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omments1.xml" ContentType="application/vnd.openxmlformats-officedocument.spreadsheetml.comments+xml"/>
  <Override PartName="/xl/pivotTables/pivotTable1.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tables/table1.xml" ContentType="application/vnd.openxmlformats-officedocument.spreadsheetml.table+xml"/>
  <Override PartName="/xl/pivotTables/pivotTable2.xml" ContentType="application/vnd.openxmlformats-officedocument.spreadsheetml.pivotTable+xml"/>
  <Override PartName="/xl/drawings/drawing3.xml" ContentType="application/vnd.openxmlformats-officedocument.drawing+xml"/>
  <Override PartName="/xl/charts/chart9.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charts/chart11.xml" ContentType="application/vnd.openxmlformats-officedocument.drawingml.chart+xml"/>
  <Override PartName="/xl/pivotTables/pivotTable5.xml" ContentType="application/vnd.openxmlformats-officedocument.spreadsheetml.pivotTable+xml"/>
  <Override PartName="/xl/drawings/drawing6.xml" ContentType="application/vnd.openxmlformats-officedocument.drawing+xml"/>
  <Override PartName="/xl/charts/chart12.xml" ContentType="application/vnd.openxmlformats-officedocument.drawingml.chart+xml"/>
  <Override PartName="/xl/pivotTables/pivotTable6.xml" ContentType="application/vnd.openxmlformats-officedocument.spreadsheetml.pivotTable+xml"/>
  <Override PartName="/xl/drawings/drawing7.xml" ContentType="application/vnd.openxmlformats-officedocument.drawing+xml"/>
  <Override PartName="/xl/charts/chart13.xml" ContentType="application/vnd.openxmlformats-officedocument.drawingml.chart+xml"/>
  <Override PartName="/xl/pivotTables/pivotTable7.xml" ContentType="application/vnd.openxmlformats-officedocument.spreadsheetml.pivotTable+xml"/>
  <Override PartName="/xl/drawings/drawing8.xml" ContentType="application/vnd.openxmlformats-officedocument.drawing+xml"/>
  <Override PartName="/xl/charts/chart14.xml" ContentType="application/vnd.openxmlformats-officedocument.drawingml.chart+xml"/>
  <Override PartName="/xl/pivotTables/pivotTable8.xml" ContentType="application/vnd.openxmlformats-officedocument.spreadsheetml.pivotTable+xml"/>
  <Override PartName="/xl/drawings/drawing9.xml" ContentType="application/vnd.openxmlformats-officedocument.drawing+xml"/>
  <Override PartName="/xl/charts/chart15.xml" ContentType="application/vnd.openxmlformats-officedocument.drawingml.chart+xml"/>
  <Override PartName="/xl/pivotTables/pivotTable9.xml" ContentType="application/vnd.openxmlformats-officedocument.spreadsheetml.pivotTable+xml"/>
  <Override PartName="/xl/drawings/drawing10.xml" ContentType="application/vnd.openxmlformats-officedocument.drawing+xml"/>
  <Override PartName="/xl/charts/chart16.xml" ContentType="application/vnd.openxmlformats-officedocument.drawingml.chart+xml"/>
  <Override PartName="/xl/drawings/drawing11.xml" ContentType="application/vnd.openxmlformats-officedocument.drawing+xml"/>
  <Override PartName="/xl/charts/chart17.xml" ContentType="application/vnd.openxmlformats-officedocument.drawingml.chart+xml"/>
  <Override PartName="/xl/charts/chart18.xml" ContentType="application/vnd.openxmlformats-officedocument.drawingml.chart+xml"/>
  <Override PartName="/xl/pivotTables/pivotTable10.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xr:revisionPtr revIDLastSave="0" documentId="8_{6B188D14-CBA0-B044-90BB-193D5E660B37}" xr6:coauthVersionLast="47" xr6:coauthVersionMax="47" xr10:uidLastSave="{00000000-0000-0000-0000-000000000000}"/>
  <bookViews>
    <workbookView xWindow="0" yWindow="0" windowWidth="0" windowHeight="0" xr2:uid="{00000000-000D-0000-FFFF-FFFF00000000}"/>
  </bookViews>
  <sheets>
    <sheet name="Perf - Monthly Util" sheetId="1" r:id="rId1"/>
    <sheet name="Perf - Monthly Avgs" sheetId="2" r:id="rId2"/>
    <sheet name="Raw" sheetId="3" state="hidden" r:id="rId3"/>
    <sheet name="Perf - Trend" sheetId="4" r:id="rId4"/>
    <sheet name="VMs - Active Memory Usage" sheetId="5" r:id="rId5"/>
    <sheet name="Space - Trend" sheetId="6" r:id="rId6"/>
    <sheet name="Space - Indivi. VMFS" sheetId="7" r:id="rId7"/>
    <sheet name="Space - Annual Graph" sheetId="8" r:id="rId8"/>
    <sheet name="Issue Tracker" sheetId="9" r:id="rId9"/>
    <sheet name="ESX Server Graphs - CPU" sheetId="10" r:id="rId10"/>
    <sheet name="ESX Server Graphs - Memory" sheetId="11" r:id="rId11"/>
    <sheet name="ESX Server Graphs - Disk" sheetId="12" r:id="rId12"/>
    <sheet name="ESX Server Graphs -Network" sheetId="13" r:id="rId13"/>
    <sheet name="Cluster Graphs - CPU" sheetId="14" r:id="rId14"/>
    <sheet name="Cluster Graphs - Memory" sheetId="15" r:id="rId15"/>
    <sheet name="Cluster Graphs - Disk" sheetId="16" r:id="rId16"/>
    <sheet name="Cluster Graphs - Network" sheetId="17" r:id="rId17"/>
    <sheet name="Stock Charts" sheetId="18" r:id="rId18"/>
    <sheet name="VM List" sheetId="19" r:id="rId19"/>
    <sheet name="ESX Host List" sheetId="20" r:id="rId20"/>
    <sheet name="Cluster" sheetId="21" r:id="rId21"/>
    <sheet name="Cluster &amp; ESX Count" sheetId="22" state="hidden" r:id="rId22"/>
    <sheet name="Raw-CPU" sheetId="23" state="hidden" r:id="rId23"/>
    <sheet name="Raw-Disk" sheetId="24" state="hidden" r:id="rId24"/>
    <sheet name="Raw-Mem" sheetId="25" state="hidden" r:id="rId25"/>
    <sheet name="Raw-Network" sheetId="26" state="hidden" r:id="rId26"/>
    <sheet name="Raw-Space" sheetId="27" state="hidden" r:id="rId27"/>
    <sheet name="Raw- Active-Mem" sheetId="28" state="hidden" r:id="rId28"/>
  </sheets>
  <definedNames>
    <definedName name="_xlnm._FilterDatabase" localSheetId="18" hidden="1">'VM List'!$A$1:$F$241</definedName>
  </definedNames>
  <calcPr calcId="191028"/>
  <pivotCaches>
    <pivotCache cacheId="0" r:id="rId29"/>
    <pivotCache cacheId="1" r:id="rId30"/>
    <pivotCache cacheId="2" r:id="rId31"/>
    <pivotCache cacheId="3" r:id="rId32"/>
    <pivotCache cacheId="4" r:id="rId33"/>
    <pivotCache cacheId="5" r:id="rId34"/>
    <pivotCache cacheId="6" r:id="rId35"/>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39" roundtripDataSignature="AMtx7miYmoTnWAw1sljeJfneJp2HVCi3Fg=="/>
    </ext>
  </extLst>
</workbook>
</file>

<file path=xl/calcChain.xml><?xml version="1.0" encoding="utf-8"?>
<calcChain xmlns="http://schemas.openxmlformats.org/spreadsheetml/2006/main">
  <c r="F2580" i="25" l="1"/>
  <c r="H29" i="18"/>
  <c r="H28" i="18"/>
  <c r="H27" i="18"/>
  <c r="H26" i="18"/>
  <c r="H25" i="18"/>
  <c r="H24" i="18"/>
  <c r="H22" i="18"/>
  <c r="G21" i="18" a="1"/>
  <c r="G21" i="18"/>
  <c r="F21" i="18" a="1"/>
  <c r="F21" i="18"/>
  <c r="D21" i="18" a="1"/>
  <c r="D21" i="18"/>
  <c r="C21" i="18" a="1"/>
  <c r="C21" i="18"/>
  <c r="H20" i="18"/>
  <c r="G20" i="18" a="1"/>
  <c r="G20" i="18"/>
  <c r="F20" i="18" a="1"/>
  <c r="F20" i="18"/>
  <c r="D20" i="18" a="1"/>
  <c r="D20" i="18"/>
  <c r="C20" i="18" a="1"/>
  <c r="C20" i="18"/>
  <c r="H19" i="18"/>
  <c r="G19" i="18" a="1"/>
  <c r="G19" i="18"/>
  <c r="F19" i="18" a="1"/>
  <c r="F19" i="18"/>
  <c r="D19" i="18" a="1"/>
  <c r="D19" i="18"/>
  <c r="C19" i="18" a="1"/>
  <c r="C19" i="18"/>
  <c r="H18" i="18"/>
  <c r="G18" i="18" a="1"/>
  <c r="G18" i="18"/>
  <c r="F18" i="18" a="1"/>
  <c r="F18" i="18"/>
  <c r="D18" i="18" a="1"/>
  <c r="D18" i="18"/>
  <c r="C18" i="18" a="1"/>
  <c r="C18" i="18"/>
  <c r="H17" i="18"/>
  <c r="G17" i="18" a="1"/>
  <c r="G17" i="18"/>
  <c r="F17" i="18" a="1"/>
  <c r="F17" i="18"/>
  <c r="E17" i="18"/>
  <c r="D17" i="18" a="1"/>
  <c r="D17" i="18"/>
  <c r="C17" i="18" a="1"/>
  <c r="C17" i="18"/>
  <c r="H16" i="18"/>
  <c r="G16" i="18" a="1"/>
  <c r="G16" i="18"/>
  <c r="F16" i="18" a="1"/>
  <c r="F16" i="18"/>
  <c r="E16" i="18"/>
  <c r="D16" i="18" a="1"/>
  <c r="D16" i="18"/>
  <c r="C16" i="18" a="1"/>
  <c r="C16" i="18"/>
  <c r="H15" i="18"/>
  <c r="G15" i="18" a="1"/>
  <c r="G15" i="18"/>
  <c r="F15" i="18" a="1"/>
  <c r="F15" i="18"/>
  <c r="E15" i="18"/>
  <c r="D15" i="18" a="1"/>
  <c r="D15" i="18"/>
  <c r="C15" i="18" a="1"/>
  <c r="C15" i="18"/>
  <c r="H14" i="18"/>
  <c r="G14" i="18" a="1"/>
  <c r="G14" i="18"/>
  <c r="F14" i="18" a="1"/>
  <c r="F14" i="18"/>
  <c r="E14" i="18"/>
  <c r="D14" i="18" a="1"/>
  <c r="D14" i="18"/>
  <c r="C14" i="18" a="1"/>
  <c r="C14" i="18"/>
  <c r="H13" i="18"/>
  <c r="G13" i="18" a="1"/>
  <c r="G13" i="18"/>
  <c r="F13" i="18" a="1"/>
  <c r="F13" i="18"/>
  <c r="E13" i="18"/>
  <c r="D13" i="18" a="1"/>
  <c r="D13" i="18"/>
  <c r="C13" i="18" a="1"/>
  <c r="C13" i="18"/>
  <c r="H12" i="18"/>
  <c r="G12" i="18" a="1"/>
  <c r="G12" i="18"/>
  <c r="F12" i="18" a="1"/>
  <c r="F12" i="18"/>
  <c r="E12" i="18"/>
  <c r="D12" i="18" a="1"/>
  <c r="D12" i="18"/>
  <c r="C12" i="18" a="1"/>
  <c r="C12" i="18"/>
  <c r="H11" i="18"/>
  <c r="G11" i="18" a="1"/>
  <c r="G11" i="18"/>
  <c r="F11" i="18" a="1"/>
  <c r="F11" i="18"/>
  <c r="E11" i="18"/>
  <c r="D11" i="18" a="1"/>
  <c r="D11" i="18"/>
  <c r="C11" i="18" a="1"/>
  <c r="C11" i="18"/>
  <c r="H10" i="18"/>
  <c r="G10" i="18" a="1"/>
  <c r="G10" i="18"/>
  <c r="F10" i="18" a="1"/>
  <c r="F10" i="18"/>
  <c r="E10" i="18"/>
  <c r="D10" i="18" a="1"/>
  <c r="D10" i="18"/>
  <c r="C10" i="18" a="1"/>
  <c r="C10" i="18"/>
  <c r="H9" i="18"/>
  <c r="G9" i="18" a="1"/>
  <c r="G9" i="18"/>
  <c r="F9" i="18" a="1"/>
  <c r="F9" i="18"/>
  <c r="E9" i="18"/>
  <c r="D9" i="18" a="1"/>
  <c r="D9" i="18"/>
  <c r="C9" i="18" a="1"/>
  <c r="C9" i="18"/>
  <c r="H8" i="18"/>
  <c r="G8" i="18" a="1"/>
  <c r="G8" i="18"/>
  <c r="F8" i="18" a="1"/>
  <c r="F8" i="18"/>
  <c r="E8" i="18"/>
  <c r="D8" i="18" a="1"/>
  <c r="D8" i="18"/>
  <c r="C8" i="18" a="1"/>
  <c r="C8" i="18"/>
  <c r="H7" i="18"/>
  <c r="G7" i="18" a="1"/>
  <c r="G7" i="18"/>
  <c r="F7" i="18" a="1"/>
  <c r="F7" i="18"/>
  <c r="E7" i="18"/>
  <c r="D7" i="18" a="1"/>
  <c r="D7" i="18"/>
  <c r="C7" i="18" a="1"/>
  <c r="C7" i="18"/>
  <c r="G6" i="18" a="1"/>
  <c r="G6" i="18"/>
  <c r="F6" i="18" a="1"/>
  <c r="F6" i="18"/>
  <c r="E6" i="18"/>
  <c r="D6" i="18" a="1"/>
  <c r="D6" i="18"/>
  <c r="C6" i="18" a="1"/>
  <c r="C6" i="18"/>
  <c r="H5" i="18"/>
  <c r="G5" i="18" a="1"/>
  <c r="G5" i="18"/>
  <c r="F5" i="18" a="1"/>
  <c r="F5" i="18"/>
  <c r="E5" i="18"/>
  <c r="D5" i="18" a="1"/>
  <c r="D5" i="18"/>
  <c r="C5" i="18" a="1"/>
  <c r="C5" i="18"/>
  <c r="H4" i="18"/>
  <c r="G4" i="18" a="1"/>
  <c r="G4" i="18"/>
  <c r="F4" i="18" a="1"/>
  <c r="F4" i="18"/>
  <c r="E4" i="18"/>
  <c r="D4" i="18" a="1"/>
  <c r="D4" i="18"/>
  <c r="C4" i="18" a="1"/>
  <c r="C4" i="18"/>
  <c r="H3" i="18"/>
  <c r="G3" i="18" a="1"/>
  <c r="G3" i="18"/>
  <c r="F3" i="18" a="1"/>
  <c r="F3" i="18"/>
  <c r="E3" i="18"/>
  <c r="D3" i="18" a="1"/>
  <c r="D3" i="18"/>
  <c r="C3" i="18" a="1"/>
  <c r="C3" i="18"/>
  <c r="E329" i="7"/>
  <c r="F329" i="7"/>
  <c r="E328" i="7"/>
  <c r="F328" i="7"/>
  <c r="E327" i="7"/>
  <c r="F327" i="7"/>
  <c r="E326" i="7"/>
  <c r="F326" i="7"/>
  <c r="E325" i="7"/>
  <c r="F325" i="7"/>
  <c r="E324" i="7"/>
  <c r="F324" i="7"/>
  <c r="E323" i="7"/>
  <c r="F323" i="7"/>
  <c r="E322" i="7"/>
  <c r="F322" i="7"/>
  <c r="E321" i="7"/>
  <c r="F321" i="7"/>
  <c r="E320" i="7"/>
  <c r="F320" i="7"/>
  <c r="E319" i="7"/>
  <c r="F319" i="7"/>
  <c r="E318" i="7"/>
  <c r="F318" i="7"/>
  <c r="E317" i="7"/>
  <c r="F317" i="7"/>
  <c r="E316" i="7"/>
  <c r="F316" i="7"/>
  <c r="E315" i="7"/>
  <c r="F315" i="7"/>
  <c r="E314" i="7"/>
  <c r="F314" i="7"/>
  <c r="E313" i="7"/>
  <c r="F313" i="7"/>
  <c r="E312" i="7"/>
  <c r="F312" i="7"/>
  <c r="E311" i="7"/>
  <c r="F311" i="7"/>
  <c r="E310" i="7"/>
  <c r="F310" i="7"/>
  <c r="E309" i="7"/>
  <c r="F309" i="7"/>
  <c r="E308" i="7"/>
  <c r="F308" i="7"/>
  <c r="E307" i="7"/>
  <c r="F307" i="7"/>
  <c r="E306" i="7"/>
  <c r="F306" i="7"/>
  <c r="E305" i="7"/>
  <c r="F305" i="7"/>
  <c r="E304" i="7"/>
  <c r="F304" i="7"/>
  <c r="E303" i="7"/>
  <c r="F303" i="7"/>
  <c r="E302" i="7"/>
  <c r="F302" i="7"/>
  <c r="E301" i="7"/>
  <c r="F301" i="7"/>
  <c r="E300" i="7"/>
  <c r="F300" i="7"/>
  <c r="E299" i="7"/>
  <c r="F299" i="7"/>
  <c r="E298" i="7"/>
  <c r="F298" i="7"/>
  <c r="E297" i="7"/>
  <c r="F297" i="7"/>
  <c r="E296" i="7"/>
  <c r="F296" i="7"/>
  <c r="E295" i="7"/>
  <c r="F295" i="7"/>
  <c r="E294" i="7"/>
  <c r="F294" i="7"/>
  <c r="E293" i="7"/>
  <c r="F293" i="7"/>
  <c r="E292" i="7"/>
  <c r="F292" i="7"/>
  <c r="E291" i="7"/>
  <c r="F291" i="7"/>
  <c r="E290" i="7"/>
  <c r="F290" i="7"/>
  <c r="E289" i="7"/>
  <c r="F289" i="7"/>
  <c r="E288" i="7"/>
  <c r="F288" i="7"/>
  <c r="E287" i="7"/>
  <c r="F287" i="7"/>
  <c r="E286" i="7"/>
  <c r="F286" i="7"/>
  <c r="E285" i="7"/>
  <c r="F285" i="7"/>
  <c r="E284" i="7"/>
  <c r="F284" i="7"/>
  <c r="E283" i="7"/>
  <c r="F283" i="7"/>
  <c r="E282" i="7"/>
  <c r="F282" i="7"/>
  <c r="E281" i="7"/>
  <c r="F281" i="7"/>
  <c r="E280" i="7"/>
  <c r="F280" i="7"/>
  <c r="E279" i="7"/>
  <c r="F279" i="7"/>
  <c r="E278" i="7"/>
  <c r="F278" i="7"/>
  <c r="E277" i="7"/>
  <c r="F277" i="7"/>
  <c r="E276" i="7"/>
  <c r="F276" i="7"/>
  <c r="E275" i="7"/>
  <c r="F275" i="7"/>
  <c r="E274" i="7"/>
  <c r="F274" i="7"/>
  <c r="E273" i="7"/>
  <c r="F273" i="7"/>
  <c r="E272" i="7"/>
  <c r="F272" i="7"/>
  <c r="E271" i="7"/>
  <c r="F271" i="7"/>
  <c r="E270" i="7"/>
  <c r="F270" i="7"/>
  <c r="E269" i="7"/>
  <c r="F269" i="7"/>
  <c r="E268" i="7"/>
  <c r="F268" i="7"/>
  <c r="E267" i="7"/>
  <c r="F267" i="7"/>
  <c r="E266" i="7"/>
  <c r="F266" i="7"/>
  <c r="E265" i="7"/>
  <c r="F265" i="7"/>
  <c r="E264" i="7"/>
  <c r="F264" i="7"/>
  <c r="E263" i="7"/>
  <c r="F263" i="7"/>
  <c r="E262" i="7"/>
  <c r="F262" i="7"/>
  <c r="E261" i="7"/>
  <c r="F261" i="7"/>
  <c r="E260" i="7"/>
  <c r="F260" i="7"/>
  <c r="E259" i="7"/>
  <c r="F259" i="7"/>
  <c r="E258" i="7"/>
  <c r="F258" i="7"/>
  <c r="E257" i="7"/>
  <c r="F257" i="7"/>
  <c r="E256" i="7"/>
  <c r="F256" i="7"/>
  <c r="E255" i="7"/>
  <c r="F255" i="7"/>
  <c r="E254" i="7"/>
  <c r="F254" i="7"/>
  <c r="E253" i="7"/>
  <c r="F253" i="7"/>
  <c r="E252" i="7"/>
  <c r="F252" i="7"/>
  <c r="E251" i="7"/>
  <c r="F251" i="7"/>
  <c r="E250" i="7"/>
  <c r="F250" i="7"/>
  <c r="E249" i="7"/>
  <c r="F249" i="7"/>
  <c r="E248" i="7"/>
  <c r="F248" i="7"/>
  <c r="E247" i="7"/>
  <c r="F247" i="7"/>
  <c r="E246" i="7"/>
  <c r="F246" i="7"/>
  <c r="E245" i="7"/>
  <c r="F245" i="7"/>
  <c r="E244" i="7"/>
  <c r="F244" i="7"/>
  <c r="E243" i="7"/>
  <c r="F243" i="7"/>
  <c r="E242" i="7"/>
  <c r="F242" i="7"/>
  <c r="E241" i="7"/>
  <c r="F241" i="7"/>
  <c r="E240" i="7"/>
  <c r="F240" i="7"/>
  <c r="E239" i="7"/>
  <c r="F239" i="7"/>
  <c r="E238" i="7"/>
  <c r="F238" i="7"/>
  <c r="E237" i="7"/>
  <c r="F237" i="7"/>
  <c r="E236" i="7"/>
  <c r="F236" i="7"/>
  <c r="E235" i="7"/>
  <c r="F235" i="7"/>
  <c r="E234" i="7"/>
  <c r="F234" i="7"/>
  <c r="E233" i="7"/>
  <c r="F233" i="7"/>
  <c r="E232" i="7"/>
  <c r="F232" i="7"/>
  <c r="E231" i="7"/>
  <c r="F231" i="7"/>
  <c r="E230" i="7"/>
  <c r="F230" i="7"/>
  <c r="E229" i="7"/>
  <c r="F229" i="7"/>
  <c r="E228" i="7"/>
  <c r="F228" i="7"/>
  <c r="E227" i="7"/>
  <c r="F227" i="7"/>
  <c r="E226" i="7"/>
  <c r="F226" i="7"/>
  <c r="E225" i="7"/>
  <c r="F225" i="7"/>
  <c r="E224" i="7"/>
  <c r="F224" i="7"/>
  <c r="E223" i="7"/>
  <c r="F223" i="7"/>
  <c r="E222" i="7"/>
  <c r="F222" i="7"/>
  <c r="E221" i="7"/>
  <c r="F221" i="7"/>
  <c r="E220" i="7"/>
  <c r="F220" i="7"/>
  <c r="E219" i="7"/>
  <c r="F219" i="7"/>
  <c r="E218" i="7"/>
  <c r="F218" i="7"/>
  <c r="E217" i="7"/>
  <c r="F217" i="7"/>
  <c r="E216" i="7"/>
  <c r="F216" i="7"/>
  <c r="E215" i="7"/>
  <c r="F215" i="7"/>
  <c r="E214" i="7"/>
  <c r="F214" i="7"/>
  <c r="E213" i="7"/>
  <c r="F213" i="7"/>
  <c r="E212" i="7"/>
  <c r="F212" i="7"/>
  <c r="E211" i="7"/>
  <c r="F211" i="7"/>
  <c r="E210" i="7"/>
  <c r="F210" i="7"/>
  <c r="E209" i="7"/>
  <c r="F209" i="7"/>
  <c r="E208" i="7"/>
  <c r="F208" i="7"/>
  <c r="E207" i="7"/>
  <c r="F207" i="7"/>
  <c r="E206" i="7"/>
  <c r="F206" i="7"/>
  <c r="E205" i="7"/>
  <c r="F205" i="7"/>
  <c r="E204" i="7"/>
  <c r="F204" i="7"/>
  <c r="E203" i="7"/>
  <c r="F203" i="7"/>
  <c r="E202" i="7"/>
  <c r="F202" i="7"/>
  <c r="E201" i="7"/>
  <c r="F201" i="7"/>
  <c r="E200" i="7"/>
  <c r="F200" i="7"/>
  <c r="E199" i="7"/>
  <c r="F199" i="7"/>
  <c r="E198" i="7"/>
  <c r="F198" i="7"/>
  <c r="E197" i="7"/>
  <c r="F197" i="7"/>
  <c r="E196" i="7"/>
  <c r="F196" i="7"/>
  <c r="E195" i="7"/>
  <c r="F195" i="7"/>
  <c r="E194" i="7"/>
  <c r="F194" i="7"/>
  <c r="E193" i="7"/>
  <c r="F193" i="7"/>
  <c r="E192" i="7"/>
  <c r="F192" i="7"/>
  <c r="E191" i="7"/>
  <c r="F191" i="7"/>
  <c r="E190" i="7"/>
  <c r="F190" i="7"/>
  <c r="E189" i="7"/>
  <c r="F189" i="7"/>
  <c r="E188" i="7"/>
  <c r="F188" i="7"/>
  <c r="E187" i="7"/>
  <c r="F187" i="7"/>
  <c r="E186" i="7"/>
  <c r="F186" i="7"/>
  <c r="E185" i="7"/>
  <c r="F185" i="7"/>
  <c r="E184" i="7"/>
  <c r="F184" i="7"/>
  <c r="E183" i="7"/>
  <c r="F183" i="7"/>
  <c r="E182" i="7"/>
  <c r="F182" i="7"/>
  <c r="E181" i="7"/>
  <c r="F181" i="7"/>
  <c r="E180" i="7"/>
  <c r="F180" i="7"/>
  <c r="E179" i="7"/>
  <c r="F179" i="7"/>
  <c r="E178" i="7"/>
  <c r="F178" i="7"/>
  <c r="E177" i="7"/>
  <c r="F177" i="7"/>
  <c r="E176" i="7"/>
  <c r="F176" i="7"/>
  <c r="E175" i="7"/>
  <c r="F175" i="7"/>
  <c r="E174" i="7"/>
  <c r="F174" i="7"/>
  <c r="E173" i="7"/>
  <c r="F173" i="7"/>
  <c r="E172" i="7"/>
  <c r="F172" i="7"/>
  <c r="E171" i="7"/>
  <c r="F171" i="7"/>
  <c r="E170" i="7"/>
  <c r="F170" i="7"/>
  <c r="E169" i="7"/>
  <c r="F169" i="7"/>
  <c r="E168" i="7"/>
  <c r="F168" i="7"/>
  <c r="E167" i="7"/>
  <c r="F167" i="7"/>
  <c r="E166" i="7"/>
  <c r="F166" i="7"/>
  <c r="E165" i="7"/>
  <c r="F165" i="7"/>
  <c r="E164" i="7"/>
  <c r="F164" i="7"/>
  <c r="E163" i="7"/>
  <c r="F163" i="7"/>
  <c r="E162" i="7"/>
  <c r="F162" i="7"/>
  <c r="E161" i="7"/>
  <c r="F161" i="7"/>
  <c r="E160" i="7"/>
  <c r="F160" i="7"/>
  <c r="E159" i="7"/>
  <c r="F159" i="7"/>
  <c r="E158" i="7"/>
  <c r="F158" i="7"/>
  <c r="E157" i="7"/>
  <c r="F157" i="7"/>
  <c r="E156" i="7"/>
  <c r="F156" i="7"/>
  <c r="E155" i="7"/>
  <c r="F155" i="7"/>
  <c r="E154" i="7"/>
  <c r="F154" i="7"/>
  <c r="E153" i="7"/>
  <c r="F153" i="7"/>
  <c r="E152" i="7"/>
  <c r="F152" i="7"/>
  <c r="E151" i="7"/>
  <c r="F151" i="7"/>
  <c r="E150" i="7"/>
  <c r="F150" i="7"/>
  <c r="E149" i="7"/>
  <c r="F149" i="7"/>
  <c r="E148" i="7"/>
  <c r="F148" i="7"/>
  <c r="E147" i="7"/>
  <c r="F147" i="7"/>
  <c r="E146" i="7"/>
  <c r="F146" i="7"/>
  <c r="E145" i="7"/>
  <c r="F145" i="7"/>
  <c r="E144" i="7"/>
  <c r="F144" i="7"/>
  <c r="E143" i="7"/>
  <c r="F143" i="7"/>
  <c r="E142" i="7"/>
  <c r="F142" i="7"/>
  <c r="E141" i="7"/>
  <c r="F141" i="7"/>
  <c r="E140" i="7"/>
  <c r="F140" i="7"/>
  <c r="E139" i="7"/>
  <c r="F139" i="7"/>
  <c r="E138" i="7"/>
  <c r="F138" i="7"/>
  <c r="E137" i="7"/>
  <c r="F137" i="7"/>
  <c r="E136" i="7"/>
  <c r="F136" i="7"/>
  <c r="E135" i="7"/>
  <c r="F135" i="7"/>
  <c r="E134" i="7"/>
  <c r="F134" i="7"/>
  <c r="E133" i="7"/>
  <c r="F133" i="7"/>
  <c r="E132" i="7"/>
  <c r="F132" i="7"/>
  <c r="E131" i="7"/>
  <c r="F131" i="7"/>
  <c r="E130" i="7"/>
  <c r="F130" i="7"/>
  <c r="E129" i="7"/>
  <c r="F129" i="7"/>
  <c r="E128" i="7"/>
  <c r="F128" i="7"/>
  <c r="E127" i="7"/>
  <c r="F127" i="7"/>
  <c r="E126" i="7"/>
  <c r="F126" i="7"/>
  <c r="E125" i="7"/>
  <c r="F125" i="7"/>
  <c r="E124" i="7"/>
  <c r="F124" i="7"/>
  <c r="E123" i="7"/>
  <c r="F123" i="7"/>
  <c r="E122" i="7"/>
  <c r="F122" i="7"/>
  <c r="E121" i="7"/>
  <c r="F121" i="7"/>
  <c r="E120" i="7"/>
  <c r="F120" i="7"/>
  <c r="E119" i="7"/>
  <c r="F119" i="7"/>
  <c r="E118" i="7"/>
  <c r="F118" i="7"/>
  <c r="E117" i="7"/>
  <c r="F117" i="7"/>
  <c r="E116" i="7"/>
  <c r="F116" i="7"/>
  <c r="E115" i="7"/>
  <c r="F115" i="7"/>
  <c r="E114" i="7"/>
  <c r="F114" i="7"/>
  <c r="E113" i="7"/>
  <c r="F113" i="7"/>
  <c r="E112" i="7"/>
  <c r="F112" i="7"/>
  <c r="E111" i="7"/>
  <c r="F111" i="7"/>
  <c r="E110" i="7"/>
  <c r="F110" i="7"/>
  <c r="E109" i="7"/>
  <c r="F109" i="7"/>
  <c r="E108" i="7"/>
  <c r="F108" i="7"/>
  <c r="E107" i="7"/>
  <c r="F107" i="7"/>
  <c r="E106" i="7"/>
  <c r="F106" i="7"/>
  <c r="E105" i="7"/>
  <c r="F105" i="7"/>
  <c r="E104" i="7"/>
  <c r="F104" i="7"/>
  <c r="E103" i="7"/>
  <c r="F103" i="7"/>
  <c r="E102" i="7"/>
  <c r="F102" i="7"/>
  <c r="E101" i="7"/>
  <c r="F101" i="7"/>
  <c r="E100" i="7"/>
  <c r="F100" i="7"/>
  <c r="E99" i="7"/>
  <c r="F99" i="7"/>
  <c r="E98" i="7"/>
  <c r="F98" i="7"/>
  <c r="E97" i="7"/>
  <c r="F97" i="7"/>
  <c r="E96" i="7"/>
  <c r="F96" i="7"/>
  <c r="E95" i="7"/>
  <c r="F95" i="7"/>
  <c r="E94" i="7"/>
  <c r="F94" i="7"/>
  <c r="E93" i="7"/>
  <c r="F93" i="7"/>
  <c r="E92" i="7"/>
  <c r="F92" i="7"/>
  <c r="E91" i="7"/>
  <c r="F91" i="7"/>
  <c r="E90" i="7"/>
  <c r="F90" i="7"/>
  <c r="E89" i="7"/>
  <c r="F89" i="7"/>
  <c r="E88" i="7"/>
  <c r="F88" i="7"/>
  <c r="E87" i="7"/>
  <c r="F87" i="7"/>
  <c r="E86" i="7"/>
  <c r="F86" i="7"/>
  <c r="E85" i="7"/>
  <c r="F85" i="7"/>
  <c r="E84" i="7"/>
  <c r="F84" i="7"/>
  <c r="E83" i="7"/>
  <c r="F83" i="7"/>
  <c r="E82" i="7"/>
  <c r="F82" i="7"/>
  <c r="E81" i="7"/>
  <c r="F81" i="7"/>
  <c r="E80" i="7"/>
  <c r="F80" i="7"/>
  <c r="E79" i="7"/>
  <c r="F79" i="7"/>
  <c r="E78" i="7"/>
  <c r="F78" i="7"/>
  <c r="E77" i="7"/>
  <c r="F77" i="7"/>
  <c r="E76" i="7"/>
  <c r="F76" i="7"/>
  <c r="E75" i="7"/>
  <c r="F75" i="7"/>
  <c r="E74" i="7"/>
  <c r="F74" i="7"/>
  <c r="E73" i="7"/>
  <c r="F73" i="7"/>
  <c r="E72" i="7"/>
  <c r="F72" i="7"/>
  <c r="E71" i="7"/>
  <c r="F71" i="7"/>
  <c r="E70" i="7"/>
  <c r="F70" i="7"/>
  <c r="E69" i="7"/>
  <c r="F69" i="7"/>
  <c r="E68" i="7"/>
  <c r="F68" i="7"/>
  <c r="E67" i="7"/>
  <c r="F67" i="7"/>
  <c r="E66" i="7"/>
  <c r="F66" i="7"/>
  <c r="E65" i="7"/>
  <c r="F65" i="7"/>
  <c r="E64" i="7"/>
  <c r="F64" i="7"/>
  <c r="E63" i="7"/>
  <c r="F63" i="7"/>
  <c r="E62" i="7"/>
  <c r="F62" i="7"/>
  <c r="E61" i="7"/>
  <c r="F61" i="7"/>
  <c r="E60" i="7"/>
  <c r="F60" i="7"/>
  <c r="E59" i="7"/>
  <c r="F59" i="7"/>
  <c r="E58" i="7"/>
  <c r="F58" i="7"/>
  <c r="E57" i="7"/>
  <c r="F57" i="7"/>
  <c r="E56" i="7"/>
  <c r="F56" i="7"/>
  <c r="E55" i="7"/>
  <c r="F55" i="7"/>
  <c r="E54" i="7"/>
  <c r="F54" i="7"/>
  <c r="E53" i="7"/>
  <c r="F53" i="7"/>
  <c r="E52" i="7"/>
  <c r="F52" i="7"/>
  <c r="E51" i="7"/>
  <c r="F51" i="7"/>
  <c r="E50" i="7"/>
  <c r="F50" i="7"/>
  <c r="E49" i="7"/>
  <c r="F49" i="7"/>
  <c r="E48" i="7"/>
  <c r="F48" i="7"/>
  <c r="E47" i="7"/>
  <c r="F47" i="7"/>
  <c r="E46" i="7"/>
  <c r="F46" i="7"/>
  <c r="E45" i="7"/>
  <c r="F45" i="7"/>
  <c r="E44" i="7"/>
  <c r="F44" i="7"/>
  <c r="E43" i="7"/>
  <c r="F43" i="7"/>
  <c r="E42" i="7"/>
  <c r="F42" i="7"/>
  <c r="E41" i="7"/>
  <c r="F41" i="7"/>
  <c r="E40" i="7"/>
  <c r="F40" i="7"/>
  <c r="E39" i="7"/>
  <c r="F39" i="7"/>
  <c r="E38" i="7"/>
  <c r="F38" i="7"/>
  <c r="E37" i="7"/>
  <c r="F37" i="7"/>
  <c r="E36" i="7"/>
  <c r="F36" i="7"/>
  <c r="E35" i="7"/>
  <c r="F35" i="7"/>
  <c r="E34" i="7"/>
  <c r="F34" i="7"/>
  <c r="E33" i="7"/>
  <c r="F33" i="7"/>
  <c r="E32" i="7"/>
  <c r="F32" i="7"/>
  <c r="E31" i="7"/>
  <c r="F31" i="7"/>
  <c r="E30" i="7"/>
  <c r="F30" i="7"/>
  <c r="E29" i="7"/>
  <c r="F29" i="7"/>
  <c r="E28" i="7"/>
  <c r="F28" i="7"/>
  <c r="E27" i="7"/>
  <c r="F27" i="7"/>
  <c r="E26" i="7"/>
  <c r="F26" i="7"/>
  <c r="E25" i="7"/>
  <c r="F25" i="7"/>
  <c r="E24" i="7"/>
  <c r="F24" i="7"/>
  <c r="E4" i="7"/>
  <c r="E5" i="7"/>
  <c r="E6" i="7"/>
  <c r="E7" i="7"/>
  <c r="E8" i="7"/>
  <c r="E9" i="7"/>
  <c r="E10" i="7"/>
  <c r="E11" i="7"/>
  <c r="E12" i="7"/>
  <c r="E13" i="7"/>
  <c r="E14" i="7"/>
  <c r="E15" i="7"/>
  <c r="E16" i="7"/>
  <c r="E17" i="7"/>
  <c r="E18" i="7"/>
  <c r="E19" i="7"/>
  <c r="E20" i="7"/>
  <c r="E21" i="7"/>
  <c r="E22" i="7"/>
  <c r="E23" i="7"/>
  <c r="L4" i="7"/>
  <c r="L5" i="7"/>
  <c r="L6" i="7"/>
  <c r="L7" i="7"/>
  <c r="L8" i="7"/>
  <c r="L9" i="7"/>
  <c r="L10" i="7"/>
  <c r="L11" i="7"/>
  <c r="L12" i="7"/>
  <c r="L13" i="7"/>
  <c r="L14" i="7"/>
  <c r="L15" i="7"/>
  <c r="L16" i="7"/>
  <c r="L17" i="7"/>
  <c r="L18" i="7"/>
  <c r="L19" i="7"/>
  <c r="L20" i="7"/>
  <c r="L21" i="7"/>
  <c r="L22" i="7"/>
  <c r="L23" i="7"/>
  <c r="K4" i="7"/>
  <c r="K5" i="7"/>
  <c r="K6" i="7"/>
  <c r="K7" i="7"/>
  <c r="K8" i="7"/>
  <c r="K9" i="7"/>
  <c r="K10" i="7"/>
  <c r="K11" i="7"/>
  <c r="K12" i="7"/>
  <c r="K13" i="7"/>
  <c r="K14" i="7"/>
  <c r="K15" i="7"/>
  <c r="K16" i="7"/>
  <c r="K17" i="7"/>
  <c r="K18" i="7"/>
  <c r="K19" i="7"/>
  <c r="K20" i="7"/>
  <c r="K21" i="7"/>
  <c r="K22" i="7"/>
  <c r="K23" i="7"/>
  <c r="M23" i="7"/>
  <c r="N23" i="7"/>
  <c r="J4" i="7"/>
  <c r="J5" i="7"/>
  <c r="J6" i="7"/>
  <c r="J7" i="7"/>
  <c r="J8" i="7"/>
  <c r="J9" i="7"/>
  <c r="J10" i="7"/>
  <c r="J11" i="7"/>
  <c r="J12" i="7"/>
  <c r="J13" i="7"/>
  <c r="J14" i="7"/>
  <c r="J15" i="7"/>
  <c r="J16" i="7"/>
  <c r="J17" i="7"/>
  <c r="J18" i="7"/>
  <c r="J19" i="7"/>
  <c r="J20" i="7"/>
  <c r="J21" i="7"/>
  <c r="J22" i="7"/>
  <c r="J23" i="7"/>
  <c r="F23" i="7"/>
  <c r="M22" i="7"/>
  <c r="N22" i="7"/>
  <c r="F22" i="7"/>
  <c r="M21" i="7"/>
  <c r="N21" i="7"/>
  <c r="F21" i="7"/>
  <c r="M20" i="7"/>
  <c r="N20" i="7"/>
  <c r="F20" i="7"/>
  <c r="M19" i="7"/>
  <c r="N19" i="7"/>
  <c r="F19" i="7"/>
  <c r="M18" i="7"/>
  <c r="N18" i="7"/>
  <c r="F18" i="7"/>
  <c r="M17" i="7"/>
  <c r="N17" i="7"/>
  <c r="F17" i="7"/>
  <c r="M16" i="7"/>
  <c r="N16" i="7"/>
  <c r="F16" i="7"/>
  <c r="M15" i="7"/>
  <c r="N15" i="7"/>
  <c r="F15" i="7"/>
  <c r="M14" i="7"/>
  <c r="N14" i="7"/>
  <c r="F14" i="7"/>
  <c r="M13" i="7"/>
  <c r="N13" i="7"/>
  <c r="F13" i="7"/>
  <c r="M12" i="7"/>
  <c r="N12" i="7"/>
  <c r="F12" i="7"/>
  <c r="M11" i="7"/>
  <c r="N11" i="7"/>
  <c r="F11" i="7"/>
  <c r="M10" i="7"/>
  <c r="N10" i="7"/>
  <c r="F10" i="7"/>
  <c r="M9" i="7"/>
  <c r="N9" i="7"/>
  <c r="F9" i="7"/>
  <c r="M8" i="7"/>
  <c r="N8" i="7"/>
  <c r="F8" i="7"/>
  <c r="M7" i="7"/>
  <c r="N7" i="7"/>
  <c r="F7" i="7"/>
  <c r="M6" i="7"/>
  <c r="N6" i="7"/>
  <c r="F6" i="7"/>
  <c r="M5" i="7"/>
  <c r="N5" i="7"/>
  <c r="F5" i="7"/>
  <c r="M4" i="7"/>
  <c r="N4" i="7"/>
  <c r="F4" i="7"/>
  <c r="AD5" i="6"/>
  <c r="AD9" i="6"/>
  <c r="AD13" i="6"/>
  <c r="AD17" i="6"/>
  <c r="AD3" i="6"/>
  <c r="AD4" i="6"/>
  <c r="AD7" i="6"/>
  <c r="AD8" i="6"/>
  <c r="AD11" i="6"/>
  <c r="AD12" i="6"/>
  <c r="AD15" i="6"/>
  <c r="AD16" i="6"/>
  <c r="AD19" i="6"/>
  <c r="AD20" i="6"/>
  <c r="AD21" i="6"/>
  <c r="AD23" i="6"/>
  <c r="AD24" i="6"/>
  <c r="AD25" i="6"/>
  <c r="AD27" i="6"/>
  <c r="AD28" i="6"/>
  <c r="AD29" i="6"/>
  <c r="AD31" i="6"/>
  <c r="AD32" i="6"/>
  <c r="AD33" i="6"/>
  <c r="AD35" i="6"/>
  <c r="AD36" i="6"/>
  <c r="AD37" i="6"/>
  <c r="AD39" i="6"/>
  <c r="AD40" i="6"/>
  <c r="AD41" i="6"/>
  <c r="AD43" i="6"/>
  <c r="AD44" i="6"/>
  <c r="AD45" i="6"/>
  <c r="AD47" i="6"/>
  <c r="AD48" i="6"/>
  <c r="AD49" i="6"/>
  <c r="AD51" i="6"/>
  <c r="AD52" i="6"/>
  <c r="AD53" i="6"/>
  <c r="AD55" i="6"/>
  <c r="AD56" i="6"/>
  <c r="AD57" i="6"/>
  <c r="AD59" i="6"/>
  <c r="AD60" i="6"/>
  <c r="AD61" i="6"/>
  <c r="AD63" i="6"/>
  <c r="AD64" i="6"/>
  <c r="AD65" i="6"/>
  <c r="AD67" i="6"/>
  <c r="AD68" i="6"/>
  <c r="AD69" i="6"/>
  <c r="AD71" i="6"/>
  <c r="AD72" i="6"/>
  <c r="AD73" i="6"/>
  <c r="AD75" i="6"/>
  <c r="AD76" i="6"/>
  <c r="AD77" i="6"/>
  <c r="AD81" i="6"/>
  <c r="M81" i="6"/>
  <c r="AD80" i="6"/>
  <c r="M80" i="6"/>
  <c r="AD79" i="6"/>
  <c r="M79" i="6"/>
  <c r="AR24" i="6"/>
  <c r="AQ24" i="6"/>
  <c r="AP24" i="6"/>
  <c r="AO24" i="6"/>
  <c r="AN24" i="6"/>
  <c r="AR23" i="6"/>
  <c r="AQ23" i="6"/>
  <c r="AP23" i="6"/>
  <c r="AO23" i="6"/>
  <c r="AN23" i="6"/>
  <c r="AR22" i="6"/>
  <c r="AQ22" i="6"/>
  <c r="AP22" i="6"/>
  <c r="AO22" i="6"/>
  <c r="AN22" i="6"/>
  <c r="AR21" i="6"/>
  <c r="AQ21" i="6"/>
  <c r="AP21" i="6"/>
  <c r="AO21" i="6"/>
  <c r="AN21" i="6"/>
  <c r="AR20" i="6"/>
  <c r="AQ20" i="6"/>
  <c r="AP20" i="6"/>
  <c r="AO20" i="6"/>
  <c r="AN20" i="6"/>
  <c r="AR19" i="6"/>
  <c r="AQ19" i="6"/>
  <c r="AP19" i="6"/>
  <c r="AO19" i="6"/>
  <c r="AN19" i="6"/>
  <c r="AR18" i="6"/>
  <c r="AQ18" i="6"/>
  <c r="AP18" i="6"/>
  <c r="AO18" i="6"/>
  <c r="AN18" i="6"/>
  <c r="AR17" i="6"/>
  <c r="AQ17" i="6"/>
  <c r="AP17" i="6"/>
  <c r="AO17" i="6"/>
  <c r="AN17" i="6"/>
  <c r="AR16" i="6"/>
  <c r="AQ16" i="6"/>
  <c r="AP16" i="6"/>
  <c r="AO16" i="6"/>
  <c r="AN16" i="6"/>
  <c r="AR15" i="6"/>
  <c r="AQ15" i="6"/>
  <c r="AP15" i="6"/>
  <c r="AO15" i="6"/>
  <c r="AN15" i="6"/>
  <c r="AR14" i="6"/>
  <c r="AQ14" i="6"/>
  <c r="AP14" i="6"/>
  <c r="AO14" i="6"/>
  <c r="AN14" i="6"/>
  <c r="AR13" i="6"/>
  <c r="AQ13" i="6"/>
  <c r="AP13" i="6"/>
  <c r="AO13" i="6"/>
  <c r="AN13" i="6"/>
  <c r="AR12" i="6"/>
  <c r="AQ12" i="6"/>
  <c r="AP12" i="6"/>
  <c r="AO12" i="6"/>
  <c r="AN12" i="6"/>
  <c r="AR11" i="6"/>
  <c r="AQ11" i="6"/>
  <c r="AP11" i="6"/>
  <c r="AO11" i="6"/>
  <c r="AN11" i="6"/>
  <c r="AR10" i="6"/>
  <c r="AQ10" i="6"/>
  <c r="AP10" i="6"/>
  <c r="AO10" i="6"/>
  <c r="AN10" i="6"/>
  <c r="AR9" i="6"/>
  <c r="AQ9" i="6"/>
  <c r="AP9" i="6"/>
  <c r="AO9" i="6"/>
  <c r="AN9" i="6"/>
  <c r="AR8" i="6"/>
  <c r="AQ8" i="6"/>
  <c r="AP8" i="6"/>
  <c r="AO8" i="6"/>
  <c r="AN8" i="6"/>
  <c r="AR7" i="6"/>
  <c r="AQ7" i="6"/>
  <c r="AP7" i="6"/>
  <c r="AO7" i="6"/>
  <c r="AN7" i="6"/>
  <c r="S92" i="4"/>
  <c r="N89" i="4"/>
  <c r="M89" i="4"/>
  <c r="L89" i="4"/>
  <c r="K89" i="4"/>
  <c r="J89" i="4"/>
  <c r="I89" i="4"/>
  <c r="H89" i="4"/>
  <c r="H88" i="4"/>
  <c r="N88" i="4"/>
  <c r="M88" i="4"/>
  <c r="L88" i="4"/>
  <c r="K88" i="4"/>
  <c r="J88" i="4"/>
  <c r="I88" i="4"/>
  <c r="H87" i="4"/>
  <c r="N87" i="4"/>
  <c r="M87" i="4"/>
  <c r="L87" i="4"/>
  <c r="K87" i="4"/>
  <c r="J87" i="4"/>
  <c r="I87" i="4"/>
  <c r="H86" i="4"/>
  <c r="N86" i="4"/>
  <c r="M86" i="4"/>
  <c r="L86" i="4"/>
  <c r="K86" i="4"/>
  <c r="J86" i="4"/>
  <c r="I86" i="4"/>
  <c r="H85" i="4"/>
  <c r="N85" i="4"/>
  <c r="M85" i="4"/>
  <c r="L85" i="4"/>
  <c r="K85" i="4"/>
  <c r="J85" i="4"/>
  <c r="I85" i="4"/>
  <c r="H84" i="4"/>
  <c r="N84" i="4"/>
  <c r="M84" i="4"/>
  <c r="L84" i="4"/>
  <c r="K84" i="4"/>
  <c r="J84" i="4"/>
  <c r="I84" i="4"/>
  <c r="H83" i="4"/>
  <c r="N83" i="4"/>
  <c r="M83" i="4"/>
  <c r="L83" i="4"/>
  <c r="K83" i="4"/>
  <c r="J83" i="4"/>
  <c r="I83" i="4"/>
  <c r="H82" i="4"/>
  <c r="N82" i="4"/>
  <c r="M82" i="4"/>
  <c r="L82" i="4"/>
  <c r="K82" i="4"/>
  <c r="J82" i="4"/>
  <c r="I82" i="4"/>
  <c r="H81" i="4"/>
  <c r="N81" i="4"/>
  <c r="M81" i="4"/>
  <c r="L81" i="4"/>
  <c r="K81" i="4"/>
  <c r="J81" i="4"/>
  <c r="I81" i="4"/>
  <c r="H80" i="4"/>
  <c r="N80" i="4"/>
  <c r="M80" i="4"/>
  <c r="L80" i="4"/>
  <c r="K80" i="4"/>
  <c r="J80" i="4"/>
  <c r="I80" i="4"/>
  <c r="H79" i="4"/>
  <c r="N79" i="4"/>
  <c r="M79" i="4"/>
  <c r="L79" i="4"/>
  <c r="K79" i="4"/>
  <c r="J79" i="4"/>
  <c r="I79" i="4"/>
  <c r="H78" i="4"/>
  <c r="N78" i="4"/>
  <c r="M78" i="4"/>
  <c r="L78" i="4"/>
  <c r="K78" i="4"/>
  <c r="J78" i="4"/>
  <c r="I78" i="4"/>
  <c r="H77" i="4"/>
  <c r="N77" i="4"/>
  <c r="M77" i="4"/>
  <c r="L77" i="4"/>
  <c r="K77" i="4"/>
  <c r="J77" i="4"/>
  <c r="I77" i="4"/>
  <c r="H76" i="4"/>
  <c r="N76" i="4"/>
  <c r="M76" i="4"/>
  <c r="L76" i="4"/>
  <c r="K76" i="4"/>
  <c r="J76" i="4"/>
  <c r="I76" i="4"/>
  <c r="H75" i="4"/>
  <c r="N75" i="4"/>
  <c r="M75" i="4"/>
  <c r="L75" i="4"/>
  <c r="K75" i="4"/>
  <c r="J75" i="4"/>
  <c r="I75" i="4"/>
  <c r="H74" i="4"/>
  <c r="N74" i="4"/>
  <c r="M74" i="4"/>
  <c r="L74" i="4"/>
  <c r="K74" i="4"/>
  <c r="J74" i="4"/>
  <c r="I74" i="4"/>
  <c r="H73" i="4"/>
  <c r="N73" i="4"/>
  <c r="M73" i="4"/>
  <c r="L73" i="4"/>
  <c r="K73" i="4"/>
  <c r="J73" i="4"/>
  <c r="I73" i="4"/>
  <c r="H72" i="4"/>
  <c r="N72" i="4"/>
  <c r="M72" i="4"/>
  <c r="L72" i="4"/>
  <c r="K72" i="4"/>
  <c r="J72" i="4"/>
  <c r="I72" i="4"/>
  <c r="H71" i="4"/>
  <c r="N71" i="4"/>
  <c r="M71" i="4"/>
  <c r="L71" i="4"/>
  <c r="K71" i="4"/>
  <c r="J71" i="4"/>
  <c r="I71" i="4"/>
  <c r="N70" i="4"/>
  <c r="M70" i="4"/>
  <c r="L70" i="4"/>
  <c r="K70" i="4"/>
  <c r="J70" i="4"/>
  <c r="I70" i="4"/>
  <c r="H70" i="4"/>
  <c r="G70" i="4"/>
  <c r="F70" i="4"/>
  <c r="E70" i="4"/>
  <c r="D70" i="4"/>
  <c r="C70" i="4"/>
  <c r="P67" i="4"/>
  <c r="Q67" i="4"/>
  <c r="N67" i="4"/>
  <c r="M67" i="4"/>
  <c r="L67" i="4"/>
  <c r="K67" i="4"/>
  <c r="J67" i="4"/>
  <c r="I67" i="4"/>
  <c r="H67" i="4"/>
  <c r="P66" i="4"/>
  <c r="Q66" i="4"/>
  <c r="H66" i="4"/>
  <c r="N66" i="4"/>
  <c r="M66" i="4"/>
  <c r="L66" i="4"/>
  <c r="K66" i="4"/>
  <c r="J66" i="4"/>
  <c r="I66" i="4"/>
  <c r="P65" i="4"/>
  <c r="Q65" i="4"/>
  <c r="H65" i="4"/>
  <c r="N65" i="4"/>
  <c r="M65" i="4"/>
  <c r="L65" i="4"/>
  <c r="K65" i="4"/>
  <c r="J65" i="4"/>
  <c r="I65" i="4"/>
  <c r="P64" i="4"/>
  <c r="Q64" i="4"/>
  <c r="H64" i="4"/>
  <c r="N64" i="4"/>
  <c r="M64" i="4"/>
  <c r="L64" i="4"/>
  <c r="K64" i="4"/>
  <c r="J64" i="4"/>
  <c r="I64" i="4"/>
  <c r="P63" i="4"/>
  <c r="H63" i="4"/>
  <c r="N63" i="4"/>
  <c r="M63" i="4"/>
  <c r="L63" i="4"/>
  <c r="K63" i="4"/>
  <c r="J63" i="4"/>
  <c r="I63" i="4"/>
  <c r="P62" i="4"/>
  <c r="Q62" i="4"/>
  <c r="H62" i="4"/>
  <c r="N62" i="4"/>
  <c r="M62" i="4"/>
  <c r="L62" i="4"/>
  <c r="K62" i="4"/>
  <c r="J62" i="4"/>
  <c r="I62" i="4"/>
  <c r="P61" i="4"/>
  <c r="Q61" i="4"/>
  <c r="H61" i="4"/>
  <c r="N61" i="4"/>
  <c r="M61" i="4"/>
  <c r="L61" i="4"/>
  <c r="K61" i="4"/>
  <c r="J61" i="4"/>
  <c r="I61" i="4"/>
  <c r="P60" i="4"/>
  <c r="Q60" i="4"/>
  <c r="H60" i="4"/>
  <c r="N60" i="4"/>
  <c r="M60" i="4"/>
  <c r="L60" i="4"/>
  <c r="K60" i="4"/>
  <c r="J60" i="4"/>
  <c r="I60" i="4"/>
  <c r="P59" i="4"/>
  <c r="Q59" i="4"/>
  <c r="H59" i="4"/>
  <c r="N59" i="4"/>
  <c r="M59" i="4"/>
  <c r="L59" i="4"/>
  <c r="K59" i="4"/>
  <c r="J59" i="4"/>
  <c r="I59" i="4"/>
  <c r="P58" i="4"/>
  <c r="Q58" i="4"/>
  <c r="H58" i="4"/>
  <c r="N58" i="4"/>
  <c r="M58" i="4"/>
  <c r="L58" i="4"/>
  <c r="K58" i="4"/>
  <c r="J58" i="4"/>
  <c r="I58" i="4"/>
  <c r="P57" i="4"/>
  <c r="Q57" i="4"/>
  <c r="H57" i="4"/>
  <c r="N57" i="4"/>
  <c r="M57" i="4"/>
  <c r="L57" i="4"/>
  <c r="K57" i="4"/>
  <c r="J57" i="4"/>
  <c r="I57" i="4"/>
  <c r="P56" i="4"/>
  <c r="H56" i="4"/>
  <c r="N56" i="4"/>
  <c r="M56" i="4"/>
  <c r="L56" i="4"/>
  <c r="K56" i="4"/>
  <c r="J56" i="4"/>
  <c r="I56" i="4"/>
  <c r="P55" i="4"/>
  <c r="Q55" i="4"/>
  <c r="H55" i="4"/>
  <c r="N55" i="4"/>
  <c r="M55" i="4"/>
  <c r="L55" i="4"/>
  <c r="K55" i="4"/>
  <c r="J55" i="4"/>
  <c r="I55" i="4"/>
  <c r="P54" i="4"/>
  <c r="Q54" i="4"/>
  <c r="H54" i="4"/>
  <c r="N54" i="4"/>
  <c r="M54" i="4"/>
  <c r="L54" i="4"/>
  <c r="K54" i="4"/>
  <c r="J54" i="4"/>
  <c r="I54" i="4"/>
  <c r="P53" i="4"/>
  <c r="Q53" i="4"/>
  <c r="H53" i="4"/>
  <c r="N53" i="4"/>
  <c r="M53" i="4"/>
  <c r="L53" i="4"/>
  <c r="K53" i="4"/>
  <c r="J53" i="4"/>
  <c r="I53" i="4"/>
  <c r="P52" i="4"/>
  <c r="Q52" i="4"/>
  <c r="H52" i="4"/>
  <c r="N52" i="4"/>
  <c r="M52" i="4"/>
  <c r="L52" i="4"/>
  <c r="K52" i="4"/>
  <c r="J52" i="4"/>
  <c r="I52" i="4"/>
  <c r="P51" i="4"/>
  <c r="Q51" i="4"/>
  <c r="H51" i="4"/>
  <c r="N51" i="4"/>
  <c r="M51" i="4"/>
  <c r="L51" i="4"/>
  <c r="K51" i="4"/>
  <c r="J51" i="4"/>
  <c r="I51" i="4"/>
  <c r="P50" i="4"/>
  <c r="Q50" i="4"/>
  <c r="H50" i="4"/>
  <c r="N50" i="4"/>
  <c r="M50" i="4"/>
  <c r="L50" i="4"/>
  <c r="K50" i="4"/>
  <c r="J50" i="4"/>
  <c r="I50" i="4"/>
  <c r="P49" i="4"/>
  <c r="Q49" i="4"/>
  <c r="H49" i="4"/>
  <c r="N49" i="4"/>
  <c r="M49" i="4"/>
  <c r="L49" i="4"/>
  <c r="K49" i="4"/>
  <c r="J49" i="4"/>
  <c r="I49" i="4"/>
  <c r="N26" i="4"/>
  <c r="N48" i="4"/>
  <c r="M26" i="4"/>
  <c r="M48" i="4"/>
  <c r="L26" i="4"/>
  <c r="L48" i="4"/>
  <c r="K26" i="4"/>
  <c r="K48" i="4"/>
  <c r="J26" i="4"/>
  <c r="J48" i="4"/>
  <c r="I26" i="4"/>
  <c r="I48" i="4"/>
  <c r="H26" i="4"/>
  <c r="H48" i="4"/>
  <c r="G26" i="4"/>
  <c r="G48" i="4"/>
  <c r="F26" i="4"/>
  <c r="F48" i="4"/>
  <c r="E26" i="4"/>
  <c r="E48" i="4"/>
  <c r="D26" i="4"/>
  <c r="D48" i="4"/>
  <c r="C26" i="4"/>
  <c r="C48" i="4"/>
  <c r="N45" i="4"/>
  <c r="M45" i="4"/>
  <c r="L45" i="4"/>
  <c r="K45" i="4"/>
  <c r="J45" i="4"/>
  <c r="I45" i="4"/>
  <c r="H45" i="4"/>
  <c r="H44" i="4"/>
  <c r="N44" i="4"/>
  <c r="M44" i="4"/>
  <c r="L44" i="4"/>
  <c r="K44" i="4"/>
  <c r="J44" i="4"/>
  <c r="I44" i="4"/>
  <c r="H43" i="4"/>
  <c r="N43" i="4"/>
  <c r="M43" i="4"/>
  <c r="L43" i="4"/>
  <c r="K43" i="4"/>
  <c r="J43" i="4"/>
  <c r="I43" i="4"/>
  <c r="H42" i="4"/>
  <c r="N42" i="4"/>
  <c r="M42" i="4"/>
  <c r="L42" i="4"/>
  <c r="K42" i="4"/>
  <c r="J42" i="4"/>
  <c r="I42" i="4"/>
  <c r="H41" i="4"/>
  <c r="N41" i="4"/>
  <c r="M41" i="4"/>
  <c r="L41" i="4"/>
  <c r="K41" i="4"/>
  <c r="J41" i="4"/>
  <c r="I41" i="4"/>
  <c r="H40" i="4"/>
  <c r="N40" i="4"/>
  <c r="M40" i="4"/>
  <c r="L40" i="4"/>
  <c r="K40" i="4"/>
  <c r="J40" i="4"/>
  <c r="I40" i="4"/>
  <c r="H39" i="4"/>
  <c r="N39" i="4"/>
  <c r="M39" i="4"/>
  <c r="L39" i="4"/>
  <c r="K39" i="4"/>
  <c r="J39" i="4"/>
  <c r="I39" i="4"/>
  <c r="H38" i="4"/>
  <c r="N38" i="4"/>
  <c r="M38" i="4"/>
  <c r="L38" i="4"/>
  <c r="K38" i="4"/>
  <c r="J38" i="4"/>
  <c r="I38" i="4"/>
  <c r="H37" i="4"/>
  <c r="N37" i="4"/>
  <c r="M37" i="4"/>
  <c r="L37" i="4"/>
  <c r="K37" i="4"/>
  <c r="J37" i="4"/>
  <c r="I37" i="4"/>
  <c r="H36" i="4"/>
  <c r="N36" i="4"/>
  <c r="M36" i="4"/>
  <c r="L36" i="4"/>
  <c r="K36" i="4"/>
  <c r="J36" i="4"/>
  <c r="I36" i="4"/>
  <c r="H35" i="4"/>
  <c r="N35" i="4"/>
  <c r="M35" i="4"/>
  <c r="L35" i="4"/>
  <c r="K35" i="4"/>
  <c r="J35" i="4"/>
  <c r="I35" i="4"/>
  <c r="H34" i="4"/>
  <c r="N34" i="4"/>
  <c r="M34" i="4"/>
  <c r="L34" i="4"/>
  <c r="K34" i="4"/>
  <c r="J34" i="4"/>
  <c r="I34" i="4"/>
  <c r="H33" i="4"/>
  <c r="N33" i="4"/>
  <c r="M33" i="4"/>
  <c r="L33" i="4"/>
  <c r="K33" i="4"/>
  <c r="J33" i="4"/>
  <c r="I33" i="4"/>
  <c r="H32" i="4"/>
  <c r="N32" i="4"/>
  <c r="M32" i="4"/>
  <c r="L32" i="4"/>
  <c r="K32" i="4"/>
  <c r="J32" i="4"/>
  <c r="I32" i="4"/>
  <c r="H31" i="4"/>
  <c r="N31" i="4"/>
  <c r="M31" i="4"/>
  <c r="L31" i="4"/>
  <c r="K31" i="4"/>
  <c r="J31" i="4"/>
  <c r="I31" i="4"/>
  <c r="H30" i="4"/>
  <c r="N30" i="4"/>
  <c r="M30" i="4"/>
  <c r="L30" i="4"/>
  <c r="K30" i="4"/>
  <c r="J30" i="4"/>
  <c r="I30" i="4"/>
  <c r="H29" i="4"/>
  <c r="N29" i="4"/>
  <c r="M29" i="4"/>
  <c r="L29" i="4"/>
  <c r="K29" i="4"/>
  <c r="J29" i="4"/>
  <c r="I29" i="4"/>
  <c r="H28" i="4"/>
  <c r="N28" i="4"/>
  <c r="M28" i="4"/>
  <c r="L28" i="4"/>
  <c r="K28" i="4"/>
  <c r="J28" i="4"/>
  <c r="I28" i="4"/>
  <c r="H27" i="4"/>
  <c r="N27" i="4"/>
  <c r="M27" i="4"/>
  <c r="L27" i="4"/>
  <c r="K27" i="4"/>
  <c r="J27" i="4"/>
  <c r="I27" i="4"/>
  <c r="N23" i="4"/>
  <c r="M23" i="4"/>
  <c r="L23" i="4"/>
  <c r="K23" i="4"/>
  <c r="J23" i="4"/>
  <c r="I23" i="4"/>
  <c r="H23" i="4"/>
  <c r="H22" i="4"/>
  <c r="N22" i="4"/>
  <c r="M22" i="4"/>
  <c r="L22" i="4"/>
  <c r="K22" i="4"/>
  <c r="J22" i="4"/>
  <c r="I22" i="4"/>
  <c r="H21" i="4"/>
  <c r="N21" i="4"/>
  <c r="M21" i="4"/>
  <c r="L21" i="4"/>
  <c r="K21" i="4"/>
  <c r="J21" i="4"/>
  <c r="I21" i="4"/>
  <c r="H20" i="4"/>
  <c r="N20" i="4"/>
  <c r="M20" i="4"/>
  <c r="L20" i="4"/>
  <c r="K20" i="4"/>
  <c r="J20" i="4"/>
  <c r="I20" i="4"/>
  <c r="H19" i="4"/>
  <c r="N19" i="4"/>
  <c r="M19" i="4"/>
  <c r="L19" i="4"/>
  <c r="K19" i="4"/>
  <c r="J19" i="4"/>
  <c r="I19" i="4"/>
  <c r="H18" i="4"/>
  <c r="N18" i="4"/>
  <c r="M18" i="4"/>
  <c r="L18" i="4"/>
  <c r="K18" i="4"/>
  <c r="J18" i="4"/>
  <c r="I18" i="4"/>
  <c r="H17" i="4"/>
  <c r="N17" i="4"/>
  <c r="M17" i="4"/>
  <c r="L17" i="4"/>
  <c r="K17" i="4"/>
  <c r="J17" i="4"/>
  <c r="I17" i="4"/>
  <c r="H16" i="4"/>
  <c r="N16" i="4"/>
  <c r="M16" i="4"/>
  <c r="L16" i="4"/>
  <c r="K16" i="4"/>
  <c r="J16" i="4"/>
  <c r="I16" i="4"/>
  <c r="H15" i="4"/>
  <c r="N15" i="4"/>
  <c r="M15" i="4"/>
  <c r="L15" i="4"/>
  <c r="K15" i="4"/>
  <c r="J15" i="4"/>
  <c r="I15" i="4"/>
  <c r="H14" i="4"/>
  <c r="N14" i="4"/>
  <c r="M14" i="4"/>
  <c r="L14" i="4"/>
  <c r="K14" i="4"/>
  <c r="J14" i="4"/>
  <c r="I14" i="4"/>
  <c r="H13" i="4"/>
  <c r="N13" i="4"/>
  <c r="M13" i="4"/>
  <c r="L13" i="4"/>
  <c r="K13" i="4"/>
  <c r="J13" i="4"/>
  <c r="I13" i="4"/>
  <c r="H12" i="4"/>
  <c r="N12" i="4"/>
  <c r="M12" i="4"/>
  <c r="L12" i="4"/>
  <c r="K12" i="4"/>
  <c r="J12" i="4"/>
  <c r="I12" i="4"/>
  <c r="H11" i="4"/>
  <c r="N11" i="4"/>
  <c r="M11" i="4"/>
  <c r="L11" i="4"/>
  <c r="K11" i="4"/>
  <c r="J11" i="4"/>
  <c r="I11" i="4"/>
  <c r="H10" i="4"/>
  <c r="N10" i="4"/>
  <c r="M10" i="4"/>
  <c r="L10" i="4"/>
  <c r="K10" i="4"/>
  <c r="J10" i="4"/>
  <c r="I10" i="4"/>
  <c r="H9" i="4"/>
  <c r="N9" i="4"/>
  <c r="M9" i="4"/>
  <c r="L9" i="4"/>
  <c r="K9" i="4"/>
  <c r="J9" i="4"/>
  <c r="I9" i="4"/>
  <c r="H8" i="4"/>
  <c r="N8" i="4"/>
  <c r="M8" i="4"/>
  <c r="L8" i="4"/>
  <c r="K8" i="4"/>
  <c r="J8" i="4"/>
  <c r="I8" i="4"/>
  <c r="H7" i="4"/>
  <c r="N7" i="4"/>
  <c r="M7" i="4"/>
  <c r="L7" i="4"/>
  <c r="K7" i="4"/>
  <c r="J7" i="4"/>
  <c r="I7" i="4"/>
  <c r="H6" i="4"/>
  <c r="N6" i="4"/>
  <c r="M6" i="4"/>
  <c r="L6" i="4"/>
  <c r="K6" i="4"/>
  <c r="J6" i="4"/>
  <c r="I6" i="4"/>
  <c r="H5" i="4"/>
  <c r="N5" i="4"/>
  <c r="M5" i="4"/>
  <c r="L5" i="4"/>
  <c r="K5" i="4"/>
  <c r="J5" i="4"/>
  <c r="I5" i="4"/>
  <c r="AC114" i="2"/>
  <c r="AC113" i="2"/>
  <c r="AC112" i="2"/>
  <c r="AC111" i="2"/>
  <c r="AC108" i="2"/>
  <c r="AC107" i="2"/>
  <c r="AC106" i="2"/>
  <c r="AC105" i="2"/>
  <c r="AC102" i="2"/>
  <c r="AC101" i="2"/>
  <c r="AC100" i="2"/>
  <c r="AC99" i="2"/>
  <c r="AC96" i="2"/>
  <c r="AC95" i="2"/>
  <c r="AC94" i="2"/>
  <c r="AC93" i="2"/>
  <c r="AC90" i="2"/>
  <c r="AC89" i="2"/>
  <c r="AC88" i="2"/>
  <c r="AC87" i="2"/>
  <c r="AC84" i="2"/>
  <c r="AC83" i="2"/>
  <c r="AC82" i="2"/>
  <c r="AC81" i="2"/>
  <c r="AC78" i="2"/>
  <c r="AC77" i="2"/>
  <c r="AC76" i="2"/>
  <c r="AC75" i="2"/>
  <c r="AC72" i="2"/>
  <c r="AC71" i="2"/>
  <c r="AC70" i="2"/>
  <c r="AC69" i="2"/>
  <c r="AC66" i="2"/>
  <c r="AC65" i="2"/>
  <c r="AC64" i="2"/>
  <c r="AC63" i="2"/>
  <c r="AC60" i="2"/>
  <c r="AC59" i="2"/>
  <c r="AC58" i="2"/>
  <c r="AC57" i="2"/>
  <c r="AC54" i="2"/>
  <c r="AC53" i="2"/>
  <c r="AC52" i="2"/>
  <c r="AC51" i="2"/>
  <c r="AC48" i="2"/>
  <c r="AC47" i="2"/>
  <c r="AC46" i="2"/>
  <c r="AC45" i="2"/>
  <c r="AC42" i="2"/>
  <c r="AC41" i="2"/>
  <c r="AC40" i="2"/>
  <c r="AC39" i="2"/>
  <c r="AC36" i="2"/>
  <c r="AC35" i="2"/>
  <c r="AC34" i="2"/>
  <c r="AC33" i="2"/>
  <c r="AC30" i="2"/>
  <c r="AC29" i="2"/>
  <c r="AC28" i="2"/>
  <c r="AC27" i="2"/>
  <c r="AC24" i="2"/>
  <c r="AC23" i="2"/>
  <c r="AC22" i="2"/>
  <c r="AC21" i="2"/>
  <c r="AC18" i="2"/>
  <c r="AC17" i="2"/>
  <c r="AC16" i="2"/>
  <c r="AC15" i="2"/>
  <c r="AC12" i="2"/>
  <c r="AC11" i="2"/>
  <c r="AC10" i="2"/>
  <c r="AC9" i="2"/>
  <c r="AC6" i="2"/>
  <c r="AC5" i="2"/>
  <c r="AC4" i="2"/>
  <c r="AC3" i="2"/>
  <c r="X149" i="1"/>
  <c r="X143" i="1"/>
  <c r="X114" i="1"/>
  <c r="X108" i="1"/>
  <c r="X67" i="1"/>
  <c r="X61" i="1"/>
  <c r="X32" i="1"/>
  <c r="X2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S92" authorId="0" shapeId="0" xr:uid="{00000000-0006-0000-0300-000001000000}">
      <text>
        <r>
          <rPr>
            <sz val="11"/>
            <color theme="1"/>
            <rFont val="Arial"/>
          </rPr>
          <t>======
ID#AAAAHU62CuI
njha3    (2020-12-07 15:00:04)
Total physical memory = 672
66.5% of 672 allocated = 446
Active memory usage  = 50 GB</t>
        </r>
      </text>
    </comment>
  </commentList>
  <extLst>
    <ext xmlns:r="http://schemas.openxmlformats.org/officeDocument/2006/relationships" uri="GoogleSheetsCustomDataVersion1">
      <go:sheetsCustomData xmlns:go="http://customooxmlschemas.google.com/" r:id="rId1" roundtripDataSignature="AMtx7mhTilgFxhpJy9B4gzhllamT19Kdsw=="/>
    </ext>
  </extLst>
</comments>
</file>

<file path=xl/sharedStrings.xml><?xml version="1.0" encoding="utf-8"?>
<sst xmlns="http://schemas.openxmlformats.org/spreadsheetml/2006/main" count="22728" uniqueCount="1086">
  <si>
    <t>LEGENDS</t>
  </si>
  <si>
    <t>Thresholds</t>
  </si>
  <si>
    <t>Critical</t>
  </si>
  <si>
    <t>Type</t>
  </si>
  <si>
    <t xml:space="preserve">Warning </t>
  </si>
  <si>
    <t xml:space="preserve">Critical </t>
  </si>
  <si>
    <t>Warning</t>
  </si>
  <si>
    <t>CPU in %</t>
  </si>
  <si>
    <t>Memory in %</t>
  </si>
  <si>
    <t>Disk I/O in KBps</t>
  </si>
  <si>
    <t>Various</t>
  </si>
  <si>
    <t>Network In KBps</t>
  </si>
  <si>
    <t>CPU Average Usage in %</t>
  </si>
  <si>
    <t>NA</t>
  </si>
  <si>
    <t xml:space="preserve">Total Number of Clusters </t>
  </si>
  <si>
    <t>Number of Clusters below threshold</t>
  </si>
  <si>
    <t>% below threhold</t>
  </si>
  <si>
    <t>EMEA</t>
  </si>
  <si>
    <t>Memory Average Allocation in %</t>
  </si>
  <si>
    <t>Disk I/O Average Usage in KBps</t>
  </si>
  <si>
    <t>Network I/O Average Usage in KBps</t>
  </si>
  <si>
    <t>Virtual DataCenters</t>
  </si>
  <si>
    <t>GTS</t>
  </si>
  <si>
    <t>CPU</t>
  </si>
  <si>
    <t>Disk I/O</t>
  </si>
  <si>
    <t>Memory</t>
  </si>
  <si>
    <t>Network</t>
  </si>
  <si>
    <t>IT&amp;S</t>
  </si>
  <si>
    <t>Yerkes</t>
  </si>
  <si>
    <t>Asturias</t>
  </si>
  <si>
    <t>Luxembourg</t>
  </si>
  <si>
    <t>UEN cluster</t>
  </si>
  <si>
    <t>Sandbox</t>
  </si>
  <si>
    <t>DSAP</t>
  </si>
  <si>
    <t>AG</t>
  </si>
  <si>
    <t>SQL</t>
  </si>
  <si>
    <t>SabineIP21</t>
  </si>
  <si>
    <t>DCI</t>
  </si>
  <si>
    <t>Maydown</t>
  </si>
  <si>
    <t>On-Prem Prod</t>
  </si>
  <si>
    <t>Secure Vault</t>
  </si>
  <si>
    <t>Dordrecht</t>
  </si>
  <si>
    <t>Spruance OMN</t>
  </si>
  <si>
    <t>Uentrop OMN</t>
  </si>
  <si>
    <t>OMN</t>
  </si>
  <si>
    <t>HostName</t>
  </si>
  <si>
    <t>Cluster</t>
  </si>
  <si>
    <t>MemMax</t>
  </si>
  <si>
    <t>MemAvg</t>
  </si>
  <si>
    <t>MemMin</t>
  </si>
  <si>
    <t>CPUMax</t>
  </si>
  <si>
    <t>CPUAvg</t>
  </si>
  <si>
    <t>CPUMin</t>
  </si>
  <si>
    <t>DiskMax</t>
  </si>
  <si>
    <t>DiskAvg</t>
  </si>
  <si>
    <t>DiskMin</t>
  </si>
  <si>
    <t>NetMax</t>
  </si>
  <si>
    <t>NetAvg</t>
  </si>
  <si>
    <t>NetMin</t>
  </si>
  <si>
    <t>ndcvh23.dupontnet.net</t>
  </si>
  <si>
    <t>ndcvh24.dupontnet.net</t>
  </si>
  <si>
    <t>ndcvh25.dupontnet.net</t>
  </si>
  <si>
    <t>ndcvh26.dupontnet.net</t>
  </si>
  <si>
    <t>ndcvh27.dupontnet.net</t>
  </si>
  <si>
    <t>ndcvh28.dupontnet.net</t>
  </si>
  <si>
    <t>gsdvh02.dupontnet.net</t>
  </si>
  <si>
    <t>gsdvh03.dupontnet.net</t>
  </si>
  <si>
    <t>gsdvh04.dupontnet.net</t>
  </si>
  <si>
    <t>gsdvh01.dupontnet.net</t>
  </si>
  <si>
    <t>ndcvh06.dupontnet.net</t>
  </si>
  <si>
    <t>ndcvh07.dupontnet.net</t>
  </si>
  <si>
    <t>ndcvh05.dupontnet.net</t>
  </si>
  <si>
    <t>ndcvh22.dupontnet.net</t>
  </si>
  <si>
    <t>ndcvh21.dupontnet.net</t>
  </si>
  <si>
    <t>ndcvh12.dupontnet.net</t>
  </si>
  <si>
    <t>ndcvh01.dupontnet.net</t>
  </si>
  <si>
    <t>ndcvh04.dupontnet.net</t>
  </si>
  <si>
    <t>ndcvh29.dupontnet.net</t>
  </si>
  <si>
    <t>ndcvh30.dupontnet.net</t>
  </si>
  <si>
    <t>ndcvh03.dupontnet.net</t>
  </si>
  <si>
    <t>ndcvh11.dupontnet.net</t>
  </si>
  <si>
    <t>ndcvh02.dupontnet.net</t>
  </si>
  <si>
    <t>ndcvh10.dupontnet.net</t>
  </si>
  <si>
    <t>IT&amp;S - Sand box</t>
  </si>
  <si>
    <t>ndcvh09.dupontnet.net</t>
  </si>
  <si>
    <t>muvh01.dupontnet.net</t>
  </si>
  <si>
    <t>Canada</t>
  </si>
  <si>
    <t>muvh02.dupontnet.net</t>
  </si>
  <si>
    <t>esvh04.es.dupont.com</t>
  </si>
  <si>
    <t>Ex Station</t>
  </si>
  <si>
    <t>esvh05.es.dupont.com</t>
  </si>
  <si>
    <t>esvh01.es.dupont.com</t>
  </si>
  <si>
    <t>esvh03.es.dupont.com</t>
  </si>
  <si>
    <t>esvh02.es.dupont.com</t>
  </si>
  <si>
    <t>mxvh01.mx.dupont.com</t>
  </si>
  <si>
    <t>Homero</t>
  </si>
  <si>
    <t>mxvh02.mx.dupont.com</t>
  </si>
  <si>
    <t>mxvh03.mx.dupont.com</t>
  </si>
  <si>
    <t>hwvh01.dupontnet.net</t>
  </si>
  <si>
    <t>Hopewell</t>
  </si>
  <si>
    <t>hwvh02.dupontnet.net</t>
  </si>
  <si>
    <t>lpvh01.dupontnet.net</t>
  </si>
  <si>
    <t>Laporte</t>
  </si>
  <si>
    <t>lpvh02.dupontnet.net</t>
  </si>
  <si>
    <t>mpvh1.dupontnet.net</t>
  </si>
  <si>
    <t>Manati</t>
  </si>
  <si>
    <t>mpvh2.dupontnet.net</t>
  </si>
  <si>
    <t>guavh02.bz.dupont.com</t>
  </si>
  <si>
    <t>Guarulhos</t>
  </si>
  <si>
    <t>guavh01.bz.dupont.com</t>
  </si>
  <si>
    <t>bogvh01.dupontnet.net</t>
  </si>
  <si>
    <t>Bogota</t>
  </si>
  <si>
    <t>buavh01.dupontnet.net</t>
  </si>
  <si>
    <t>Buenos Aires</t>
  </si>
  <si>
    <t>bzvh02.dupontnet.net</t>
  </si>
  <si>
    <t>Alphaville</t>
  </si>
  <si>
    <t>bzvh03.dupontnet.net</t>
  </si>
  <si>
    <t>bzvh01.dupontnet.net</t>
  </si>
  <si>
    <t>sarvh02.dupontnet.net</t>
  </si>
  <si>
    <t>Sabine</t>
  </si>
  <si>
    <t>sarvh01.dupontnet.net</t>
  </si>
  <si>
    <t>sbavh001.dupontnet.net</t>
  </si>
  <si>
    <t>Santa Barbara</t>
  </si>
  <si>
    <t>sbavh002.dupontnet.net</t>
  </si>
  <si>
    <t>spvh02.dupontnet.net</t>
  </si>
  <si>
    <t>Spruance</t>
  </si>
  <si>
    <t>spvh01.dupontnet.net</t>
  </si>
  <si>
    <t>spvh03.dupontnet.net</t>
  </si>
  <si>
    <t>tovh01.dupontnet.net</t>
  </si>
  <si>
    <t>Towanda</t>
  </si>
  <si>
    <t>wwvh003.dupontnet.net</t>
  </si>
  <si>
    <t>Washington Works</t>
  </si>
  <si>
    <t>wwvh001.dupontnet.net</t>
  </si>
  <si>
    <t>wwvh002.dupontnet.net</t>
  </si>
  <si>
    <t>yetedesx1.ye.dupont.com</t>
  </si>
  <si>
    <t>uenvh01.dupontnet.net</t>
  </si>
  <si>
    <t>Uentrop</t>
  </si>
  <si>
    <t>uenvh02.dupontnet.net</t>
  </si>
  <si>
    <t>uenvh03.dupontnet.net</t>
  </si>
  <si>
    <t>wupvh02.dupontnet.net</t>
  </si>
  <si>
    <t>Wuppertal</t>
  </si>
  <si>
    <t>wupvh01.dupontnet.net</t>
  </si>
  <si>
    <t>astvh01.dupontnet.net</t>
  </si>
  <si>
    <t>astvh02.dupontnet.net</t>
  </si>
  <si>
    <t>luxvh01.dupontnet.net</t>
  </si>
  <si>
    <t>luxvh02.dupontnet.net</t>
  </si>
  <si>
    <t>sgvh002.sg.dupont.com</t>
  </si>
  <si>
    <t>Singapore</t>
  </si>
  <si>
    <t>sgvh001.sg.dupont.com</t>
  </si>
  <si>
    <t>CPU (%)</t>
  </si>
  <si>
    <t>Warning : 75%</t>
  </si>
  <si>
    <t>Critical : 90 %</t>
  </si>
  <si>
    <t>VMWare Clusters</t>
  </si>
  <si>
    <t>Memory (%)</t>
  </si>
  <si>
    <t>No. of Servers</t>
  </si>
  <si>
    <t>Failover Threshold</t>
  </si>
  <si>
    <t xml:space="preserve">(%)Failover Threshold </t>
  </si>
  <si>
    <t>Critical Threshold</t>
  </si>
  <si>
    <t>VMName</t>
  </si>
  <si>
    <t>CDCRS496</t>
  </si>
  <si>
    <t>Timestamp</t>
  </si>
  <si>
    <t>Average</t>
  </si>
  <si>
    <t>Site</t>
  </si>
  <si>
    <t>Allocated</t>
  </si>
  <si>
    <t>Used</t>
  </si>
  <si>
    <t>Disk Space Trend - Used %</t>
  </si>
  <si>
    <t>Exceed high         &gt; 95%</t>
  </si>
  <si>
    <t>Free</t>
  </si>
  <si>
    <t>Below Low          &lt; 65%</t>
  </si>
  <si>
    <t>On-Prem PreProd</t>
  </si>
  <si>
    <t>Totals</t>
  </si>
  <si>
    <t>Individual VMFS</t>
  </si>
  <si>
    <t>Cluster wise average</t>
  </si>
  <si>
    <t>Sl. No</t>
  </si>
  <si>
    <t>Datastore</t>
  </si>
  <si>
    <t>% Used</t>
  </si>
  <si>
    <t>AG-CSC SAN-001</t>
  </si>
  <si>
    <t>AG-CSC SAN-002</t>
  </si>
  <si>
    <t>AG-CSC SAN-003</t>
  </si>
  <si>
    <t>AG-CSC SAN-004</t>
  </si>
  <si>
    <t>AG-CSC SAN-005</t>
  </si>
  <si>
    <t>AG-CSC SAN-006</t>
  </si>
  <si>
    <t>AG-CSC SAN-007</t>
  </si>
  <si>
    <t>BPOS_Lun01</t>
  </si>
  <si>
    <t>BPOS_Lun02</t>
  </si>
  <si>
    <t>BPOS_Lun03</t>
  </si>
  <si>
    <t>BPOS_Lun04</t>
  </si>
  <si>
    <t>BPOS_Lun05</t>
  </si>
  <si>
    <t>BPOS_Lun06</t>
  </si>
  <si>
    <t>BPOS_Lun07</t>
  </si>
  <si>
    <t>BPOS_Lun09</t>
  </si>
  <si>
    <t>BPOS_LUN10</t>
  </si>
  <si>
    <t>BPOS_Lun11</t>
  </si>
  <si>
    <t>BPOS_Lun12</t>
  </si>
  <si>
    <t>BPOS_Lun13</t>
  </si>
  <si>
    <t>BPOS_Lun14</t>
  </si>
  <si>
    <t>Total</t>
  </si>
  <si>
    <t>CSAP-IBM SAN-001</t>
  </si>
  <si>
    <t>CSAP-IBM SAN-002</t>
  </si>
  <si>
    <t>CSAP-IBM SAN-003</t>
  </si>
  <si>
    <t>CSAP-IBM SAN-004</t>
  </si>
  <si>
    <t>CSAP-IBM SAN-005</t>
  </si>
  <si>
    <t>CSAP-IBM SAN-006</t>
  </si>
  <si>
    <t>CSAP-IBM SAN-007</t>
  </si>
  <si>
    <t>CSAP-IBM SAN-008</t>
  </si>
  <si>
    <t>CSAP-IBM SAN-009</t>
  </si>
  <si>
    <t>CSAP-IBM SAN-010</t>
  </si>
  <si>
    <t>CSAP-IBM SAN-011</t>
  </si>
  <si>
    <t>CSAP-IBM SAN-012</t>
  </si>
  <si>
    <t>CSAP-IBM SAN-013</t>
  </si>
  <si>
    <t>CSAP-IBM SAN-014</t>
  </si>
  <si>
    <t>CSAP-IBM SAN-015</t>
  </si>
  <si>
    <t>CSAP-IBM SAN-016</t>
  </si>
  <si>
    <t>CSAP-IBM SAN-017</t>
  </si>
  <si>
    <t>CSAP-IBM SAN-018</t>
  </si>
  <si>
    <t>CSAP-IBM SAN-019</t>
  </si>
  <si>
    <t>CSAP-IBM SAN-020</t>
  </si>
  <si>
    <t>CSAP-IBM SAN-021</t>
  </si>
  <si>
    <t>CSAP-IBM SAN-022</t>
  </si>
  <si>
    <t>CSAP-IBM SAN-023</t>
  </si>
  <si>
    <t>CSAP-IBM SAN-024</t>
  </si>
  <si>
    <t>CSAP-IBM SAN-025</t>
  </si>
  <si>
    <t>CSAP-IBM SAN-026</t>
  </si>
  <si>
    <t>CSAP-IBM SAN-029</t>
  </si>
  <si>
    <t>CSAP-IBM SAN-030</t>
  </si>
  <si>
    <t>CSAP-IBM SAN-032</t>
  </si>
  <si>
    <t>CSAP-IBM SAN-033</t>
  </si>
  <si>
    <t>CSAP-IBM SAN-036</t>
  </si>
  <si>
    <t>CSAP-IBM SAN-037</t>
  </si>
  <si>
    <t>CSAP-IBM-SAN-027</t>
  </si>
  <si>
    <t>CSAP-IBM-SAN-034</t>
  </si>
  <si>
    <t>CSAP-IBM-SAN-035</t>
  </si>
  <si>
    <t>Dupont Lun 01</t>
  </si>
  <si>
    <t>Dupont Lun 02</t>
  </si>
  <si>
    <t>Dupont Lun 03</t>
  </si>
  <si>
    <t>Dupont Lun 04</t>
  </si>
  <si>
    <t>Dupont Lun 05</t>
  </si>
  <si>
    <t>Dupont Lun 06</t>
  </si>
  <si>
    <t>Dupont Lun 07</t>
  </si>
  <si>
    <t>Dupont Lun 08</t>
  </si>
  <si>
    <t>Dupont Lun 09</t>
  </si>
  <si>
    <t>ENG_SV_Lun01</t>
  </si>
  <si>
    <t>ENG_SV_Lun02</t>
  </si>
  <si>
    <t>ENG_SV_Lun03</t>
  </si>
  <si>
    <t>ENG_SV_Lun04</t>
  </si>
  <si>
    <t>ENG_SV_Lun05</t>
  </si>
  <si>
    <t>ENG_SV_Lun06</t>
  </si>
  <si>
    <t>ENG_SV_Lun07</t>
  </si>
  <si>
    <t>ENG_SV_Lun08</t>
  </si>
  <si>
    <t>ENG_SV_Lun09</t>
  </si>
  <si>
    <t>ENG_SV_Lun10</t>
  </si>
  <si>
    <t>ENG_SV_Lun11</t>
  </si>
  <si>
    <t>ENG_SV_Lun12</t>
  </si>
  <si>
    <t>Gold usp-v-ams2500 17</t>
  </si>
  <si>
    <t>Gold usp-v-ams2500 33</t>
  </si>
  <si>
    <t>GTS-IBM SAN-001</t>
  </si>
  <si>
    <t>GTS-IBM SAN-002</t>
  </si>
  <si>
    <t>GTS-IBM SAN-003</t>
  </si>
  <si>
    <t>GTS-IBM SAN-004</t>
  </si>
  <si>
    <t>GTS-IBM SAN-005</t>
  </si>
  <si>
    <t>GTS-IBM SAN-006</t>
  </si>
  <si>
    <t>GTS-IBM SAN-007</t>
  </si>
  <si>
    <t>GTS-IBM SAN-008</t>
  </si>
  <si>
    <t>GTS-IBM SAN-009</t>
  </si>
  <si>
    <t>IBM_Lun01</t>
  </si>
  <si>
    <t>IBM_Lun02</t>
  </si>
  <si>
    <t>IBM_Lun03</t>
  </si>
  <si>
    <t>IBM_Lun04</t>
  </si>
  <si>
    <t>IBM_Lun05</t>
  </si>
  <si>
    <t>IBM_Lun06</t>
  </si>
  <si>
    <t>IBM_Lun07</t>
  </si>
  <si>
    <t>IBM_Lun08</t>
  </si>
  <si>
    <t>IBM_V7K_Lun01</t>
  </si>
  <si>
    <t>IBM_V7K_Lun02</t>
  </si>
  <si>
    <t>IBM_V7K_Lun03</t>
  </si>
  <si>
    <t>IBM_V7K_Lun04</t>
  </si>
  <si>
    <t>IBM_V7K_Lun05</t>
  </si>
  <si>
    <t>IBM_V7K_Lun06</t>
  </si>
  <si>
    <t>IBM_V7K_Lun07</t>
  </si>
  <si>
    <t>IBM_V7K_Lun08</t>
  </si>
  <si>
    <t>IBM_V7K_Lun09</t>
  </si>
  <si>
    <t>IBM_V7K_Lun10</t>
  </si>
  <si>
    <t>IBM_V7K_Lun11</t>
  </si>
  <si>
    <t>IBM_V7K_Lun12</t>
  </si>
  <si>
    <t>IBM_V7K_Lun13</t>
  </si>
  <si>
    <t>IBM_V7K_Lun14</t>
  </si>
  <si>
    <t>IBM_V7K_Lun15</t>
  </si>
  <si>
    <t>IBM_V7K_Lun16</t>
  </si>
  <si>
    <t>IBM_V7K_Lun17</t>
  </si>
  <si>
    <t>IBM_V7K_Lun18</t>
  </si>
  <si>
    <t>IT&amp;S-IBM SAN-001</t>
  </si>
  <si>
    <t>IT&amp;S-IBM SAN-002</t>
  </si>
  <si>
    <t>IT&amp;S-IBM SAN-003</t>
  </si>
  <si>
    <t>IT&amp;S-IBM SAN-004</t>
  </si>
  <si>
    <t>IT&amp;S-IBM SAN-005</t>
  </si>
  <si>
    <t>IT&amp;S-IBM SAN-006</t>
  </si>
  <si>
    <t>IT&amp;S-IBM SAN-007</t>
  </si>
  <si>
    <t>IT&amp;S-IBM SAN-008</t>
  </si>
  <si>
    <t>IT&amp;S-IBM SAN-009</t>
  </si>
  <si>
    <t>IT&amp;S-IBM SAN-010</t>
  </si>
  <si>
    <t>IT&amp;S-IBM SAN-011</t>
  </si>
  <si>
    <t>IT&amp;S-IBM SAN-012</t>
  </si>
  <si>
    <t>IT&amp;S-IBM SAN-013</t>
  </si>
  <si>
    <t>IT&amp;S-IBM SAN-014</t>
  </si>
  <si>
    <t>IT&amp;S-IBM SAN-015</t>
  </si>
  <si>
    <t>IT&amp;S-IBM SAN-016</t>
  </si>
  <si>
    <t>IT&amp;S-IBM SAN-017</t>
  </si>
  <si>
    <t>IT&amp;S-IBM SAN-018</t>
  </si>
  <si>
    <t>IT&amp;S-IBM SAN-019</t>
  </si>
  <si>
    <t>IT&amp;S-IBM SAN-020</t>
  </si>
  <si>
    <t>IT&amp;S-IBM SAN-021</t>
  </si>
  <si>
    <t>IT&amp;S-IBM SAN-022</t>
  </si>
  <si>
    <t>IT&amp;S-IBM SAN-023</t>
  </si>
  <si>
    <t>IT&amp;S-IBM SAN-024</t>
  </si>
  <si>
    <t>IT&amp;S-IBM SAN-025</t>
  </si>
  <si>
    <t>IT&amp;S-IBM SAN-026</t>
  </si>
  <si>
    <t>IT&amp;S-IBM SAN-027</t>
  </si>
  <si>
    <t>IT&amp;S-IBM SAN-028</t>
  </si>
  <si>
    <t>IT&amp;S-IBM SAN-029</t>
  </si>
  <si>
    <t>IT&amp;S-IBM SAN-030</t>
  </si>
  <si>
    <t>IT&amp;S-IBM SAN-031</t>
  </si>
  <si>
    <t>IT&amp;S-IBM SAN-032</t>
  </si>
  <si>
    <t>IT&amp;S-IBM SAN-033</t>
  </si>
  <si>
    <t>IT&amp;S-IBM SAN-034</t>
  </si>
  <si>
    <t>IT&amp;S-IBM SAN-035</t>
  </si>
  <si>
    <t>IT&amp;S-IBM SAN-036</t>
  </si>
  <si>
    <t>IT&amp;S-IBM SAN-037</t>
  </si>
  <si>
    <t>IT&amp;S-IBM SAN-038</t>
  </si>
  <si>
    <t>IT&amp;S-IBM SAN-039</t>
  </si>
  <si>
    <t>IT&amp;S-IBM SAN-040</t>
  </si>
  <si>
    <t>IT&amp;S-IBM SAN-041</t>
  </si>
  <si>
    <t>IT&amp;S-IBM SAN-042</t>
  </si>
  <si>
    <t>IT&amp;S-IBM SAN-043</t>
  </si>
  <si>
    <t>IT&amp;S-IBM SAN-044</t>
  </si>
  <si>
    <t>IT&amp;S-IBM SAN-045</t>
  </si>
  <si>
    <t>IT&amp;S-IBM SAN-046</t>
  </si>
  <si>
    <t>IT&amp;S-IBM SAN-047</t>
  </si>
  <si>
    <t>IT&amp;S-IBM SAN-048</t>
  </si>
  <si>
    <t>IT&amp;S-IBM SAN-049</t>
  </si>
  <si>
    <t>IT&amp;S-IBM SAN-050</t>
  </si>
  <si>
    <t>IT&amp;S-IBM SAN-051</t>
  </si>
  <si>
    <t>IT&amp;S-IBM SAN-052</t>
  </si>
  <si>
    <t>IT&amp;S-IBM SAN-053</t>
  </si>
  <si>
    <t>LBC-Temp</t>
  </si>
  <si>
    <t>LEV SQL-IBM SAN-001</t>
  </si>
  <si>
    <t>LEV SQL-IBM SAN-002</t>
  </si>
  <si>
    <t>LEV SQL-IBM SAN-003</t>
  </si>
  <si>
    <t>LEV SQL-IBM SAN-004</t>
  </si>
  <si>
    <t>LEV SQL-IBM SAN-005</t>
  </si>
  <si>
    <t>LEV SQL-IBM SAN-006</t>
  </si>
  <si>
    <t>LEV SQL-IBM SAN-007</t>
  </si>
  <si>
    <t>LEV SQL-IBM SAN-008</t>
  </si>
  <si>
    <t>LEV SQL-IBM SAN-009</t>
  </si>
  <si>
    <t>LEV SQL-IBM SAN-010</t>
  </si>
  <si>
    <t>LEV SQL-IBM SAN-011</t>
  </si>
  <si>
    <t>LEV SQL-IBM SAN-012</t>
  </si>
  <si>
    <t>LEV SQL-IBM SAN-013</t>
  </si>
  <si>
    <t>LEV SQL-IBM SAN-014</t>
  </si>
  <si>
    <t>LEV SQL-IBM SAN-015</t>
  </si>
  <si>
    <t>LEV SQL-IBM SAN-016</t>
  </si>
  <si>
    <t>LEV SQL-IBM SAN-017</t>
  </si>
  <si>
    <t>LEV SQL-IBM SAN-018</t>
  </si>
  <si>
    <t>LEV SQL-IBM SAN-019</t>
  </si>
  <si>
    <t>LEV SQL-IBM SAN-020</t>
  </si>
  <si>
    <t>LEV SQL-IBM SAN-021</t>
  </si>
  <si>
    <t>LEV SQL-IBM SAN-022</t>
  </si>
  <si>
    <t>LEV SQL-IBM SAN-023</t>
  </si>
  <si>
    <t>LEV SQL-IBM SAN-024</t>
  </si>
  <si>
    <t>LEV SQL-IBM SAN-025</t>
  </si>
  <si>
    <t>LEV SQL-IBM SAN-026</t>
  </si>
  <si>
    <t>LEV SQL-IBM SAN-027</t>
  </si>
  <si>
    <t>LEV SQL-IBM SAN-028</t>
  </si>
  <si>
    <t>LEV SQL-IBM SAN-029</t>
  </si>
  <si>
    <t>LEV SQL-IBM SAN-030</t>
  </si>
  <si>
    <t>LEV SQL-IBM SAN-031</t>
  </si>
  <si>
    <t>LEV SQL-IBM SAN-032</t>
  </si>
  <si>
    <t>LEV SQL-IBM SAN-033</t>
  </si>
  <si>
    <t>SABINE-IBM-7K-LUN10</t>
  </si>
  <si>
    <t>SABINE-IBM-7K-LUN11</t>
  </si>
  <si>
    <t>SABINE-IBM-7K-LUN12</t>
  </si>
  <si>
    <t>SABINE-IBM-7K-LUN13</t>
  </si>
  <si>
    <t>SABINE-IBM-7K-LUN14</t>
  </si>
  <si>
    <t>SABINE-IBM-7K-LUN15</t>
  </si>
  <si>
    <t>SABINE-IBM-7K-LUN18</t>
  </si>
  <si>
    <t>SABINE-IBM-7K-LUN19</t>
  </si>
  <si>
    <t>SABINE-IBM-7K-LUN20</t>
  </si>
  <si>
    <t>SABINE-IBM-7K-LUN21</t>
  </si>
  <si>
    <t>Sabine IP21</t>
  </si>
  <si>
    <t>SABINE-IBM-7K-LUN22</t>
  </si>
  <si>
    <t>SABINE-IBM-7K-LUN23</t>
  </si>
  <si>
    <t>SABINE-IBM-7K-LUN24</t>
  </si>
  <si>
    <t>SABINE-IBM-7K-LUN25</t>
  </si>
  <si>
    <t>SABINE-IBM-7K-LUN26</t>
  </si>
  <si>
    <t>SABINE-IBM-7K-LUN27</t>
  </si>
  <si>
    <t>SABINE-IBM-7K-LUN28</t>
  </si>
  <si>
    <t>SABINE-IBM-7K-LUN29</t>
  </si>
  <si>
    <t>SPURANCE-DELL-LUN09</t>
  </si>
  <si>
    <t>SPURANCE-DELL-LUN10</t>
  </si>
  <si>
    <t>SV_IBM_Lun01</t>
  </si>
  <si>
    <t>SV_IBM_Lun02</t>
  </si>
  <si>
    <t>SV_IBM_Lun03</t>
  </si>
  <si>
    <t>SV_IBM_Lun04</t>
  </si>
  <si>
    <t>SV_IBM_Lun05</t>
  </si>
  <si>
    <t>SV_IBM_Lun06</t>
  </si>
  <si>
    <t>SV_IBM_Lun07</t>
  </si>
  <si>
    <t>SV_IBM_Lun08</t>
  </si>
  <si>
    <t>SV_IBM_Lun09</t>
  </si>
  <si>
    <t>SV_IBM_Lun10</t>
  </si>
  <si>
    <t>SV_IBM_Lun11</t>
  </si>
  <si>
    <t>SV_IBM_Lun12</t>
  </si>
  <si>
    <t>SV_IBM_Lun13</t>
  </si>
  <si>
    <t>SV_IBM_Lun14</t>
  </si>
  <si>
    <t>SV_IBM_Lun15</t>
  </si>
  <si>
    <t>SV_IBM_Lun16</t>
  </si>
  <si>
    <t>SV_IBM_Lun17</t>
  </si>
  <si>
    <t>SV_IBM_Lun18</t>
  </si>
  <si>
    <t>SV_IBM_Lun19</t>
  </si>
  <si>
    <t>SV_IBM_Lun20</t>
  </si>
  <si>
    <t>SV_Lun01</t>
  </si>
  <si>
    <t>YERKES-IBM-LUN02</t>
  </si>
  <si>
    <t>OMN-LUN01</t>
  </si>
  <si>
    <t>OMN-LUN02</t>
  </si>
  <si>
    <t>OMN-LUN03</t>
  </si>
  <si>
    <t>OMN-LUN04</t>
  </si>
  <si>
    <t>OMN-LUN05</t>
  </si>
  <si>
    <t>OMN-LUN06</t>
  </si>
  <si>
    <t>OMN-LUN07</t>
  </si>
  <si>
    <t>OMN-LUN08</t>
  </si>
  <si>
    <t>OMN-LUN09</t>
  </si>
  <si>
    <t>OMN-LUN10</t>
  </si>
  <si>
    <t>OMN-LUN11</t>
  </si>
  <si>
    <t>OMN-LUN12</t>
  </si>
  <si>
    <t>OMN-LUN13</t>
  </si>
  <si>
    <t>OMN-LUN14</t>
  </si>
  <si>
    <t>OMN-LUN15</t>
  </si>
  <si>
    <t>OMN-LUN16</t>
  </si>
  <si>
    <t>OMN-LUN17</t>
  </si>
  <si>
    <t>OMN-LUN18</t>
  </si>
  <si>
    <t>F-01-ASTSANST01-P1-L0</t>
  </si>
  <si>
    <t>F-01-LUXSANST05-SE0-A01-OS_Apps</t>
  </si>
  <si>
    <t>F-01-OMN-UENSANST07-P0-L2</t>
  </si>
  <si>
    <t>UEN OMN cluster</t>
  </si>
  <si>
    <t>F-01-UENSANST07-P0-L0</t>
  </si>
  <si>
    <t>F-02-ASTSANST01-P2-L1</t>
  </si>
  <si>
    <t>F-02-LUXSANST05-SE0-A02-DB</t>
  </si>
  <si>
    <t>F-02-OMN-UENSANST07-P1-L3</t>
  </si>
  <si>
    <t>F-02-UENSANST07-P1-L1</t>
  </si>
  <si>
    <t>F-03-ASTSANST01-P3-L2</t>
  </si>
  <si>
    <t>F-03-LUXSANST05-SE0-A03-DB</t>
  </si>
  <si>
    <t>F-03-OMN-UENSANST07-P1-L4</t>
  </si>
  <si>
    <t>F-03-UENSANST07-P2-L2</t>
  </si>
  <si>
    <t>F-04-ASTSANST01-P1-L3</t>
  </si>
  <si>
    <t>F-04-LUXSANST05-SE0-A04-DB</t>
  </si>
  <si>
    <t>F-04-OMN-UENSANST07-P2-L5</t>
  </si>
  <si>
    <t>F-04-UENSANST07-P0-L3</t>
  </si>
  <si>
    <t>F-05-ASTSANST01-P2-L4</t>
  </si>
  <si>
    <t>F-05-LUXSANST05-SE1-A01-OS_Apps</t>
  </si>
  <si>
    <t>F-05-UENSANST05-L31-L32-A3</t>
  </si>
  <si>
    <t>F-06-ASTSANST03-L10-A1-L14-A1</t>
  </si>
  <si>
    <t>F-06-LUXSANST05-SE1-A02</t>
  </si>
  <si>
    <t>F-06-UENSANST05-L33-L34-A3</t>
  </si>
  <si>
    <t>F-07-ASTSANST03-L13-A2-L15-A2</t>
  </si>
  <si>
    <t>F-07-UENSANST05-L20-A2</t>
  </si>
  <si>
    <t>F-09-ASTSANST03-L11-A2</t>
  </si>
  <si>
    <t>FS-01-MDNSANST03-L0-A1</t>
  </si>
  <si>
    <t>FS-01-MDNSANST03-L6-A5</t>
  </si>
  <si>
    <t>FS-02-MDNSANST03-L1-L2-L3-A1</t>
  </si>
  <si>
    <t>FS-03-MDNSANST03-L7-A5-L8-A5</t>
  </si>
  <si>
    <t>FS-04-MDNSANST03-L4-A4</t>
  </si>
  <si>
    <t>FS-08-OMN-UENSANST05-L6-A3</t>
  </si>
  <si>
    <t>S-01-ASTSANST03-L12-A3</t>
  </si>
  <si>
    <t>S-01-LUXSANST05-SE0-A05-Backup</t>
  </si>
  <si>
    <t>S-01-MDNSANST03-L5-A7-L11-A7-L12-A7</t>
  </si>
  <si>
    <t>S-01-OMN-UENSANST05-L0-A1</t>
  </si>
  <si>
    <t>S-01-UENSANST05-L10-A4-L11-A4</t>
  </si>
  <si>
    <t>S-02-ASTSANST03-L0-A3</t>
  </si>
  <si>
    <t>S-02-LUXSANST05-SE0-A05-Backup</t>
  </si>
  <si>
    <t>S-02-MDNSANST03-L13-A7-L14-A7</t>
  </si>
  <si>
    <t>S-02-OMN-UENSANST05-L13-A5</t>
  </si>
  <si>
    <t>S-02-UENSANST05-L23-A1-L9-A4</t>
  </si>
  <si>
    <t>S-03-ASTSANST03-L1-A4</t>
  </si>
  <si>
    <t>S-03-LUXSANST05-SE0-A05-Backup</t>
  </si>
  <si>
    <t>S-03-MDNSANST03-L15-A7-L16-A7-L17-A7</t>
  </si>
  <si>
    <t>S-03-OMN-UENSANST05-L14-A5</t>
  </si>
  <si>
    <t>S-03-UENSANST05-L12-A4-L19-A4</t>
  </si>
  <si>
    <t>S-04-ASTSANST03-L2-A4</t>
  </si>
  <si>
    <t>S-04-LUXSANST05-SE1-A02-L11-L12-Data</t>
  </si>
  <si>
    <t>S-04-UENSANST05-L22-A1</t>
  </si>
  <si>
    <t>S-05-LUXSANST05-SE1-A02-L13-L14-Data</t>
  </si>
  <si>
    <t>S-05-UENSANST05-L26-A1-L28-A1</t>
  </si>
  <si>
    <t>S-06-LUXSANST05-SE1-A02-L15-L16-Data</t>
  </si>
  <si>
    <t>S-06-UENSANST05-L25-A1-L30-A1</t>
  </si>
  <si>
    <t>S-07-LUXSANST05-SE1-A02-L17-L18-Data</t>
  </si>
  <si>
    <t>S-07-UENSANST05-L16-A1-L17-A1</t>
  </si>
  <si>
    <t>S-08-LUXSANST05-SE1-A02-L21-L22-Data</t>
  </si>
  <si>
    <t>S-08-UENSANST05-L24-A1-L18-A1</t>
  </si>
  <si>
    <t>S-09-UENSANST05-L27-A1-L29-A1</t>
  </si>
  <si>
    <t>S-10-UENSANST05-L15-A4-L21-A4</t>
  </si>
  <si>
    <t>S-11-UENSANST05-L13-A4-L14-A4</t>
  </si>
  <si>
    <t>S-12-UENSANST05-L7-A4-L8-A4</t>
  </si>
  <si>
    <t>S-13-UENSANST05-L5-A4-L6-A4</t>
  </si>
  <si>
    <t>S-14-UENSANST05-L3-A5-L4-A5</t>
  </si>
  <si>
    <t>S-15-UENSANST05-L0-L1-A5</t>
  </si>
  <si>
    <t>S-16-UENSANST05-L2-L35-A5</t>
  </si>
  <si>
    <t>SSD-01-LUXSANST05-SE0-A06-Tlogs_TempDB</t>
  </si>
  <si>
    <t>Issue Tracker</t>
  </si>
  <si>
    <t>Sl. No.</t>
  </si>
  <si>
    <t>Raised On</t>
  </si>
  <si>
    <t>Raised By</t>
  </si>
  <si>
    <t>Issue Description</t>
  </si>
  <si>
    <t>Status</t>
  </si>
  <si>
    <t>Resolution</t>
  </si>
  <si>
    <t>Resolved Date</t>
  </si>
  <si>
    <t>Comments</t>
  </si>
  <si>
    <t>Abdul Rahman</t>
  </si>
  <si>
    <t>Sabine memory utilization above warning</t>
  </si>
  <si>
    <t>Closed</t>
  </si>
  <si>
    <t>Memory Under the warning Level</t>
  </si>
  <si>
    <t>Santabarbara memory utilization above warning</t>
  </si>
  <si>
    <t>Completed</t>
  </si>
  <si>
    <t>Upgraded Memory</t>
  </si>
  <si>
    <t>Luxembourg memory utilization above warning</t>
  </si>
  <si>
    <t>Escalated to EMEA team, as of current month we are seeing a down trend</t>
  </si>
  <si>
    <t>Hopewell memory utilization above warning</t>
  </si>
  <si>
    <t>Wuppertal memory utilization above warning</t>
  </si>
  <si>
    <t>IT&amp;S storage util. Above 95 %</t>
  </si>
  <si>
    <t>New storage was added and now utilization under control</t>
  </si>
  <si>
    <t>Hopewell storage util. Below 65 %</t>
  </si>
  <si>
    <t>DuPont Managed SAN. No action required</t>
  </si>
  <si>
    <t xml:space="preserve">Spruance storage util. Below 65 % </t>
  </si>
  <si>
    <t>Ex. Stn. Memory upgrade to 64GB GB</t>
  </si>
  <si>
    <t>Canada Memory upgrade to 64GB GB</t>
  </si>
  <si>
    <t>Wash. Works mem. Utilization above warning</t>
  </si>
  <si>
    <t>Fahim Khan</t>
  </si>
  <si>
    <t>Unable to fetch the data of August Month for EMEA servers</t>
  </si>
  <si>
    <t>VC upgraded and we are able to fetch data</t>
  </si>
  <si>
    <t>GTS storage util. Above 95 %</t>
  </si>
  <si>
    <t>Added Storage to the ESX.</t>
  </si>
  <si>
    <t>Manati storage util. Below 65 %</t>
  </si>
  <si>
    <t>Utilization is not above 65%</t>
  </si>
  <si>
    <t>Sabine storage util. Above 95 %</t>
  </si>
  <si>
    <t>Utilization below 95%</t>
  </si>
  <si>
    <t>Yerkes Memory Util</t>
  </si>
  <si>
    <t>Network utilization performance data not generated</t>
  </si>
  <si>
    <t>Open</t>
  </si>
  <si>
    <t>Apply the DVSwitch Patch on all ESX Servers</t>
  </si>
  <si>
    <t>Patching still going on clusterwise</t>
  </si>
  <si>
    <t>Singapore DB login Issues</t>
  </si>
  <si>
    <t>S. Sujit</t>
  </si>
  <si>
    <t>The full EMEAdata for the month September-2011 is not available due to some database issues.</t>
  </si>
  <si>
    <t>-</t>
  </si>
  <si>
    <t>EMEA data is available only from 14th September, since the database has been recreated by September mid because of some issues. The data for 17th Sep' 2011 is also not available</t>
  </si>
  <si>
    <t>Srinivasarao M</t>
  </si>
  <si>
    <t xml:space="preserve">Cluster "Wuppertal" has been removed </t>
  </si>
  <si>
    <t>Cluster "Wuppertal" has been removed since it is has been moved out of support</t>
  </si>
  <si>
    <t>Cluster "Dordrecht" has been moved from EMEA Vcenter</t>
  </si>
  <si>
    <t>Cluster "Dordrecht" has been removed since it is has been moved out of support</t>
  </si>
  <si>
    <t>CPU Average (%) Cluster Wise Graphs</t>
  </si>
  <si>
    <t>Hostname</t>
  </si>
  <si>
    <t>astvh03.dupontnet.net</t>
  </si>
  <si>
    <t>astvh04.dupontnet.net</t>
  </si>
  <si>
    <t>ndcvh32.dupontnet.net</t>
  </si>
  <si>
    <t>ndcvh33.dupontnet.net</t>
  </si>
  <si>
    <t>ndcvh34.lvs.dupont.com</t>
  </si>
  <si>
    <t>ndcvh35.lvs.dupont.com</t>
  </si>
  <si>
    <t>ndcvh42.dupontnet.net</t>
  </si>
  <si>
    <t>spvh04.dupontnet.net</t>
  </si>
  <si>
    <t>spvh05.dupontnet.net</t>
  </si>
  <si>
    <t>spvh06.dupontnet.net</t>
  </si>
  <si>
    <t>spvh07.dupontnet.net</t>
  </si>
  <si>
    <t>Memory Average (%) Cluster Wise Graphs</t>
  </si>
  <si>
    <t>Disk Average Cluster Wise Graphs</t>
  </si>
  <si>
    <t>Network Average Cluster Wise Graphs</t>
  </si>
  <si>
    <t>Cluster Graphs (%) - CPU</t>
  </si>
  <si>
    <t>cluster</t>
  </si>
  <si>
    <t>Cluster Graphs (%) - Memory</t>
  </si>
  <si>
    <t>Cluster Graphs (%) - Disk</t>
  </si>
  <si>
    <t>Cluster Graphs - Network</t>
  </si>
  <si>
    <t>Cluster Name</t>
  </si>
  <si>
    <t>Low</t>
  </si>
  <si>
    <t>High</t>
  </si>
  <si>
    <t>VM</t>
  </si>
  <si>
    <t>CPUs</t>
  </si>
  <si>
    <t>ESX Host</t>
  </si>
  <si>
    <t>Power Status</t>
  </si>
  <si>
    <t>BaseOSProd_12-8-2011</t>
  </si>
  <si>
    <t>ndcvh41.dupontnet.net</t>
  </si>
  <si>
    <t>poweredOff</t>
  </si>
  <si>
    <t>BaseSP_AugCU_New</t>
  </si>
  <si>
    <t>CDCLND05</t>
  </si>
  <si>
    <t>IT&amp;S Servers</t>
  </si>
  <si>
    <t>CDCLND08</t>
  </si>
  <si>
    <t>poweredOn</t>
  </si>
  <si>
    <t>CDCLNDD03</t>
  </si>
  <si>
    <t>CDCLNDD05</t>
  </si>
  <si>
    <t>CDCLNTR02</t>
  </si>
  <si>
    <t>CDCLNTR03</t>
  </si>
  <si>
    <t>CDCLNTR04</t>
  </si>
  <si>
    <t>CDCLNTR05</t>
  </si>
  <si>
    <t>CDCLNTR06</t>
  </si>
  <si>
    <t>CDCLNTR09</t>
  </si>
  <si>
    <t>CDCRS118</t>
  </si>
  <si>
    <t>GTS- Cluster</t>
  </si>
  <si>
    <t>CDCRS196</t>
  </si>
  <si>
    <t>CDCRS197</t>
  </si>
  <si>
    <t>CDCRS198</t>
  </si>
  <si>
    <t>CDCRS215</t>
  </si>
  <si>
    <t>CDCRS218</t>
  </si>
  <si>
    <t>CDCRS219</t>
  </si>
  <si>
    <t>CDCRS220</t>
  </si>
  <si>
    <t>CDCRS221</t>
  </si>
  <si>
    <t>CDCRS222</t>
  </si>
  <si>
    <t>CDCRS223</t>
  </si>
  <si>
    <t>CDCRS225</t>
  </si>
  <si>
    <t>CDCRS248</t>
  </si>
  <si>
    <t>CDCRS280</t>
  </si>
  <si>
    <t>cdcrs30_new</t>
  </si>
  <si>
    <t>CDCRS302</t>
  </si>
  <si>
    <t>CDCRS422</t>
  </si>
  <si>
    <t>cdcrs478</t>
  </si>
  <si>
    <t>gsdvh09.dupontnet.net</t>
  </si>
  <si>
    <t>cdcrs479</t>
  </si>
  <si>
    <t>gsdvh10.dupontnet.net</t>
  </si>
  <si>
    <t>CDCRS483</t>
  </si>
  <si>
    <t>CDCRS493</t>
  </si>
  <si>
    <t>CDCRS527</t>
  </si>
  <si>
    <t>CDCRS544</t>
  </si>
  <si>
    <t>CDCRS559</t>
  </si>
  <si>
    <t>CDCRS600</t>
  </si>
  <si>
    <t>CDCRS601</t>
  </si>
  <si>
    <t>CDCRS701-New</t>
  </si>
  <si>
    <t>CDCRS718</t>
  </si>
  <si>
    <t>ndcvh31.dupontnet.net</t>
  </si>
  <si>
    <t>CDCRS719</t>
  </si>
  <si>
    <t>cdcrs732</t>
  </si>
  <si>
    <t>cdcrs733</t>
  </si>
  <si>
    <t>cdcrs739</t>
  </si>
  <si>
    <t>CDCRS740</t>
  </si>
  <si>
    <t>Test Cluster</t>
  </si>
  <si>
    <t>CDCRS741</t>
  </si>
  <si>
    <t>CDCRS746</t>
  </si>
  <si>
    <t>CDCRS754</t>
  </si>
  <si>
    <t>CDCRS761-Template</t>
  </si>
  <si>
    <t>CDCRS773</t>
  </si>
  <si>
    <t>CDCRS788</t>
  </si>
  <si>
    <t>CDCRS796</t>
  </si>
  <si>
    <t>CDCRS797</t>
  </si>
  <si>
    <t>ndcvh40.dupontnet.net</t>
  </si>
  <si>
    <t>CDCRS806</t>
  </si>
  <si>
    <t>CDCRSMIGR</t>
  </si>
  <si>
    <t>CDCSS5</t>
  </si>
  <si>
    <t>CDCVRS466</t>
  </si>
  <si>
    <t>CDCVRS467</t>
  </si>
  <si>
    <t>CDCVRS468</t>
  </si>
  <si>
    <t>CDCVRS469</t>
  </si>
  <si>
    <t>CDCVRS470</t>
  </si>
  <si>
    <t>CDCVRS471</t>
  </si>
  <si>
    <t>CDCVRS472</t>
  </si>
  <si>
    <t>CSC-printmig</t>
  </si>
  <si>
    <t>DCI_Test_APP1.DCI.local</t>
  </si>
  <si>
    <t>dcivh03.dupontnet.net</t>
  </si>
  <si>
    <t>DCI_Test_APP2.DCI.local</t>
  </si>
  <si>
    <t>DCI_Test_DB1.DCI.local</t>
  </si>
  <si>
    <t>DCI_Test_DB2.DCI.local</t>
  </si>
  <si>
    <t>DCI-DC1</t>
  </si>
  <si>
    <t>DCIi2MSGB1</t>
  </si>
  <si>
    <t>DUPACE19</t>
  </si>
  <si>
    <t>eisorclx01</t>
  </si>
  <si>
    <t>ESVRS38.dupontnet.net</t>
  </si>
  <si>
    <t>Ghost21</t>
  </si>
  <si>
    <t>GSDBS04C</t>
  </si>
  <si>
    <t>gsdvh06.dupontnet.net</t>
  </si>
  <si>
    <t>GSDBS05D</t>
  </si>
  <si>
    <t>gsdvh05.dupontnet.net</t>
  </si>
  <si>
    <t>GSDBS07B</t>
  </si>
  <si>
    <t>gsdvh08.dupontnet.net</t>
  </si>
  <si>
    <t>GSDBS10B.dupontnet.net</t>
  </si>
  <si>
    <t>GSDBS11N</t>
  </si>
  <si>
    <t>GSDNT62</t>
  </si>
  <si>
    <t>gsdvlx30</t>
  </si>
  <si>
    <t>gsdvlxtst</t>
  </si>
  <si>
    <t>GSDVNT055</t>
  </si>
  <si>
    <t>gsdvh07.dupontnet.net</t>
  </si>
  <si>
    <t>GSDVNT12</t>
  </si>
  <si>
    <t>GSDVNT13</t>
  </si>
  <si>
    <t>GSDVNT26</t>
  </si>
  <si>
    <t>GSDVNT31</t>
  </si>
  <si>
    <t>GSDVNT35</t>
  </si>
  <si>
    <t>GSDVNT36</t>
  </si>
  <si>
    <t>GSDVNT49</t>
  </si>
  <si>
    <t>GSDVNT50</t>
  </si>
  <si>
    <t>GSDVNT52</t>
  </si>
  <si>
    <t>GSDVNT57</t>
  </si>
  <si>
    <t>GSDVNT61</t>
  </si>
  <si>
    <t>GSDVNT62-New (1)</t>
  </si>
  <si>
    <t>GSDVNT65</t>
  </si>
  <si>
    <t>GSDVNT66</t>
  </si>
  <si>
    <t>gsdvnt68</t>
  </si>
  <si>
    <t>GSDVNT69</t>
  </si>
  <si>
    <t>GSDVNT77</t>
  </si>
  <si>
    <t>GSDVNT78</t>
  </si>
  <si>
    <t>GSDVNT79</t>
  </si>
  <si>
    <t>GSDVNT80</t>
  </si>
  <si>
    <t>GSDVNT81</t>
  </si>
  <si>
    <t>GSDVNT82</t>
  </si>
  <si>
    <t>GSDVNT86</t>
  </si>
  <si>
    <t>GSDVNT87</t>
  </si>
  <si>
    <t>GSDVNT94</t>
  </si>
  <si>
    <t>mgmt01</t>
  </si>
  <si>
    <t>Mgmt02</t>
  </si>
  <si>
    <t>MSOCOEX01</t>
  </si>
  <si>
    <t>MSOCOEX01-VM</t>
  </si>
  <si>
    <t>msocoex02.lvs.dupont.com</t>
  </si>
  <si>
    <t>msocoex03</t>
  </si>
  <si>
    <t>msocoex04</t>
  </si>
  <si>
    <t>msocoex05</t>
  </si>
  <si>
    <t>MSOCOEX06</t>
  </si>
  <si>
    <t>MSOCOEX07</t>
  </si>
  <si>
    <t>NDCASDEV1</t>
  </si>
  <si>
    <t>NDCASDP1</t>
  </si>
  <si>
    <t>NDCAUTHAS1</t>
  </si>
  <si>
    <t>NDCAUTHAS2</t>
  </si>
  <si>
    <t>NDCAUTHAS3</t>
  </si>
  <si>
    <t>NDCDDCAS2</t>
  </si>
  <si>
    <t>NDCSPPRDAD02</t>
  </si>
  <si>
    <t>ndcvh39.dupontnet.net</t>
  </si>
  <si>
    <t>NDCSPPRDAP03</t>
  </si>
  <si>
    <t>NDCSPPRDAP04</t>
  </si>
  <si>
    <t>NDCSPPRDAP05</t>
  </si>
  <si>
    <t>NDCSPPRDAP06</t>
  </si>
  <si>
    <t>NDCSPPRDFE04</t>
  </si>
  <si>
    <t>NDCSPPRDFE05</t>
  </si>
  <si>
    <t>NDCSPPRDFE06</t>
  </si>
  <si>
    <t>NDCSPPRDFE07</t>
  </si>
  <si>
    <t>NDCSPPRDIX05</t>
  </si>
  <si>
    <t>NDCSPPRDIX06</t>
  </si>
  <si>
    <t>NDCSPPRDSQ03</t>
  </si>
  <si>
    <t>NDCSPPRDSQ04</t>
  </si>
  <si>
    <t>NDCSPVD02</t>
  </si>
  <si>
    <t>nios-6.7.0-201429-2013-04-25-19-40-19-55G-1410</t>
  </si>
  <si>
    <t>ORCLX01</t>
  </si>
  <si>
    <t>SABAPCC</t>
  </si>
  <si>
    <t>sarvh03.dupontnet.net</t>
  </si>
  <si>
    <t>SABAPCCDG</t>
  </si>
  <si>
    <t>sarvh04.dupontnet.net</t>
  </si>
  <si>
    <t>SABAPCD</t>
  </si>
  <si>
    <t>SABAPCDEV</t>
  </si>
  <si>
    <t>SABAPCG</t>
  </si>
  <si>
    <t>SABBIP</t>
  </si>
  <si>
    <t>SABCIP</t>
  </si>
  <si>
    <t>SABDIP</t>
  </si>
  <si>
    <t>SABEDMS</t>
  </si>
  <si>
    <t>SABEIP</t>
  </si>
  <si>
    <t>SABGIP</t>
  </si>
  <si>
    <t>SABGIP_CLONE_07-29-15</t>
  </si>
  <si>
    <t>SABHMI</t>
  </si>
  <si>
    <t>SABIPAP1</t>
  </si>
  <si>
    <t>SABIPDB1</t>
  </si>
  <si>
    <t>SABIPQA1</t>
  </si>
  <si>
    <t>SABIPQA1_CLONE_07_29_15</t>
  </si>
  <si>
    <t>SABSIP</t>
  </si>
  <si>
    <t>SAEAO</t>
  </si>
  <si>
    <t>SAPC01</t>
  </si>
  <si>
    <t>SAPC07</t>
  </si>
  <si>
    <t>SARBMI</t>
  </si>
  <si>
    <t>SAWSUS2</t>
  </si>
  <si>
    <t>SDLVX-template</t>
  </si>
  <si>
    <t>SF-gsdvnt02-tmpl</t>
  </si>
  <si>
    <t>SF-gsdvnt71-tmpl</t>
  </si>
  <si>
    <t>smsdv</t>
  </si>
  <si>
    <t>SPAS004</t>
  </si>
  <si>
    <t>SPIM1a</t>
  </si>
  <si>
    <t>SPRS102a</t>
  </si>
  <si>
    <t>SPRS103a</t>
  </si>
  <si>
    <t>SPRS105a</t>
  </si>
  <si>
    <t>SPRS110</t>
  </si>
  <si>
    <t>SPRS111</t>
  </si>
  <si>
    <t>SPRS114a</t>
  </si>
  <si>
    <t>SPRS119a</t>
  </si>
  <si>
    <t>SPRS12</t>
  </si>
  <si>
    <t>SPRS120a</t>
  </si>
  <si>
    <t>SPRS13</t>
  </si>
  <si>
    <t>SPRS17</t>
  </si>
  <si>
    <t>SPRS18</t>
  </si>
  <si>
    <t>SPRS21</t>
  </si>
  <si>
    <t>SPRS60</t>
  </si>
  <si>
    <t>SPRS61</t>
  </si>
  <si>
    <t>SPRS62</t>
  </si>
  <si>
    <t>SPRS63</t>
  </si>
  <si>
    <t>SPRS71</t>
  </si>
  <si>
    <t>SPRS75</t>
  </si>
  <si>
    <t>SPRS9</t>
  </si>
  <si>
    <t>SPRS92a</t>
  </si>
  <si>
    <t>SPRS93</t>
  </si>
  <si>
    <t>SPRS95</t>
  </si>
  <si>
    <t>SPTPDN3</t>
  </si>
  <si>
    <t>SPTPDN4</t>
  </si>
  <si>
    <t>SPTSF1</t>
  </si>
  <si>
    <t>SPTSF2</t>
  </si>
  <si>
    <t>SPTSF3</t>
  </si>
  <si>
    <t>SPTSF4</t>
  </si>
  <si>
    <t>SPTTS1A</t>
  </si>
  <si>
    <t>SPTWSUS1</t>
  </si>
  <si>
    <t>SPTYHR3</t>
  </si>
  <si>
    <t>TDSlave</t>
  </si>
  <si>
    <t>TEST</t>
  </si>
  <si>
    <t>testLBC</t>
  </si>
  <si>
    <t>W2003-R2-ENT-32</t>
  </si>
  <si>
    <t>W2003-R2-ENT-64</t>
  </si>
  <si>
    <t>W2003-R2-STD-64</t>
  </si>
  <si>
    <t>W2003-STD-SP2-32BIT</t>
  </si>
  <si>
    <t>W2003-STD-SP2-64</t>
  </si>
  <si>
    <t>W2008-R1-ENT-32</t>
  </si>
  <si>
    <t>W2008-R1-STD-32</t>
  </si>
  <si>
    <t>W2008-R2-ENT-64</t>
  </si>
  <si>
    <t>W2008-R2-STD-64</t>
  </si>
  <si>
    <t>W2K3Convt - Converter 3.0.3</t>
  </si>
  <si>
    <t>W2K3TPLTE</t>
  </si>
  <si>
    <t>W2K8R2 02102012</t>
  </si>
  <si>
    <t>W2K8R2_Template</t>
  </si>
  <si>
    <t>W2K8R264BIT Template</t>
  </si>
  <si>
    <t>WIN2K3STD</t>
  </si>
  <si>
    <t>WINTELTEST</t>
  </si>
  <si>
    <t>YETEDAEBRSDEV</t>
  </si>
  <si>
    <t>YETEDAPPDEV</t>
  </si>
  <si>
    <t>YETEDDEV</t>
  </si>
  <si>
    <t>yetedgoebel</t>
  </si>
  <si>
    <t>YETEDINP1DEV</t>
  </si>
  <si>
    <t>YETEDSQLDEV</t>
  </si>
  <si>
    <t>BMTPMC</t>
  </si>
  <si>
    <t>CDCRS710</t>
  </si>
  <si>
    <t>CDCRS744</t>
  </si>
  <si>
    <t>CDCRS747</t>
  </si>
  <si>
    <t>CDCRS748</t>
  </si>
  <si>
    <t>CDCRS749</t>
  </si>
  <si>
    <t>CDCRS752</t>
  </si>
  <si>
    <t>CDCRS756</t>
  </si>
  <si>
    <t>CDCRS767</t>
  </si>
  <si>
    <t>CDCRS768</t>
  </si>
  <si>
    <t>ESRS62</t>
  </si>
  <si>
    <t>MPRS5A</t>
  </si>
  <si>
    <t>w2008-r2-std-64</t>
  </si>
  <si>
    <t>Host</t>
  </si>
  <si>
    <t># CPU</t>
  </si>
  <si>
    <t>Cores per CPU</t>
  </si>
  <si>
    <t># Cores</t>
  </si>
  <si>
    <t># Memory</t>
  </si>
  <si>
    <t>dcivh02.dupontnet.net</t>
  </si>
  <si>
    <t>AST cluster</t>
  </si>
  <si>
    <t>luxvh03.dupontnet.net</t>
  </si>
  <si>
    <t>LUX cluster</t>
  </si>
  <si>
    <t>luxvh04.dupontnet.net</t>
  </si>
  <si>
    <t>mdnvh01.dupontnet.net</t>
  </si>
  <si>
    <t>MDN cluster</t>
  </si>
  <si>
    <t>mdnvh02.dupontnet.net</t>
  </si>
  <si>
    <t>uenvh04.dupontnet.net</t>
  </si>
  <si>
    <t>uenvh05.dupontnet.net</t>
  </si>
  <si>
    <t>Cpuusage</t>
  </si>
  <si>
    <t>dskusage</t>
  </si>
  <si>
    <t>memusage</t>
  </si>
  <si>
    <t>netusage</t>
  </si>
  <si>
    <t>Name</t>
  </si>
  <si>
    <t>Capacity MB</t>
  </si>
  <si>
    <t>Free MB</t>
  </si>
  <si>
    <t>BOGVH01-Local</t>
  </si>
  <si>
    <t>BUAStorage01</t>
  </si>
  <si>
    <t>BUAStorage02</t>
  </si>
  <si>
    <t>BUAStorage3</t>
  </si>
  <si>
    <t>BUAStorage4</t>
  </si>
  <si>
    <t>BUAVH01-Local</t>
  </si>
  <si>
    <t>Dupont Lun 10</t>
  </si>
  <si>
    <t>Dupont Lun 11</t>
  </si>
  <si>
    <t>Dupont Lun 12</t>
  </si>
  <si>
    <t>Dupont Lun 13</t>
  </si>
  <si>
    <t>Dupont Lun 14</t>
  </si>
  <si>
    <t>Dupont Lun 15</t>
  </si>
  <si>
    <t>Dupont Lun 16</t>
  </si>
  <si>
    <t>Dupont Lun 17</t>
  </si>
  <si>
    <t>Dupont Lun 18</t>
  </si>
  <si>
    <t>Dupont Lun 19</t>
  </si>
  <si>
    <t>Dupont Lun 20</t>
  </si>
  <si>
    <t>Dupont Lun 21</t>
  </si>
  <si>
    <t>Dupont Lun 22</t>
  </si>
  <si>
    <t>Dupont Lun 23</t>
  </si>
  <si>
    <t>Dupont Lun 24</t>
  </si>
  <si>
    <t>Dupont Lun 25</t>
  </si>
  <si>
    <t>Dupont Lun 26</t>
  </si>
  <si>
    <t>Dupont Lun 27</t>
  </si>
  <si>
    <t>Dupont Lun 28</t>
  </si>
  <si>
    <t>Dupont Lun 29</t>
  </si>
  <si>
    <t>Dupont Lun 30</t>
  </si>
  <si>
    <t>Dupont Lun 31</t>
  </si>
  <si>
    <t>Dupont Lun 32</t>
  </si>
  <si>
    <t>Dupont Lun 33</t>
  </si>
  <si>
    <t>Dupont Lun 34</t>
  </si>
  <si>
    <t>Dupont Lun 35</t>
  </si>
  <si>
    <t>DuPont Lun 36</t>
  </si>
  <si>
    <t>DuPont Lun 37</t>
  </si>
  <si>
    <t>Dupont Lun 38</t>
  </si>
  <si>
    <t>Dupont Lun 39</t>
  </si>
  <si>
    <t>Dupont_Lun01</t>
  </si>
  <si>
    <t>Dupont_Lun02</t>
  </si>
  <si>
    <t>Dupont_Lun03</t>
  </si>
  <si>
    <t>Dupont_Lun04</t>
  </si>
  <si>
    <t>Guarulhos_Storage01</t>
  </si>
  <si>
    <t>Guarulhos_Storage02</t>
  </si>
  <si>
    <t>Guarulhos_Storage05</t>
  </si>
  <si>
    <t>Guarulhos_Storage06</t>
  </si>
  <si>
    <t>Guarulhos_Storage07</t>
  </si>
  <si>
    <t>Guarulhos_Storage08</t>
  </si>
  <si>
    <t>Pioneer</t>
  </si>
  <si>
    <t>IBM_LUN05</t>
  </si>
  <si>
    <t>IBM_Lun09</t>
  </si>
  <si>
    <t>IBM_Lun10</t>
  </si>
  <si>
    <t>IBM_Lun11</t>
  </si>
  <si>
    <t>SanDataStore 16</t>
  </si>
  <si>
    <t>SANDatastore1</t>
  </si>
  <si>
    <t>SANDatastore10</t>
  </si>
  <si>
    <t>SANDatastore11</t>
  </si>
  <si>
    <t>SANDatastore12</t>
  </si>
  <si>
    <t>SANDatastore13</t>
  </si>
  <si>
    <t>SANDatastore14</t>
  </si>
  <si>
    <t>SanDataStore15</t>
  </si>
  <si>
    <t>SanDataStore17</t>
  </si>
  <si>
    <t>SANDatastore18</t>
  </si>
  <si>
    <t>SANDatastore19</t>
  </si>
  <si>
    <t>SANDatastore2</t>
  </si>
  <si>
    <t>SANDatastore20</t>
  </si>
  <si>
    <t>SANDatastore21</t>
  </si>
  <si>
    <t>SANDatastore22</t>
  </si>
  <si>
    <t>SANDatastore23</t>
  </si>
  <si>
    <t>SANDatastore24</t>
  </si>
  <si>
    <t>SANDatastore25</t>
  </si>
  <si>
    <t>SANDatastore26</t>
  </si>
  <si>
    <t>SANDatastore3</t>
  </si>
  <si>
    <t>SANDatastore4</t>
  </si>
  <si>
    <t>SANDatastore5</t>
  </si>
  <si>
    <t>SANDatastore6</t>
  </si>
  <si>
    <t>SANDatastore7</t>
  </si>
  <si>
    <t>SANDatastore8</t>
  </si>
  <si>
    <t>SANDatastore9</t>
  </si>
  <si>
    <t>storage1</t>
  </si>
  <si>
    <t>VMFSSan00-DuPont-IBM</t>
  </si>
  <si>
    <t>Mexico</t>
  </si>
  <si>
    <t>VMFSSAN00-DuPont-IBM</t>
  </si>
  <si>
    <t>Ex. Stn</t>
  </si>
  <si>
    <t>VMFSSan01</t>
  </si>
  <si>
    <t>VMFSSan01-DuPont-EMC</t>
  </si>
  <si>
    <t>VMFSSan01-DuPont-IBM</t>
  </si>
  <si>
    <t>VMFSSAN01-Dupont-IBM</t>
  </si>
  <si>
    <t>VMFSSan01-SATA-LMRS2</t>
  </si>
  <si>
    <t>VMFSSan01-SATA-MXRS2</t>
  </si>
  <si>
    <t>VMFSSan02</t>
  </si>
  <si>
    <t>VMFSSan02-DuPont-EMC</t>
  </si>
  <si>
    <t>VMFSSan02-DuPont-IBM</t>
  </si>
  <si>
    <t>VMFSSAN02-Dupont-IBM</t>
  </si>
  <si>
    <t>VMFSSan02-SATA-MXRS2</t>
  </si>
  <si>
    <t>VMFSSan03</t>
  </si>
  <si>
    <t>VMFSSan03-DuPont-EMC</t>
  </si>
  <si>
    <t>VMFSSan03-DuPont-IBM</t>
  </si>
  <si>
    <t>VMFSSAN03-Dupont-IBM</t>
  </si>
  <si>
    <t>VMFSSan04</t>
  </si>
  <si>
    <t>VMFSSan04-DuPont-EMC</t>
  </si>
  <si>
    <t>VMFSSan04-DuPont-IBM</t>
  </si>
  <si>
    <t>VMFSSAN04-Dupont-IBM</t>
  </si>
  <si>
    <t>VMFSSan05</t>
  </si>
  <si>
    <t>VMFSSan05-DuPont-EMC</t>
  </si>
  <si>
    <t>VMFSSan05-DuPont-IBM</t>
  </si>
  <si>
    <t>VMFSSAN05-Dupont-IBM</t>
  </si>
  <si>
    <t>VMFSSan06-DuPont-EMC</t>
  </si>
  <si>
    <t>VMFSSan06-DuPont-IBM</t>
  </si>
  <si>
    <t>VMFSSAN06-Dupont-IBM</t>
  </si>
  <si>
    <t>VMFSSan07-DuPont-EMC</t>
  </si>
  <si>
    <t>VMFSSAN07-Dupont-IBM</t>
  </si>
  <si>
    <t>VMFSSan08-DuPont-EMC</t>
  </si>
  <si>
    <t>VMFSSAN08-Dupont-IBM</t>
  </si>
  <si>
    <t>VMFSSAN09-Dupont-Dedicated</t>
  </si>
  <si>
    <t>VMFSSan09-DuPont-EMC</t>
  </si>
  <si>
    <t>VMFSSan10-DuPont-Dedicated</t>
  </si>
  <si>
    <t>VMFSSan10-DuPont-EMC</t>
  </si>
  <si>
    <t>VMFSSAN11-Dupont-Dedicated</t>
  </si>
  <si>
    <t>VMFSSan11-Dupont-EMC</t>
  </si>
  <si>
    <t>VMFSSAN12-DuPont-IBM</t>
  </si>
  <si>
    <t>VMFSSan13-Dupont-EMC</t>
  </si>
  <si>
    <t>VMFSSan14-Dupont-EMC</t>
  </si>
  <si>
    <t>VMFSSan14-DuPont-IBM</t>
  </si>
  <si>
    <t>VMFSSAN-IBMDS3400-001</t>
  </si>
  <si>
    <t>VMFSSAN-IBMDS3400-002</t>
  </si>
  <si>
    <t>VMFSSAN-IBMDS3400-003</t>
  </si>
  <si>
    <t>VMFSSAN-IBMDS3400-004</t>
  </si>
  <si>
    <t>VMFSSAN-IBMDS3400-005</t>
  </si>
  <si>
    <t>VMFSSAN-IBMLUN-001-New</t>
  </si>
  <si>
    <t>VMFSSAN-IBMLUN-002-New</t>
  </si>
  <si>
    <t>VMFSSAN-IBMLUN-003-New</t>
  </si>
  <si>
    <t>VMFSSAN-IBMLUN-004-New</t>
  </si>
  <si>
    <t>VMFSSAN-IBMLUN-005-New</t>
  </si>
  <si>
    <t>VMFSSAN-IBMLUN-006-New</t>
  </si>
  <si>
    <t>VMFSSanLun00-Dupont-IBM</t>
  </si>
  <si>
    <t>VMFSSANLUN01-CSC-GOLD</t>
  </si>
  <si>
    <t>VMFSSANLUN01-Dup-Dell</t>
  </si>
  <si>
    <t>VMFSSanLun01-DuPont-IBM</t>
  </si>
  <si>
    <t>VMFSSANLun01-DuPont-IBM</t>
  </si>
  <si>
    <t>Wash. Works</t>
  </si>
  <si>
    <t>VMFSSANLUN01-Dupont-IBM</t>
  </si>
  <si>
    <t>VMFSSANLUN02-CSC-GOLD</t>
  </si>
  <si>
    <t>VMFSSANLUN02-Dup-Dell</t>
  </si>
  <si>
    <t>VMFSSanLun02-Dupont-IBM</t>
  </si>
  <si>
    <t>VMFSSANLun02-DuPont-IBM</t>
  </si>
  <si>
    <t>VMFSSANLUN02-Dupont-IBM</t>
  </si>
  <si>
    <t>VMFSSANLUN03-CSC-GOLD</t>
  </si>
  <si>
    <t>VMFSSANLUN03-Dup-Dell</t>
  </si>
  <si>
    <t>VMFSSanLun03-Dupont-IBM</t>
  </si>
  <si>
    <t>VMFSSANLun03-DuPont-IBM</t>
  </si>
  <si>
    <t>VMFSSANLUN03-Dupont-IBM</t>
  </si>
  <si>
    <t>VMFSSANLUN04-CSC-GOLD</t>
  </si>
  <si>
    <t>VMFSSANLUN04-Dup-Dell</t>
  </si>
  <si>
    <t>VMFSSanLun04-Dupont-IBM</t>
  </si>
  <si>
    <t>VMFSSANLUN04-Dupont-IBM</t>
  </si>
  <si>
    <t>VMFSSANLUN05-CSC-GOLD</t>
  </si>
  <si>
    <t>VMFSSANLUN05-Dup-Dell</t>
  </si>
  <si>
    <t>VMFSSanLun05-Dupont-IBM</t>
  </si>
  <si>
    <t>VMFSSANLUN05-Dupont-IBM</t>
  </si>
  <si>
    <t>VMFSSANLUN06-CSC-GOLD</t>
  </si>
  <si>
    <t>VMFSSANLUN06-Dup-Dell</t>
  </si>
  <si>
    <t>VMFSSANLun06-DuPont-IBM</t>
  </si>
  <si>
    <t>VMFSSANLUN06-Dupont-IBM</t>
  </si>
  <si>
    <t>VMFSSANLUN07-Dup-Dell</t>
  </si>
  <si>
    <t>VMFSSANLUN07-Dupont-IBM</t>
  </si>
  <si>
    <t>VMFSSANLun08-DuPont-IBM</t>
  </si>
  <si>
    <t>VMFSSANLUN08-Dupont-IBM</t>
  </si>
  <si>
    <t>VMFSSANLUN13-SP-DELL</t>
  </si>
  <si>
    <t>VMFSSANLUN14-SP-DELL</t>
  </si>
  <si>
    <t>VMFSSANLun15-DuPont-IBM</t>
  </si>
  <si>
    <t>VMFSSANLUN15-SP-DELL</t>
  </si>
  <si>
    <t>VMFSSANLUN16-SP-DELL</t>
  </si>
  <si>
    <t>VMFSSANLun17-DuPont-IBM</t>
  </si>
  <si>
    <t>VMFSSANLUN17-SP-DELL</t>
  </si>
  <si>
    <t>VMFSSANLun18-DuPont-IBM</t>
  </si>
  <si>
    <t>VMFSSANLUN18-SP-DELL</t>
  </si>
  <si>
    <t>VMFSSANLUN19-SP-DELL</t>
  </si>
  <si>
    <t>VMFSSANLUN1-SP-DELL</t>
  </si>
  <si>
    <t>VMFSSANLUN2-SP-DELL</t>
  </si>
  <si>
    <t>VMFSSANLUN3-SP-DELL</t>
  </si>
  <si>
    <t>VMFSSANLUN4-SP-DELL</t>
  </si>
  <si>
    <t>VMFSSANLUN6-SP-DELL</t>
  </si>
  <si>
    <t>VMFSSANLUN7-SP-DELL</t>
  </si>
  <si>
    <t>VMFSSANLUN8-SP-DELL</t>
  </si>
  <si>
    <t>VMFSSANLun99-DuPont-IBM</t>
  </si>
  <si>
    <t>VMSSan15-Dupont-IBM</t>
  </si>
  <si>
    <t>VMSSan16-Dupont-IBM</t>
  </si>
  <si>
    <t>VMSSan17-Dupont-IBM</t>
  </si>
  <si>
    <t>VMSSan18-Dupont-IBM</t>
  </si>
  <si>
    <t>VMSSan19</t>
  </si>
  <si>
    <t>VMSSAN20-DuPont-IBM</t>
  </si>
  <si>
    <t>VMSSAN21-DuPont-IBM</t>
  </si>
  <si>
    <t>VMSSAN22-DuPont-IBM</t>
  </si>
  <si>
    <t>La Porte</t>
  </si>
  <si>
    <t>ASTSANLUN00001</t>
  </si>
  <si>
    <t>ASTSANLUN00002</t>
  </si>
  <si>
    <t>ASTSANLUN00003</t>
  </si>
  <si>
    <t>LUXSANLUN00001</t>
  </si>
  <si>
    <t>LUXSANLUN00002</t>
  </si>
  <si>
    <t>LUXSANLUN00003</t>
  </si>
  <si>
    <t>LUXSANLUN00004</t>
  </si>
  <si>
    <t>LUXSANLUN00005</t>
  </si>
  <si>
    <t>LUXSANLUN00006</t>
  </si>
  <si>
    <t>LUXSANLUN00007</t>
  </si>
  <si>
    <t>LUXSANLUN00008</t>
  </si>
  <si>
    <t>UENSANLUN00001</t>
  </si>
  <si>
    <t>UENSANLUN00002</t>
  </si>
  <si>
    <t>UENSANLUN00003</t>
  </si>
  <si>
    <t>UENSANLUN00004</t>
  </si>
  <si>
    <t>UENSANLUN00005</t>
  </si>
  <si>
    <t>UENSANLUN00006</t>
  </si>
  <si>
    <t>UENSANLUN00007</t>
  </si>
  <si>
    <t>UENSANLUN00008</t>
  </si>
  <si>
    <t>UENSANLUN00009</t>
  </si>
  <si>
    <t>UENSANLUN00010</t>
  </si>
  <si>
    <t>WUPSANLUN00001</t>
  </si>
  <si>
    <t>WUPSANLUN00002</t>
  </si>
  <si>
    <t>WUPSANLUN00003</t>
  </si>
  <si>
    <t>WUPSANLUN00004</t>
  </si>
  <si>
    <t>WUPSANLUN00005</t>
  </si>
  <si>
    <t>WUPSANLUN00006</t>
  </si>
  <si>
    <t>WUPSANLUN00007</t>
  </si>
  <si>
    <t>Cluster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</si>
</sst>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409]mmm\-yy"/>
    <numFmt numFmtId="165" formatCode="0.0"/>
    <numFmt numFmtId="166" formatCode="m/d/yyyy"/>
    <numFmt numFmtId="167" formatCode="_(* #,##0_);_(* \(#,##0\);_(* &quot;-&quot;??_);_(@_)"/>
    <numFmt numFmtId="168" formatCode="0.000"/>
    <numFmt numFmtId="169" formatCode="d/m/yyyy"/>
  </numFmts>
  <fonts count="27" x14ac:knownFonts="1">
    <font>
      <sz val="11"/>
      <color theme="1"/>
      <name val="Arial"/>
    </font>
    <font>
      <sz val="11"/>
      <color theme="1"/>
      <name val="Calibri"/>
    </font>
    <font>
      <b/>
      <sz val="16"/>
      <color rgb="FF000000"/>
      <name val="Calibri"/>
    </font>
    <font>
      <sz val="11"/>
      <name val="Arial"/>
    </font>
    <font>
      <sz val="14"/>
      <color theme="1"/>
      <name val="Calibri"/>
    </font>
    <font>
      <b/>
      <sz val="11"/>
      <color rgb="FF000000"/>
      <name val="Calibri"/>
    </font>
    <font>
      <sz val="18"/>
      <color theme="1"/>
      <name val="Calibri"/>
    </font>
    <font>
      <sz val="20"/>
      <color rgb="FF000000"/>
      <name val="Calibri"/>
    </font>
    <font>
      <b/>
      <sz val="20"/>
      <color rgb="FF000000"/>
      <name val="Calibri"/>
    </font>
    <font>
      <b/>
      <sz val="11"/>
      <color theme="0"/>
      <name val="Calibri"/>
    </font>
    <font>
      <sz val="11"/>
      <color theme="0"/>
      <name val="Calibri"/>
    </font>
    <font>
      <sz val="16"/>
      <color rgb="FF000000"/>
      <name val="Calibri"/>
    </font>
    <font>
      <b/>
      <sz val="11"/>
      <color theme="1"/>
      <name val="Calibri"/>
    </font>
    <font>
      <b/>
      <sz val="12"/>
      <color theme="1"/>
      <name val="Calibri"/>
    </font>
    <font>
      <sz val="12"/>
      <color rgb="FF3366FF"/>
      <name val="Calibri"/>
    </font>
    <font>
      <sz val="11"/>
      <color rgb="FF800000"/>
      <name val="Bodoni"/>
    </font>
    <font>
      <sz val="11"/>
      <color theme="1"/>
      <name val="Bodoni"/>
    </font>
    <font>
      <sz val="11"/>
      <color theme="1"/>
      <name val="Calibri"/>
    </font>
    <font>
      <b/>
      <sz val="11"/>
      <color rgb="FF1F497D"/>
      <name val="Calibri"/>
    </font>
    <font>
      <sz val="11"/>
      <color rgb="FF9C6500"/>
      <name val="Calibri"/>
    </font>
    <font>
      <sz val="11"/>
      <color rgb="FF9C0006"/>
      <name val="Calibri"/>
    </font>
    <font>
      <b/>
      <sz val="11"/>
      <color rgb="FFFA7D00"/>
      <name val="Calibri"/>
    </font>
    <font>
      <b/>
      <sz val="18"/>
      <color rgb="FF1F497D"/>
      <name val="Cambria"/>
    </font>
    <font>
      <sz val="10"/>
      <color theme="1"/>
      <name val="Verdana"/>
    </font>
    <font>
      <b/>
      <sz val="15"/>
      <color rgb="FF1F497D"/>
      <name val="Calibri"/>
    </font>
    <font>
      <sz val="11"/>
      <color rgb="FF000000"/>
      <name val="Calibri"/>
    </font>
    <font>
      <b/>
      <sz val="10"/>
      <color theme="0"/>
      <name val="Verdana"/>
    </font>
  </fonts>
  <fills count="12">
    <fill>
      <patternFill patternType="none"/>
    </fill>
    <fill>
      <patternFill patternType="gray125"/>
    </fill>
    <fill>
      <patternFill patternType="solid">
        <fgColor rgb="FFFFFFFF"/>
        <bgColor rgb="FFFFFFFF"/>
      </patternFill>
    </fill>
    <fill>
      <patternFill patternType="solid">
        <fgColor rgb="FFFFCC00"/>
        <bgColor rgb="FFFFCC00"/>
      </patternFill>
    </fill>
    <fill>
      <patternFill patternType="solid">
        <fgColor theme="4"/>
        <bgColor theme="4"/>
      </patternFill>
    </fill>
    <fill>
      <patternFill patternType="solid">
        <fgColor rgb="FFFFFF00"/>
        <bgColor rgb="FFFFFF00"/>
      </patternFill>
    </fill>
    <fill>
      <patternFill patternType="solid">
        <fgColor rgb="FFFFEB9C"/>
        <bgColor rgb="FFFFEB9C"/>
      </patternFill>
    </fill>
    <fill>
      <patternFill patternType="solid">
        <fgColor rgb="FFFFC7CE"/>
        <bgColor rgb="FFFFC7CE"/>
      </patternFill>
    </fill>
    <fill>
      <patternFill patternType="solid">
        <fgColor rgb="FFF2F2F2"/>
        <bgColor rgb="FFF2F2F2"/>
      </patternFill>
    </fill>
    <fill>
      <patternFill patternType="solid">
        <fgColor theme="6"/>
        <bgColor theme="6"/>
      </patternFill>
    </fill>
    <fill>
      <patternFill patternType="solid">
        <fgColor rgb="FF92D050"/>
        <bgColor rgb="FF92D050"/>
      </patternFill>
    </fill>
    <fill>
      <patternFill patternType="solid">
        <fgColor rgb="FF548DD4"/>
        <bgColor rgb="FF548DD4"/>
      </patternFill>
    </fill>
  </fills>
  <borders count="64">
    <border>
      <left/>
      <right/>
      <top/>
      <bottom/>
      <diagonal/>
    </border>
    <border>
      <left/>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style="medium">
        <color rgb="FF000000"/>
      </top>
      <bottom style="medium">
        <color rgb="FF000000"/>
      </bottom>
      <diagonal/>
    </border>
    <border>
      <left/>
      <right/>
      <top style="medium">
        <color rgb="FF000000"/>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style="medium">
        <color rgb="FF000000"/>
      </top>
      <bottom style="thin">
        <color rgb="FF000000"/>
      </bottom>
      <diagonal/>
    </border>
    <border>
      <left/>
      <right style="thin">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top style="medium">
        <color rgb="FF000000"/>
      </top>
      <bottom/>
      <diagonal/>
    </border>
    <border>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7F7F7F"/>
      </left>
      <right style="thin">
        <color rgb="FF7F7F7F"/>
      </right>
      <top style="thin">
        <color rgb="FF7F7F7F"/>
      </top>
      <bottom style="thin">
        <color rgb="FF7F7F7F"/>
      </bottom>
      <diagonal/>
    </border>
    <border>
      <left style="thin">
        <color rgb="FF7F7F7F"/>
      </left>
      <right style="thin">
        <color rgb="FF7F7F7F"/>
      </right>
      <top style="thin">
        <color rgb="FF7F7F7F"/>
      </top>
      <bottom/>
      <diagonal/>
    </border>
    <border>
      <left style="thin">
        <color rgb="FF7F7F7F"/>
      </left>
      <right style="thin">
        <color rgb="FF7F7F7F"/>
      </right>
      <top/>
      <bottom/>
      <diagonal/>
    </border>
    <border>
      <left style="thin">
        <color rgb="FF7F7F7F"/>
      </left>
      <right style="thin">
        <color rgb="FF7F7F7F"/>
      </right>
      <top style="thin">
        <color rgb="FF7F7F7F"/>
      </top>
      <bottom/>
      <diagonal/>
    </border>
    <border>
      <left style="thin">
        <color rgb="FF7F7F7F"/>
      </left>
      <right/>
      <top style="thin">
        <color rgb="FF7F7F7F"/>
      </top>
      <bottom style="thin">
        <color rgb="FF7F7F7F"/>
      </bottom>
      <diagonal/>
    </border>
    <border>
      <left style="thin">
        <color rgb="FF7F7F7F"/>
      </left>
      <right/>
      <top style="thin">
        <color rgb="FF7F7F7F"/>
      </top>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right/>
      <top style="thin">
        <color rgb="FF7F7F7F"/>
      </top>
      <bottom style="thin">
        <color rgb="FF7F7F7F"/>
      </bottom>
      <diagonal/>
    </border>
    <border>
      <left style="thin">
        <color rgb="FF000000"/>
      </left>
      <right style="thin">
        <color rgb="FF7F7F7F"/>
      </right>
      <top/>
      <bottom style="thin">
        <color rgb="FF7F7F7F"/>
      </bottom>
      <diagonal/>
    </border>
    <border>
      <left style="thin">
        <color rgb="FF7F7F7F"/>
      </left>
      <right style="thin">
        <color rgb="FF7F7F7F"/>
      </right>
      <top/>
      <bottom style="thin">
        <color rgb="FF7F7F7F"/>
      </bottom>
      <diagonal/>
    </border>
    <border>
      <left style="thin">
        <color rgb="FF7F7F7F"/>
      </left>
      <right style="thin">
        <color rgb="FF7F7F7F"/>
      </right>
      <top/>
      <bottom style="thin">
        <color rgb="FF7F7F7F"/>
      </bottom>
      <diagonal/>
    </border>
    <border>
      <left style="thin">
        <color rgb="FF7F7F7F"/>
      </left>
      <right style="thin">
        <color rgb="FF000000"/>
      </right>
      <top/>
      <bottom style="thin">
        <color rgb="FF7F7F7F"/>
      </bottom>
      <diagonal/>
    </border>
    <border>
      <left style="thin">
        <color rgb="FF000000"/>
      </left>
      <right style="thin">
        <color rgb="FF7F7F7F"/>
      </right>
      <top style="thin">
        <color rgb="FF7F7F7F"/>
      </top>
      <bottom style="thin">
        <color rgb="FF7F7F7F"/>
      </bottom>
      <diagonal/>
    </border>
    <border>
      <left style="thin">
        <color rgb="FF7F7F7F"/>
      </left>
      <right style="thin">
        <color rgb="FF000000"/>
      </right>
      <top style="thin">
        <color rgb="FF7F7F7F"/>
      </top>
      <bottom style="thin">
        <color rgb="FF7F7F7F"/>
      </bottom>
      <diagonal/>
    </border>
    <border>
      <left style="thin">
        <color rgb="FF7F7F7F"/>
      </left>
      <right/>
      <top style="thin">
        <color rgb="FF7F7F7F"/>
      </top>
      <bottom/>
      <diagonal/>
    </border>
    <border>
      <left/>
      <right/>
      <top style="thin">
        <color rgb="FF7F7F7F"/>
      </top>
      <bottom/>
      <diagonal/>
    </border>
    <border>
      <left/>
      <right style="thin">
        <color rgb="FF7F7F7F"/>
      </right>
      <top style="thin">
        <color rgb="FF7F7F7F"/>
      </top>
      <bottom/>
      <diagonal/>
    </border>
    <border>
      <left style="thin">
        <color rgb="FF7F7F7F"/>
      </left>
      <right/>
      <top/>
      <bottom style="thin">
        <color rgb="FF7F7F7F"/>
      </bottom>
      <diagonal/>
    </border>
    <border>
      <left/>
      <right/>
      <top/>
      <bottom style="thin">
        <color rgb="FF7F7F7F"/>
      </bottom>
      <diagonal/>
    </border>
    <border>
      <left/>
      <right style="thin">
        <color rgb="FF7F7F7F"/>
      </right>
      <top/>
      <bottom style="thin">
        <color rgb="FF7F7F7F"/>
      </bottom>
      <diagonal/>
    </border>
    <border>
      <left style="hair">
        <color rgb="FF000000"/>
      </left>
      <right style="hair">
        <color rgb="FF000000"/>
      </right>
      <top style="hair">
        <color rgb="FF000000"/>
      </top>
      <bottom style="hair">
        <color rgb="FF000000"/>
      </bottom>
      <diagonal/>
    </border>
    <border>
      <left style="thin">
        <color rgb="FF000000"/>
      </left>
      <right style="thin">
        <color rgb="FF000000"/>
      </right>
      <top style="thin">
        <color rgb="FF000000"/>
      </top>
      <bottom/>
      <diagonal/>
    </border>
    <border>
      <left/>
      <right style="thin">
        <color rgb="FF7F7F7F"/>
      </right>
      <top/>
      <bottom/>
      <diagonal/>
    </border>
    <border>
      <left/>
      <right/>
      <top/>
      <bottom style="thin">
        <color rgb="FF000000"/>
      </bottom>
      <diagonal/>
    </border>
    <border>
      <left/>
      <right style="thin">
        <color rgb="FF7F7F7F"/>
      </right>
      <top/>
      <bottom style="thin">
        <color rgb="FF000000"/>
      </bottom>
      <diagonal/>
    </border>
    <border>
      <left/>
      <right/>
      <top/>
      <bottom style="thick">
        <color theme="4"/>
      </bottom>
      <diagonal/>
    </border>
    <border>
      <left/>
      <right/>
      <top style="thin">
        <color rgb="FF000000"/>
      </top>
      <bottom style="thin">
        <color rgb="FF000000"/>
      </bottom>
      <diagonal/>
    </border>
  </borders>
  <cellStyleXfs count="1">
    <xf numFmtId="0" fontId="0" fillId="0" borderId="0"/>
  </cellStyleXfs>
  <cellXfs count="175">
    <xf numFmtId="0" fontId="0" fillId="0" borderId="0" xfId="0" applyFont="1" applyAlignment="1"/>
    <xf numFmtId="0" fontId="1" fillId="2" borderId="1" xfId="0" applyFont="1" applyFill="1" applyBorder="1"/>
    <xf numFmtId="0" fontId="1" fillId="3" borderId="2" xfId="0" applyFont="1" applyFill="1" applyBorder="1"/>
    <xf numFmtId="0" fontId="2" fillId="3" borderId="3" xfId="0" applyFont="1" applyFill="1" applyBorder="1"/>
    <xf numFmtId="0" fontId="1" fillId="3" borderId="3" xfId="0" applyFont="1" applyFill="1" applyBorder="1"/>
    <xf numFmtId="0" fontId="1" fillId="3" borderId="4" xfId="0" applyFont="1" applyFill="1" applyBorder="1"/>
    <xf numFmtId="0" fontId="1" fillId="0" borderId="0" xfId="0" applyFont="1"/>
    <xf numFmtId="0" fontId="1" fillId="2" borderId="7" xfId="0" applyFont="1" applyFill="1" applyBorder="1"/>
    <xf numFmtId="0" fontId="4" fillId="2" borderId="1" xfId="0" applyFont="1" applyFill="1" applyBorder="1"/>
    <xf numFmtId="0" fontId="1" fillId="2" borderId="8" xfId="0" applyFont="1" applyFill="1" applyBorder="1"/>
    <xf numFmtId="0" fontId="5" fillId="3" borderId="11" xfId="0" applyFont="1" applyFill="1" applyBorder="1"/>
    <xf numFmtId="0" fontId="5" fillId="3" borderId="12" xfId="0" applyFont="1" applyFill="1" applyBorder="1"/>
    <xf numFmtId="0" fontId="4" fillId="2" borderId="15" xfId="0" applyFont="1" applyFill="1" applyBorder="1"/>
    <xf numFmtId="0" fontId="4" fillId="2" borderId="16" xfId="0" applyFont="1" applyFill="1" applyBorder="1"/>
    <xf numFmtId="0" fontId="1" fillId="2" borderId="17" xfId="0" applyFont="1" applyFill="1" applyBorder="1"/>
    <xf numFmtId="0" fontId="1" fillId="2" borderId="18" xfId="0" applyFont="1" applyFill="1" applyBorder="1"/>
    <xf numFmtId="0" fontId="1" fillId="2" borderId="19" xfId="0" applyFont="1" applyFill="1" applyBorder="1"/>
    <xf numFmtId="0" fontId="4" fillId="2" borderId="24" xfId="0" applyFont="1" applyFill="1" applyBorder="1"/>
    <xf numFmtId="0" fontId="4" fillId="2" borderId="25" xfId="0" applyFont="1" applyFill="1" applyBorder="1"/>
    <xf numFmtId="0" fontId="2" fillId="2" borderId="1" xfId="0" applyFont="1" applyFill="1" applyBorder="1" applyAlignment="1">
      <alignment horizontal="center"/>
    </xf>
    <xf numFmtId="0" fontId="1" fillId="2" borderId="26" xfId="0" applyFont="1" applyFill="1" applyBorder="1"/>
    <xf numFmtId="0" fontId="1" fillId="2" borderId="27" xfId="0" applyFont="1" applyFill="1" applyBorder="1"/>
    <xf numFmtId="0" fontId="7" fillId="2" borderId="27" xfId="0" applyFont="1" applyFill="1" applyBorder="1"/>
    <xf numFmtId="0" fontId="1" fillId="2" borderId="31" xfId="0" applyFont="1" applyFill="1" applyBorder="1"/>
    <xf numFmtId="0" fontId="5" fillId="2" borderId="1" xfId="0" applyFont="1" applyFill="1" applyBorder="1" applyAlignment="1">
      <alignment horizontal="center"/>
    </xf>
    <xf numFmtId="0" fontId="9" fillId="4" borderId="32" xfId="0" applyFont="1" applyFill="1" applyBorder="1" applyAlignment="1">
      <alignment horizontal="center"/>
    </xf>
    <xf numFmtId="0" fontId="1" fillId="4" borderId="32" xfId="0" applyFont="1" applyFill="1" applyBorder="1"/>
    <xf numFmtId="0" fontId="1" fillId="2" borderId="32" xfId="0" applyFont="1" applyFill="1" applyBorder="1"/>
    <xf numFmtId="0" fontId="10" fillId="4" borderId="32" xfId="0" applyFont="1" applyFill="1" applyBorder="1"/>
    <xf numFmtId="0" fontId="9" fillId="0" borderId="0" xfId="0" applyFont="1" applyAlignment="1">
      <alignment horizontal="center"/>
    </xf>
    <xf numFmtId="0" fontId="10" fillId="0" borderId="0" xfId="0" applyFont="1"/>
    <xf numFmtId="0" fontId="5" fillId="2" borderId="27" xfId="0" applyFont="1" applyFill="1" applyBorder="1"/>
    <xf numFmtId="0" fontId="5" fillId="2" borderId="27" xfId="0" applyFont="1" applyFill="1" applyBorder="1" applyAlignment="1">
      <alignment horizontal="center"/>
    </xf>
    <xf numFmtId="0" fontId="2" fillId="2" borderId="18" xfId="0" applyFont="1" applyFill="1" applyBorder="1"/>
    <xf numFmtId="0" fontId="2" fillId="2" borderId="18" xfId="0" applyFont="1" applyFill="1" applyBorder="1" applyAlignment="1">
      <alignment horizontal="center"/>
    </xf>
    <xf numFmtId="0" fontId="8" fillId="3" borderId="2" xfId="0" applyFont="1" applyFill="1" applyBorder="1" applyAlignment="1">
      <alignment horizontal="center"/>
    </xf>
    <xf numFmtId="0" fontId="8" fillId="3" borderId="3" xfId="0" applyFont="1" applyFill="1" applyBorder="1" applyAlignment="1">
      <alignment horizontal="center"/>
    </xf>
    <xf numFmtId="0" fontId="8" fillId="3" borderId="4" xfId="0" applyFont="1" applyFill="1" applyBorder="1" applyAlignment="1">
      <alignment horizontal="center"/>
    </xf>
    <xf numFmtId="1" fontId="1" fillId="2" borderId="32" xfId="0" applyNumberFormat="1" applyFont="1" applyFill="1" applyBorder="1"/>
    <xf numFmtId="0" fontId="11" fillId="2" borderId="1" xfId="0" applyFont="1" applyFill="1" applyBorder="1"/>
    <xf numFmtId="0" fontId="12" fillId="5" borderId="32" xfId="0" applyFont="1" applyFill="1" applyBorder="1"/>
    <xf numFmtId="164" fontId="13" fillId="5" borderId="32" xfId="0" applyNumberFormat="1" applyFont="1" applyFill="1" applyBorder="1"/>
    <xf numFmtId="0" fontId="14" fillId="0" borderId="0" xfId="0" applyFont="1"/>
    <xf numFmtId="0" fontId="15" fillId="0" borderId="32" xfId="0" applyFont="1" applyBorder="1"/>
    <xf numFmtId="2" fontId="1" fillId="0" borderId="0" xfId="0" applyNumberFormat="1" applyFont="1"/>
    <xf numFmtId="0" fontId="1" fillId="0" borderId="32" xfId="0" applyFont="1" applyBorder="1"/>
    <xf numFmtId="0" fontId="16" fillId="5" borderId="32" xfId="0" applyFont="1" applyFill="1" applyBorder="1"/>
    <xf numFmtId="0" fontId="17" fillId="0" borderId="0" xfId="0" applyFont="1"/>
    <xf numFmtId="0" fontId="1" fillId="0" borderId="0" xfId="0" applyFont="1" applyAlignment="1">
      <alignment horizontal="center"/>
    </xf>
    <xf numFmtId="164" fontId="10" fillId="4" borderId="36" xfId="0" applyNumberFormat="1" applyFont="1" applyFill="1" applyBorder="1"/>
    <xf numFmtId="164" fontId="13" fillId="0" borderId="0" xfId="0" applyNumberFormat="1" applyFont="1"/>
    <xf numFmtId="0" fontId="1" fillId="0" borderId="36" xfId="0" applyFont="1" applyBorder="1"/>
    <xf numFmtId="165" fontId="1" fillId="0" borderId="36" xfId="0" applyNumberFormat="1" applyFont="1" applyBorder="1"/>
    <xf numFmtId="0" fontId="1" fillId="0" borderId="37" xfId="0" applyFont="1" applyBorder="1"/>
    <xf numFmtId="165" fontId="1" fillId="0" borderId="37" xfId="0" applyNumberFormat="1" applyFont="1" applyBorder="1"/>
    <xf numFmtId="0" fontId="1" fillId="0" borderId="38" xfId="0" applyFont="1" applyBorder="1"/>
    <xf numFmtId="1" fontId="1" fillId="0" borderId="36" xfId="0" applyNumberFormat="1" applyFont="1" applyBorder="1"/>
    <xf numFmtId="1" fontId="1" fillId="0" borderId="37" xfId="0" applyNumberFormat="1" applyFont="1" applyBorder="1"/>
    <xf numFmtId="164" fontId="10" fillId="4" borderId="39" xfId="0" applyNumberFormat="1" applyFont="1" applyFill="1" applyBorder="1"/>
    <xf numFmtId="164" fontId="10" fillId="4" borderId="40" xfId="0" applyNumberFormat="1" applyFont="1" applyFill="1" applyBorder="1"/>
    <xf numFmtId="164" fontId="10" fillId="4" borderId="41" xfId="0" applyNumberFormat="1" applyFont="1" applyFill="1" applyBorder="1"/>
    <xf numFmtId="165" fontId="1" fillId="0" borderId="42" xfId="0" applyNumberFormat="1" applyFont="1" applyBorder="1"/>
    <xf numFmtId="2" fontId="1" fillId="0" borderId="32" xfId="0" applyNumberFormat="1" applyFont="1" applyBorder="1"/>
    <xf numFmtId="165" fontId="1" fillId="0" borderId="43" xfId="0" applyNumberFormat="1" applyFont="1" applyBorder="1"/>
    <xf numFmtId="165" fontId="1" fillId="0" borderId="44" xfId="0" applyNumberFormat="1" applyFont="1" applyBorder="1"/>
    <xf numFmtId="1" fontId="1" fillId="0" borderId="45" xfId="0" applyNumberFormat="1" applyFont="1" applyBorder="1" applyAlignment="1">
      <alignment horizontal="center"/>
    </xf>
    <xf numFmtId="9" fontId="1" fillId="0" borderId="46" xfId="0" applyNumberFormat="1" applyFont="1" applyBorder="1" applyAlignment="1">
      <alignment horizontal="center"/>
    </xf>
    <xf numFmtId="1" fontId="19" fillId="6" borderId="47" xfId="0" applyNumberFormat="1" applyFont="1" applyFill="1" applyBorder="1" applyAlignment="1">
      <alignment horizontal="center"/>
    </xf>
    <xf numFmtId="9" fontId="20" fillId="7" borderId="48" xfId="0" applyNumberFormat="1" applyFont="1" applyFill="1" applyBorder="1" applyAlignment="1">
      <alignment horizontal="center"/>
    </xf>
    <xf numFmtId="1" fontId="1" fillId="0" borderId="49" xfId="0" applyNumberFormat="1" applyFont="1" applyBorder="1" applyAlignment="1">
      <alignment horizontal="center"/>
    </xf>
    <xf numFmtId="9" fontId="1" fillId="0" borderId="36" xfId="0" applyNumberFormat="1" applyFont="1" applyBorder="1" applyAlignment="1">
      <alignment horizontal="center"/>
    </xf>
    <xf numFmtId="1" fontId="19" fillId="6" borderId="36" xfId="0" applyNumberFormat="1" applyFont="1" applyFill="1" applyBorder="1" applyAlignment="1">
      <alignment horizontal="center"/>
    </xf>
    <xf numFmtId="9" fontId="20" fillId="7" borderId="50" xfId="0" applyNumberFormat="1" applyFont="1" applyFill="1" applyBorder="1" applyAlignment="1">
      <alignment horizontal="center"/>
    </xf>
    <xf numFmtId="1" fontId="1" fillId="0" borderId="36" xfId="0" applyNumberFormat="1" applyFont="1" applyBorder="1" applyAlignment="1">
      <alignment horizontal="center"/>
    </xf>
    <xf numFmtId="9" fontId="20" fillId="7" borderId="36" xfId="0" applyNumberFormat="1" applyFont="1" applyFill="1" applyBorder="1" applyAlignment="1">
      <alignment horizontal="center"/>
    </xf>
    <xf numFmtId="164" fontId="10" fillId="4" borderId="32" xfId="0" applyNumberFormat="1" applyFont="1" applyFill="1" applyBorder="1"/>
    <xf numFmtId="164" fontId="10" fillId="0" borderId="0" xfId="0" applyNumberFormat="1" applyFont="1"/>
    <xf numFmtId="1" fontId="1" fillId="0" borderId="32" xfId="0" applyNumberFormat="1" applyFont="1" applyBorder="1"/>
    <xf numFmtId="3" fontId="1" fillId="0" borderId="0" xfId="0" applyNumberFormat="1" applyFont="1"/>
    <xf numFmtId="0" fontId="1" fillId="0" borderId="51" xfId="0" applyFont="1" applyBorder="1"/>
    <xf numFmtId="0" fontId="1" fillId="0" borderId="52" xfId="0" applyFont="1" applyBorder="1"/>
    <xf numFmtId="0" fontId="1" fillId="0" borderId="53" xfId="0" applyFont="1" applyBorder="1"/>
    <xf numFmtId="0" fontId="1" fillId="0" borderId="54" xfId="0" applyFont="1" applyBorder="1"/>
    <xf numFmtId="0" fontId="1" fillId="0" borderId="55" xfId="0" applyFont="1" applyBorder="1"/>
    <xf numFmtId="0" fontId="1" fillId="0" borderId="56" xfId="0" applyFont="1" applyBorder="1"/>
    <xf numFmtId="164" fontId="10" fillId="4" borderId="47" xfId="0" applyNumberFormat="1" applyFont="1" applyFill="1" applyBorder="1"/>
    <xf numFmtId="165" fontId="1" fillId="0" borderId="57" xfId="0" applyNumberFormat="1" applyFont="1" applyBorder="1"/>
    <xf numFmtId="4" fontId="1" fillId="0" borderId="0" xfId="0" applyNumberFormat="1" applyFont="1" applyAlignment="1">
      <alignment horizontal="center"/>
    </xf>
    <xf numFmtId="0" fontId="10" fillId="4" borderId="58" xfId="0" applyFont="1" applyFill="1" applyBorder="1"/>
    <xf numFmtId="165" fontId="1" fillId="0" borderId="32" xfId="0" applyNumberFormat="1" applyFont="1" applyBorder="1"/>
    <xf numFmtId="0" fontId="10" fillId="4" borderId="32" xfId="0" applyFont="1" applyFill="1" applyBorder="1" applyAlignment="1">
      <alignment horizontal="center"/>
    </xf>
    <xf numFmtId="0" fontId="10" fillId="4" borderId="32" xfId="0" applyFont="1" applyFill="1" applyBorder="1" applyAlignment="1">
      <alignment horizontal="left"/>
    </xf>
    <xf numFmtId="0" fontId="10" fillId="9" borderId="32" xfId="0" applyFont="1" applyFill="1" applyBorder="1" applyAlignment="1">
      <alignment horizontal="center"/>
    </xf>
    <xf numFmtId="0" fontId="1" fillId="0" borderId="32" xfId="0" applyFont="1" applyBorder="1" applyAlignment="1">
      <alignment horizontal="center"/>
    </xf>
    <xf numFmtId="0" fontId="23" fillId="0" borderId="32" xfId="0" applyFont="1" applyBorder="1" applyAlignment="1">
      <alignment horizontal="left"/>
    </xf>
    <xf numFmtId="2" fontId="23" fillId="0" borderId="32" xfId="0" applyNumberFormat="1" applyFont="1" applyBorder="1" applyAlignment="1">
      <alignment horizontal="left"/>
    </xf>
    <xf numFmtId="4" fontId="23" fillId="0" borderId="32" xfId="0" applyNumberFormat="1" applyFont="1" applyBorder="1" applyAlignment="1">
      <alignment horizontal="left"/>
    </xf>
    <xf numFmtId="9" fontId="1" fillId="0" borderId="32" xfId="0" applyNumberFormat="1" applyFont="1" applyBorder="1" applyAlignment="1">
      <alignment horizontal="left"/>
    </xf>
    <xf numFmtId="0" fontId="1" fillId="0" borderId="32" xfId="0" applyFont="1" applyBorder="1" applyAlignment="1">
      <alignment horizontal="left"/>
    </xf>
    <xf numFmtId="167" fontId="1" fillId="0" borderId="32" xfId="0" applyNumberFormat="1" applyFont="1" applyBorder="1"/>
    <xf numFmtId="9" fontId="1" fillId="0" borderId="32" xfId="0" applyNumberFormat="1" applyFont="1" applyBorder="1"/>
    <xf numFmtId="165" fontId="1" fillId="0" borderId="0" xfId="0" applyNumberFormat="1" applyFont="1"/>
    <xf numFmtId="168" fontId="1" fillId="0" borderId="0" xfId="0" applyNumberFormat="1" applyFont="1"/>
    <xf numFmtId="0" fontId="1" fillId="10" borderId="32" xfId="0" applyFont="1" applyFill="1" applyBorder="1"/>
    <xf numFmtId="167" fontId="1" fillId="10" borderId="32" xfId="0" applyNumberFormat="1" applyFont="1" applyFill="1" applyBorder="1"/>
    <xf numFmtId="9" fontId="1" fillId="10" borderId="32" xfId="0" applyNumberFormat="1" applyFont="1" applyFill="1" applyBorder="1"/>
    <xf numFmtId="2" fontId="23" fillId="0" borderId="14" xfId="0" applyNumberFormat="1" applyFont="1" applyBorder="1" applyAlignment="1">
      <alignment horizontal="left"/>
    </xf>
    <xf numFmtId="2" fontId="1" fillId="0" borderId="32" xfId="0" applyNumberFormat="1" applyFont="1" applyBorder="1" applyAlignment="1">
      <alignment horizontal="left"/>
    </xf>
    <xf numFmtId="0" fontId="1" fillId="0" borderId="0" xfId="0" applyFont="1" applyAlignment="1">
      <alignment horizontal="left"/>
    </xf>
    <xf numFmtId="0" fontId="24" fillId="0" borderId="62" xfId="0" applyFont="1" applyBorder="1" applyAlignment="1">
      <alignment horizontal="center" wrapText="1"/>
    </xf>
    <xf numFmtId="0" fontId="25" fillId="0" borderId="0" xfId="0" applyFont="1"/>
    <xf numFmtId="0" fontId="1" fillId="0" borderId="0" xfId="0" applyFont="1" applyAlignment="1">
      <alignment wrapText="1"/>
    </xf>
    <xf numFmtId="0" fontId="1" fillId="0" borderId="0" xfId="0" applyFont="1" applyAlignment="1">
      <alignment horizontal="center"/>
    </xf>
    <xf numFmtId="0" fontId="1" fillId="0" borderId="0" xfId="0" applyFont="1" applyAlignment="1">
      <alignment horizontal="center" wrapText="1"/>
    </xf>
    <xf numFmtId="0" fontId="17" fillId="0" borderId="0" xfId="0" applyFont="1"/>
    <xf numFmtId="169" fontId="1" fillId="0" borderId="0" xfId="0" applyNumberFormat="1" applyFont="1"/>
    <xf numFmtId="0" fontId="1" fillId="0" borderId="0" xfId="0" applyFont="1" applyAlignment="1">
      <alignment wrapText="1"/>
    </xf>
    <xf numFmtId="0" fontId="1" fillId="0" borderId="0" xfId="0" applyFont="1"/>
    <xf numFmtId="0" fontId="1" fillId="0" borderId="0" xfId="0" quotePrefix="1" applyFont="1"/>
    <xf numFmtId="15" fontId="1" fillId="0" borderId="0" xfId="0" applyNumberFormat="1" applyFont="1"/>
    <xf numFmtId="0" fontId="1" fillId="0" borderId="32" xfId="0" applyFont="1" applyBorder="1" applyAlignment="1">
      <alignment horizontal="center" vertical="center"/>
    </xf>
    <xf numFmtId="0" fontId="1" fillId="0" borderId="32" xfId="0" applyFont="1" applyBorder="1" applyAlignment="1">
      <alignment horizontal="center" textRotation="90"/>
    </xf>
    <xf numFmtId="165" fontId="1" fillId="0" borderId="32" xfId="0" applyNumberFormat="1" applyFont="1" applyBorder="1" applyAlignment="1">
      <alignment wrapText="1"/>
    </xf>
    <xf numFmtId="0" fontId="9" fillId="4" borderId="32" xfId="0" applyFont="1" applyFill="1" applyBorder="1"/>
    <xf numFmtId="0" fontId="23" fillId="0" borderId="0" xfId="0" applyFont="1" applyAlignment="1">
      <alignment horizontal="left"/>
    </xf>
    <xf numFmtId="3" fontId="23" fillId="0" borderId="0" xfId="0" applyNumberFormat="1" applyFont="1" applyAlignment="1">
      <alignment horizontal="right"/>
    </xf>
    <xf numFmtId="0" fontId="26" fillId="11" borderId="32" xfId="0" applyFont="1" applyFill="1" applyBorder="1" applyAlignment="1">
      <alignment horizontal="left"/>
    </xf>
    <xf numFmtId="0" fontId="26" fillId="11" borderId="32" xfId="0" applyFont="1" applyFill="1" applyBorder="1" applyAlignment="1">
      <alignment horizontal="right"/>
    </xf>
    <xf numFmtId="3" fontId="23" fillId="0" borderId="32" xfId="0" applyNumberFormat="1" applyFont="1" applyBorder="1" applyAlignment="1">
      <alignment horizontal="right"/>
    </xf>
    <xf numFmtId="0" fontId="26" fillId="11" borderId="58" xfId="0" applyFont="1" applyFill="1" applyBorder="1" applyAlignment="1">
      <alignment horizontal="left"/>
    </xf>
    <xf numFmtId="166" fontId="1" fillId="0" borderId="32" xfId="0" applyNumberFormat="1" applyFont="1" applyBorder="1"/>
    <xf numFmtId="169" fontId="1" fillId="0" borderId="0" xfId="0" applyNumberFormat="1" applyFont="1"/>
    <xf numFmtId="2" fontId="1" fillId="0" borderId="32" xfId="0" applyNumberFormat="1" applyFont="1" applyBorder="1" applyAlignment="1">
      <alignment horizontal="center"/>
    </xf>
    <xf numFmtId="169" fontId="1" fillId="0" borderId="32" xfId="0" applyNumberFormat="1" applyFont="1" applyBorder="1"/>
    <xf numFmtId="2" fontId="1" fillId="0" borderId="32" xfId="0" applyNumberFormat="1" applyFont="1" applyBorder="1" applyAlignment="1">
      <alignment horizontal="center" vertical="center"/>
    </xf>
    <xf numFmtId="22" fontId="1" fillId="0" borderId="0" xfId="0" applyNumberFormat="1" applyFont="1"/>
    <xf numFmtId="0" fontId="4" fillId="2" borderId="13" xfId="0" applyFont="1" applyFill="1" applyBorder="1" applyAlignment="1">
      <alignment horizontal="center"/>
    </xf>
    <xf numFmtId="0" fontId="3" fillId="0" borderId="14" xfId="0" applyFont="1" applyBorder="1"/>
    <xf numFmtId="0" fontId="4" fillId="2" borderId="20" xfId="0" applyFont="1" applyFill="1" applyBorder="1" applyAlignment="1">
      <alignment horizontal="center"/>
    </xf>
    <xf numFmtId="0" fontId="3" fillId="0" borderId="21" xfId="0" applyFont="1" applyBorder="1"/>
    <xf numFmtId="0" fontId="4" fillId="2" borderId="22" xfId="0" applyFont="1" applyFill="1" applyBorder="1" applyAlignment="1">
      <alignment horizontal="center"/>
    </xf>
    <xf numFmtId="0" fontId="3" fillId="0" borderId="23" xfId="0" applyFont="1" applyBorder="1"/>
    <xf numFmtId="0" fontId="8" fillId="3" borderId="28" xfId="0" applyFont="1" applyFill="1" applyBorder="1" applyAlignment="1">
      <alignment horizontal="center"/>
    </xf>
    <xf numFmtId="0" fontId="3" fillId="0" borderId="29" xfId="0" applyFont="1" applyBorder="1"/>
    <xf numFmtId="0" fontId="3" fillId="0" borderId="30" xfId="0" applyFont="1" applyBorder="1"/>
    <xf numFmtId="0" fontId="8" fillId="3" borderId="33" xfId="0" applyFont="1" applyFill="1" applyBorder="1" applyAlignment="1">
      <alignment horizontal="center"/>
    </xf>
    <xf numFmtId="0" fontId="3" fillId="0" borderId="34" xfId="0" applyFont="1" applyBorder="1"/>
    <xf numFmtId="0" fontId="3" fillId="0" borderId="35" xfId="0" applyFont="1" applyBorder="1"/>
    <xf numFmtId="0" fontId="2" fillId="2" borderId="28" xfId="0" applyFont="1" applyFill="1" applyBorder="1" applyAlignment="1">
      <alignment horizontal="center"/>
    </xf>
    <xf numFmtId="0" fontId="6" fillId="0" borderId="0" xfId="0" applyFont="1" applyAlignment="1">
      <alignment vertical="center" textRotation="45"/>
    </xf>
    <xf numFmtId="0" fontId="0" fillId="0" borderId="0" xfId="0" applyFont="1" applyAlignment="1"/>
    <xf numFmtId="0" fontId="2" fillId="3" borderId="5" xfId="0" applyFont="1" applyFill="1" applyBorder="1" applyAlignment="1">
      <alignment horizontal="center"/>
    </xf>
    <xf numFmtId="0" fontId="3" fillId="0" borderId="6" xfId="0" applyFont="1" applyBorder="1"/>
    <xf numFmtId="0" fontId="2" fillId="0" borderId="0" xfId="0" applyFont="1" applyAlignment="1">
      <alignment horizontal="center"/>
    </xf>
    <xf numFmtId="0" fontId="5" fillId="3" borderId="9" xfId="0" applyFont="1" applyFill="1" applyBorder="1" applyAlignment="1">
      <alignment horizontal="center"/>
    </xf>
    <xf numFmtId="0" fontId="3" fillId="0" borderId="10" xfId="0" applyFont="1" applyBorder="1"/>
    <xf numFmtId="0" fontId="1" fillId="0" borderId="0" xfId="0" applyFont="1" applyAlignment="1">
      <alignment vertical="center"/>
    </xf>
    <xf numFmtId="0" fontId="18" fillId="0" borderId="0" xfId="0" applyFont="1" applyAlignment="1">
      <alignment horizontal="center" vertical="center"/>
    </xf>
    <xf numFmtId="0" fontId="1" fillId="0" borderId="0" xfId="0" applyFont="1" applyAlignment="1">
      <alignment horizontal="center"/>
    </xf>
    <xf numFmtId="0" fontId="18" fillId="0" borderId="52" xfId="0" applyFont="1" applyBorder="1" applyAlignment="1">
      <alignment horizontal="center" vertical="center"/>
    </xf>
    <xf numFmtId="0" fontId="3" fillId="0" borderId="52" xfId="0" applyFont="1" applyBorder="1"/>
    <xf numFmtId="0" fontId="3" fillId="0" borderId="55" xfId="0" applyFont="1" applyBorder="1"/>
    <xf numFmtId="0" fontId="21" fillId="8" borderId="42" xfId="0" applyFont="1" applyFill="1" applyBorder="1" applyAlignment="1">
      <alignment horizontal="center"/>
    </xf>
    <xf numFmtId="0" fontId="3" fillId="0" borderId="44" xfId="0" applyFont="1" applyBorder="1"/>
    <xf numFmtId="0" fontId="3" fillId="0" borderId="43" xfId="0" applyFont="1" applyBorder="1"/>
    <xf numFmtId="0" fontId="22" fillId="0" borderId="0" xfId="0" applyFont="1" applyAlignment="1">
      <alignment horizontal="center" vertical="center"/>
    </xf>
    <xf numFmtId="0" fontId="3" fillId="0" borderId="59" xfId="0" applyFont="1" applyBorder="1"/>
    <xf numFmtId="0" fontId="3" fillId="0" borderId="60" xfId="0" applyFont="1" applyBorder="1"/>
    <xf numFmtId="0" fontId="3" fillId="0" borderId="61" xfId="0" applyFont="1" applyBorder="1"/>
    <xf numFmtId="0" fontId="21" fillId="0" borderId="42" xfId="0" applyFont="1" applyBorder="1" applyAlignment="1">
      <alignment horizontal="center"/>
    </xf>
    <xf numFmtId="0" fontId="24" fillId="0" borderId="0" xfId="0" applyFont="1" applyAlignment="1">
      <alignment horizontal="center"/>
    </xf>
    <xf numFmtId="0" fontId="24" fillId="0" borderId="62" xfId="0" applyFont="1" applyBorder="1" applyAlignment="1">
      <alignment horizontal="center"/>
    </xf>
    <xf numFmtId="0" fontId="3" fillId="0" borderId="62" xfId="0" applyFont="1" applyBorder="1"/>
    <xf numFmtId="0" fontId="1" fillId="0" borderId="20" xfId="0" applyFont="1" applyBorder="1" applyAlignment="1">
      <alignment horizontal="center"/>
    </xf>
    <xf numFmtId="0" fontId="3" fillId="0" borderId="63" xfId="0" applyFont="1" applyBorder="1"/>
  </cellXfs>
  <cellStyles count="1">
    <cellStyle name="Normal" xfId="0" builtinId="0"/>
  </cellStyles>
  <dxfs count="43">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9C6500"/>
      </font>
      <fill>
        <patternFill patternType="solid">
          <fgColor rgb="FFFFEB9C"/>
          <bgColor rgb="FFFFEB9C"/>
        </patternFill>
      </fill>
    </dxf>
    <dxf>
      <font>
        <color rgb="FF9C6500"/>
      </font>
      <fill>
        <patternFill patternType="solid">
          <fgColor rgb="FFFFEB9C"/>
          <bgColor rgb="FFFFEB9C"/>
        </patternFill>
      </fill>
    </dxf>
    <dxf>
      <font>
        <color rgb="FF9C0006"/>
      </font>
      <fill>
        <patternFill patternType="solid">
          <fgColor rgb="FFFFC7CE"/>
          <bgColor rgb="FFFFC7CE"/>
        </patternFill>
      </fill>
    </dxf>
    <dxf>
      <font>
        <color rgb="FF9C6500"/>
      </font>
      <fill>
        <patternFill patternType="solid">
          <fgColor rgb="FFFFEB9C"/>
          <bgColor rgb="FFFFEB9C"/>
        </patternFill>
      </fill>
    </dxf>
    <dxf>
      <font>
        <color rgb="FF9C0006"/>
      </font>
      <fill>
        <patternFill patternType="solid">
          <fgColor rgb="FFFFC7CE"/>
          <bgColor rgb="FFFFC7CE"/>
        </patternFill>
      </fill>
    </dxf>
    <dxf>
      <font>
        <color rgb="FF9C6500"/>
      </font>
      <fill>
        <patternFill patternType="solid">
          <fgColor rgb="FFFFEB9C"/>
          <bgColor rgb="FFFFEB9C"/>
        </patternFill>
      </fill>
    </dxf>
    <dxf>
      <font>
        <color rgb="FF9C0006"/>
      </font>
      <fill>
        <patternFill patternType="solid">
          <fgColor rgb="FFFFC7CE"/>
          <bgColor rgb="FFFFC7CE"/>
        </patternFill>
      </fill>
    </dxf>
    <dxf>
      <font>
        <color rgb="FF9C6500"/>
      </font>
      <fill>
        <patternFill patternType="solid">
          <fgColor rgb="FFFFEB9C"/>
          <bgColor rgb="FFFFEB9C"/>
        </patternFill>
      </fill>
    </dxf>
    <dxf>
      <font>
        <color rgb="FF9C0006"/>
      </font>
      <fill>
        <patternFill patternType="solid">
          <fgColor rgb="FFFFC7CE"/>
          <bgColor rgb="FFFFC7CE"/>
        </patternFill>
      </fill>
    </dxf>
    <dxf>
      <font>
        <color rgb="FF9C6500"/>
      </font>
      <fill>
        <patternFill patternType="solid">
          <fgColor rgb="FFFFEB9C"/>
          <bgColor rgb="FFFFEB9C"/>
        </patternFill>
      </fill>
    </dxf>
    <dxf>
      <font>
        <color rgb="FF9C0006"/>
      </font>
      <fill>
        <patternFill patternType="solid">
          <fgColor rgb="FFFFC7CE"/>
          <bgColor rgb="FFFFC7CE"/>
        </patternFill>
      </fill>
    </dxf>
    <dxf>
      <font>
        <color rgb="FF9C6500"/>
      </font>
      <fill>
        <patternFill patternType="solid">
          <fgColor rgb="FFFFEB9C"/>
          <bgColor rgb="FFFFEB9C"/>
        </patternFill>
      </fill>
    </dxf>
    <dxf>
      <font>
        <color rgb="FF9C0006"/>
      </font>
      <fill>
        <patternFill patternType="solid">
          <fgColor rgb="FFFFC7CE"/>
          <bgColor rgb="FFFFC7CE"/>
        </patternFill>
      </fill>
    </dxf>
    <dxf>
      <font>
        <color rgb="FF9C6500"/>
      </font>
      <fill>
        <patternFill patternType="solid">
          <fgColor rgb="FFFFEB9C"/>
          <bgColor rgb="FFFFEB9C"/>
        </patternFill>
      </fill>
    </dxf>
    <dxf>
      <font>
        <color rgb="FF9C0006"/>
      </font>
      <fill>
        <patternFill patternType="solid">
          <fgColor rgb="FFFFC7CE"/>
          <bgColor rgb="FFFFC7CE"/>
        </patternFill>
      </fill>
    </dxf>
    <dxf>
      <font>
        <color rgb="FF9C6500"/>
      </font>
      <fill>
        <patternFill patternType="solid">
          <fgColor rgb="FFFFEB9C"/>
          <bgColor rgb="FFFFEB9C"/>
        </patternFill>
      </fill>
    </dxf>
    <dxf>
      <font>
        <color rgb="FF9C0006"/>
      </font>
      <fill>
        <patternFill patternType="solid">
          <fgColor rgb="FFFFC7CE"/>
          <bgColor rgb="FFFFC7CE"/>
        </patternFill>
      </fill>
    </dxf>
    <dxf>
      <font>
        <color rgb="FF9C6500"/>
      </font>
      <fill>
        <patternFill patternType="solid">
          <fgColor rgb="FFFFEB9C"/>
          <bgColor rgb="FFFFEB9C"/>
        </patternFill>
      </fill>
    </dxf>
    <dxf>
      <font>
        <color rgb="FF9C0006"/>
      </font>
      <fill>
        <patternFill patternType="solid">
          <fgColor rgb="FFFFC7CE"/>
          <bgColor rgb="FFFFC7CE"/>
        </patternFill>
      </fill>
    </dxf>
    <dxf>
      <font>
        <color rgb="FF9C6500"/>
      </font>
      <fill>
        <patternFill patternType="solid">
          <fgColor rgb="FFFFEB9C"/>
          <bgColor rgb="FFFFEB9C"/>
        </patternFill>
      </fill>
    </dxf>
    <dxf>
      <font>
        <color rgb="FF9C0006"/>
      </font>
      <fill>
        <patternFill patternType="solid">
          <fgColor rgb="FFFFC7CE"/>
          <bgColor rgb="FFFFC7CE"/>
        </patternFill>
      </fill>
    </dxf>
    <dxf>
      <font>
        <color rgb="FF9C6500"/>
      </font>
      <fill>
        <patternFill patternType="solid">
          <fgColor rgb="FFFFEB9C"/>
          <bgColor rgb="FFFFEB9C"/>
        </patternFill>
      </fill>
    </dxf>
    <dxf>
      <font>
        <color rgb="FF9C0006"/>
      </font>
      <fill>
        <patternFill patternType="solid">
          <fgColor rgb="FFFFC7CE"/>
          <bgColor rgb="FFFFC7CE"/>
        </patternFill>
      </fill>
    </dxf>
    <dxf>
      <font>
        <color rgb="FF9C6500"/>
      </font>
      <fill>
        <patternFill patternType="solid">
          <fgColor rgb="FFFFEB9C"/>
          <bgColor rgb="FFFFEB9C"/>
        </patternFill>
      </fill>
    </dxf>
    <dxf>
      <font>
        <color rgb="FF9C0006"/>
      </font>
      <fill>
        <patternFill patternType="solid">
          <fgColor rgb="FFFFC7CE"/>
          <bgColor rgb="FFFFC7CE"/>
        </patternFill>
      </fill>
    </dxf>
    <dxf>
      <font>
        <color rgb="FF9C6500"/>
      </font>
      <fill>
        <patternFill patternType="solid">
          <fgColor rgb="FFFFEB9C"/>
          <bgColor rgb="FFFFEB9C"/>
        </patternFill>
      </fill>
    </dxf>
    <dxf>
      <font>
        <color rgb="FF9C0006"/>
      </font>
      <fill>
        <patternFill patternType="solid">
          <fgColor rgb="FFFFC7CE"/>
          <bgColor rgb="FFFFC7CE"/>
        </patternFill>
      </fill>
    </dxf>
    <dxf>
      <font>
        <color rgb="FF9C6500"/>
      </font>
      <fill>
        <patternFill patternType="solid">
          <fgColor rgb="FFFFEB9C"/>
          <bgColor rgb="FFFFEB9C"/>
        </patternFill>
      </fill>
    </dxf>
    <dxf>
      <font>
        <color rgb="FF9C0006"/>
      </font>
      <fill>
        <patternFill patternType="solid">
          <fgColor rgb="FFFFC7CE"/>
          <bgColor rgb="FFFFC7CE"/>
        </patternFill>
      </fill>
    </dxf>
    <dxf>
      <font>
        <color rgb="FF9C6500"/>
      </font>
      <fill>
        <patternFill patternType="solid">
          <fgColor rgb="FFFFEB9C"/>
          <bgColor rgb="FFFFEB9C"/>
        </patternFill>
      </fill>
    </dxf>
    <dxf>
      <font>
        <color rgb="FF9C0006"/>
      </font>
      <fill>
        <patternFill patternType="solid">
          <fgColor rgb="FFFFC7CE"/>
          <bgColor rgb="FFFFC7CE"/>
        </patternFill>
      </fill>
    </dxf>
    <dxf>
      <font>
        <color rgb="FF9C0006"/>
      </font>
      <fill>
        <patternFill patternType="solid">
          <fgColor rgb="FFFFC7CE"/>
          <bgColor rgb="FFFFC7CE"/>
        </patternFill>
      </fill>
    </dxf>
    <dxf>
      <font>
        <color rgb="FF9C6500"/>
      </font>
      <fill>
        <patternFill patternType="solid">
          <fgColor rgb="FFFFEB9C"/>
          <bgColor rgb="FFFFEB9C"/>
        </patternFill>
      </fill>
    </dxf>
    <dxf>
      <font>
        <color rgb="FF9C6500"/>
      </font>
      <fill>
        <patternFill patternType="solid">
          <fgColor rgb="FFFFEB9C"/>
          <bgColor rgb="FFFFEB9C"/>
        </patternFill>
      </fill>
    </dxf>
    <dxf>
      <font>
        <color rgb="FF9C0006"/>
      </font>
      <fill>
        <patternFill patternType="solid">
          <fgColor rgb="FFFFC7CE"/>
          <bgColor rgb="FFFFC7CE"/>
        </patternFill>
      </fill>
    </dxf>
    <dxf>
      <fill>
        <patternFill patternType="solid">
          <fgColor rgb="FFDBE5F1"/>
          <bgColor rgb="FFDBE5F1"/>
        </patternFill>
      </fill>
    </dxf>
    <dxf>
      <fill>
        <patternFill patternType="solid">
          <fgColor rgb="FFE5DFEC"/>
          <bgColor rgb="FFE5DFEC"/>
        </patternFill>
      </fill>
    </dxf>
    <dxf>
      <fill>
        <patternFill patternType="solid">
          <fgColor theme="0"/>
          <bgColor theme="0"/>
        </patternFill>
      </fill>
    </dxf>
  </dxfs>
  <tableStyles count="1">
    <tableStyle name="Issue Tracker-style" pivot="0" count="3" xr9:uid="{00000000-0011-0000-FFFF-FFFF00000000}">
      <tableStyleElement type="headerRow" dxfId="42"/>
      <tableStyleElement type="firstRowStripe" dxfId="41"/>
      <tableStyleElement type="secondRowStripe" dxfId="4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 /></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 /><Relationship Id="rId13" Type="http://schemas.openxmlformats.org/officeDocument/2006/relationships/worksheet" Target="worksheets/sheet13.xml" /><Relationship Id="rId18" Type="http://schemas.openxmlformats.org/officeDocument/2006/relationships/worksheet" Target="worksheets/sheet18.xml" /><Relationship Id="rId26" Type="http://schemas.openxmlformats.org/officeDocument/2006/relationships/worksheet" Target="worksheets/sheet26.xml" /><Relationship Id="rId39" Type="http://customschemas.google.com/relationships/workbookmetadata" Target="metadata" /><Relationship Id="rId3" Type="http://schemas.openxmlformats.org/officeDocument/2006/relationships/worksheet" Target="worksheets/sheet3.xml" /><Relationship Id="rId21" Type="http://schemas.openxmlformats.org/officeDocument/2006/relationships/worksheet" Target="worksheets/sheet21.xml" /><Relationship Id="rId34" Type="http://schemas.openxmlformats.org/officeDocument/2006/relationships/pivotCacheDefinition" Target="pivotCache/pivotCacheDefinition6.xml" /><Relationship Id="rId42" Type="http://schemas.openxmlformats.org/officeDocument/2006/relationships/sharedStrings" Target="sharedStrings.xml" /><Relationship Id="rId7" Type="http://schemas.openxmlformats.org/officeDocument/2006/relationships/worksheet" Target="worksheets/sheet7.xml" /><Relationship Id="rId12" Type="http://schemas.openxmlformats.org/officeDocument/2006/relationships/worksheet" Target="worksheets/sheet12.xml" /><Relationship Id="rId17" Type="http://schemas.openxmlformats.org/officeDocument/2006/relationships/worksheet" Target="worksheets/sheet17.xml" /><Relationship Id="rId25" Type="http://schemas.openxmlformats.org/officeDocument/2006/relationships/worksheet" Target="worksheets/sheet25.xml" /><Relationship Id="rId33" Type="http://schemas.openxmlformats.org/officeDocument/2006/relationships/pivotCacheDefinition" Target="pivotCache/pivotCacheDefinition5.xml" /><Relationship Id="rId2" Type="http://schemas.openxmlformats.org/officeDocument/2006/relationships/worksheet" Target="worksheets/sheet2.xml" /><Relationship Id="rId16" Type="http://schemas.openxmlformats.org/officeDocument/2006/relationships/worksheet" Target="worksheets/sheet16.xml" /><Relationship Id="rId20" Type="http://schemas.openxmlformats.org/officeDocument/2006/relationships/worksheet" Target="worksheets/sheet20.xml" /><Relationship Id="rId29" Type="http://schemas.openxmlformats.org/officeDocument/2006/relationships/pivotCacheDefinition" Target="pivotCache/pivotCacheDefinition1.xml" /><Relationship Id="rId41" Type="http://schemas.openxmlformats.org/officeDocument/2006/relationships/styles" Target="styles.xml" /><Relationship Id="rId1" Type="http://schemas.openxmlformats.org/officeDocument/2006/relationships/worksheet" Target="worksheets/sheet1.xml" /><Relationship Id="rId6" Type="http://schemas.openxmlformats.org/officeDocument/2006/relationships/worksheet" Target="worksheets/sheet6.xml" /><Relationship Id="rId11" Type="http://schemas.openxmlformats.org/officeDocument/2006/relationships/worksheet" Target="worksheets/sheet11.xml" /><Relationship Id="rId24" Type="http://schemas.openxmlformats.org/officeDocument/2006/relationships/worksheet" Target="worksheets/sheet24.xml" /><Relationship Id="rId32" Type="http://schemas.openxmlformats.org/officeDocument/2006/relationships/pivotCacheDefinition" Target="pivotCache/pivotCacheDefinition4.xml" /><Relationship Id="rId40" Type="http://schemas.openxmlformats.org/officeDocument/2006/relationships/theme" Target="theme/theme1.xml" /><Relationship Id="rId5" Type="http://schemas.openxmlformats.org/officeDocument/2006/relationships/worksheet" Target="worksheets/sheet5.xml" /><Relationship Id="rId15" Type="http://schemas.openxmlformats.org/officeDocument/2006/relationships/worksheet" Target="worksheets/sheet15.xml" /><Relationship Id="rId23" Type="http://schemas.openxmlformats.org/officeDocument/2006/relationships/worksheet" Target="worksheets/sheet23.xml" /><Relationship Id="rId28" Type="http://schemas.openxmlformats.org/officeDocument/2006/relationships/worksheet" Target="worksheets/sheet28.xml" /><Relationship Id="rId10" Type="http://schemas.openxmlformats.org/officeDocument/2006/relationships/worksheet" Target="worksheets/sheet10.xml" /><Relationship Id="rId19" Type="http://schemas.openxmlformats.org/officeDocument/2006/relationships/worksheet" Target="worksheets/sheet19.xml" /><Relationship Id="rId31" Type="http://schemas.openxmlformats.org/officeDocument/2006/relationships/pivotCacheDefinition" Target="pivotCache/pivotCacheDefinition3.xml" /><Relationship Id="rId4" Type="http://schemas.openxmlformats.org/officeDocument/2006/relationships/worksheet" Target="worksheets/sheet4.xml" /><Relationship Id="rId9" Type="http://schemas.openxmlformats.org/officeDocument/2006/relationships/worksheet" Target="worksheets/sheet9.xml" /><Relationship Id="rId14" Type="http://schemas.openxmlformats.org/officeDocument/2006/relationships/worksheet" Target="worksheets/sheet14.xml" /><Relationship Id="rId22" Type="http://schemas.openxmlformats.org/officeDocument/2006/relationships/worksheet" Target="worksheets/sheet22.xml" /><Relationship Id="rId27" Type="http://schemas.openxmlformats.org/officeDocument/2006/relationships/worksheet" Target="worksheets/sheet27.xml" /><Relationship Id="rId30" Type="http://schemas.openxmlformats.org/officeDocument/2006/relationships/pivotCacheDefinition" Target="pivotCache/pivotCacheDefinition2.xml" /><Relationship Id="rId35" Type="http://schemas.openxmlformats.org/officeDocument/2006/relationships/pivotCacheDefinition" Target="pivotCache/pivotCacheDefinition7.xml" /><Relationship Id="rId43" Type="http://schemas.openxmlformats.org/officeDocument/2006/relationships/calcChain" Target="calcChain.xml" /></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4.2694113449459253E-2"/>
          <c:y val="3.0432001555361212E-2"/>
          <c:w val="0.94567358873041008"/>
          <c:h val="0.65665780175910504"/>
        </c:manualLayout>
      </c:layout>
      <c:barChart>
        <c:barDir val="col"/>
        <c:grouping val="clustered"/>
        <c:varyColors val="1"/>
        <c:ser>
          <c:idx val="0"/>
          <c:order val="0"/>
          <c:tx>
            <c:v>GTS</c:v>
          </c:tx>
          <c:spPr>
            <a:solidFill>
              <a:schemeClr val="accent1"/>
            </a:solidFill>
          </c:spPr>
          <c:invertIfNegative val="1"/>
          <c:cat>
            <c:numRef>
              <c:f>'Perf - Monthly Avgs'!$AC$1</c:f>
              <c:numCache>
                <c:formatCode>[$-409]mmm\-yy</c:formatCode>
                <c:ptCount val="1"/>
                <c:pt idx="0">
                  <c:v>42220</c:v>
                </c:pt>
              </c:numCache>
            </c:numRef>
          </c:cat>
          <c:val>
            <c:numRef>
              <c:f>'Perf - Monthly Avgs'!$AC$3</c:f>
              <c:numCache>
                <c:formatCode>0.00</c:formatCode>
                <c:ptCount val="1"/>
                <c:pt idx="0">
                  <c:v>12.47623655913978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3DDE-A945-B3DA-A4F640F19FB9}"/>
            </c:ext>
          </c:extLst>
        </c:ser>
        <c:ser>
          <c:idx val="1"/>
          <c:order val="1"/>
          <c:tx>
            <c:v>IT&amp;S</c:v>
          </c:tx>
          <c:spPr>
            <a:solidFill>
              <a:schemeClr val="accent2"/>
            </a:solidFill>
          </c:spPr>
          <c:invertIfNegative val="1"/>
          <c:cat>
            <c:numRef>
              <c:f>'Perf - Monthly Avgs'!$AC$1</c:f>
              <c:numCache>
                <c:formatCode>[$-409]mmm\-yy</c:formatCode>
                <c:ptCount val="1"/>
                <c:pt idx="0">
                  <c:v>42220</c:v>
                </c:pt>
              </c:numCache>
            </c:numRef>
          </c:cat>
          <c:val>
            <c:numRef>
              <c:f>'Perf - Monthly Avgs'!$AC$9</c:f>
              <c:numCache>
                <c:formatCode>0.00</c:formatCode>
                <c:ptCount val="1"/>
                <c:pt idx="0">
                  <c:v>5.8494292803970218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3DDE-A945-B3DA-A4F640F19FB9}"/>
            </c:ext>
          </c:extLst>
        </c:ser>
        <c:ser>
          <c:idx val="2"/>
          <c:order val="2"/>
          <c:tx>
            <c:v>Yerkes</c:v>
          </c:tx>
          <c:spPr>
            <a:solidFill>
              <a:schemeClr val="accent3"/>
            </a:solidFill>
          </c:spPr>
          <c:invertIfNegative val="1"/>
          <c:cat>
            <c:numRef>
              <c:f>'Perf - Monthly Avgs'!$AC$1</c:f>
              <c:numCache>
                <c:formatCode>[$-409]mmm\-yy</c:formatCode>
                <c:ptCount val="1"/>
                <c:pt idx="0">
                  <c:v>42220</c:v>
                </c:pt>
              </c:numCache>
            </c:numRef>
          </c:cat>
          <c:val>
            <c:numRef>
              <c:f>'Perf - Monthly Avgs'!$AC$15</c:f>
              <c:numCache>
                <c:formatCode>0.00</c:formatCode>
                <c:ptCount val="1"/>
                <c:pt idx="0">
                  <c:v>6.4941935483870967</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3DDE-A945-B3DA-A4F640F19FB9}"/>
            </c:ext>
          </c:extLst>
        </c:ser>
        <c:ser>
          <c:idx val="3"/>
          <c:order val="3"/>
          <c:tx>
            <c:v>Asturias</c:v>
          </c:tx>
          <c:spPr>
            <a:solidFill>
              <a:schemeClr val="accent4"/>
            </a:solidFill>
          </c:spPr>
          <c:invertIfNegative val="1"/>
          <c:cat>
            <c:numRef>
              <c:f>'Perf - Monthly Avgs'!$AC$1</c:f>
              <c:numCache>
                <c:formatCode>[$-409]mmm\-yy</c:formatCode>
                <c:ptCount val="1"/>
                <c:pt idx="0">
                  <c:v>42220</c:v>
                </c:pt>
              </c:numCache>
            </c:numRef>
          </c:cat>
          <c:val>
            <c:numRef>
              <c:f>'Perf - Monthly Avgs'!$AC$21</c:f>
              <c:numCache>
                <c:formatCode>0.00</c:formatCode>
                <c:ptCount val="1"/>
                <c:pt idx="0">
                  <c:v>11.823387096774191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3DDE-A945-B3DA-A4F640F19FB9}"/>
            </c:ext>
          </c:extLst>
        </c:ser>
        <c:ser>
          <c:idx val="4"/>
          <c:order val="4"/>
          <c:tx>
            <c:v>Luxembourg</c:v>
          </c:tx>
          <c:spPr>
            <a:solidFill>
              <a:schemeClr val="accent5"/>
            </a:solidFill>
          </c:spPr>
          <c:invertIfNegative val="1"/>
          <c:cat>
            <c:numRef>
              <c:f>'Perf - Monthly Avgs'!$AC$1</c:f>
              <c:numCache>
                <c:formatCode>[$-409]mmm\-yy</c:formatCode>
                <c:ptCount val="1"/>
                <c:pt idx="0">
                  <c:v>42220</c:v>
                </c:pt>
              </c:numCache>
            </c:numRef>
          </c:cat>
          <c:val>
            <c:numRef>
              <c:f>'Perf - Monthly Avgs'!$AC$27</c:f>
              <c:numCache>
                <c:formatCode>0.00</c:formatCode>
                <c:ptCount val="1"/>
                <c:pt idx="0">
                  <c:v>24.660806451612903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3DDE-A945-B3DA-A4F640F19FB9}"/>
            </c:ext>
          </c:extLst>
        </c:ser>
        <c:ser>
          <c:idx val="5"/>
          <c:order val="5"/>
          <c:tx>
            <c:v>UEN cluster</c:v>
          </c:tx>
          <c:spPr>
            <a:solidFill>
              <a:schemeClr val="accent6"/>
            </a:solidFill>
          </c:spPr>
          <c:invertIfNegative val="1"/>
          <c:cat>
            <c:numRef>
              <c:f>'Perf - Monthly Avgs'!$AC$1</c:f>
              <c:numCache>
                <c:formatCode>[$-409]mmm\-yy</c:formatCode>
                <c:ptCount val="1"/>
                <c:pt idx="0">
                  <c:v>42220</c:v>
                </c:pt>
              </c:numCache>
            </c:numRef>
          </c:cat>
          <c:val>
            <c:numRef>
              <c:f>'Perf - Monthly Avgs'!$AC$33</c:f>
              <c:numCache>
                <c:formatCode>0.00</c:formatCode>
                <c:ptCount val="1"/>
                <c:pt idx="0">
                  <c:v>28.363118279569882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3DDE-A945-B3DA-A4F640F19FB9}"/>
            </c:ext>
          </c:extLst>
        </c:ser>
        <c:ser>
          <c:idx val="6"/>
          <c:order val="6"/>
          <c:tx>
            <c:v>Sandbox</c:v>
          </c:tx>
          <c:spPr>
            <a:solidFill>
              <a:schemeClr val="accent1">
                <a:lumOff val="30000"/>
              </a:schemeClr>
            </a:solidFill>
          </c:spPr>
          <c:invertIfNegative val="1"/>
          <c:cat>
            <c:numRef>
              <c:f>'Perf - Monthly Avgs'!$AC$1</c:f>
              <c:numCache>
                <c:formatCode>[$-409]mmm\-yy</c:formatCode>
                <c:ptCount val="1"/>
                <c:pt idx="0">
                  <c:v>42220</c:v>
                </c:pt>
              </c:numCache>
            </c:numRef>
          </c:cat>
          <c:val>
            <c:numRef>
              <c:f>'Perf - Monthly Avgs'!$AC$39</c:f>
              <c:numCache>
                <c:formatCode>0.00</c:formatCode>
                <c:ptCount val="1"/>
                <c:pt idx="0">
                  <c:v>4.181129032258065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6-3DDE-A945-B3DA-A4F640F19FB9}"/>
            </c:ext>
          </c:extLst>
        </c:ser>
        <c:ser>
          <c:idx val="7"/>
          <c:order val="7"/>
          <c:tx>
            <c:v>DSAP</c:v>
          </c:tx>
          <c:spPr>
            <a:solidFill>
              <a:schemeClr val="accent2">
                <a:lumOff val="30000"/>
              </a:schemeClr>
            </a:solidFill>
          </c:spPr>
          <c:invertIfNegative val="1"/>
          <c:cat>
            <c:numRef>
              <c:f>'Perf - Monthly Avgs'!$AC$1</c:f>
              <c:numCache>
                <c:formatCode>[$-409]mmm\-yy</c:formatCode>
                <c:ptCount val="1"/>
                <c:pt idx="0">
                  <c:v>42220</c:v>
                </c:pt>
              </c:numCache>
            </c:numRef>
          </c:cat>
          <c:val>
            <c:numRef>
              <c:f>'Perf - Monthly Avgs'!$AC$45</c:f>
              <c:numCache>
                <c:formatCode>0.00</c:formatCode>
                <c:ptCount val="1"/>
                <c:pt idx="0">
                  <c:v>5.0631854838709653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7-3DDE-A945-B3DA-A4F640F19FB9}"/>
            </c:ext>
          </c:extLst>
        </c:ser>
        <c:ser>
          <c:idx val="8"/>
          <c:order val="8"/>
          <c:tx>
            <c:v>AG</c:v>
          </c:tx>
          <c:spPr>
            <a:solidFill>
              <a:schemeClr val="accent3">
                <a:lumOff val="30000"/>
              </a:schemeClr>
            </a:solidFill>
          </c:spPr>
          <c:invertIfNegative val="1"/>
          <c:cat>
            <c:numRef>
              <c:f>'Perf - Monthly Avgs'!$AC$1</c:f>
              <c:numCache>
                <c:formatCode>[$-409]mmm\-yy</c:formatCode>
                <c:ptCount val="1"/>
                <c:pt idx="0">
                  <c:v>42220</c:v>
                </c:pt>
              </c:numCache>
            </c:numRef>
          </c:cat>
          <c:val>
            <c:numRef>
              <c:f>'Perf - Monthly Avgs'!$AC$51</c:f>
              <c:numCache>
                <c:formatCode>0.00</c:formatCode>
                <c:ptCount val="1"/>
                <c:pt idx="0">
                  <c:v>0.97516129032258092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8-3DDE-A945-B3DA-A4F640F19FB9}"/>
            </c:ext>
          </c:extLst>
        </c:ser>
        <c:ser>
          <c:idx val="9"/>
          <c:order val="9"/>
          <c:tx>
            <c:v>#REF!</c:v>
          </c:tx>
          <c:spPr>
            <a:solidFill>
              <a:schemeClr val="accent4">
                <a:lumOff val="30000"/>
              </a:schemeClr>
            </a:solidFill>
          </c:spPr>
          <c:invertIfNegative val="1"/>
          <c:cat>
            <c:numRef>
              <c:f>'Perf - Monthly Avgs'!$AC$1</c:f>
              <c:numCache>
                <c:formatCode>[$-409]mmm\-yy</c:formatCode>
                <c:ptCount val="1"/>
                <c:pt idx="0">
                  <c:v>42220</c:v>
                </c:pt>
              </c:numCache>
            </c:numRef>
          </c:cat>
          <c:val>
            <c:numRef>
              <c:f>'Perf - Monthly Avgs'!$AC$57</c:f>
              <c:numCache>
                <c:formatCode>0.00</c:formatCode>
                <c:ptCount val="1"/>
                <c:pt idx="0">
                  <c:v>27.833225806451615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9-3DDE-A945-B3DA-A4F640F19FB9}"/>
            </c:ext>
          </c:extLst>
        </c:ser>
        <c:ser>
          <c:idx val="10"/>
          <c:order val="10"/>
          <c:tx>
            <c:v>SQL</c:v>
          </c:tx>
          <c:spPr>
            <a:solidFill>
              <a:schemeClr val="accent5">
                <a:lumOff val="30000"/>
              </a:schemeClr>
            </a:solidFill>
          </c:spPr>
          <c:invertIfNegative val="1"/>
          <c:cat>
            <c:numRef>
              <c:f>'Perf - Monthly Avgs'!$AC$1</c:f>
              <c:numCache>
                <c:formatCode>[$-409]mmm\-yy</c:formatCode>
                <c:ptCount val="1"/>
                <c:pt idx="0">
                  <c:v>42220</c:v>
                </c:pt>
              </c:numCache>
            </c:numRef>
          </c:cat>
          <c:val>
            <c:numRef>
              <c:f>'Perf - Monthly Avgs'!$A$63</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A-3DDE-A945-B3DA-A4F640F19FB9}"/>
            </c:ext>
          </c:extLst>
        </c:ser>
        <c:ser>
          <c:idx val="11"/>
          <c:order val="11"/>
          <c:tx>
            <c:v>SabineIP21</c:v>
          </c:tx>
          <c:spPr>
            <a:solidFill>
              <a:schemeClr val="accent6">
                <a:lumOff val="30000"/>
              </a:schemeClr>
            </a:solidFill>
          </c:spPr>
          <c:invertIfNegative val="1"/>
          <c:cat>
            <c:numRef>
              <c:f>'Perf - Monthly Avgs'!$AC$1</c:f>
              <c:numCache>
                <c:formatCode>[$-409]mmm\-yy</c:formatCode>
                <c:ptCount val="1"/>
                <c:pt idx="0">
                  <c:v>42220</c:v>
                </c:pt>
              </c:numCache>
            </c:numRef>
          </c:cat>
          <c:val>
            <c:numRef>
              <c:f>'Perf - Monthly Avgs'!$A$69</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B-3DDE-A945-B3DA-A4F640F19FB9}"/>
            </c:ext>
          </c:extLst>
        </c:ser>
        <c:ser>
          <c:idx val="12"/>
          <c:order val="12"/>
          <c:tx>
            <c:v>DCI</c:v>
          </c:tx>
          <c:spPr>
            <a:solidFill>
              <a:schemeClr val="accent1">
                <a:lumOff val="60000"/>
              </a:schemeClr>
            </a:solidFill>
          </c:spPr>
          <c:invertIfNegative val="1"/>
          <c:cat>
            <c:numRef>
              <c:f>'Perf - Monthly Avgs'!$AC$1</c:f>
              <c:numCache>
                <c:formatCode>[$-409]mmm\-yy</c:formatCode>
                <c:ptCount val="1"/>
                <c:pt idx="0">
                  <c:v>42220</c:v>
                </c:pt>
              </c:numCache>
            </c:numRef>
          </c:cat>
          <c:val>
            <c:numRef>
              <c:f>'Perf - Monthly Avgs'!$A$75</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C-3DDE-A945-B3DA-A4F640F19FB9}"/>
            </c:ext>
          </c:extLst>
        </c:ser>
        <c:ser>
          <c:idx val="13"/>
          <c:order val="13"/>
          <c:tx>
            <c:v>Maydown</c:v>
          </c:tx>
          <c:spPr>
            <a:solidFill>
              <a:schemeClr val="accent2">
                <a:lumOff val="60000"/>
              </a:schemeClr>
            </a:solidFill>
          </c:spPr>
          <c:invertIfNegative val="1"/>
          <c:cat>
            <c:numRef>
              <c:f>'Perf - Monthly Avgs'!$AC$1</c:f>
              <c:numCache>
                <c:formatCode>[$-409]mmm\-yy</c:formatCode>
                <c:ptCount val="1"/>
                <c:pt idx="0">
                  <c:v>42220</c:v>
                </c:pt>
              </c:numCache>
            </c:numRef>
          </c:cat>
          <c:val>
            <c:numRef>
              <c:f>'Perf - Monthly Avgs'!$AC$81</c:f>
              <c:numCache>
                <c:formatCode>0.00</c:formatCode>
                <c:ptCount val="1"/>
                <c:pt idx="0">
                  <c:v>0.26838709677419337</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D-3DDE-A945-B3DA-A4F640F19FB9}"/>
            </c:ext>
          </c:extLst>
        </c:ser>
        <c:ser>
          <c:idx val="14"/>
          <c:order val="14"/>
          <c:invertIfNegative val="1"/>
          <c:cat>
            <c:numRef>
              <c:f>'Perf - Monthly Avgs'!$AC$1</c:f>
              <c:numCache>
                <c:formatCode>[$-409]mmm\-yy</c:formatCode>
                <c:ptCount val="1"/>
                <c:pt idx="0">
                  <c:v>42220</c:v>
                </c:pt>
              </c:numCache>
            </c:numRef>
          </c:cat>
          <c:val>
            <c:numRef>
              <c:f>'Perf - Monthly Avgs'!$AC$93</c:f>
              <c:numCache>
                <c:formatCode>0.00</c:formatCode>
                <c:ptCount val="1"/>
                <c:pt idx="0">
                  <c:v>0</c:v>
                </c:pt>
              </c:numCache>
            </c:numRef>
          </c:val>
          <c:extLst>
            <c:ext xmlns:c16="http://schemas.microsoft.com/office/drawing/2014/chart" uri="{C3380CC4-5D6E-409C-BE32-E72D297353CC}">
              <c16:uniqueId val="{0000000E-3DDE-A945-B3DA-A4F640F19FB9}"/>
            </c:ext>
          </c:extLst>
        </c:ser>
        <c:ser>
          <c:idx val="15"/>
          <c:order val="15"/>
          <c:invertIfNegative val="1"/>
          <c:cat>
            <c:numRef>
              <c:f>'Perf - Monthly Avgs'!$AC$1</c:f>
              <c:numCache>
                <c:formatCode>[$-409]mmm\-yy</c:formatCode>
                <c:ptCount val="1"/>
                <c:pt idx="0">
                  <c:v>42220</c:v>
                </c:pt>
              </c:numCache>
            </c:numRef>
          </c:cat>
          <c:val>
            <c:numRef>
              <c:f>'Perf - Monthly Avgs'!$AC$99</c:f>
              <c:numCache>
                <c:formatCode>0.00</c:formatCode>
                <c:ptCount val="1"/>
                <c:pt idx="0">
                  <c:v>14.171935483870971</c:v>
                </c:pt>
              </c:numCache>
            </c:numRef>
          </c:val>
          <c:extLst>
            <c:ext xmlns:c16="http://schemas.microsoft.com/office/drawing/2014/chart" uri="{C3380CC4-5D6E-409C-BE32-E72D297353CC}">
              <c16:uniqueId val="{0000000F-3DDE-A945-B3DA-A4F640F19FB9}"/>
            </c:ext>
          </c:extLst>
        </c:ser>
        <c:ser>
          <c:idx val="16"/>
          <c:order val="16"/>
          <c:invertIfNegative val="1"/>
          <c:cat>
            <c:numRef>
              <c:f>'Perf - Monthly Avgs'!$AC$1</c:f>
              <c:numCache>
                <c:formatCode>[$-409]mmm\-yy</c:formatCode>
                <c:ptCount val="1"/>
                <c:pt idx="0">
                  <c:v>42220</c:v>
                </c:pt>
              </c:numCache>
            </c:numRef>
          </c:cat>
          <c:val>
            <c:numRef>
              <c:f>'Perf - Monthly Avgs'!$AC$105</c:f>
              <c:numCache>
                <c:formatCode>0.00</c:formatCode>
                <c:ptCount val="1"/>
                <c:pt idx="0">
                  <c:v>15.272096774193544</c:v>
                </c:pt>
              </c:numCache>
            </c:numRef>
          </c:val>
          <c:extLst>
            <c:ext xmlns:c16="http://schemas.microsoft.com/office/drawing/2014/chart" uri="{C3380CC4-5D6E-409C-BE32-E72D297353CC}">
              <c16:uniqueId val="{00000010-3DDE-A945-B3DA-A4F640F19FB9}"/>
            </c:ext>
          </c:extLst>
        </c:ser>
        <c:ser>
          <c:idx val="17"/>
          <c:order val="17"/>
          <c:invertIfNegative val="1"/>
          <c:cat>
            <c:numRef>
              <c:f>'Perf - Monthly Avgs'!$AC$1</c:f>
              <c:numCache>
                <c:formatCode>[$-409]mmm\-yy</c:formatCode>
                <c:ptCount val="1"/>
                <c:pt idx="0">
                  <c:v>42220</c:v>
                </c:pt>
              </c:numCache>
            </c:numRef>
          </c:cat>
          <c:val>
            <c:numRef>
              <c:f>'Perf - Monthly Avgs'!$AC$111</c:f>
              <c:numCache>
                <c:formatCode>0.00</c:formatCode>
                <c:ptCount val="1"/>
                <c:pt idx="0">
                  <c:v>12.682903225806447</c:v>
                </c:pt>
              </c:numCache>
            </c:numRef>
          </c:val>
          <c:extLst>
            <c:ext xmlns:c16="http://schemas.microsoft.com/office/drawing/2014/chart" uri="{C3380CC4-5D6E-409C-BE32-E72D297353CC}">
              <c16:uniqueId val="{00000011-3DDE-A945-B3DA-A4F640F19FB9}"/>
            </c:ext>
          </c:extLst>
        </c:ser>
        <c:dLbls>
          <c:showLegendKey val="0"/>
          <c:showVal val="0"/>
          <c:showCatName val="0"/>
          <c:showSerName val="0"/>
          <c:showPercent val="0"/>
          <c:showBubbleSize val="0"/>
        </c:dLbls>
        <c:gapWidth val="150"/>
        <c:axId val="1410463758"/>
        <c:axId val="2136725975"/>
      </c:barChart>
      <c:dateAx>
        <c:axId val="1410463758"/>
        <c:scaling>
          <c:orientation val="minMax"/>
        </c:scaling>
        <c:delete val="0"/>
        <c:axPos val="b"/>
        <c:title>
          <c:tx>
            <c:rich>
              <a:bodyPr/>
              <a:lstStyle/>
              <a:p>
                <a:pPr lvl="0">
                  <a:defRPr b="0">
                    <a:solidFill>
                      <a:srgbClr val="000000"/>
                    </a:solidFill>
                    <a:latin typeface="+mn-lt"/>
                  </a:defRPr>
                </a:pPr>
                <a:endParaRPr lang="en-IN"/>
              </a:p>
            </c:rich>
          </c:tx>
          <c:overlay val="0"/>
        </c:title>
        <c:numFmt formatCode="[$-409]mmm\-yy;@" sourceLinked="0"/>
        <c:majorTickMark val="none"/>
        <c:minorTickMark val="none"/>
        <c:tickLblPos val="nextTo"/>
        <c:txPr>
          <a:bodyPr rot="0"/>
          <a:lstStyle/>
          <a:p>
            <a:pPr lvl="0">
              <a:defRPr sz="1400" b="1" i="0">
                <a:solidFill>
                  <a:schemeClr val="accent3"/>
                </a:solidFill>
                <a:latin typeface="Calibri"/>
              </a:defRPr>
            </a:pPr>
            <a:endParaRPr lang="en-US"/>
          </a:p>
        </c:txPr>
        <c:crossAx val="2136725975"/>
        <c:crosses val="autoZero"/>
        <c:auto val="1"/>
        <c:lblOffset val="100"/>
        <c:baseTimeUnit val="days"/>
      </c:dateAx>
      <c:valAx>
        <c:axId val="2136725975"/>
        <c:scaling>
          <c:orientation val="minMax"/>
          <c:max val="10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0.00" sourceLinked="1"/>
        <c:majorTickMark val="none"/>
        <c:minorTickMark val="none"/>
        <c:tickLblPos val="nextTo"/>
        <c:spPr>
          <a:ln/>
        </c:spPr>
        <c:txPr>
          <a:bodyPr rot="0"/>
          <a:lstStyle/>
          <a:p>
            <a:pPr lvl="0">
              <a:defRPr sz="1200" b="0" i="0">
                <a:solidFill>
                  <a:srgbClr val="000000"/>
                </a:solidFill>
                <a:latin typeface="Calibri"/>
              </a:defRPr>
            </a:pPr>
            <a:endParaRPr lang="en-US"/>
          </a:p>
        </c:txPr>
        <c:crossAx val="1410463758"/>
        <c:crosses val="autoZero"/>
        <c:crossBetween val="between"/>
      </c:valAx>
    </c:plotArea>
    <c:legend>
      <c:legendPos val="b"/>
      <c:layout>
        <c:manualLayout>
          <c:xMode val="edge"/>
          <c:yMode val="edge"/>
          <c:x val="3.6902179892184146E-2"/>
          <c:y val="0.79687850588924258"/>
        </c:manualLayout>
      </c:layout>
      <c:overlay val="0"/>
      <c:txPr>
        <a:bodyPr/>
        <a:lstStyle/>
        <a:p>
          <a:pPr lvl="0">
            <a:defRPr sz="1400" b="1" i="0">
              <a:solidFill>
                <a:srgbClr val="99CC00"/>
              </a:solidFill>
              <a:latin typeface="Calibri"/>
            </a:defRPr>
          </a:pPr>
          <a:endParaRPr lang="en-US"/>
        </a:p>
      </c:txPr>
    </c:legend>
    <c:plotVisOnly val="1"/>
    <c:dispBlanksAs val="zero"/>
    <c:showDLblsOverMax val="1"/>
  </c:chart>
  <c:spPr>
    <a:solidFill>
      <a:srgbClr val="DDEBCF"/>
    </a:solidFill>
  </c:sp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4.2324861900344034E-2"/>
          <c:y val="0.10450242739265436"/>
          <c:w val="0.94404677393259662"/>
          <c:h val="0.62547395265076466"/>
        </c:manualLayout>
      </c:layout>
      <c:barChart>
        <c:barDir val="col"/>
        <c:grouping val="clustered"/>
        <c:varyColors val="1"/>
        <c:ser>
          <c:idx val="0"/>
          <c:order val="0"/>
          <c:tx>
            <c:v>GTS</c:v>
          </c:tx>
          <c:spPr>
            <a:solidFill>
              <a:schemeClr val="accent1"/>
            </a:solidFill>
          </c:spPr>
          <c:invertIfNegative val="1"/>
          <c:cat>
            <c:numRef>
              <c:f>'Perf - Monthly Avgs'!$AC$1</c:f>
              <c:numCache>
                <c:formatCode>[$-409]mmm\-yy</c:formatCode>
                <c:ptCount val="1"/>
                <c:pt idx="0">
                  <c:v>42220</c:v>
                </c:pt>
              </c:numCache>
            </c:numRef>
          </c:cat>
          <c:val>
            <c:numRef>
              <c:f>'Perf - Monthly Avgs'!$AC$5</c:f>
              <c:numCache>
                <c:formatCode>0.00</c:formatCode>
                <c:ptCount val="1"/>
                <c:pt idx="0">
                  <c:v>20.307634408602141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F7BA-A84C-A291-19E7EED52301}"/>
            </c:ext>
          </c:extLst>
        </c:ser>
        <c:ser>
          <c:idx val="1"/>
          <c:order val="1"/>
          <c:tx>
            <c:v>IT&amp;S</c:v>
          </c:tx>
          <c:spPr>
            <a:solidFill>
              <a:schemeClr val="accent2"/>
            </a:solidFill>
          </c:spPr>
          <c:invertIfNegative val="1"/>
          <c:cat>
            <c:numRef>
              <c:f>'Perf - Monthly Avgs'!$AC$1</c:f>
              <c:numCache>
                <c:formatCode>[$-409]mmm\-yy</c:formatCode>
                <c:ptCount val="1"/>
                <c:pt idx="0">
                  <c:v>42220</c:v>
                </c:pt>
              </c:numCache>
            </c:numRef>
          </c:cat>
          <c:val>
            <c:numRef>
              <c:f>'Perf - Monthly Avgs'!$AC$11</c:f>
              <c:numCache>
                <c:formatCode>0.00</c:formatCode>
                <c:ptCount val="1"/>
                <c:pt idx="0">
                  <c:v>30.729553349875903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F7BA-A84C-A291-19E7EED52301}"/>
            </c:ext>
          </c:extLst>
        </c:ser>
        <c:ser>
          <c:idx val="2"/>
          <c:order val="2"/>
          <c:tx>
            <c:v>Yerkes</c:v>
          </c:tx>
          <c:spPr>
            <a:solidFill>
              <a:schemeClr val="accent3"/>
            </a:solidFill>
          </c:spPr>
          <c:invertIfNegative val="1"/>
          <c:cat>
            <c:numRef>
              <c:f>'Perf - Monthly Avgs'!$AC$1</c:f>
              <c:numCache>
                <c:formatCode>[$-409]mmm\-yy</c:formatCode>
                <c:ptCount val="1"/>
                <c:pt idx="0">
                  <c:v>42220</c:v>
                </c:pt>
              </c:numCache>
            </c:numRef>
          </c:cat>
          <c:val>
            <c:numRef>
              <c:f>'Perf - Monthly Avgs'!$AC$17</c:f>
              <c:numCache>
                <c:formatCode>0.00</c:formatCode>
                <c:ptCount val="1"/>
                <c:pt idx="0">
                  <c:v>75.893225806451625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F7BA-A84C-A291-19E7EED52301}"/>
            </c:ext>
          </c:extLst>
        </c:ser>
        <c:ser>
          <c:idx val="3"/>
          <c:order val="3"/>
          <c:tx>
            <c:v>Asturias</c:v>
          </c:tx>
          <c:spPr>
            <a:solidFill>
              <a:schemeClr val="accent4"/>
            </a:solidFill>
          </c:spPr>
          <c:invertIfNegative val="1"/>
          <c:cat>
            <c:numRef>
              <c:f>'Perf - Monthly Avgs'!$AC$1</c:f>
              <c:numCache>
                <c:formatCode>[$-409]mmm\-yy</c:formatCode>
                <c:ptCount val="1"/>
                <c:pt idx="0">
                  <c:v>42220</c:v>
                </c:pt>
              </c:numCache>
            </c:numRef>
          </c:cat>
          <c:val>
            <c:numRef>
              <c:f>'Perf - Monthly Avgs'!$AC$23</c:f>
              <c:numCache>
                <c:formatCode>0.00</c:formatCode>
                <c:ptCount val="1"/>
                <c:pt idx="0">
                  <c:v>26.827258064516126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F7BA-A84C-A291-19E7EED52301}"/>
            </c:ext>
          </c:extLst>
        </c:ser>
        <c:ser>
          <c:idx val="4"/>
          <c:order val="4"/>
          <c:tx>
            <c:v>Luxembourg</c:v>
          </c:tx>
          <c:spPr>
            <a:solidFill>
              <a:schemeClr val="accent5"/>
            </a:solidFill>
          </c:spPr>
          <c:invertIfNegative val="1"/>
          <c:cat>
            <c:numRef>
              <c:f>'Perf - Monthly Avgs'!$AC$1</c:f>
              <c:numCache>
                <c:formatCode>[$-409]mmm\-yy</c:formatCode>
                <c:ptCount val="1"/>
                <c:pt idx="0">
                  <c:v>42220</c:v>
                </c:pt>
              </c:numCache>
            </c:numRef>
          </c:cat>
          <c:val>
            <c:numRef>
              <c:f>'Perf - Monthly Avgs'!$AC$29</c:f>
              <c:numCache>
                <c:formatCode>0.00</c:formatCode>
                <c:ptCount val="1"/>
                <c:pt idx="0">
                  <c:v>34.98838709677419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F7BA-A84C-A291-19E7EED52301}"/>
            </c:ext>
          </c:extLst>
        </c:ser>
        <c:ser>
          <c:idx val="5"/>
          <c:order val="5"/>
          <c:tx>
            <c:v>UEN cluster</c:v>
          </c:tx>
          <c:spPr>
            <a:solidFill>
              <a:schemeClr val="accent6"/>
            </a:solidFill>
          </c:spPr>
          <c:invertIfNegative val="1"/>
          <c:cat>
            <c:numRef>
              <c:f>'Perf - Monthly Avgs'!$AC$1</c:f>
              <c:numCache>
                <c:formatCode>[$-409]mmm\-yy</c:formatCode>
                <c:ptCount val="1"/>
                <c:pt idx="0">
                  <c:v>42220</c:v>
                </c:pt>
              </c:numCache>
            </c:numRef>
          </c:cat>
          <c:val>
            <c:numRef>
              <c:f>'Perf - Monthly Avgs'!$AC$35</c:f>
              <c:numCache>
                <c:formatCode>0.00</c:formatCode>
                <c:ptCount val="1"/>
                <c:pt idx="0">
                  <c:v>61.43806451612901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F7BA-A84C-A291-19E7EED52301}"/>
            </c:ext>
          </c:extLst>
        </c:ser>
        <c:ser>
          <c:idx val="6"/>
          <c:order val="6"/>
          <c:tx>
            <c:v>Sandbox</c:v>
          </c:tx>
          <c:spPr>
            <a:solidFill>
              <a:schemeClr val="accent1">
                <a:lumOff val="30000"/>
              </a:schemeClr>
            </a:solidFill>
          </c:spPr>
          <c:invertIfNegative val="1"/>
          <c:cat>
            <c:numRef>
              <c:f>'Perf - Monthly Avgs'!$AC$1</c:f>
              <c:numCache>
                <c:formatCode>[$-409]mmm\-yy</c:formatCode>
                <c:ptCount val="1"/>
                <c:pt idx="0">
                  <c:v>42220</c:v>
                </c:pt>
              </c:numCache>
            </c:numRef>
          </c:cat>
          <c:val>
            <c:numRef>
              <c:f>'Perf - Monthly Avgs'!$AC$41</c:f>
              <c:numCache>
                <c:formatCode>0.00</c:formatCode>
                <c:ptCount val="1"/>
                <c:pt idx="0">
                  <c:v>27.741612903225803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6-F7BA-A84C-A291-19E7EED52301}"/>
            </c:ext>
          </c:extLst>
        </c:ser>
        <c:ser>
          <c:idx val="7"/>
          <c:order val="7"/>
          <c:tx>
            <c:v>DSAP</c:v>
          </c:tx>
          <c:spPr>
            <a:solidFill>
              <a:schemeClr val="accent2">
                <a:lumOff val="30000"/>
              </a:schemeClr>
            </a:solidFill>
          </c:spPr>
          <c:invertIfNegative val="1"/>
          <c:cat>
            <c:numRef>
              <c:f>'Perf - Monthly Avgs'!$AC$1</c:f>
              <c:numCache>
                <c:formatCode>[$-409]mmm\-yy</c:formatCode>
                <c:ptCount val="1"/>
                <c:pt idx="0">
                  <c:v>42220</c:v>
                </c:pt>
              </c:numCache>
            </c:numRef>
          </c:cat>
          <c:val>
            <c:numRef>
              <c:f>'Perf - Monthly Avgs'!$AC$47</c:f>
              <c:numCache>
                <c:formatCode>0.00</c:formatCode>
                <c:ptCount val="1"/>
                <c:pt idx="0">
                  <c:v>10.273185483870959</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7-F7BA-A84C-A291-19E7EED52301}"/>
            </c:ext>
          </c:extLst>
        </c:ser>
        <c:ser>
          <c:idx val="8"/>
          <c:order val="8"/>
          <c:tx>
            <c:v>AG</c:v>
          </c:tx>
          <c:spPr>
            <a:solidFill>
              <a:schemeClr val="accent3">
                <a:lumOff val="30000"/>
              </a:schemeClr>
            </a:solidFill>
          </c:spPr>
          <c:invertIfNegative val="1"/>
          <c:cat>
            <c:numRef>
              <c:f>'Perf - Monthly Avgs'!$AC$1</c:f>
              <c:numCache>
                <c:formatCode>[$-409]mmm\-yy</c:formatCode>
                <c:ptCount val="1"/>
                <c:pt idx="0">
                  <c:v>42220</c:v>
                </c:pt>
              </c:numCache>
            </c:numRef>
          </c:cat>
          <c:val>
            <c:numRef>
              <c:f>'Perf - Monthly Avgs'!$AC$53</c:f>
              <c:numCache>
                <c:formatCode>0.00</c:formatCode>
                <c:ptCount val="1"/>
                <c:pt idx="0">
                  <c:v>9.643161290322583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8-F7BA-A84C-A291-19E7EED52301}"/>
            </c:ext>
          </c:extLst>
        </c:ser>
        <c:ser>
          <c:idx val="9"/>
          <c:order val="9"/>
          <c:tx>
            <c:v>#REF!</c:v>
          </c:tx>
          <c:spPr>
            <a:solidFill>
              <a:schemeClr val="accent4">
                <a:lumOff val="30000"/>
              </a:schemeClr>
            </a:solidFill>
          </c:spPr>
          <c:invertIfNegative val="1"/>
          <c:cat>
            <c:numRef>
              <c:f>'Perf - Monthly Avgs'!$AC$1</c:f>
              <c:numCache>
                <c:formatCode>[$-409]mmm\-yy</c:formatCode>
                <c:ptCount val="1"/>
                <c:pt idx="0">
                  <c:v>42220</c:v>
                </c:pt>
              </c:numCache>
            </c:numRef>
          </c:cat>
          <c:val>
            <c:numRef>
              <c:f>'Perf - Monthly Avgs'!$AC$59</c:f>
              <c:numCache>
                <c:formatCode>0.00</c:formatCode>
                <c:ptCount val="1"/>
                <c:pt idx="0">
                  <c:v>50.879516129032332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9-F7BA-A84C-A291-19E7EED52301}"/>
            </c:ext>
          </c:extLst>
        </c:ser>
        <c:ser>
          <c:idx val="10"/>
          <c:order val="10"/>
          <c:tx>
            <c:v>SQL</c:v>
          </c:tx>
          <c:spPr>
            <a:solidFill>
              <a:schemeClr val="accent5">
                <a:lumOff val="30000"/>
              </a:schemeClr>
            </a:solidFill>
          </c:spPr>
          <c:invertIfNegative val="1"/>
          <c:cat>
            <c:numRef>
              <c:f>'Perf - Monthly Avgs'!$AC$1</c:f>
              <c:numCache>
                <c:formatCode>[$-409]mmm\-yy</c:formatCode>
                <c:ptCount val="1"/>
                <c:pt idx="0">
                  <c:v>42220</c:v>
                </c:pt>
              </c:numCache>
            </c:numRef>
          </c:cat>
          <c:val>
            <c:numRef>
              <c:f>'Perf - Monthly Avgs'!$A$65</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A-F7BA-A84C-A291-19E7EED52301}"/>
            </c:ext>
          </c:extLst>
        </c:ser>
        <c:ser>
          <c:idx val="11"/>
          <c:order val="11"/>
          <c:tx>
            <c:v>SabineIP21</c:v>
          </c:tx>
          <c:spPr>
            <a:solidFill>
              <a:schemeClr val="accent6">
                <a:lumOff val="30000"/>
              </a:schemeClr>
            </a:solidFill>
          </c:spPr>
          <c:invertIfNegative val="1"/>
          <c:cat>
            <c:numRef>
              <c:f>'Perf - Monthly Avgs'!$AC$1</c:f>
              <c:numCache>
                <c:formatCode>[$-409]mmm\-yy</c:formatCode>
                <c:ptCount val="1"/>
                <c:pt idx="0">
                  <c:v>42220</c:v>
                </c:pt>
              </c:numCache>
            </c:numRef>
          </c:cat>
          <c:val>
            <c:numRef>
              <c:f>'Perf - Monthly Avgs'!$A$71</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B-F7BA-A84C-A291-19E7EED52301}"/>
            </c:ext>
          </c:extLst>
        </c:ser>
        <c:ser>
          <c:idx val="12"/>
          <c:order val="12"/>
          <c:tx>
            <c:v>DCI</c:v>
          </c:tx>
          <c:spPr>
            <a:solidFill>
              <a:schemeClr val="accent1">
                <a:lumOff val="60000"/>
              </a:schemeClr>
            </a:solidFill>
          </c:spPr>
          <c:invertIfNegative val="1"/>
          <c:cat>
            <c:numRef>
              <c:f>'Perf - Monthly Avgs'!$AC$1</c:f>
              <c:numCache>
                <c:formatCode>[$-409]mmm\-yy</c:formatCode>
                <c:ptCount val="1"/>
                <c:pt idx="0">
                  <c:v>42220</c:v>
                </c:pt>
              </c:numCache>
            </c:numRef>
          </c:cat>
          <c:val>
            <c:numRef>
              <c:f>'Perf - Monthly Avgs'!$A$77</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C-F7BA-A84C-A291-19E7EED52301}"/>
            </c:ext>
          </c:extLst>
        </c:ser>
        <c:ser>
          <c:idx val="13"/>
          <c:order val="13"/>
          <c:tx>
            <c:v>Maydown</c:v>
          </c:tx>
          <c:spPr>
            <a:solidFill>
              <a:schemeClr val="accent2">
                <a:lumOff val="60000"/>
              </a:schemeClr>
            </a:solidFill>
          </c:spPr>
          <c:invertIfNegative val="1"/>
          <c:cat>
            <c:numRef>
              <c:f>'Perf - Monthly Avgs'!$AC$1</c:f>
              <c:numCache>
                <c:formatCode>[$-409]mmm\-yy</c:formatCode>
                <c:ptCount val="1"/>
                <c:pt idx="0">
                  <c:v>42220</c:v>
                </c:pt>
              </c:numCache>
            </c:numRef>
          </c:cat>
          <c:val>
            <c:numRef>
              <c:f>'Perf - Monthly Avgs'!$AC$83</c:f>
              <c:numCache>
                <c:formatCode>0.00</c:formatCode>
                <c:ptCount val="1"/>
                <c:pt idx="0">
                  <c:v>1.7899999999999994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D-F7BA-A84C-A291-19E7EED52301}"/>
            </c:ext>
          </c:extLst>
        </c:ser>
        <c:ser>
          <c:idx val="14"/>
          <c:order val="14"/>
          <c:tx>
            <c:v>On-Prem Prod</c:v>
          </c:tx>
          <c:spPr>
            <a:solidFill>
              <a:schemeClr val="accent3">
                <a:lumOff val="60000"/>
              </a:schemeClr>
            </a:solidFill>
          </c:spPr>
          <c:invertIfNegative val="1"/>
          <c:cat>
            <c:numRef>
              <c:f>'Perf - Monthly Avgs'!$AC$1</c:f>
              <c:numCache>
                <c:formatCode>[$-409]mmm\-yy</c:formatCode>
                <c:ptCount val="1"/>
                <c:pt idx="0">
                  <c:v>42220</c:v>
                </c:pt>
              </c:numCache>
            </c:numRef>
          </c:cat>
          <c:val>
            <c:numRef>
              <c:f>'Perf - Monthly Avgs'!$AC$89</c:f>
              <c:numCache>
                <c:formatCode>0.00</c:formatCode>
                <c:ptCount val="1"/>
                <c:pt idx="0">
                  <c:v>37.348387096774196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E-F7BA-A84C-A291-19E7EED52301}"/>
            </c:ext>
          </c:extLst>
        </c:ser>
        <c:ser>
          <c:idx val="15"/>
          <c:order val="15"/>
          <c:invertIfNegative val="1"/>
          <c:cat>
            <c:numRef>
              <c:f>'Perf - Monthly Avgs'!$AC$1</c:f>
              <c:numCache>
                <c:formatCode>[$-409]mmm\-yy</c:formatCode>
                <c:ptCount val="1"/>
                <c:pt idx="0">
                  <c:v>42220</c:v>
                </c:pt>
              </c:numCache>
            </c:numRef>
          </c:cat>
          <c:val>
            <c:numRef>
              <c:f>'Perf - Monthly Avgs'!$AC$95</c:f>
              <c:numCache>
                <c:formatCode>0.00</c:formatCode>
                <c:ptCount val="1"/>
                <c:pt idx="0">
                  <c:v>0</c:v>
                </c:pt>
              </c:numCache>
            </c:numRef>
          </c:val>
          <c:extLst>
            <c:ext xmlns:c16="http://schemas.microsoft.com/office/drawing/2014/chart" uri="{C3380CC4-5D6E-409C-BE32-E72D297353CC}">
              <c16:uniqueId val="{0000000F-F7BA-A84C-A291-19E7EED52301}"/>
            </c:ext>
          </c:extLst>
        </c:ser>
        <c:ser>
          <c:idx val="16"/>
          <c:order val="16"/>
          <c:invertIfNegative val="1"/>
          <c:cat>
            <c:numRef>
              <c:f>'Perf - Monthly Avgs'!$AC$1</c:f>
              <c:numCache>
                <c:formatCode>[$-409]mmm\-yy</c:formatCode>
                <c:ptCount val="1"/>
                <c:pt idx="0">
                  <c:v>42220</c:v>
                </c:pt>
              </c:numCache>
            </c:numRef>
          </c:cat>
          <c:val>
            <c:numRef>
              <c:f>'Perf - Monthly Avgs'!$AC$101</c:f>
              <c:numCache>
                <c:formatCode>0.00</c:formatCode>
                <c:ptCount val="1"/>
                <c:pt idx="0">
                  <c:v>68.597419354838721</c:v>
                </c:pt>
              </c:numCache>
            </c:numRef>
          </c:val>
          <c:extLst>
            <c:ext xmlns:c16="http://schemas.microsoft.com/office/drawing/2014/chart" uri="{C3380CC4-5D6E-409C-BE32-E72D297353CC}">
              <c16:uniqueId val="{00000010-F7BA-A84C-A291-19E7EED52301}"/>
            </c:ext>
          </c:extLst>
        </c:ser>
        <c:ser>
          <c:idx val="17"/>
          <c:order val="17"/>
          <c:invertIfNegative val="1"/>
          <c:cat>
            <c:numRef>
              <c:f>'Perf - Monthly Avgs'!$AC$1</c:f>
              <c:numCache>
                <c:formatCode>[$-409]mmm\-yy</c:formatCode>
                <c:ptCount val="1"/>
                <c:pt idx="0">
                  <c:v>42220</c:v>
                </c:pt>
              </c:numCache>
            </c:numRef>
          </c:cat>
          <c:val>
            <c:numRef>
              <c:f>'Perf - Monthly Avgs'!$AC$107</c:f>
              <c:numCache>
                <c:formatCode>0.00</c:formatCode>
                <c:ptCount val="1"/>
                <c:pt idx="0">
                  <c:v>49.225161290322575</c:v>
                </c:pt>
              </c:numCache>
            </c:numRef>
          </c:val>
          <c:extLst>
            <c:ext xmlns:c16="http://schemas.microsoft.com/office/drawing/2014/chart" uri="{C3380CC4-5D6E-409C-BE32-E72D297353CC}">
              <c16:uniqueId val="{00000011-F7BA-A84C-A291-19E7EED52301}"/>
            </c:ext>
          </c:extLst>
        </c:ser>
        <c:ser>
          <c:idx val="18"/>
          <c:order val="18"/>
          <c:invertIfNegative val="1"/>
          <c:cat>
            <c:numRef>
              <c:f>'Perf - Monthly Avgs'!$AC$1</c:f>
              <c:numCache>
                <c:formatCode>[$-409]mmm\-yy</c:formatCode>
                <c:ptCount val="1"/>
                <c:pt idx="0">
                  <c:v>42220</c:v>
                </c:pt>
              </c:numCache>
            </c:numRef>
          </c:cat>
          <c:val>
            <c:numRef>
              <c:f>'Perf - Monthly Avgs'!$AC$113</c:f>
              <c:numCache>
                <c:formatCode>0.00</c:formatCode>
                <c:ptCount val="1"/>
                <c:pt idx="0">
                  <c:v>29.789516129032251</c:v>
                </c:pt>
              </c:numCache>
            </c:numRef>
          </c:val>
          <c:extLst>
            <c:ext xmlns:c16="http://schemas.microsoft.com/office/drawing/2014/chart" uri="{C3380CC4-5D6E-409C-BE32-E72D297353CC}">
              <c16:uniqueId val="{00000012-F7BA-A84C-A291-19E7EED52301}"/>
            </c:ext>
          </c:extLst>
        </c:ser>
        <c:dLbls>
          <c:showLegendKey val="0"/>
          <c:showVal val="0"/>
          <c:showCatName val="0"/>
          <c:showSerName val="0"/>
          <c:showPercent val="0"/>
          <c:showBubbleSize val="0"/>
        </c:dLbls>
        <c:gapWidth val="150"/>
        <c:axId val="1449477608"/>
        <c:axId val="1198451122"/>
      </c:barChart>
      <c:dateAx>
        <c:axId val="1449477608"/>
        <c:scaling>
          <c:orientation val="minMax"/>
        </c:scaling>
        <c:delete val="0"/>
        <c:axPos val="b"/>
        <c:title>
          <c:tx>
            <c:rich>
              <a:bodyPr/>
              <a:lstStyle/>
              <a:p>
                <a:pPr lvl="0">
                  <a:defRPr b="0">
                    <a:solidFill>
                      <a:srgbClr val="000000"/>
                    </a:solidFill>
                    <a:latin typeface="+mn-lt"/>
                  </a:defRPr>
                </a:pPr>
                <a:endParaRPr lang="en-IN"/>
              </a:p>
            </c:rich>
          </c:tx>
          <c:overlay val="0"/>
        </c:title>
        <c:numFmt formatCode="[$-409]mmm\-yy;@" sourceLinked="0"/>
        <c:majorTickMark val="none"/>
        <c:minorTickMark val="none"/>
        <c:tickLblPos val="nextTo"/>
        <c:txPr>
          <a:bodyPr rot="0"/>
          <a:lstStyle/>
          <a:p>
            <a:pPr lvl="0">
              <a:defRPr sz="1400" b="0" i="0">
                <a:solidFill>
                  <a:schemeClr val="accent3"/>
                </a:solidFill>
                <a:latin typeface="Calibri"/>
              </a:defRPr>
            </a:pPr>
            <a:endParaRPr lang="en-US"/>
          </a:p>
        </c:txPr>
        <c:crossAx val="1198451122"/>
        <c:crosses val="autoZero"/>
        <c:auto val="1"/>
        <c:lblOffset val="100"/>
        <c:baseTimeUnit val="days"/>
      </c:dateAx>
      <c:valAx>
        <c:axId val="1198451122"/>
        <c:scaling>
          <c:orientation val="minMax"/>
          <c:max val="10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0.00" sourceLinked="1"/>
        <c:majorTickMark val="none"/>
        <c:minorTickMark val="none"/>
        <c:tickLblPos val="nextTo"/>
        <c:spPr>
          <a:ln/>
        </c:spPr>
        <c:txPr>
          <a:bodyPr rot="0"/>
          <a:lstStyle/>
          <a:p>
            <a:pPr lvl="0">
              <a:defRPr sz="1200" b="0" i="0">
                <a:solidFill>
                  <a:srgbClr val="000000"/>
                </a:solidFill>
                <a:latin typeface="Calibri"/>
              </a:defRPr>
            </a:pPr>
            <a:endParaRPr lang="en-US"/>
          </a:p>
        </c:txPr>
        <c:crossAx val="1449477608"/>
        <c:crosses val="autoZero"/>
        <c:crossBetween val="between"/>
        <c:majorUnit val="10"/>
      </c:valAx>
    </c:plotArea>
    <c:legend>
      <c:legendPos val="b"/>
      <c:layout>
        <c:manualLayout>
          <c:xMode val="edge"/>
          <c:yMode val="edge"/>
          <c:x val="3.991231433149508E-3"/>
          <c:y val="0.80754485822828959"/>
        </c:manualLayout>
      </c:layout>
      <c:overlay val="0"/>
      <c:txPr>
        <a:bodyPr/>
        <a:lstStyle/>
        <a:p>
          <a:pPr lvl="0">
            <a:defRPr sz="1400" b="1" i="0">
              <a:solidFill>
                <a:srgbClr val="99CC00"/>
              </a:solidFill>
              <a:latin typeface="Calibri"/>
            </a:defRPr>
          </a:pPr>
          <a:endParaRPr lang="en-US"/>
        </a:p>
      </c:txPr>
    </c:legend>
    <c:plotVisOnly val="1"/>
    <c:dispBlanksAs val="zero"/>
    <c:showDLblsOverMax val="1"/>
  </c:chart>
  <c:spPr>
    <a:solidFill>
      <a:srgbClr val="DDEBCF"/>
    </a:solidFill>
  </c:sp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6.2811114868934009E-2"/>
          <c:y val="2.8302366570083202E-2"/>
          <c:w val="0.92515923566882474"/>
          <c:h val="0.67810063243138119"/>
        </c:manualLayout>
      </c:layout>
      <c:barChart>
        <c:barDir val="col"/>
        <c:grouping val="clustered"/>
        <c:varyColors val="1"/>
        <c:ser>
          <c:idx val="0"/>
          <c:order val="0"/>
          <c:tx>
            <c:v>GTS</c:v>
          </c:tx>
          <c:spPr>
            <a:solidFill>
              <a:schemeClr val="accent1"/>
            </a:solidFill>
          </c:spPr>
          <c:invertIfNegative val="1"/>
          <c:cat>
            <c:numRef>
              <c:f>'Perf - Monthly Avgs'!$AC$1</c:f>
              <c:numCache>
                <c:formatCode>[$-409]mmm\-yy</c:formatCode>
                <c:ptCount val="1"/>
                <c:pt idx="0">
                  <c:v>42220</c:v>
                </c:pt>
              </c:numCache>
            </c:numRef>
          </c:cat>
          <c:val>
            <c:numRef>
              <c:f>'Perf - Monthly Avgs'!$AC$6</c:f>
              <c:numCache>
                <c:formatCode>0.00</c:formatCode>
                <c:ptCount val="1"/>
                <c:pt idx="0">
                  <c:v>860.06451612903231</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C7A5-1E47-BA4E-082E06904CBA}"/>
            </c:ext>
          </c:extLst>
        </c:ser>
        <c:ser>
          <c:idx val="1"/>
          <c:order val="1"/>
          <c:tx>
            <c:v>IT&amp;S</c:v>
          </c:tx>
          <c:spPr>
            <a:solidFill>
              <a:schemeClr val="accent2"/>
            </a:solidFill>
          </c:spPr>
          <c:invertIfNegative val="1"/>
          <c:cat>
            <c:numRef>
              <c:f>'Perf - Monthly Avgs'!$AC$1</c:f>
              <c:numCache>
                <c:formatCode>[$-409]mmm\-yy</c:formatCode>
                <c:ptCount val="1"/>
                <c:pt idx="0">
                  <c:v>42220</c:v>
                </c:pt>
              </c:numCache>
            </c:numRef>
          </c:cat>
          <c:val>
            <c:numRef>
              <c:f>'Perf - Monthly Avgs'!$AC$12</c:f>
              <c:numCache>
                <c:formatCode>0.00</c:formatCode>
                <c:ptCount val="1"/>
                <c:pt idx="0">
                  <c:v>1786.8238213399504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C7A5-1E47-BA4E-082E06904CBA}"/>
            </c:ext>
          </c:extLst>
        </c:ser>
        <c:ser>
          <c:idx val="2"/>
          <c:order val="2"/>
          <c:tx>
            <c:v>Yerkes</c:v>
          </c:tx>
          <c:spPr>
            <a:solidFill>
              <a:schemeClr val="accent3"/>
            </a:solidFill>
          </c:spPr>
          <c:invertIfNegative val="1"/>
          <c:cat>
            <c:numRef>
              <c:f>'Perf - Monthly Avgs'!$AC$1</c:f>
              <c:numCache>
                <c:formatCode>[$-409]mmm\-yy</c:formatCode>
                <c:ptCount val="1"/>
                <c:pt idx="0">
                  <c:v>42220</c:v>
                </c:pt>
              </c:numCache>
            </c:numRef>
          </c:cat>
          <c:val>
            <c:numRef>
              <c:f>'Perf - Monthly Avgs'!$AC$18</c:f>
              <c:numCache>
                <c:formatCode>0.00</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C7A5-1E47-BA4E-082E06904CBA}"/>
            </c:ext>
          </c:extLst>
        </c:ser>
        <c:ser>
          <c:idx val="3"/>
          <c:order val="3"/>
          <c:tx>
            <c:v>Asturias</c:v>
          </c:tx>
          <c:spPr>
            <a:solidFill>
              <a:schemeClr val="accent4"/>
            </a:solidFill>
          </c:spPr>
          <c:invertIfNegative val="1"/>
          <c:cat>
            <c:numRef>
              <c:f>'Perf - Monthly Avgs'!$AC$1</c:f>
              <c:numCache>
                <c:formatCode>[$-409]mmm\-yy</c:formatCode>
                <c:ptCount val="1"/>
                <c:pt idx="0">
                  <c:v>42220</c:v>
                </c:pt>
              </c:numCache>
            </c:numRef>
          </c:cat>
          <c:val>
            <c:numRef>
              <c:f>'Perf - Monthly Avgs'!$AC$24</c:f>
              <c:numCache>
                <c:formatCode>0.00</c:formatCode>
                <c:ptCount val="1"/>
                <c:pt idx="0">
                  <c:v>2884.7741935483873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C7A5-1E47-BA4E-082E06904CBA}"/>
            </c:ext>
          </c:extLst>
        </c:ser>
        <c:ser>
          <c:idx val="4"/>
          <c:order val="4"/>
          <c:tx>
            <c:v>Luxembourg</c:v>
          </c:tx>
          <c:spPr>
            <a:solidFill>
              <a:schemeClr val="accent5"/>
            </a:solidFill>
          </c:spPr>
          <c:invertIfNegative val="1"/>
          <c:cat>
            <c:numRef>
              <c:f>'Perf - Monthly Avgs'!$AC$1</c:f>
              <c:numCache>
                <c:formatCode>[$-409]mmm\-yy</c:formatCode>
                <c:ptCount val="1"/>
                <c:pt idx="0">
                  <c:v>42220</c:v>
                </c:pt>
              </c:numCache>
            </c:numRef>
          </c:cat>
          <c:val>
            <c:numRef>
              <c:f>'Perf - Monthly Avgs'!$AC$30</c:f>
              <c:numCache>
                <c:formatCode>0.00</c:formatCode>
                <c:ptCount val="1"/>
                <c:pt idx="0">
                  <c:v>6595.6935483870966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C7A5-1E47-BA4E-082E06904CBA}"/>
            </c:ext>
          </c:extLst>
        </c:ser>
        <c:ser>
          <c:idx val="5"/>
          <c:order val="5"/>
          <c:tx>
            <c:v>UEN cluster</c:v>
          </c:tx>
          <c:spPr>
            <a:solidFill>
              <a:schemeClr val="accent6"/>
            </a:solidFill>
          </c:spPr>
          <c:invertIfNegative val="1"/>
          <c:cat>
            <c:numRef>
              <c:f>'Perf - Monthly Avgs'!$AC$1</c:f>
              <c:numCache>
                <c:formatCode>[$-409]mmm\-yy</c:formatCode>
                <c:ptCount val="1"/>
                <c:pt idx="0">
                  <c:v>42220</c:v>
                </c:pt>
              </c:numCache>
            </c:numRef>
          </c:cat>
          <c:val>
            <c:numRef>
              <c:f>'Perf - Monthly Avgs'!$AC$36</c:f>
              <c:numCache>
                <c:formatCode>0.00</c:formatCode>
                <c:ptCount val="1"/>
                <c:pt idx="0">
                  <c:v>10009.247311827958</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C7A5-1E47-BA4E-082E06904CBA}"/>
            </c:ext>
          </c:extLst>
        </c:ser>
        <c:ser>
          <c:idx val="6"/>
          <c:order val="6"/>
          <c:tx>
            <c:v>DSAP</c:v>
          </c:tx>
          <c:spPr>
            <a:solidFill>
              <a:schemeClr val="accent1">
                <a:lumOff val="30000"/>
              </a:schemeClr>
            </a:solidFill>
          </c:spPr>
          <c:invertIfNegative val="1"/>
          <c:cat>
            <c:numRef>
              <c:f>'Perf - Monthly Avgs'!$AC$1</c:f>
              <c:numCache>
                <c:formatCode>[$-409]mmm\-yy</c:formatCode>
                <c:ptCount val="1"/>
                <c:pt idx="0">
                  <c:v>42220</c:v>
                </c:pt>
              </c:numCache>
            </c:numRef>
          </c:cat>
          <c:val>
            <c:numRef>
              <c:f>'Perf - Monthly Avgs'!$AC$48</c:f>
              <c:numCache>
                <c:formatCode>0.00</c:formatCode>
                <c:ptCount val="1"/>
                <c:pt idx="0">
                  <c:v>240.04032258064515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6-C7A5-1E47-BA4E-082E06904CBA}"/>
            </c:ext>
          </c:extLst>
        </c:ser>
        <c:ser>
          <c:idx val="7"/>
          <c:order val="7"/>
          <c:tx>
            <c:v>AG</c:v>
          </c:tx>
          <c:spPr>
            <a:solidFill>
              <a:schemeClr val="accent2">
                <a:lumOff val="30000"/>
              </a:schemeClr>
            </a:solidFill>
          </c:spPr>
          <c:invertIfNegative val="1"/>
          <c:cat>
            <c:numRef>
              <c:f>'Perf - Monthly Avgs'!$AC$1</c:f>
              <c:numCache>
                <c:formatCode>[$-409]mmm\-yy</c:formatCode>
                <c:ptCount val="1"/>
                <c:pt idx="0">
                  <c:v>42220</c:v>
                </c:pt>
              </c:numCache>
            </c:numRef>
          </c:cat>
          <c:val>
            <c:numRef>
              <c:f>'Perf - Monthly Avgs'!$AC$54</c:f>
              <c:numCache>
                <c:formatCode>0.00</c:formatCode>
                <c:ptCount val="1"/>
                <c:pt idx="0">
                  <c:v>228.85806451612902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7-C7A5-1E47-BA4E-082E06904CBA}"/>
            </c:ext>
          </c:extLst>
        </c:ser>
        <c:ser>
          <c:idx val="8"/>
          <c:order val="8"/>
          <c:tx>
            <c:v>#REF!</c:v>
          </c:tx>
          <c:spPr>
            <a:solidFill>
              <a:schemeClr val="accent3">
                <a:lumOff val="30000"/>
              </a:schemeClr>
            </a:solidFill>
          </c:spPr>
          <c:invertIfNegative val="1"/>
          <c:cat>
            <c:numRef>
              <c:f>'Perf - Monthly Avgs'!$AC$1</c:f>
              <c:numCache>
                <c:formatCode>[$-409]mmm\-yy</c:formatCode>
                <c:ptCount val="1"/>
                <c:pt idx="0">
                  <c:v>42220</c:v>
                </c:pt>
              </c:numCache>
            </c:numRef>
          </c:cat>
          <c:val>
            <c:numRef>
              <c:f>'Perf - Monthly Avgs'!$AC$60</c:f>
              <c:numCache>
                <c:formatCode>0.00</c:formatCode>
                <c:ptCount val="1"/>
                <c:pt idx="0">
                  <c:v>9292.7258064516136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8-C7A5-1E47-BA4E-082E06904CBA}"/>
            </c:ext>
          </c:extLst>
        </c:ser>
        <c:ser>
          <c:idx val="9"/>
          <c:order val="9"/>
          <c:tx>
            <c:v>SQL</c:v>
          </c:tx>
          <c:spPr>
            <a:solidFill>
              <a:schemeClr val="accent4">
                <a:lumOff val="30000"/>
              </a:schemeClr>
            </a:solidFill>
          </c:spPr>
          <c:invertIfNegative val="1"/>
          <c:cat>
            <c:numRef>
              <c:f>'Perf - Monthly Avgs'!$AC$1</c:f>
              <c:numCache>
                <c:formatCode>[$-409]mmm\-yy</c:formatCode>
                <c:ptCount val="1"/>
                <c:pt idx="0">
                  <c:v>42220</c:v>
                </c:pt>
              </c:numCache>
            </c:numRef>
          </c:cat>
          <c:val>
            <c:numRef>
              <c:f>'Perf - Monthly Avgs'!$A$66</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9-C7A5-1E47-BA4E-082E06904CBA}"/>
            </c:ext>
          </c:extLst>
        </c:ser>
        <c:ser>
          <c:idx val="10"/>
          <c:order val="10"/>
          <c:tx>
            <c:v>SabineIP21</c:v>
          </c:tx>
          <c:spPr>
            <a:solidFill>
              <a:schemeClr val="accent5">
                <a:lumOff val="30000"/>
              </a:schemeClr>
            </a:solidFill>
          </c:spPr>
          <c:invertIfNegative val="1"/>
          <c:cat>
            <c:numRef>
              <c:f>'Perf - Monthly Avgs'!$AC$1</c:f>
              <c:numCache>
                <c:formatCode>[$-409]mmm\-yy</c:formatCode>
                <c:ptCount val="1"/>
                <c:pt idx="0">
                  <c:v>42220</c:v>
                </c:pt>
              </c:numCache>
            </c:numRef>
          </c:cat>
          <c:val>
            <c:numRef>
              <c:f>'Perf - Monthly Avgs'!$A$72</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A-C7A5-1E47-BA4E-082E06904CBA}"/>
            </c:ext>
          </c:extLst>
        </c:ser>
        <c:ser>
          <c:idx val="11"/>
          <c:order val="11"/>
          <c:tx>
            <c:v>DCI</c:v>
          </c:tx>
          <c:spPr>
            <a:solidFill>
              <a:schemeClr val="accent6">
                <a:lumOff val="30000"/>
              </a:schemeClr>
            </a:solidFill>
          </c:spPr>
          <c:invertIfNegative val="1"/>
          <c:cat>
            <c:numRef>
              <c:f>'Perf - Monthly Avgs'!$AC$1</c:f>
              <c:numCache>
                <c:formatCode>[$-409]mmm\-yy</c:formatCode>
                <c:ptCount val="1"/>
                <c:pt idx="0">
                  <c:v>42220</c:v>
                </c:pt>
              </c:numCache>
            </c:numRef>
          </c:cat>
          <c:val>
            <c:numRef>
              <c:f>'Perf - Monthly Avgs'!$A$78</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B-C7A5-1E47-BA4E-082E06904CBA}"/>
            </c:ext>
          </c:extLst>
        </c:ser>
        <c:ser>
          <c:idx val="12"/>
          <c:order val="12"/>
          <c:tx>
            <c:v>Maydown</c:v>
          </c:tx>
          <c:spPr>
            <a:solidFill>
              <a:schemeClr val="accent1">
                <a:lumOff val="60000"/>
              </a:schemeClr>
            </a:solidFill>
          </c:spPr>
          <c:invertIfNegative val="1"/>
          <c:cat>
            <c:numRef>
              <c:f>'Perf - Monthly Avgs'!$AC$1</c:f>
              <c:numCache>
                <c:formatCode>[$-409]mmm\-yy</c:formatCode>
                <c:ptCount val="1"/>
                <c:pt idx="0">
                  <c:v>42220</c:v>
                </c:pt>
              </c:numCache>
            </c:numRef>
          </c:cat>
          <c:val>
            <c:numRef>
              <c:f>'Perf - Monthly Avgs'!$AC$84</c:f>
              <c:numCache>
                <c:formatCode>0.00</c:formatCode>
                <c:ptCount val="1"/>
                <c:pt idx="0">
                  <c:v>0.77419354838709675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C-C7A5-1E47-BA4E-082E06904CBA}"/>
            </c:ext>
          </c:extLst>
        </c:ser>
        <c:ser>
          <c:idx val="13"/>
          <c:order val="13"/>
          <c:tx>
            <c:v>On-Prem Prod</c:v>
          </c:tx>
          <c:spPr>
            <a:solidFill>
              <a:schemeClr val="accent2">
                <a:lumOff val="60000"/>
              </a:schemeClr>
            </a:solidFill>
          </c:spPr>
          <c:invertIfNegative val="1"/>
          <c:cat>
            <c:numRef>
              <c:f>'Perf - Monthly Avgs'!$AC$1</c:f>
              <c:numCache>
                <c:formatCode>[$-409]mmm\-yy</c:formatCode>
                <c:ptCount val="1"/>
                <c:pt idx="0">
                  <c:v>42220</c:v>
                </c:pt>
              </c:numCache>
            </c:numRef>
          </c:cat>
          <c:val>
            <c:numRef>
              <c:f>'Perf - Monthly Avgs'!$AC$90</c:f>
              <c:numCache>
                <c:formatCode>0.00</c:formatCode>
                <c:ptCount val="1"/>
                <c:pt idx="0">
                  <c:v>11795.924731182795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D-C7A5-1E47-BA4E-082E06904CBA}"/>
            </c:ext>
          </c:extLst>
        </c:ser>
        <c:ser>
          <c:idx val="14"/>
          <c:order val="14"/>
          <c:invertIfNegative val="1"/>
          <c:cat>
            <c:numRef>
              <c:f>'Perf - Monthly Avgs'!$AC$1</c:f>
              <c:numCache>
                <c:formatCode>[$-409]mmm\-yy</c:formatCode>
                <c:ptCount val="1"/>
                <c:pt idx="0">
                  <c:v>42220</c:v>
                </c:pt>
              </c:numCache>
            </c:numRef>
          </c:cat>
          <c:val>
            <c:numRef>
              <c:f>'Perf - Monthly Avgs'!$AC$96</c:f>
              <c:numCache>
                <c:formatCode>0.00</c:formatCode>
                <c:ptCount val="1"/>
                <c:pt idx="0">
                  <c:v>0</c:v>
                </c:pt>
              </c:numCache>
            </c:numRef>
          </c:val>
          <c:extLst>
            <c:ext xmlns:c16="http://schemas.microsoft.com/office/drawing/2014/chart" uri="{C3380CC4-5D6E-409C-BE32-E72D297353CC}">
              <c16:uniqueId val="{0000000E-C7A5-1E47-BA4E-082E06904CBA}"/>
            </c:ext>
          </c:extLst>
        </c:ser>
        <c:ser>
          <c:idx val="15"/>
          <c:order val="15"/>
          <c:invertIfNegative val="1"/>
          <c:cat>
            <c:numRef>
              <c:f>'Perf - Monthly Avgs'!$AC$1</c:f>
              <c:numCache>
                <c:formatCode>[$-409]mmm\-yy</c:formatCode>
                <c:ptCount val="1"/>
                <c:pt idx="0">
                  <c:v>42220</c:v>
                </c:pt>
              </c:numCache>
            </c:numRef>
          </c:cat>
          <c:val>
            <c:numRef>
              <c:f>'Perf - Monthly Avgs'!$AC$102</c:f>
              <c:numCache>
                <c:formatCode>0.00</c:formatCode>
                <c:ptCount val="1"/>
                <c:pt idx="0">
                  <c:v>10143.032258064517</c:v>
                </c:pt>
              </c:numCache>
            </c:numRef>
          </c:val>
          <c:extLst>
            <c:ext xmlns:c16="http://schemas.microsoft.com/office/drawing/2014/chart" uri="{C3380CC4-5D6E-409C-BE32-E72D297353CC}">
              <c16:uniqueId val="{0000000F-C7A5-1E47-BA4E-082E06904CBA}"/>
            </c:ext>
          </c:extLst>
        </c:ser>
        <c:ser>
          <c:idx val="16"/>
          <c:order val="16"/>
          <c:invertIfNegative val="1"/>
          <c:cat>
            <c:numRef>
              <c:f>'Perf - Monthly Avgs'!$AC$1</c:f>
              <c:numCache>
                <c:formatCode>[$-409]mmm\-yy</c:formatCode>
                <c:ptCount val="1"/>
                <c:pt idx="0">
                  <c:v>42220</c:v>
                </c:pt>
              </c:numCache>
            </c:numRef>
          </c:cat>
          <c:val>
            <c:numRef>
              <c:f>'Perf - Monthly Avgs'!$AC$108</c:f>
              <c:numCache>
                <c:formatCode>0.00</c:formatCode>
                <c:ptCount val="1"/>
                <c:pt idx="0">
                  <c:v>1742.5483870967741</c:v>
                </c:pt>
              </c:numCache>
            </c:numRef>
          </c:val>
          <c:extLst>
            <c:ext xmlns:c16="http://schemas.microsoft.com/office/drawing/2014/chart" uri="{C3380CC4-5D6E-409C-BE32-E72D297353CC}">
              <c16:uniqueId val="{00000010-C7A5-1E47-BA4E-082E06904CBA}"/>
            </c:ext>
          </c:extLst>
        </c:ser>
        <c:ser>
          <c:idx val="17"/>
          <c:order val="17"/>
          <c:invertIfNegative val="1"/>
          <c:cat>
            <c:numRef>
              <c:f>'Perf - Monthly Avgs'!$AC$1</c:f>
              <c:numCache>
                <c:formatCode>[$-409]mmm\-yy</c:formatCode>
                <c:ptCount val="1"/>
                <c:pt idx="0">
                  <c:v>42220</c:v>
                </c:pt>
              </c:numCache>
            </c:numRef>
          </c:cat>
          <c:val>
            <c:numRef>
              <c:f>'Perf - Monthly Avgs'!$AC$114</c:f>
              <c:numCache>
                <c:formatCode>0.00</c:formatCode>
                <c:ptCount val="1"/>
                <c:pt idx="0">
                  <c:v>4083.9516129032259</c:v>
                </c:pt>
              </c:numCache>
            </c:numRef>
          </c:val>
          <c:extLst>
            <c:ext xmlns:c16="http://schemas.microsoft.com/office/drawing/2014/chart" uri="{C3380CC4-5D6E-409C-BE32-E72D297353CC}">
              <c16:uniqueId val="{00000011-C7A5-1E47-BA4E-082E06904CBA}"/>
            </c:ext>
          </c:extLst>
        </c:ser>
        <c:dLbls>
          <c:showLegendKey val="0"/>
          <c:showVal val="0"/>
          <c:showCatName val="0"/>
          <c:showSerName val="0"/>
          <c:showPercent val="0"/>
          <c:showBubbleSize val="0"/>
        </c:dLbls>
        <c:gapWidth val="150"/>
        <c:axId val="351241108"/>
        <c:axId val="1860240106"/>
      </c:barChart>
      <c:dateAx>
        <c:axId val="351241108"/>
        <c:scaling>
          <c:orientation val="minMax"/>
        </c:scaling>
        <c:delete val="0"/>
        <c:axPos val="b"/>
        <c:title>
          <c:tx>
            <c:rich>
              <a:bodyPr/>
              <a:lstStyle/>
              <a:p>
                <a:pPr lvl="0">
                  <a:defRPr b="0">
                    <a:solidFill>
                      <a:srgbClr val="000000"/>
                    </a:solidFill>
                    <a:latin typeface="+mn-lt"/>
                  </a:defRPr>
                </a:pPr>
                <a:endParaRPr lang="en-IN"/>
              </a:p>
            </c:rich>
          </c:tx>
          <c:overlay val="0"/>
        </c:title>
        <c:numFmt formatCode="[$-409]mmm\-yy" sourceLinked="1"/>
        <c:majorTickMark val="out"/>
        <c:minorTickMark val="none"/>
        <c:tickLblPos val="nextTo"/>
        <c:txPr>
          <a:bodyPr/>
          <a:lstStyle/>
          <a:p>
            <a:pPr lvl="0">
              <a:defRPr b="0">
                <a:solidFill>
                  <a:srgbClr val="000000"/>
                </a:solidFill>
                <a:latin typeface="+mn-lt"/>
              </a:defRPr>
            </a:pPr>
            <a:endParaRPr lang="en-US"/>
          </a:p>
        </c:txPr>
        <c:crossAx val="1860240106"/>
        <c:crosses val="autoZero"/>
        <c:auto val="1"/>
        <c:lblOffset val="100"/>
        <c:baseTimeUnit val="days"/>
      </c:dateAx>
      <c:valAx>
        <c:axId val="1860240106"/>
        <c:scaling>
          <c:orientation val="minMax"/>
          <c:max val="3000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0.00" sourceLinked="1"/>
        <c:majorTickMark val="out"/>
        <c:minorTickMark val="none"/>
        <c:tickLblPos val="nextTo"/>
        <c:spPr>
          <a:ln/>
        </c:spPr>
        <c:txPr>
          <a:bodyPr rot="0"/>
          <a:lstStyle/>
          <a:p>
            <a:pPr lvl="0">
              <a:defRPr sz="1200" b="0" i="0">
                <a:solidFill>
                  <a:srgbClr val="000000"/>
                </a:solidFill>
                <a:latin typeface="Calibri"/>
              </a:defRPr>
            </a:pPr>
            <a:endParaRPr lang="en-US"/>
          </a:p>
        </c:txPr>
        <c:crossAx val="351241108"/>
        <c:crosses val="autoZero"/>
        <c:crossBetween val="between"/>
        <c:majorUnit val="3000"/>
      </c:valAx>
    </c:plotArea>
    <c:legend>
      <c:legendPos val="r"/>
      <c:layout>
        <c:manualLayout>
          <c:xMode val="edge"/>
          <c:yMode val="edge"/>
          <c:x val="1.2661307597507901E-2"/>
          <c:y val="0.78552839938666474"/>
        </c:manualLayout>
      </c:layout>
      <c:overlay val="0"/>
      <c:txPr>
        <a:bodyPr/>
        <a:lstStyle/>
        <a:p>
          <a:pPr lvl="0">
            <a:defRPr sz="1300" b="1" i="0">
              <a:solidFill>
                <a:srgbClr val="99CC00"/>
              </a:solidFill>
              <a:latin typeface="Calibri"/>
            </a:defRPr>
          </a:pPr>
          <a:endParaRPr lang="en-US"/>
        </a:p>
      </c:txPr>
    </c:legend>
    <c:plotVisOnly val="1"/>
    <c:dispBlanksAs val="zero"/>
    <c:showDLblsOverMax val="1"/>
  </c:chart>
  <c:spPr>
    <a:solidFill>
      <a:srgbClr val="DDEBCF"/>
    </a:solidFill>
  </c:sp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0.12891986062717894"/>
          <c:y val="4.7468354430379764E-2"/>
          <c:w val="0.59930313588850159"/>
          <c:h val="0.79430379746835444"/>
        </c:manualLayout>
      </c:layout>
      <c:barChart>
        <c:barDir val="col"/>
        <c:grouping val="clustered"/>
        <c:varyColors val="1"/>
        <c:ser>
          <c:idx val="0"/>
          <c:order val="0"/>
          <c:tx>
            <c:v>Asturias</c:v>
          </c:tx>
          <c:spPr>
            <a:solidFill>
              <a:schemeClr val="accent1"/>
            </a:solidFill>
          </c:spPr>
          <c:invertIfNegative val="1"/>
          <c:cat>
            <c:numRef>
              <c:f>'Perf - Monthly Avgs'!$AC$1</c:f>
              <c:numCache>
                <c:formatCode>[$-409]mmm\-yy</c:formatCode>
                <c:ptCount val="1"/>
                <c:pt idx="0">
                  <c:v>42220</c:v>
                </c:pt>
              </c:numCache>
            </c:numRef>
          </c:cat>
          <c:val>
            <c:numRef>
              <c:f>'Perf - Monthly Avgs'!$AC$22</c:f>
              <c:numCache>
                <c:formatCode>0.00</c:formatCode>
                <c:ptCount val="1"/>
                <c:pt idx="0">
                  <c:v>5875.5645161290322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CE60-7C4C-9CF8-80FCC5F7B4AE}"/>
            </c:ext>
          </c:extLst>
        </c:ser>
        <c:ser>
          <c:idx val="1"/>
          <c:order val="1"/>
          <c:tx>
            <c:v>Yerkes</c:v>
          </c:tx>
          <c:spPr>
            <a:solidFill>
              <a:schemeClr val="accent2"/>
            </a:solidFill>
          </c:spPr>
          <c:invertIfNegative val="1"/>
          <c:cat>
            <c:numRef>
              <c:f>'Perf - Monthly Avgs'!$AC$1</c:f>
              <c:numCache>
                <c:formatCode>[$-409]mmm\-yy</c:formatCode>
                <c:ptCount val="1"/>
                <c:pt idx="0">
                  <c:v>42220</c:v>
                </c:pt>
              </c:numCache>
            </c:numRef>
          </c:cat>
          <c:val>
            <c:numRef>
              <c:f>'Perf - Monthly Avgs'!$AC$16</c:f>
              <c:numCache>
                <c:formatCode>0.00</c:formatCode>
                <c:ptCount val="1"/>
                <c:pt idx="0">
                  <c:v>1618.8064516129032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CE60-7C4C-9CF8-80FCC5F7B4AE}"/>
            </c:ext>
          </c:extLst>
        </c:ser>
        <c:dLbls>
          <c:showLegendKey val="0"/>
          <c:showVal val="0"/>
          <c:showCatName val="0"/>
          <c:showSerName val="0"/>
          <c:showPercent val="0"/>
          <c:showBubbleSize val="0"/>
        </c:dLbls>
        <c:gapWidth val="150"/>
        <c:axId val="136156239"/>
        <c:axId val="1892175896"/>
      </c:barChart>
      <c:dateAx>
        <c:axId val="136156239"/>
        <c:scaling>
          <c:orientation val="minMax"/>
        </c:scaling>
        <c:delete val="0"/>
        <c:axPos val="b"/>
        <c:title>
          <c:tx>
            <c:rich>
              <a:bodyPr/>
              <a:lstStyle/>
              <a:p>
                <a:pPr lvl="0">
                  <a:defRPr b="0">
                    <a:solidFill>
                      <a:srgbClr val="000000"/>
                    </a:solidFill>
                    <a:latin typeface="+mn-lt"/>
                  </a:defRPr>
                </a:pPr>
                <a:endParaRPr lang="en-IN"/>
              </a:p>
            </c:rich>
          </c:tx>
          <c:overlay val="0"/>
        </c:title>
        <c:numFmt formatCode="[$-409]mmm\-yy;@" sourceLinked="0"/>
        <c:majorTickMark val="out"/>
        <c:minorTickMark val="none"/>
        <c:tickLblPos val="nextTo"/>
        <c:txPr>
          <a:bodyPr rot="0"/>
          <a:lstStyle/>
          <a:p>
            <a:pPr lvl="0">
              <a:defRPr sz="1400" b="0" i="0">
                <a:solidFill>
                  <a:srgbClr val="000000"/>
                </a:solidFill>
                <a:latin typeface="Calibri"/>
              </a:defRPr>
            </a:pPr>
            <a:endParaRPr lang="en-US"/>
          </a:p>
        </c:txPr>
        <c:crossAx val="1892175896"/>
        <c:crosses val="autoZero"/>
        <c:auto val="1"/>
        <c:lblOffset val="100"/>
        <c:baseTimeUnit val="days"/>
      </c:dateAx>
      <c:valAx>
        <c:axId val="1892175896"/>
        <c:scaling>
          <c:orientation val="minMax"/>
          <c:max val="6000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0.00" sourceLinked="1"/>
        <c:majorTickMark val="out"/>
        <c:minorTickMark val="none"/>
        <c:tickLblPos val="nextTo"/>
        <c:spPr>
          <a:ln/>
        </c:spPr>
        <c:txPr>
          <a:bodyPr rot="0"/>
          <a:lstStyle/>
          <a:p>
            <a:pPr lvl="0">
              <a:defRPr sz="1400" b="0" i="0">
                <a:solidFill>
                  <a:srgbClr val="000000"/>
                </a:solidFill>
                <a:latin typeface="Calibri"/>
              </a:defRPr>
            </a:pPr>
            <a:endParaRPr lang="en-US"/>
          </a:p>
        </c:txPr>
        <c:crossAx val="136156239"/>
        <c:crosses val="autoZero"/>
        <c:crossBetween val="between"/>
      </c:valAx>
    </c:plotArea>
    <c:legend>
      <c:legendPos val="r"/>
      <c:layout>
        <c:manualLayout>
          <c:xMode val="edge"/>
          <c:yMode val="edge"/>
          <c:x val="0.79334955526392525"/>
          <c:y val="0.28290674108775005"/>
        </c:manualLayout>
      </c:layout>
      <c:overlay val="0"/>
      <c:txPr>
        <a:bodyPr/>
        <a:lstStyle/>
        <a:p>
          <a:pPr lvl="0">
            <a:defRPr sz="1400" b="0" i="0">
              <a:solidFill>
                <a:srgbClr val="000000"/>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0.16397664455237268"/>
          <c:y val="2.7260869575756456E-2"/>
          <c:w val="0.92011183936148822"/>
          <c:h val="0.57594262065870716"/>
        </c:manualLayout>
      </c:layout>
      <c:barChart>
        <c:barDir val="col"/>
        <c:grouping val="clustered"/>
        <c:varyColors val="1"/>
        <c:ser>
          <c:idx val="0"/>
          <c:order val="0"/>
          <c:tx>
            <c:v>Luxembourg</c:v>
          </c:tx>
          <c:spPr>
            <a:solidFill>
              <a:schemeClr val="accent1"/>
            </a:solidFill>
          </c:spPr>
          <c:invertIfNegative val="1"/>
          <c:cat>
            <c:numRef>
              <c:f>'Perf - Monthly Avgs'!$AC$1</c:f>
              <c:numCache>
                <c:formatCode>[$-409]mmm\-yy</c:formatCode>
                <c:ptCount val="1"/>
                <c:pt idx="0">
                  <c:v>42220</c:v>
                </c:pt>
              </c:numCache>
            </c:numRef>
          </c:cat>
          <c:val>
            <c:numRef>
              <c:f>'Perf - Monthly Avgs'!$A$28</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1D05-0E49-9E27-5D3C844A516D}"/>
            </c:ext>
          </c:extLst>
        </c:ser>
        <c:ser>
          <c:idx val="1"/>
          <c:order val="1"/>
          <c:tx>
            <c:v>UEN cluster</c:v>
          </c:tx>
          <c:spPr>
            <a:solidFill>
              <a:schemeClr val="accent2"/>
            </a:solidFill>
          </c:spPr>
          <c:invertIfNegative val="1"/>
          <c:cat>
            <c:numRef>
              <c:f>'Perf - Monthly Avgs'!$AC$1</c:f>
              <c:numCache>
                <c:formatCode>[$-409]mmm\-yy</c:formatCode>
                <c:ptCount val="1"/>
                <c:pt idx="0">
                  <c:v>42220</c:v>
                </c:pt>
              </c:numCache>
            </c:numRef>
          </c:cat>
          <c:val>
            <c:numRef>
              <c:f>'Perf - Monthly Avgs'!$A$34</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1D05-0E49-9E27-5D3C844A516D}"/>
            </c:ext>
          </c:extLst>
        </c:ser>
        <c:ser>
          <c:idx val="2"/>
          <c:order val="2"/>
          <c:tx>
            <c:v>Towanda</c:v>
          </c:tx>
          <c:spPr>
            <a:solidFill>
              <a:schemeClr val="accent3"/>
            </a:solidFill>
          </c:spPr>
          <c:invertIfNegative val="1"/>
          <c:cat>
            <c:numRef>
              <c:f>'Perf - Monthly Avgs'!$AC$1</c:f>
              <c:numCache>
                <c:formatCode>[$-409]mmm\-yy</c:formatCode>
                <c:ptCount val="1"/>
                <c:pt idx="0">
                  <c:v>42220</c:v>
                </c:pt>
              </c:numCache>
            </c:numRef>
          </c:cat>
          <c:val>
            <c:numRef>
              <c:f>'Perf - Monthly Avgs'!$A$64</c:f>
              <c:numCache>
                <c:formatCode>General</c:formatCode>
                <c:ptCount val="1"/>
                <c:pt idx="0">
                  <c:v>0</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1D05-0E49-9E27-5D3C844A516D}"/>
            </c:ext>
          </c:extLst>
        </c:ser>
        <c:ser>
          <c:idx val="3"/>
          <c:order val="3"/>
          <c:invertIfNegative val="1"/>
          <c:cat>
            <c:numRef>
              <c:f>'Perf - Monthly Avgs'!$AC$1</c:f>
              <c:numCache>
                <c:formatCode>[$-409]mmm\-yy</c:formatCode>
                <c:ptCount val="1"/>
                <c:pt idx="0">
                  <c:v>42220</c:v>
                </c:pt>
              </c:numCache>
            </c:numRef>
          </c:cat>
          <c:val>
            <c:numRef>
              <c:f>'Perf - Monthly Avgs'!$A$70</c:f>
              <c:numCache>
                <c:formatCode>General</c:formatCode>
                <c:ptCount val="1"/>
                <c:pt idx="0">
                  <c:v>0</c:v>
                </c:pt>
              </c:numCache>
            </c:numRef>
          </c:val>
          <c:extLst>
            <c:ext xmlns:c16="http://schemas.microsoft.com/office/drawing/2014/chart" uri="{C3380CC4-5D6E-409C-BE32-E72D297353CC}">
              <c16:uniqueId val="{00000003-1D05-0E49-9E27-5D3C844A516D}"/>
            </c:ext>
          </c:extLst>
        </c:ser>
        <c:ser>
          <c:idx val="4"/>
          <c:order val="4"/>
          <c:invertIfNegative val="1"/>
          <c:cat>
            <c:numRef>
              <c:f>'Perf - Monthly Avgs'!$AC$1</c:f>
              <c:numCache>
                <c:formatCode>[$-409]mmm\-yy</c:formatCode>
                <c:ptCount val="1"/>
                <c:pt idx="0">
                  <c:v>42220</c:v>
                </c:pt>
              </c:numCache>
            </c:numRef>
          </c:cat>
          <c:val>
            <c:numRef>
              <c:f>'Perf - Monthly Avgs'!$A$76</c:f>
              <c:numCache>
                <c:formatCode>General</c:formatCode>
                <c:ptCount val="1"/>
                <c:pt idx="0">
                  <c:v>0</c:v>
                </c:pt>
              </c:numCache>
            </c:numRef>
          </c:val>
          <c:extLst>
            <c:ext xmlns:c16="http://schemas.microsoft.com/office/drawing/2014/chart" uri="{C3380CC4-5D6E-409C-BE32-E72D297353CC}">
              <c16:uniqueId val="{00000004-1D05-0E49-9E27-5D3C844A516D}"/>
            </c:ext>
          </c:extLst>
        </c:ser>
        <c:ser>
          <c:idx val="5"/>
          <c:order val="5"/>
          <c:invertIfNegative val="1"/>
          <c:cat>
            <c:numRef>
              <c:f>'Perf - Monthly Avgs'!$AC$1</c:f>
              <c:numCache>
                <c:formatCode>[$-409]mmm\-yy</c:formatCode>
                <c:ptCount val="1"/>
                <c:pt idx="0">
                  <c:v>42220</c:v>
                </c:pt>
              </c:numCache>
            </c:numRef>
          </c:cat>
          <c:val>
            <c:numRef>
              <c:f>'Perf - Monthly Avgs'!$AC$94</c:f>
              <c:numCache>
                <c:formatCode>0.00</c:formatCode>
                <c:ptCount val="1"/>
                <c:pt idx="0">
                  <c:v>0</c:v>
                </c:pt>
              </c:numCache>
            </c:numRef>
          </c:val>
          <c:extLst>
            <c:ext xmlns:c16="http://schemas.microsoft.com/office/drawing/2014/chart" uri="{C3380CC4-5D6E-409C-BE32-E72D297353CC}">
              <c16:uniqueId val="{00000005-1D05-0E49-9E27-5D3C844A516D}"/>
            </c:ext>
          </c:extLst>
        </c:ser>
        <c:ser>
          <c:idx val="6"/>
          <c:order val="6"/>
          <c:invertIfNegative val="1"/>
          <c:cat>
            <c:numRef>
              <c:f>'Perf - Monthly Avgs'!$AC$1</c:f>
              <c:numCache>
                <c:formatCode>[$-409]mmm\-yy</c:formatCode>
                <c:ptCount val="1"/>
                <c:pt idx="0">
                  <c:v>42220</c:v>
                </c:pt>
              </c:numCache>
            </c:numRef>
          </c:cat>
          <c:val>
            <c:numRef>
              <c:f>'Perf - Monthly Avgs'!$AC$100</c:f>
              <c:numCache>
                <c:formatCode>0.00</c:formatCode>
                <c:ptCount val="1"/>
                <c:pt idx="0">
                  <c:v>14932.395161290322</c:v>
                </c:pt>
              </c:numCache>
            </c:numRef>
          </c:val>
          <c:extLst>
            <c:ext xmlns:c16="http://schemas.microsoft.com/office/drawing/2014/chart" uri="{C3380CC4-5D6E-409C-BE32-E72D297353CC}">
              <c16:uniqueId val="{00000006-1D05-0E49-9E27-5D3C844A516D}"/>
            </c:ext>
          </c:extLst>
        </c:ser>
        <c:ser>
          <c:idx val="7"/>
          <c:order val="7"/>
          <c:invertIfNegative val="1"/>
          <c:cat>
            <c:numRef>
              <c:f>'Perf - Monthly Avgs'!$AC$1</c:f>
              <c:numCache>
                <c:formatCode>[$-409]mmm\-yy</c:formatCode>
                <c:ptCount val="1"/>
                <c:pt idx="0">
                  <c:v>42220</c:v>
                </c:pt>
              </c:numCache>
            </c:numRef>
          </c:cat>
          <c:val>
            <c:numRef>
              <c:f>'Perf - Monthly Avgs'!$AC$106</c:f>
              <c:numCache>
                <c:formatCode>0.00</c:formatCode>
                <c:ptCount val="1"/>
                <c:pt idx="0">
                  <c:v>11449.596774193549</c:v>
                </c:pt>
              </c:numCache>
            </c:numRef>
          </c:val>
          <c:extLst>
            <c:ext xmlns:c16="http://schemas.microsoft.com/office/drawing/2014/chart" uri="{C3380CC4-5D6E-409C-BE32-E72D297353CC}">
              <c16:uniqueId val="{00000007-1D05-0E49-9E27-5D3C844A516D}"/>
            </c:ext>
          </c:extLst>
        </c:ser>
        <c:ser>
          <c:idx val="8"/>
          <c:order val="8"/>
          <c:invertIfNegative val="1"/>
          <c:cat>
            <c:numRef>
              <c:f>'Perf - Monthly Avgs'!$AC$1</c:f>
              <c:numCache>
                <c:formatCode>[$-409]mmm\-yy</c:formatCode>
                <c:ptCount val="1"/>
                <c:pt idx="0">
                  <c:v>42220</c:v>
                </c:pt>
              </c:numCache>
            </c:numRef>
          </c:cat>
          <c:val>
            <c:numRef>
              <c:f>'Perf - Monthly Avgs'!$AC$112</c:f>
              <c:numCache>
                <c:formatCode>0.00</c:formatCode>
                <c:ptCount val="1"/>
                <c:pt idx="0">
                  <c:v>13950.129032258064</c:v>
                </c:pt>
              </c:numCache>
            </c:numRef>
          </c:val>
          <c:extLst>
            <c:ext xmlns:c16="http://schemas.microsoft.com/office/drawing/2014/chart" uri="{C3380CC4-5D6E-409C-BE32-E72D297353CC}">
              <c16:uniqueId val="{00000008-1D05-0E49-9E27-5D3C844A516D}"/>
            </c:ext>
          </c:extLst>
        </c:ser>
        <c:dLbls>
          <c:showLegendKey val="0"/>
          <c:showVal val="0"/>
          <c:showCatName val="0"/>
          <c:showSerName val="0"/>
          <c:showPercent val="0"/>
          <c:showBubbleSize val="0"/>
        </c:dLbls>
        <c:gapWidth val="150"/>
        <c:axId val="1331539791"/>
        <c:axId val="559898661"/>
      </c:barChart>
      <c:dateAx>
        <c:axId val="1331539791"/>
        <c:scaling>
          <c:orientation val="minMax"/>
        </c:scaling>
        <c:delete val="0"/>
        <c:axPos val="b"/>
        <c:title>
          <c:tx>
            <c:rich>
              <a:bodyPr/>
              <a:lstStyle/>
              <a:p>
                <a:pPr lvl="0">
                  <a:defRPr b="0">
                    <a:solidFill>
                      <a:srgbClr val="000000"/>
                    </a:solidFill>
                    <a:latin typeface="+mn-lt"/>
                  </a:defRPr>
                </a:pPr>
                <a:endParaRPr lang="en-IN"/>
              </a:p>
            </c:rich>
          </c:tx>
          <c:overlay val="0"/>
        </c:title>
        <c:numFmt formatCode="[$-409]mmm\-yy;@" sourceLinked="0"/>
        <c:majorTickMark val="out"/>
        <c:minorTickMark val="none"/>
        <c:tickLblPos val="nextTo"/>
        <c:txPr>
          <a:bodyPr rot="0"/>
          <a:lstStyle/>
          <a:p>
            <a:pPr lvl="0">
              <a:defRPr sz="1400" b="0" i="0">
                <a:solidFill>
                  <a:srgbClr val="000000"/>
                </a:solidFill>
                <a:latin typeface="Calibri"/>
              </a:defRPr>
            </a:pPr>
            <a:endParaRPr lang="en-US"/>
          </a:p>
        </c:txPr>
        <c:crossAx val="559898661"/>
        <c:crosses val="autoZero"/>
        <c:auto val="1"/>
        <c:lblOffset val="100"/>
        <c:baseTimeUnit val="days"/>
      </c:dateAx>
      <c:valAx>
        <c:axId val="559898661"/>
        <c:scaling>
          <c:orientation val="minMax"/>
          <c:max val="5500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General" sourceLinked="1"/>
        <c:majorTickMark val="out"/>
        <c:minorTickMark val="none"/>
        <c:tickLblPos val="nextTo"/>
        <c:spPr>
          <a:ln/>
        </c:spPr>
        <c:txPr>
          <a:bodyPr rot="0"/>
          <a:lstStyle/>
          <a:p>
            <a:pPr lvl="0">
              <a:defRPr sz="1400" b="0" i="0">
                <a:solidFill>
                  <a:srgbClr val="000000"/>
                </a:solidFill>
                <a:latin typeface="Calibri"/>
              </a:defRPr>
            </a:pPr>
            <a:endParaRPr lang="en-US"/>
          </a:p>
        </c:txPr>
        <c:crossAx val="1331539791"/>
        <c:crosses val="autoZero"/>
        <c:crossBetween val="between"/>
      </c:valAx>
    </c:plotArea>
    <c:legend>
      <c:legendPos val="r"/>
      <c:layout>
        <c:manualLayout>
          <c:xMode val="edge"/>
          <c:yMode val="edge"/>
          <c:x val="1.7129776466207929E-2"/>
          <c:y val="0.69800297690061452"/>
        </c:manualLayout>
      </c:layout>
      <c:overlay val="0"/>
      <c:txPr>
        <a:bodyPr/>
        <a:lstStyle/>
        <a:p>
          <a:pPr lvl="0">
            <a:defRPr sz="1400" b="0" i="0">
              <a:solidFill>
                <a:srgbClr val="000000"/>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0.13162705667276051"/>
          <c:y val="4.40251572327044E-2"/>
          <c:w val="0.60146252285189949"/>
          <c:h val="0.79245283018867962"/>
        </c:manualLayout>
      </c:layout>
      <c:barChart>
        <c:barDir val="col"/>
        <c:grouping val="clustered"/>
        <c:varyColors val="1"/>
        <c:ser>
          <c:idx val="0"/>
          <c:order val="0"/>
          <c:tx>
            <c:v>SQL</c:v>
          </c:tx>
          <c:spPr>
            <a:solidFill>
              <a:schemeClr val="accent1"/>
            </a:solidFill>
          </c:spPr>
          <c:invertIfNegative val="1"/>
          <c:cat>
            <c:numRef>
              <c:f>'Perf - Monthly Avgs'!$AC$1</c:f>
              <c:numCache>
                <c:formatCode>[$-409]mmm\-yy</c:formatCode>
                <c:ptCount val="1"/>
                <c:pt idx="0">
                  <c:v>42220</c:v>
                </c:pt>
              </c:numCache>
            </c:numRef>
          </c:cat>
          <c:val>
            <c:numRef>
              <c:f>'Perf - Monthly Avgs'!$AC$58</c:f>
              <c:numCache>
                <c:formatCode>0.00</c:formatCode>
                <c:ptCount val="1"/>
                <c:pt idx="0">
                  <c:v>127823.70967741935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0638-F440-9A72-0674CDA5D9FF}"/>
            </c:ext>
          </c:extLst>
        </c:ser>
        <c:dLbls>
          <c:showLegendKey val="0"/>
          <c:showVal val="0"/>
          <c:showCatName val="0"/>
          <c:showSerName val="0"/>
          <c:showPercent val="0"/>
          <c:showBubbleSize val="0"/>
        </c:dLbls>
        <c:gapWidth val="150"/>
        <c:axId val="2127901295"/>
        <c:axId val="1235093131"/>
      </c:barChart>
      <c:dateAx>
        <c:axId val="2127901295"/>
        <c:scaling>
          <c:orientation val="minMax"/>
        </c:scaling>
        <c:delete val="0"/>
        <c:axPos val="b"/>
        <c:title>
          <c:tx>
            <c:rich>
              <a:bodyPr/>
              <a:lstStyle/>
              <a:p>
                <a:pPr lvl="0">
                  <a:defRPr b="0">
                    <a:solidFill>
                      <a:srgbClr val="000000"/>
                    </a:solidFill>
                    <a:latin typeface="+mn-lt"/>
                  </a:defRPr>
                </a:pPr>
                <a:endParaRPr lang="en-IN"/>
              </a:p>
            </c:rich>
          </c:tx>
          <c:overlay val="0"/>
        </c:title>
        <c:numFmt formatCode="[$-409]mmm\-yy;@" sourceLinked="0"/>
        <c:majorTickMark val="out"/>
        <c:minorTickMark val="none"/>
        <c:tickLblPos val="nextTo"/>
        <c:txPr>
          <a:bodyPr rot="0"/>
          <a:lstStyle/>
          <a:p>
            <a:pPr lvl="0">
              <a:defRPr sz="1400" b="0" i="0">
                <a:solidFill>
                  <a:srgbClr val="000000"/>
                </a:solidFill>
                <a:latin typeface="Calibri"/>
              </a:defRPr>
            </a:pPr>
            <a:endParaRPr lang="en-US"/>
          </a:p>
        </c:txPr>
        <c:crossAx val="1235093131"/>
        <c:crosses val="autoZero"/>
        <c:auto val="1"/>
        <c:lblOffset val="100"/>
        <c:baseTimeUnit val="days"/>
      </c:dateAx>
      <c:valAx>
        <c:axId val="1235093131"/>
        <c:scaling>
          <c:orientation val="minMax"/>
          <c:max val="20000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0.00" sourceLinked="1"/>
        <c:majorTickMark val="out"/>
        <c:minorTickMark val="none"/>
        <c:tickLblPos val="nextTo"/>
        <c:spPr>
          <a:ln/>
        </c:spPr>
        <c:txPr>
          <a:bodyPr rot="0"/>
          <a:lstStyle/>
          <a:p>
            <a:pPr lvl="0">
              <a:defRPr sz="1400" b="0" i="0">
                <a:solidFill>
                  <a:srgbClr val="000000"/>
                </a:solidFill>
                <a:latin typeface="Calibri"/>
              </a:defRPr>
            </a:pPr>
            <a:endParaRPr lang="en-US"/>
          </a:p>
        </c:txPr>
        <c:crossAx val="2127901295"/>
        <c:crosses val="autoZero"/>
        <c:crossBetween val="between"/>
      </c:valAx>
    </c:plotArea>
    <c:legend>
      <c:legendPos val="r"/>
      <c:layout>
        <c:manualLayout>
          <c:xMode val="edge"/>
          <c:yMode val="edge"/>
          <c:x val="0.77637986160821715"/>
          <c:y val="0.16959672493768466"/>
        </c:manualLayout>
      </c:layout>
      <c:overlay val="0"/>
      <c:txPr>
        <a:bodyPr/>
        <a:lstStyle/>
        <a:p>
          <a:pPr lvl="0" rtl="0">
            <a:defRPr sz="1400" b="0" i="0">
              <a:solidFill>
                <a:srgbClr val="000000"/>
              </a:solidFill>
              <a:latin typeface="Calibri"/>
            </a:defRPr>
          </a:pPr>
          <a:endParaRPr lang="en-U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i="0">
                <a:solidFill>
                  <a:srgbClr val="757575"/>
                </a:solidFill>
                <a:latin typeface="+mn-lt"/>
              </a:defRPr>
            </a:pPr>
            <a:r>
              <a:rPr lang="en-IN" b="1" i="0">
                <a:solidFill>
                  <a:srgbClr val="757575"/>
                </a:solidFill>
                <a:latin typeface="+mn-lt"/>
              </a:rPr>
              <a:t>NDC Clusters</a:t>
            </a:r>
          </a:p>
        </c:rich>
      </c:tx>
      <c:overlay val="0"/>
    </c:title>
    <c:autoTitleDeleted val="0"/>
    <c:plotArea>
      <c:layout/>
      <c:barChart>
        <c:barDir val="col"/>
        <c:grouping val="clustered"/>
        <c:varyColors val="1"/>
        <c:ser>
          <c:idx val="0"/>
          <c:order val="0"/>
          <c:tx>
            <c:v>GTS</c:v>
          </c:tx>
          <c:spPr>
            <a:solidFill>
              <a:schemeClr val="accent1"/>
            </a:solidFill>
          </c:spPr>
          <c:invertIfNegative val="1"/>
          <c:cat>
            <c:numRef>
              <c:f>'Perf - Monthly Avgs'!$AC$1</c:f>
              <c:numCache>
                <c:formatCode>[$-409]mmm\-yy</c:formatCode>
                <c:ptCount val="1"/>
                <c:pt idx="0">
                  <c:v>42220</c:v>
                </c:pt>
              </c:numCache>
            </c:numRef>
          </c:cat>
          <c:val>
            <c:numRef>
              <c:f>'Perf - Monthly Avgs'!$AC$4</c:f>
              <c:numCache>
                <c:formatCode>0.00</c:formatCode>
                <c:ptCount val="1"/>
                <c:pt idx="0">
                  <c:v>1554.6129032258063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382B-3D4E-8AFC-96EDA7932CAC}"/>
            </c:ext>
          </c:extLst>
        </c:ser>
        <c:ser>
          <c:idx val="1"/>
          <c:order val="1"/>
          <c:tx>
            <c:v>IT&amp;S</c:v>
          </c:tx>
          <c:spPr>
            <a:solidFill>
              <a:schemeClr val="accent2"/>
            </a:solidFill>
          </c:spPr>
          <c:invertIfNegative val="1"/>
          <c:cat>
            <c:numRef>
              <c:f>'Perf - Monthly Avgs'!$AC$1</c:f>
              <c:numCache>
                <c:formatCode>[$-409]mmm\-yy</c:formatCode>
                <c:ptCount val="1"/>
                <c:pt idx="0">
                  <c:v>42220</c:v>
                </c:pt>
              </c:numCache>
            </c:numRef>
          </c:cat>
          <c:val>
            <c:numRef>
              <c:f>'Perf - Monthly Avgs'!$AC$10</c:f>
              <c:numCache>
                <c:formatCode>0.00</c:formatCode>
                <c:ptCount val="1"/>
                <c:pt idx="0">
                  <c:v>3569.6575682382136</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382B-3D4E-8AFC-96EDA7932CAC}"/>
            </c:ext>
          </c:extLst>
        </c:ser>
        <c:ser>
          <c:idx val="2"/>
          <c:order val="2"/>
          <c:tx>
            <c:v>DSAP</c:v>
          </c:tx>
          <c:spPr>
            <a:solidFill>
              <a:schemeClr val="accent3"/>
            </a:solidFill>
          </c:spPr>
          <c:invertIfNegative val="1"/>
          <c:cat>
            <c:numRef>
              <c:f>'Perf - Monthly Avgs'!$AC$1</c:f>
              <c:numCache>
                <c:formatCode>[$-409]mmm\-yy</c:formatCode>
                <c:ptCount val="1"/>
                <c:pt idx="0">
                  <c:v>42220</c:v>
                </c:pt>
              </c:numCache>
            </c:numRef>
          </c:cat>
          <c:val>
            <c:numRef>
              <c:f>'Perf - Monthly Avgs'!$AC$46</c:f>
              <c:numCache>
                <c:formatCode>0.00</c:formatCode>
                <c:ptCount val="1"/>
                <c:pt idx="0">
                  <c:v>1315.2459677419354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382B-3D4E-8AFC-96EDA7932CAC}"/>
            </c:ext>
          </c:extLst>
        </c:ser>
        <c:ser>
          <c:idx val="3"/>
          <c:order val="3"/>
          <c:tx>
            <c:v>AG</c:v>
          </c:tx>
          <c:spPr>
            <a:solidFill>
              <a:schemeClr val="accent4"/>
            </a:solidFill>
          </c:spPr>
          <c:invertIfNegative val="1"/>
          <c:cat>
            <c:numRef>
              <c:f>'Perf - Monthly Avgs'!$AC$1</c:f>
              <c:numCache>
                <c:formatCode>[$-409]mmm\-yy</c:formatCode>
                <c:ptCount val="1"/>
                <c:pt idx="0">
                  <c:v>42220</c:v>
                </c:pt>
              </c:numCache>
            </c:numRef>
          </c:cat>
          <c:val>
            <c:numRef>
              <c:f>'Perf - Monthly Avgs'!$AC$52</c:f>
              <c:numCache>
                <c:formatCode>0.00</c:formatCode>
                <c:ptCount val="1"/>
                <c:pt idx="0">
                  <c:v>568.54838709677415</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382B-3D4E-8AFC-96EDA7932CAC}"/>
            </c:ext>
          </c:extLst>
        </c:ser>
        <c:ser>
          <c:idx val="4"/>
          <c:order val="4"/>
          <c:tx>
            <c:v>On-Prem Prod</c:v>
          </c:tx>
          <c:spPr>
            <a:solidFill>
              <a:schemeClr val="accent5"/>
            </a:solidFill>
          </c:spPr>
          <c:invertIfNegative val="1"/>
          <c:cat>
            <c:numRef>
              <c:f>'Perf - Monthly Avgs'!$AC$1</c:f>
              <c:numCache>
                <c:formatCode>[$-409]mmm\-yy</c:formatCode>
                <c:ptCount val="1"/>
                <c:pt idx="0">
                  <c:v>42220</c:v>
                </c:pt>
              </c:numCache>
            </c:numRef>
          </c:cat>
          <c:val>
            <c:numRef>
              <c:f>'Perf - Monthly Avgs'!$AC$82</c:f>
              <c:numCache>
                <c:formatCode>0.00</c:formatCode>
                <c:ptCount val="1"/>
                <c:pt idx="0">
                  <c:v>326.22580645161293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382B-3D4E-8AFC-96EDA7932CAC}"/>
            </c:ext>
          </c:extLst>
        </c:ser>
        <c:ser>
          <c:idx val="5"/>
          <c:order val="5"/>
          <c:tx>
            <c:v>Secure Vault</c:v>
          </c:tx>
          <c:spPr>
            <a:solidFill>
              <a:schemeClr val="accent6"/>
            </a:solidFill>
          </c:spPr>
          <c:invertIfNegative val="1"/>
          <c:cat>
            <c:numRef>
              <c:f>'Perf - Monthly Avgs'!$AC$1</c:f>
              <c:numCache>
                <c:formatCode>[$-409]mmm\-yy</c:formatCode>
                <c:ptCount val="1"/>
                <c:pt idx="0">
                  <c:v>42220</c:v>
                </c:pt>
              </c:numCache>
            </c:numRef>
          </c:cat>
          <c:val>
            <c:numRef>
              <c:f>'Perf - Monthly Avgs'!$AC$88</c:f>
              <c:numCache>
                <c:formatCode>0.00</c:formatCode>
                <c:ptCount val="1"/>
                <c:pt idx="0">
                  <c:v>44183.93548387097</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382B-3D4E-8AFC-96EDA7932CAC}"/>
            </c:ext>
          </c:extLst>
        </c:ser>
        <c:dLbls>
          <c:showLegendKey val="0"/>
          <c:showVal val="0"/>
          <c:showCatName val="0"/>
          <c:showSerName val="0"/>
          <c:showPercent val="0"/>
          <c:showBubbleSize val="0"/>
        </c:dLbls>
        <c:gapWidth val="150"/>
        <c:axId val="2063995150"/>
        <c:axId val="2111422786"/>
      </c:barChart>
      <c:dateAx>
        <c:axId val="2063995150"/>
        <c:scaling>
          <c:orientation val="minMax"/>
        </c:scaling>
        <c:delete val="0"/>
        <c:axPos val="b"/>
        <c:title>
          <c:tx>
            <c:rich>
              <a:bodyPr/>
              <a:lstStyle/>
              <a:p>
                <a:pPr lvl="0">
                  <a:defRPr b="0">
                    <a:solidFill>
                      <a:srgbClr val="000000"/>
                    </a:solidFill>
                    <a:latin typeface="+mn-lt"/>
                  </a:defRPr>
                </a:pPr>
                <a:endParaRPr lang="en-IN"/>
              </a:p>
            </c:rich>
          </c:tx>
          <c:overlay val="0"/>
        </c:title>
        <c:numFmt formatCode="[$-409]mmm\-yy;@" sourceLinked="0"/>
        <c:majorTickMark val="none"/>
        <c:minorTickMark val="none"/>
        <c:tickLblPos val="nextTo"/>
        <c:txPr>
          <a:bodyPr/>
          <a:lstStyle/>
          <a:p>
            <a:pPr lvl="0">
              <a:defRPr b="0">
                <a:solidFill>
                  <a:srgbClr val="000000"/>
                </a:solidFill>
                <a:latin typeface="+mn-lt"/>
              </a:defRPr>
            </a:pPr>
            <a:endParaRPr lang="en-US"/>
          </a:p>
        </c:txPr>
        <c:crossAx val="2111422786"/>
        <c:crosses val="autoZero"/>
        <c:auto val="1"/>
        <c:lblOffset val="100"/>
        <c:baseTimeUnit val="days"/>
      </c:dateAx>
      <c:valAx>
        <c:axId val="2111422786"/>
        <c:scaling>
          <c:orientation val="minMax"/>
          <c:max val="300000"/>
        </c:scaling>
        <c:delete val="0"/>
        <c:axPos val="l"/>
        <c:majorGridlines>
          <c:spPr>
            <a:ln>
              <a:solidFill>
                <a:srgbClr val="B7B7B7"/>
              </a:solidFill>
            </a:ln>
          </c:spPr>
        </c:majorGridlines>
        <c:title>
          <c:tx>
            <c:rich>
              <a:bodyPr/>
              <a:lstStyle/>
              <a:p>
                <a:pPr lvl="0">
                  <a:defRPr b="0">
                    <a:solidFill>
                      <a:srgbClr val="000000"/>
                    </a:solidFill>
                    <a:latin typeface="+mn-lt"/>
                  </a:defRPr>
                </a:pPr>
                <a:endParaRPr lang="en-IN"/>
              </a:p>
            </c:rich>
          </c:tx>
          <c:overlay val="0"/>
        </c:title>
        <c:numFmt formatCode="0.00" sourceLinked="1"/>
        <c:majorTickMark val="none"/>
        <c:minorTickMark val="none"/>
        <c:tickLblPos val="nextTo"/>
        <c:spPr>
          <a:ln/>
        </c:spPr>
        <c:txPr>
          <a:bodyPr/>
          <a:lstStyle/>
          <a:p>
            <a:pPr lvl="0">
              <a:defRPr b="0">
                <a:solidFill>
                  <a:srgbClr val="000000"/>
                </a:solidFill>
                <a:latin typeface="+mn-lt"/>
              </a:defRPr>
            </a:pPr>
            <a:endParaRPr lang="en-US"/>
          </a:p>
        </c:txPr>
        <c:crossAx val="2063995150"/>
        <c:crosses val="autoZero"/>
        <c:crossBetween val="between"/>
      </c:valAx>
    </c:plotArea>
    <c:legend>
      <c:legendPos val="b"/>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6.2031061310427113E-2"/>
          <c:y val="3.2896354622338878E-2"/>
          <c:w val="0.89325212332236226"/>
          <c:h val="0.81637095363081813"/>
        </c:manualLayout>
      </c:layout>
      <c:lineChart>
        <c:grouping val="standard"/>
        <c:varyColors val="1"/>
        <c:ser>
          <c:idx val="0"/>
          <c:order val="0"/>
          <c:tx>
            <c:v>Allocated</c:v>
          </c:tx>
          <c:marker>
            <c:symbol val="none"/>
          </c:marker>
          <c:cat>
            <c:numRef>
              <c:f>'Space - Trend'!$C$2:$AD$2</c:f>
              <c:numCache>
                <c:formatCode>[$-409]mmm\-yy</c:formatCode>
                <c:ptCount val="28"/>
                <c:pt idx="0">
                  <c:v>41396</c:v>
                </c:pt>
                <c:pt idx="1">
                  <c:v>41427</c:v>
                </c:pt>
                <c:pt idx="2">
                  <c:v>41457</c:v>
                </c:pt>
                <c:pt idx="3">
                  <c:v>41488</c:v>
                </c:pt>
                <c:pt idx="4">
                  <c:v>41519</c:v>
                </c:pt>
                <c:pt idx="5">
                  <c:v>41549</c:v>
                </c:pt>
                <c:pt idx="6">
                  <c:v>41580</c:v>
                </c:pt>
                <c:pt idx="7">
                  <c:v>41610</c:v>
                </c:pt>
                <c:pt idx="8">
                  <c:v>41641</c:v>
                </c:pt>
                <c:pt idx="9">
                  <c:v>41672</c:v>
                </c:pt>
                <c:pt idx="10">
                  <c:v>41700</c:v>
                </c:pt>
                <c:pt idx="11">
                  <c:v>41731</c:v>
                </c:pt>
                <c:pt idx="12">
                  <c:v>41761</c:v>
                </c:pt>
                <c:pt idx="13">
                  <c:v>41792</c:v>
                </c:pt>
                <c:pt idx="14">
                  <c:v>41822</c:v>
                </c:pt>
                <c:pt idx="15">
                  <c:v>41853</c:v>
                </c:pt>
                <c:pt idx="16">
                  <c:v>41884</c:v>
                </c:pt>
                <c:pt idx="17">
                  <c:v>41914</c:v>
                </c:pt>
                <c:pt idx="18">
                  <c:v>41945</c:v>
                </c:pt>
                <c:pt idx="19">
                  <c:v>41975</c:v>
                </c:pt>
                <c:pt idx="20">
                  <c:v>42006</c:v>
                </c:pt>
                <c:pt idx="21">
                  <c:v>42037</c:v>
                </c:pt>
                <c:pt idx="22">
                  <c:v>42065</c:v>
                </c:pt>
                <c:pt idx="23">
                  <c:v>42096</c:v>
                </c:pt>
                <c:pt idx="24">
                  <c:v>42126</c:v>
                </c:pt>
                <c:pt idx="25">
                  <c:v>42157</c:v>
                </c:pt>
                <c:pt idx="26">
                  <c:v>42187</c:v>
                </c:pt>
                <c:pt idx="27">
                  <c:v>42218</c:v>
                </c:pt>
              </c:numCache>
            </c:numRef>
          </c:cat>
          <c:val>
            <c:numRef>
              <c:f>'Space - Trend'!$C$79:$AD$79</c:f>
              <c:numCache>
                <c:formatCode>0</c:formatCode>
                <c:ptCount val="28"/>
                <c:pt idx="0">
                  <c:v>272142.5</c:v>
                </c:pt>
                <c:pt idx="1">
                  <c:v>275980.25</c:v>
                </c:pt>
                <c:pt idx="2">
                  <c:v>281483.5</c:v>
                </c:pt>
                <c:pt idx="3">
                  <c:v>283318.75</c:v>
                </c:pt>
                <c:pt idx="4">
                  <c:v>282679</c:v>
                </c:pt>
                <c:pt idx="5">
                  <c:v>282679</c:v>
                </c:pt>
                <c:pt idx="6">
                  <c:v>252964</c:v>
                </c:pt>
                <c:pt idx="7">
                  <c:v>221961.25</c:v>
                </c:pt>
                <c:pt idx="8">
                  <c:v>203508</c:v>
                </c:pt>
                <c:pt idx="9">
                  <c:v>206006.5</c:v>
                </c:pt>
                <c:pt idx="10">
                  <c:v>177754.75</c:v>
                </c:pt>
                <c:pt idx="11">
                  <c:v>196306.25</c:v>
                </c:pt>
                <c:pt idx="12">
                  <c:v>194384.5</c:v>
                </c:pt>
                <c:pt idx="13">
                  <c:v>205091.25</c:v>
                </c:pt>
                <c:pt idx="14">
                  <c:v>184756</c:v>
                </c:pt>
                <c:pt idx="15">
                  <c:v>185255.75</c:v>
                </c:pt>
                <c:pt idx="16">
                  <c:v>196731.5</c:v>
                </c:pt>
                <c:pt idx="17">
                  <c:v>196731.5</c:v>
                </c:pt>
                <c:pt idx="18">
                  <c:v>199492.5</c:v>
                </c:pt>
                <c:pt idx="19">
                  <c:v>199492.5</c:v>
                </c:pt>
                <c:pt idx="20">
                  <c:v>197297</c:v>
                </c:pt>
                <c:pt idx="21">
                  <c:v>195796</c:v>
                </c:pt>
                <c:pt idx="22">
                  <c:v>200890.75</c:v>
                </c:pt>
                <c:pt idx="23">
                  <c:v>195796</c:v>
                </c:pt>
                <c:pt idx="24">
                  <c:v>200391</c:v>
                </c:pt>
                <c:pt idx="25">
                  <c:v>207546.25</c:v>
                </c:pt>
                <c:pt idx="26">
                  <c:v>200976.25</c:v>
                </c:pt>
                <c:pt idx="27">
                  <c:v>200976.25</c:v>
                </c:pt>
              </c:numCache>
            </c:numRef>
          </c:val>
          <c:smooth val="0"/>
          <c:extLst>
            <c:ext xmlns:c16="http://schemas.microsoft.com/office/drawing/2014/chart" uri="{C3380CC4-5D6E-409C-BE32-E72D297353CC}">
              <c16:uniqueId val="{00000000-C161-194B-A16F-A68F28826CC2}"/>
            </c:ext>
          </c:extLst>
        </c:ser>
        <c:ser>
          <c:idx val="1"/>
          <c:order val="1"/>
          <c:tx>
            <c:v>Used</c:v>
          </c:tx>
          <c:marker>
            <c:symbol val="none"/>
          </c:marker>
          <c:cat>
            <c:numRef>
              <c:f>'Space - Trend'!$C$2:$AD$2</c:f>
              <c:numCache>
                <c:formatCode>[$-409]mmm\-yy</c:formatCode>
                <c:ptCount val="28"/>
                <c:pt idx="0">
                  <c:v>41396</c:v>
                </c:pt>
                <c:pt idx="1">
                  <c:v>41427</c:v>
                </c:pt>
                <c:pt idx="2">
                  <c:v>41457</c:v>
                </c:pt>
                <c:pt idx="3">
                  <c:v>41488</c:v>
                </c:pt>
                <c:pt idx="4">
                  <c:v>41519</c:v>
                </c:pt>
                <c:pt idx="5">
                  <c:v>41549</c:v>
                </c:pt>
                <c:pt idx="6">
                  <c:v>41580</c:v>
                </c:pt>
                <c:pt idx="7">
                  <c:v>41610</c:v>
                </c:pt>
                <c:pt idx="8">
                  <c:v>41641</c:v>
                </c:pt>
                <c:pt idx="9">
                  <c:v>41672</c:v>
                </c:pt>
                <c:pt idx="10">
                  <c:v>41700</c:v>
                </c:pt>
                <c:pt idx="11">
                  <c:v>41731</c:v>
                </c:pt>
                <c:pt idx="12">
                  <c:v>41761</c:v>
                </c:pt>
                <c:pt idx="13">
                  <c:v>41792</c:v>
                </c:pt>
                <c:pt idx="14">
                  <c:v>41822</c:v>
                </c:pt>
                <c:pt idx="15">
                  <c:v>41853</c:v>
                </c:pt>
                <c:pt idx="16">
                  <c:v>41884</c:v>
                </c:pt>
                <c:pt idx="17">
                  <c:v>41914</c:v>
                </c:pt>
                <c:pt idx="18">
                  <c:v>41945</c:v>
                </c:pt>
                <c:pt idx="19">
                  <c:v>41975</c:v>
                </c:pt>
                <c:pt idx="20">
                  <c:v>42006</c:v>
                </c:pt>
                <c:pt idx="21">
                  <c:v>42037</c:v>
                </c:pt>
                <c:pt idx="22">
                  <c:v>42065</c:v>
                </c:pt>
                <c:pt idx="23">
                  <c:v>42096</c:v>
                </c:pt>
                <c:pt idx="24">
                  <c:v>42126</c:v>
                </c:pt>
                <c:pt idx="25">
                  <c:v>42157</c:v>
                </c:pt>
                <c:pt idx="26">
                  <c:v>42187</c:v>
                </c:pt>
                <c:pt idx="27">
                  <c:v>42218</c:v>
                </c:pt>
              </c:numCache>
            </c:numRef>
          </c:cat>
          <c:val>
            <c:numRef>
              <c:f>'Space - Trend'!$C$80:$AD$80</c:f>
              <c:numCache>
                <c:formatCode>0</c:formatCode>
                <c:ptCount val="28"/>
                <c:pt idx="0">
                  <c:v>211148.3310546875</c:v>
                </c:pt>
                <c:pt idx="1">
                  <c:v>187596.708984375</c:v>
                </c:pt>
                <c:pt idx="2">
                  <c:v>215958.236328125</c:v>
                </c:pt>
                <c:pt idx="3">
                  <c:v>209021.68359375</c:v>
                </c:pt>
                <c:pt idx="4">
                  <c:v>209244.86375000002</c:v>
                </c:pt>
                <c:pt idx="5">
                  <c:v>209244.86375000002</c:v>
                </c:pt>
                <c:pt idx="6">
                  <c:v>184095.431640625</c:v>
                </c:pt>
                <c:pt idx="7">
                  <c:v>162954.5400390625</c:v>
                </c:pt>
                <c:pt idx="8">
                  <c:v>145645.353515625</c:v>
                </c:pt>
                <c:pt idx="9">
                  <c:v>147732.294921875</c:v>
                </c:pt>
                <c:pt idx="10">
                  <c:v>124813.0537109375</c:v>
                </c:pt>
                <c:pt idx="11">
                  <c:v>136347.22265625</c:v>
                </c:pt>
                <c:pt idx="12">
                  <c:v>135203.294921875</c:v>
                </c:pt>
                <c:pt idx="13">
                  <c:v>128252.9267578125</c:v>
                </c:pt>
                <c:pt idx="14">
                  <c:v>122122.8603515625</c:v>
                </c:pt>
                <c:pt idx="15">
                  <c:v>127664.044921875</c:v>
                </c:pt>
                <c:pt idx="16">
                  <c:v>132031.5263671875</c:v>
                </c:pt>
                <c:pt idx="17">
                  <c:v>131325.033203125</c:v>
                </c:pt>
                <c:pt idx="18">
                  <c:v>133082.4775390625</c:v>
                </c:pt>
                <c:pt idx="19">
                  <c:v>134511.896484375</c:v>
                </c:pt>
                <c:pt idx="20">
                  <c:v>134677.970703125</c:v>
                </c:pt>
                <c:pt idx="21">
                  <c:v>134589.4453125</c:v>
                </c:pt>
                <c:pt idx="22">
                  <c:v>134159.7177734375</c:v>
                </c:pt>
                <c:pt idx="23">
                  <c:v>134589.4453125</c:v>
                </c:pt>
                <c:pt idx="24">
                  <c:v>131640.7421875</c:v>
                </c:pt>
                <c:pt idx="25">
                  <c:v>133916.25</c:v>
                </c:pt>
                <c:pt idx="26">
                  <c:v>127113.4638671875</c:v>
                </c:pt>
                <c:pt idx="27">
                  <c:v>126964.52734375</c:v>
                </c:pt>
              </c:numCache>
            </c:numRef>
          </c:val>
          <c:smooth val="0"/>
          <c:extLst>
            <c:ext xmlns:c16="http://schemas.microsoft.com/office/drawing/2014/chart" uri="{C3380CC4-5D6E-409C-BE32-E72D297353CC}">
              <c16:uniqueId val="{00000001-C161-194B-A16F-A68F28826CC2}"/>
            </c:ext>
          </c:extLst>
        </c:ser>
        <c:ser>
          <c:idx val="2"/>
          <c:order val="2"/>
          <c:tx>
            <c:v>Free</c:v>
          </c:tx>
          <c:marker>
            <c:symbol val="none"/>
          </c:marker>
          <c:cat>
            <c:numRef>
              <c:f>'Space - Trend'!$C$2:$AD$2</c:f>
              <c:numCache>
                <c:formatCode>[$-409]mmm\-yy</c:formatCode>
                <c:ptCount val="28"/>
                <c:pt idx="0">
                  <c:v>41396</c:v>
                </c:pt>
                <c:pt idx="1">
                  <c:v>41427</c:v>
                </c:pt>
                <c:pt idx="2">
                  <c:v>41457</c:v>
                </c:pt>
                <c:pt idx="3">
                  <c:v>41488</c:v>
                </c:pt>
                <c:pt idx="4">
                  <c:v>41519</c:v>
                </c:pt>
                <c:pt idx="5">
                  <c:v>41549</c:v>
                </c:pt>
                <c:pt idx="6">
                  <c:v>41580</c:v>
                </c:pt>
                <c:pt idx="7">
                  <c:v>41610</c:v>
                </c:pt>
                <c:pt idx="8">
                  <c:v>41641</c:v>
                </c:pt>
                <c:pt idx="9">
                  <c:v>41672</c:v>
                </c:pt>
                <c:pt idx="10">
                  <c:v>41700</c:v>
                </c:pt>
                <c:pt idx="11">
                  <c:v>41731</c:v>
                </c:pt>
                <c:pt idx="12">
                  <c:v>41761</c:v>
                </c:pt>
                <c:pt idx="13">
                  <c:v>41792</c:v>
                </c:pt>
                <c:pt idx="14">
                  <c:v>41822</c:v>
                </c:pt>
                <c:pt idx="15">
                  <c:v>41853</c:v>
                </c:pt>
                <c:pt idx="16">
                  <c:v>41884</c:v>
                </c:pt>
                <c:pt idx="17">
                  <c:v>41914</c:v>
                </c:pt>
                <c:pt idx="18">
                  <c:v>41945</c:v>
                </c:pt>
                <c:pt idx="19">
                  <c:v>41975</c:v>
                </c:pt>
                <c:pt idx="20">
                  <c:v>42006</c:v>
                </c:pt>
                <c:pt idx="21">
                  <c:v>42037</c:v>
                </c:pt>
                <c:pt idx="22">
                  <c:v>42065</c:v>
                </c:pt>
                <c:pt idx="23">
                  <c:v>42096</c:v>
                </c:pt>
                <c:pt idx="24">
                  <c:v>42126</c:v>
                </c:pt>
                <c:pt idx="25">
                  <c:v>42157</c:v>
                </c:pt>
                <c:pt idx="26">
                  <c:v>42187</c:v>
                </c:pt>
                <c:pt idx="27">
                  <c:v>42218</c:v>
                </c:pt>
              </c:numCache>
            </c:numRef>
          </c:cat>
          <c:val>
            <c:numRef>
              <c:f>'Space - Trend'!$C$81:$AD$81</c:f>
              <c:numCache>
                <c:formatCode>0</c:formatCode>
                <c:ptCount val="28"/>
                <c:pt idx="0">
                  <c:v>60994.1689453125</c:v>
                </c:pt>
                <c:pt idx="1">
                  <c:v>88383.541015625</c:v>
                </c:pt>
                <c:pt idx="2">
                  <c:v>65525.263671875</c:v>
                </c:pt>
                <c:pt idx="3">
                  <c:v>74297.06640625</c:v>
                </c:pt>
                <c:pt idx="4">
                  <c:v>73434.136249999996</c:v>
                </c:pt>
                <c:pt idx="5">
                  <c:v>73434.136249999996</c:v>
                </c:pt>
                <c:pt idx="6">
                  <c:v>68868.568359375</c:v>
                </c:pt>
                <c:pt idx="7">
                  <c:v>59006.7099609375</c:v>
                </c:pt>
                <c:pt idx="8">
                  <c:v>57862.646484375</c:v>
                </c:pt>
                <c:pt idx="9">
                  <c:v>58274.205078125</c:v>
                </c:pt>
                <c:pt idx="10">
                  <c:v>52941.6962890625</c:v>
                </c:pt>
                <c:pt idx="11">
                  <c:v>59959.02734375</c:v>
                </c:pt>
                <c:pt idx="12">
                  <c:v>59181.205078125</c:v>
                </c:pt>
                <c:pt idx="13">
                  <c:v>76838.3232421875</c:v>
                </c:pt>
                <c:pt idx="14">
                  <c:v>62633.1396484375</c:v>
                </c:pt>
                <c:pt idx="15">
                  <c:v>57591.705078125</c:v>
                </c:pt>
                <c:pt idx="16">
                  <c:v>64699.9736328125</c:v>
                </c:pt>
                <c:pt idx="17">
                  <c:v>65406.466796875</c:v>
                </c:pt>
                <c:pt idx="18">
                  <c:v>66410.0224609375</c:v>
                </c:pt>
                <c:pt idx="19">
                  <c:v>64980.603515625</c:v>
                </c:pt>
                <c:pt idx="20">
                  <c:v>62619.029296875</c:v>
                </c:pt>
                <c:pt idx="21">
                  <c:v>61206.5546875</c:v>
                </c:pt>
                <c:pt idx="22">
                  <c:v>66731.0322265625</c:v>
                </c:pt>
                <c:pt idx="23">
                  <c:v>61206.5546875</c:v>
                </c:pt>
                <c:pt idx="24">
                  <c:v>68750.2578125</c:v>
                </c:pt>
                <c:pt idx="25">
                  <c:v>73630</c:v>
                </c:pt>
                <c:pt idx="26">
                  <c:v>73862.7861328125</c:v>
                </c:pt>
                <c:pt idx="27">
                  <c:v>74011.72265625</c:v>
                </c:pt>
              </c:numCache>
            </c:numRef>
          </c:val>
          <c:smooth val="0"/>
          <c:extLst>
            <c:ext xmlns:c16="http://schemas.microsoft.com/office/drawing/2014/chart" uri="{C3380CC4-5D6E-409C-BE32-E72D297353CC}">
              <c16:uniqueId val="{00000002-C161-194B-A16F-A68F28826CC2}"/>
            </c:ext>
          </c:extLst>
        </c:ser>
        <c:dLbls>
          <c:showLegendKey val="0"/>
          <c:showVal val="0"/>
          <c:showCatName val="0"/>
          <c:showSerName val="0"/>
          <c:showPercent val="0"/>
          <c:showBubbleSize val="0"/>
        </c:dLbls>
        <c:smooth val="0"/>
        <c:axId val="415971076"/>
        <c:axId val="1682860991"/>
      </c:lineChart>
      <c:dateAx>
        <c:axId val="415971076"/>
        <c:scaling>
          <c:orientation val="minMax"/>
        </c:scaling>
        <c:delete val="0"/>
        <c:axPos val="b"/>
        <c:title>
          <c:tx>
            <c:rich>
              <a:bodyPr/>
              <a:lstStyle/>
              <a:p>
                <a:pPr lvl="0">
                  <a:defRPr b="0">
                    <a:solidFill>
                      <a:srgbClr val="000000"/>
                    </a:solidFill>
                    <a:latin typeface="+mn-lt"/>
                  </a:defRPr>
                </a:pPr>
                <a:endParaRPr/>
              </a:p>
            </c:rich>
          </c:tx>
          <c:overlay val="0"/>
        </c:title>
        <c:numFmt formatCode="[$-409]mmm\-yy;@" sourceLinked="0"/>
        <c:majorTickMark val="out"/>
        <c:minorTickMark val="none"/>
        <c:tickLblPos val="nextTo"/>
        <c:txPr>
          <a:bodyPr/>
          <a:lstStyle/>
          <a:p>
            <a:pPr lvl="0">
              <a:defRPr b="0">
                <a:solidFill>
                  <a:srgbClr val="000000"/>
                </a:solidFill>
                <a:latin typeface="+mn-lt"/>
              </a:defRPr>
            </a:pPr>
            <a:endParaRPr lang="en-US"/>
          </a:p>
        </c:txPr>
        <c:crossAx val="1682860991"/>
        <c:crosses val="autoZero"/>
        <c:auto val="1"/>
        <c:lblOffset val="100"/>
        <c:baseTimeUnit val="months"/>
      </c:dateAx>
      <c:valAx>
        <c:axId val="1682860991"/>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0" sourceLinked="1"/>
        <c:majorTickMark val="out"/>
        <c:minorTickMark val="none"/>
        <c:tickLblPos val="nextTo"/>
        <c:spPr>
          <a:ln/>
        </c:spPr>
        <c:txPr>
          <a:bodyPr/>
          <a:lstStyle/>
          <a:p>
            <a:pPr lvl="0">
              <a:defRPr b="0">
                <a:solidFill>
                  <a:srgbClr val="000000"/>
                </a:solidFill>
                <a:latin typeface="+mn-lt"/>
              </a:defRPr>
            </a:pPr>
            <a:endParaRPr lang="en-US"/>
          </a:p>
        </c:txPr>
        <c:crossAx val="415971076"/>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ndcvh32.dupontnet.net</c:v>
          </c:tx>
          <c:marker>
            <c:symbol val="none"/>
          </c:marker>
          <c:cat>
            <c:numRef>
              <c:f>'ESX Server Graphs - CPU'!$A$5:$A$36</c:f>
              <c:numCache>
                <c:formatCode>General</c:formatCode>
                <c:ptCount val="32"/>
              </c:numCache>
            </c:numRef>
          </c:cat>
          <c:val>
            <c:numRef>
              <c:f>'ESX Server Graphs - CPU'!$B$5:$B$36</c:f>
              <c:numCache>
                <c:formatCode>General</c:formatCode>
                <c:ptCount val="32"/>
              </c:numCache>
            </c:numRef>
          </c:val>
          <c:smooth val="0"/>
          <c:extLst>
            <c:ext xmlns:c16="http://schemas.microsoft.com/office/drawing/2014/chart" uri="{C3380CC4-5D6E-409C-BE32-E72D297353CC}">
              <c16:uniqueId val="{00000000-511A-354A-98A9-1AEC46756964}"/>
            </c:ext>
          </c:extLst>
        </c:ser>
        <c:ser>
          <c:idx val="1"/>
          <c:order val="1"/>
          <c:tx>
            <c:v>ndcvh33.dupontnet.net</c:v>
          </c:tx>
          <c:marker>
            <c:symbol val="none"/>
          </c:marker>
          <c:cat>
            <c:numRef>
              <c:f>'ESX Server Graphs - CPU'!$A$5:$A$36</c:f>
              <c:numCache>
                <c:formatCode>General</c:formatCode>
                <c:ptCount val="32"/>
              </c:numCache>
            </c:numRef>
          </c:cat>
          <c:val>
            <c:numRef>
              <c:f>'ESX Server Graphs - CPU'!$C$5:$C$36</c:f>
              <c:numCache>
                <c:formatCode>General</c:formatCode>
                <c:ptCount val="32"/>
              </c:numCache>
            </c:numRef>
          </c:val>
          <c:smooth val="0"/>
          <c:extLst>
            <c:ext xmlns:c16="http://schemas.microsoft.com/office/drawing/2014/chart" uri="{C3380CC4-5D6E-409C-BE32-E72D297353CC}">
              <c16:uniqueId val="{00000001-511A-354A-98A9-1AEC46756964}"/>
            </c:ext>
          </c:extLst>
        </c:ser>
        <c:ser>
          <c:idx val="2"/>
          <c:order val="2"/>
          <c:tx>
            <c:v>ndcvh42.dupontnet.net</c:v>
          </c:tx>
          <c:marker>
            <c:symbol val="none"/>
          </c:marker>
          <c:cat>
            <c:numRef>
              <c:f>'ESX Server Graphs - CPU'!$A$5:$A$36</c:f>
              <c:numCache>
                <c:formatCode>General</c:formatCode>
                <c:ptCount val="32"/>
              </c:numCache>
            </c:numRef>
          </c:cat>
          <c:val>
            <c:numRef>
              <c:f>'ESX Server Graphs - CPU'!$D$5:$D$36</c:f>
              <c:numCache>
                <c:formatCode>General</c:formatCode>
                <c:ptCount val="32"/>
              </c:numCache>
            </c:numRef>
          </c:val>
          <c:smooth val="0"/>
          <c:extLst>
            <c:ext xmlns:c16="http://schemas.microsoft.com/office/drawing/2014/chart" uri="{C3380CC4-5D6E-409C-BE32-E72D297353CC}">
              <c16:uniqueId val="{00000002-511A-354A-98A9-1AEC46756964}"/>
            </c:ext>
          </c:extLst>
        </c:ser>
        <c:ser>
          <c:idx val="3"/>
          <c:order val="3"/>
          <c:tx>
            <c:v>spvh04.dupontnet.net</c:v>
          </c:tx>
          <c:marker>
            <c:symbol val="none"/>
          </c:marker>
          <c:cat>
            <c:numRef>
              <c:f>'ESX Server Graphs - CPU'!$A$5:$A$36</c:f>
              <c:numCache>
                <c:formatCode>General</c:formatCode>
                <c:ptCount val="32"/>
              </c:numCache>
            </c:numRef>
          </c:cat>
          <c:val>
            <c:numRef>
              <c:f>'ESX Server Graphs - CPU'!$E$5:$E$36</c:f>
              <c:numCache>
                <c:formatCode>General</c:formatCode>
                <c:ptCount val="32"/>
              </c:numCache>
            </c:numRef>
          </c:val>
          <c:smooth val="0"/>
          <c:extLst>
            <c:ext xmlns:c16="http://schemas.microsoft.com/office/drawing/2014/chart" uri="{C3380CC4-5D6E-409C-BE32-E72D297353CC}">
              <c16:uniqueId val="{00000003-511A-354A-98A9-1AEC46756964}"/>
            </c:ext>
          </c:extLst>
        </c:ser>
        <c:ser>
          <c:idx val="4"/>
          <c:order val="4"/>
          <c:tx>
            <c:v>spvh05.dupontnet.net</c:v>
          </c:tx>
          <c:marker>
            <c:symbol val="none"/>
          </c:marker>
          <c:cat>
            <c:numRef>
              <c:f>'ESX Server Graphs - CPU'!$A$5:$A$36</c:f>
              <c:numCache>
                <c:formatCode>General</c:formatCode>
                <c:ptCount val="32"/>
              </c:numCache>
            </c:numRef>
          </c:cat>
          <c:val>
            <c:numRef>
              <c:f>'ESX Server Graphs - CPU'!$F$5:$F$36</c:f>
              <c:numCache>
                <c:formatCode>General</c:formatCode>
                <c:ptCount val="32"/>
              </c:numCache>
            </c:numRef>
          </c:val>
          <c:smooth val="0"/>
          <c:extLst>
            <c:ext xmlns:c16="http://schemas.microsoft.com/office/drawing/2014/chart" uri="{C3380CC4-5D6E-409C-BE32-E72D297353CC}">
              <c16:uniqueId val="{00000004-511A-354A-98A9-1AEC46756964}"/>
            </c:ext>
          </c:extLst>
        </c:ser>
        <c:ser>
          <c:idx val="5"/>
          <c:order val="5"/>
          <c:tx>
            <c:v>spvh06.dupontnet.net</c:v>
          </c:tx>
          <c:marker>
            <c:symbol val="none"/>
          </c:marker>
          <c:cat>
            <c:numRef>
              <c:f>'ESX Server Graphs - CPU'!$A$5:$A$36</c:f>
              <c:numCache>
                <c:formatCode>General</c:formatCode>
                <c:ptCount val="32"/>
              </c:numCache>
            </c:numRef>
          </c:cat>
          <c:val>
            <c:numRef>
              <c:f>'ESX Server Graphs - CPU'!$G$5:$G$36</c:f>
              <c:numCache>
                <c:formatCode>General</c:formatCode>
                <c:ptCount val="32"/>
              </c:numCache>
            </c:numRef>
          </c:val>
          <c:smooth val="0"/>
          <c:extLst>
            <c:ext xmlns:c16="http://schemas.microsoft.com/office/drawing/2014/chart" uri="{C3380CC4-5D6E-409C-BE32-E72D297353CC}">
              <c16:uniqueId val="{00000005-511A-354A-98A9-1AEC46756964}"/>
            </c:ext>
          </c:extLst>
        </c:ser>
        <c:ser>
          <c:idx val="6"/>
          <c:order val="6"/>
          <c:tx>
            <c:v>ndcvh34.lvs.dupont.com</c:v>
          </c:tx>
          <c:marker>
            <c:symbol val="none"/>
          </c:marker>
          <c:cat>
            <c:numRef>
              <c:f>'ESX Server Graphs - CPU'!$A$5:$A$36</c:f>
              <c:numCache>
                <c:formatCode>General</c:formatCode>
                <c:ptCount val="32"/>
              </c:numCache>
            </c:numRef>
          </c:cat>
          <c:val>
            <c:numRef>
              <c:f>'ESX Server Graphs - CPU'!$H$5:$H$36</c:f>
              <c:numCache>
                <c:formatCode>General</c:formatCode>
                <c:ptCount val="32"/>
              </c:numCache>
            </c:numRef>
          </c:val>
          <c:smooth val="0"/>
          <c:extLst>
            <c:ext xmlns:c16="http://schemas.microsoft.com/office/drawing/2014/chart" uri="{C3380CC4-5D6E-409C-BE32-E72D297353CC}">
              <c16:uniqueId val="{00000006-511A-354A-98A9-1AEC46756964}"/>
            </c:ext>
          </c:extLst>
        </c:ser>
        <c:ser>
          <c:idx val="7"/>
          <c:order val="7"/>
          <c:tx>
            <c:v>ndcvh35.lvs.dupont.com</c:v>
          </c:tx>
          <c:marker>
            <c:symbol val="none"/>
          </c:marker>
          <c:cat>
            <c:numRef>
              <c:f>'ESX Server Graphs - CPU'!$A$5:$A$36</c:f>
              <c:numCache>
                <c:formatCode>General</c:formatCode>
                <c:ptCount val="32"/>
              </c:numCache>
            </c:numRef>
          </c:cat>
          <c:val>
            <c:numRef>
              <c:f>'ESX Server Graphs - CPU'!$I$5:$I$36</c:f>
              <c:numCache>
                <c:formatCode>General</c:formatCode>
                <c:ptCount val="32"/>
              </c:numCache>
            </c:numRef>
          </c:val>
          <c:smooth val="0"/>
          <c:extLst>
            <c:ext xmlns:c16="http://schemas.microsoft.com/office/drawing/2014/chart" uri="{C3380CC4-5D6E-409C-BE32-E72D297353CC}">
              <c16:uniqueId val="{00000007-511A-354A-98A9-1AEC46756964}"/>
            </c:ext>
          </c:extLst>
        </c:ser>
        <c:ser>
          <c:idx val="8"/>
          <c:order val="8"/>
          <c:tx>
            <c:v>astvh03.dupontnet.net</c:v>
          </c:tx>
          <c:marker>
            <c:symbol val="none"/>
          </c:marker>
          <c:cat>
            <c:numRef>
              <c:f>'ESX Server Graphs - CPU'!$A$5:$A$36</c:f>
              <c:numCache>
                <c:formatCode>General</c:formatCode>
                <c:ptCount val="32"/>
              </c:numCache>
            </c:numRef>
          </c:cat>
          <c:val>
            <c:numRef>
              <c:f>'ESX Server Graphs - CPU'!$J$5:$J$36</c:f>
              <c:numCache>
                <c:formatCode>General</c:formatCode>
                <c:ptCount val="32"/>
              </c:numCache>
            </c:numRef>
          </c:val>
          <c:smooth val="0"/>
          <c:extLst>
            <c:ext xmlns:c16="http://schemas.microsoft.com/office/drawing/2014/chart" uri="{C3380CC4-5D6E-409C-BE32-E72D297353CC}">
              <c16:uniqueId val="{00000008-511A-354A-98A9-1AEC46756964}"/>
            </c:ext>
          </c:extLst>
        </c:ser>
        <c:ser>
          <c:idx val="9"/>
          <c:order val="9"/>
          <c:tx>
            <c:v>astvh04.dupontnet.net</c:v>
          </c:tx>
          <c:marker>
            <c:symbol val="none"/>
          </c:marker>
          <c:cat>
            <c:numRef>
              <c:f>'ESX Server Graphs - CPU'!$A$5:$A$36</c:f>
              <c:numCache>
                <c:formatCode>General</c:formatCode>
                <c:ptCount val="32"/>
              </c:numCache>
            </c:numRef>
          </c:cat>
          <c:val>
            <c:numRef>
              <c:f>'ESX Server Graphs - CPU'!$K$5:$K$36</c:f>
              <c:numCache>
                <c:formatCode>General</c:formatCode>
                <c:ptCount val="32"/>
              </c:numCache>
            </c:numRef>
          </c:val>
          <c:smooth val="0"/>
          <c:extLst>
            <c:ext xmlns:c16="http://schemas.microsoft.com/office/drawing/2014/chart" uri="{C3380CC4-5D6E-409C-BE32-E72D297353CC}">
              <c16:uniqueId val="{00000009-511A-354A-98A9-1AEC46756964}"/>
            </c:ext>
          </c:extLst>
        </c:ser>
        <c:ser>
          <c:idx val="10"/>
          <c:order val="10"/>
          <c:tx>
            <c:v>spvh07.dupontnet.net</c:v>
          </c:tx>
          <c:marker>
            <c:symbol val="none"/>
          </c:marker>
          <c:cat>
            <c:numRef>
              <c:f>'ESX Server Graphs - CPU'!$A$5:$A$36</c:f>
              <c:numCache>
                <c:formatCode>General</c:formatCode>
                <c:ptCount val="32"/>
              </c:numCache>
            </c:numRef>
          </c:cat>
          <c:val>
            <c:numRef>
              <c:f>'ESX Server Graphs - CPU'!$L$5:$L$36</c:f>
              <c:numCache>
                <c:formatCode>General</c:formatCode>
                <c:ptCount val="32"/>
              </c:numCache>
            </c:numRef>
          </c:val>
          <c:smooth val="0"/>
          <c:extLst>
            <c:ext xmlns:c16="http://schemas.microsoft.com/office/drawing/2014/chart" uri="{C3380CC4-5D6E-409C-BE32-E72D297353CC}">
              <c16:uniqueId val="{0000000A-511A-354A-98A9-1AEC46756964}"/>
            </c:ext>
          </c:extLst>
        </c:ser>
        <c:dLbls>
          <c:showLegendKey val="0"/>
          <c:showVal val="0"/>
          <c:showCatName val="0"/>
          <c:showSerName val="0"/>
          <c:showPercent val="0"/>
          <c:showBubbleSize val="0"/>
        </c:dLbls>
        <c:smooth val="0"/>
        <c:axId val="1411492857"/>
        <c:axId val="313002898"/>
      </c:lineChart>
      <c:catAx>
        <c:axId val="141149285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txPr>
          <a:bodyPr/>
          <a:lstStyle/>
          <a:p>
            <a:pPr lvl="0">
              <a:defRPr b="0">
                <a:solidFill>
                  <a:srgbClr val="000000"/>
                </a:solidFill>
                <a:latin typeface="+mn-lt"/>
              </a:defRPr>
            </a:pPr>
            <a:endParaRPr lang="en-US"/>
          </a:p>
        </c:txPr>
        <c:crossAx val="313002898"/>
        <c:crosses val="autoZero"/>
        <c:auto val="1"/>
        <c:lblAlgn val="ctr"/>
        <c:lblOffset val="100"/>
        <c:noMultiLvlLbl val="1"/>
      </c:catAx>
      <c:valAx>
        <c:axId val="31300289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411492857"/>
        <c:crosses val="autoZero"/>
        <c:crossBetween val="between"/>
      </c:valAx>
    </c:plotArea>
    <c:legend>
      <c:legendPos val="b"/>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i="0">
                <a:solidFill>
                  <a:srgbClr val="757575"/>
                </a:solidFill>
                <a:latin typeface="+mn-lt"/>
              </a:defRPr>
            </a:pPr>
            <a:r>
              <a:rPr b="1" i="0">
                <a:solidFill>
                  <a:srgbClr val="757575"/>
                </a:solidFill>
                <a:latin typeface="+mn-lt"/>
              </a:rPr>
              <a:t>Memory Average</a:t>
            </a:r>
          </a:p>
        </c:rich>
      </c:tx>
      <c:overlay val="0"/>
    </c:title>
    <c:autoTitleDeleted val="0"/>
    <c:plotArea>
      <c:layout/>
      <c:lineChart>
        <c:grouping val="standard"/>
        <c:varyColors val="1"/>
        <c:ser>
          <c:idx val="0"/>
          <c:order val="0"/>
          <c:tx>
            <c:v>ndcvh32.dupontnet.net</c:v>
          </c:tx>
          <c:marker>
            <c:symbol val="none"/>
          </c:marker>
          <c:cat>
            <c:numRef>
              <c:f>'ESX Server Graphs - Memory'!$A$5:$A$36</c:f>
              <c:numCache>
                <c:formatCode>General</c:formatCode>
                <c:ptCount val="32"/>
              </c:numCache>
            </c:numRef>
          </c:cat>
          <c:val>
            <c:numRef>
              <c:f>'ESX Server Graphs - Memory'!$B$5:$B$36</c:f>
              <c:numCache>
                <c:formatCode>General</c:formatCode>
                <c:ptCount val="32"/>
              </c:numCache>
            </c:numRef>
          </c:val>
          <c:smooth val="0"/>
          <c:extLst>
            <c:ext xmlns:c16="http://schemas.microsoft.com/office/drawing/2014/chart" uri="{C3380CC4-5D6E-409C-BE32-E72D297353CC}">
              <c16:uniqueId val="{00000000-6050-C849-896F-507861E522B6}"/>
            </c:ext>
          </c:extLst>
        </c:ser>
        <c:ser>
          <c:idx val="1"/>
          <c:order val="1"/>
          <c:tx>
            <c:v>ndcvh33.dupontnet.net</c:v>
          </c:tx>
          <c:marker>
            <c:symbol val="none"/>
          </c:marker>
          <c:cat>
            <c:numRef>
              <c:f>'ESX Server Graphs - Memory'!$A$5:$A$36</c:f>
              <c:numCache>
                <c:formatCode>General</c:formatCode>
                <c:ptCount val="32"/>
              </c:numCache>
            </c:numRef>
          </c:cat>
          <c:val>
            <c:numRef>
              <c:f>'ESX Server Graphs - Memory'!$C$5:$C$36</c:f>
              <c:numCache>
                <c:formatCode>General</c:formatCode>
                <c:ptCount val="32"/>
              </c:numCache>
            </c:numRef>
          </c:val>
          <c:smooth val="0"/>
          <c:extLst>
            <c:ext xmlns:c16="http://schemas.microsoft.com/office/drawing/2014/chart" uri="{C3380CC4-5D6E-409C-BE32-E72D297353CC}">
              <c16:uniqueId val="{00000001-6050-C849-896F-507861E522B6}"/>
            </c:ext>
          </c:extLst>
        </c:ser>
        <c:ser>
          <c:idx val="2"/>
          <c:order val="2"/>
          <c:tx>
            <c:v>ndcvh42.dupontnet.net</c:v>
          </c:tx>
          <c:marker>
            <c:symbol val="none"/>
          </c:marker>
          <c:cat>
            <c:numRef>
              <c:f>'ESX Server Graphs - Memory'!$A$5:$A$36</c:f>
              <c:numCache>
                <c:formatCode>General</c:formatCode>
                <c:ptCount val="32"/>
              </c:numCache>
            </c:numRef>
          </c:cat>
          <c:val>
            <c:numRef>
              <c:f>'ESX Server Graphs - Memory'!$D$5:$D$36</c:f>
              <c:numCache>
                <c:formatCode>General</c:formatCode>
                <c:ptCount val="32"/>
              </c:numCache>
            </c:numRef>
          </c:val>
          <c:smooth val="0"/>
          <c:extLst>
            <c:ext xmlns:c16="http://schemas.microsoft.com/office/drawing/2014/chart" uri="{C3380CC4-5D6E-409C-BE32-E72D297353CC}">
              <c16:uniqueId val="{00000002-6050-C849-896F-507861E522B6}"/>
            </c:ext>
          </c:extLst>
        </c:ser>
        <c:ser>
          <c:idx val="3"/>
          <c:order val="3"/>
          <c:tx>
            <c:v>spvh04.dupontnet.net</c:v>
          </c:tx>
          <c:marker>
            <c:symbol val="none"/>
          </c:marker>
          <c:cat>
            <c:numRef>
              <c:f>'ESX Server Graphs - Memory'!$A$5:$A$36</c:f>
              <c:numCache>
                <c:formatCode>General</c:formatCode>
                <c:ptCount val="32"/>
              </c:numCache>
            </c:numRef>
          </c:cat>
          <c:val>
            <c:numRef>
              <c:f>'ESX Server Graphs - Memory'!$E$5:$E$36</c:f>
              <c:numCache>
                <c:formatCode>General</c:formatCode>
                <c:ptCount val="32"/>
              </c:numCache>
            </c:numRef>
          </c:val>
          <c:smooth val="0"/>
          <c:extLst>
            <c:ext xmlns:c16="http://schemas.microsoft.com/office/drawing/2014/chart" uri="{C3380CC4-5D6E-409C-BE32-E72D297353CC}">
              <c16:uniqueId val="{00000003-6050-C849-896F-507861E522B6}"/>
            </c:ext>
          </c:extLst>
        </c:ser>
        <c:ser>
          <c:idx val="4"/>
          <c:order val="4"/>
          <c:tx>
            <c:v>spvh05.dupontnet.net</c:v>
          </c:tx>
          <c:marker>
            <c:symbol val="none"/>
          </c:marker>
          <c:cat>
            <c:numRef>
              <c:f>'ESX Server Graphs - Memory'!$A$5:$A$36</c:f>
              <c:numCache>
                <c:formatCode>General</c:formatCode>
                <c:ptCount val="32"/>
              </c:numCache>
            </c:numRef>
          </c:cat>
          <c:val>
            <c:numRef>
              <c:f>'ESX Server Graphs - Memory'!$F$5:$F$36</c:f>
              <c:numCache>
                <c:formatCode>General</c:formatCode>
                <c:ptCount val="32"/>
              </c:numCache>
            </c:numRef>
          </c:val>
          <c:smooth val="0"/>
          <c:extLst>
            <c:ext xmlns:c16="http://schemas.microsoft.com/office/drawing/2014/chart" uri="{C3380CC4-5D6E-409C-BE32-E72D297353CC}">
              <c16:uniqueId val="{00000004-6050-C849-896F-507861E522B6}"/>
            </c:ext>
          </c:extLst>
        </c:ser>
        <c:ser>
          <c:idx val="5"/>
          <c:order val="5"/>
          <c:tx>
            <c:v>spvh06.dupontnet.net</c:v>
          </c:tx>
          <c:marker>
            <c:symbol val="none"/>
          </c:marker>
          <c:cat>
            <c:numRef>
              <c:f>'ESX Server Graphs - Memory'!$A$5:$A$36</c:f>
              <c:numCache>
                <c:formatCode>General</c:formatCode>
                <c:ptCount val="32"/>
              </c:numCache>
            </c:numRef>
          </c:cat>
          <c:val>
            <c:numRef>
              <c:f>'ESX Server Graphs - Memory'!$G$5:$G$36</c:f>
              <c:numCache>
                <c:formatCode>General</c:formatCode>
                <c:ptCount val="32"/>
              </c:numCache>
            </c:numRef>
          </c:val>
          <c:smooth val="0"/>
          <c:extLst>
            <c:ext xmlns:c16="http://schemas.microsoft.com/office/drawing/2014/chart" uri="{C3380CC4-5D6E-409C-BE32-E72D297353CC}">
              <c16:uniqueId val="{00000005-6050-C849-896F-507861E522B6}"/>
            </c:ext>
          </c:extLst>
        </c:ser>
        <c:ser>
          <c:idx val="6"/>
          <c:order val="6"/>
          <c:tx>
            <c:v>ndcvh34.lvs.dupont.com</c:v>
          </c:tx>
          <c:marker>
            <c:symbol val="none"/>
          </c:marker>
          <c:cat>
            <c:numRef>
              <c:f>'ESX Server Graphs - Memory'!$A$5:$A$36</c:f>
              <c:numCache>
                <c:formatCode>General</c:formatCode>
                <c:ptCount val="32"/>
              </c:numCache>
            </c:numRef>
          </c:cat>
          <c:val>
            <c:numRef>
              <c:f>'ESX Server Graphs - Memory'!$H$5:$H$36</c:f>
              <c:numCache>
                <c:formatCode>General</c:formatCode>
                <c:ptCount val="32"/>
              </c:numCache>
            </c:numRef>
          </c:val>
          <c:smooth val="0"/>
          <c:extLst>
            <c:ext xmlns:c16="http://schemas.microsoft.com/office/drawing/2014/chart" uri="{C3380CC4-5D6E-409C-BE32-E72D297353CC}">
              <c16:uniqueId val="{00000006-6050-C849-896F-507861E522B6}"/>
            </c:ext>
          </c:extLst>
        </c:ser>
        <c:ser>
          <c:idx val="7"/>
          <c:order val="7"/>
          <c:tx>
            <c:v>ndcvh35.lvs.dupont.com</c:v>
          </c:tx>
          <c:marker>
            <c:symbol val="none"/>
          </c:marker>
          <c:cat>
            <c:numRef>
              <c:f>'ESX Server Graphs - Memory'!$A$5:$A$36</c:f>
              <c:numCache>
                <c:formatCode>General</c:formatCode>
                <c:ptCount val="32"/>
              </c:numCache>
            </c:numRef>
          </c:cat>
          <c:val>
            <c:numRef>
              <c:f>'ESX Server Graphs - Memory'!$I$5:$I$36</c:f>
              <c:numCache>
                <c:formatCode>General</c:formatCode>
                <c:ptCount val="32"/>
              </c:numCache>
            </c:numRef>
          </c:val>
          <c:smooth val="0"/>
          <c:extLst>
            <c:ext xmlns:c16="http://schemas.microsoft.com/office/drawing/2014/chart" uri="{C3380CC4-5D6E-409C-BE32-E72D297353CC}">
              <c16:uniqueId val="{00000007-6050-C849-896F-507861E522B6}"/>
            </c:ext>
          </c:extLst>
        </c:ser>
        <c:ser>
          <c:idx val="8"/>
          <c:order val="8"/>
          <c:tx>
            <c:v>astvh03.dupontnet.net</c:v>
          </c:tx>
          <c:marker>
            <c:symbol val="none"/>
          </c:marker>
          <c:cat>
            <c:numRef>
              <c:f>'ESX Server Graphs - Memory'!$A$5:$A$36</c:f>
              <c:numCache>
                <c:formatCode>General</c:formatCode>
                <c:ptCount val="32"/>
              </c:numCache>
            </c:numRef>
          </c:cat>
          <c:val>
            <c:numRef>
              <c:f>'ESX Server Graphs - Memory'!$J$5:$J$36</c:f>
              <c:numCache>
                <c:formatCode>General</c:formatCode>
                <c:ptCount val="32"/>
              </c:numCache>
            </c:numRef>
          </c:val>
          <c:smooth val="0"/>
          <c:extLst>
            <c:ext xmlns:c16="http://schemas.microsoft.com/office/drawing/2014/chart" uri="{C3380CC4-5D6E-409C-BE32-E72D297353CC}">
              <c16:uniqueId val="{00000008-6050-C849-896F-507861E522B6}"/>
            </c:ext>
          </c:extLst>
        </c:ser>
        <c:ser>
          <c:idx val="9"/>
          <c:order val="9"/>
          <c:tx>
            <c:v>astvh04.dupontnet.net</c:v>
          </c:tx>
          <c:marker>
            <c:symbol val="none"/>
          </c:marker>
          <c:cat>
            <c:numRef>
              <c:f>'ESX Server Graphs - Memory'!$A$5:$A$36</c:f>
              <c:numCache>
                <c:formatCode>General</c:formatCode>
                <c:ptCount val="32"/>
              </c:numCache>
            </c:numRef>
          </c:cat>
          <c:val>
            <c:numRef>
              <c:f>'ESX Server Graphs - Memory'!$K$5:$K$36</c:f>
              <c:numCache>
                <c:formatCode>General</c:formatCode>
                <c:ptCount val="32"/>
              </c:numCache>
            </c:numRef>
          </c:val>
          <c:smooth val="0"/>
          <c:extLst>
            <c:ext xmlns:c16="http://schemas.microsoft.com/office/drawing/2014/chart" uri="{C3380CC4-5D6E-409C-BE32-E72D297353CC}">
              <c16:uniqueId val="{00000009-6050-C849-896F-507861E522B6}"/>
            </c:ext>
          </c:extLst>
        </c:ser>
        <c:ser>
          <c:idx val="10"/>
          <c:order val="10"/>
          <c:tx>
            <c:v>spvh07.dupontnet.net</c:v>
          </c:tx>
          <c:marker>
            <c:symbol val="none"/>
          </c:marker>
          <c:cat>
            <c:numRef>
              <c:f>'ESX Server Graphs - Memory'!$A$5:$A$36</c:f>
              <c:numCache>
                <c:formatCode>General</c:formatCode>
                <c:ptCount val="32"/>
              </c:numCache>
            </c:numRef>
          </c:cat>
          <c:val>
            <c:numRef>
              <c:f>'ESX Server Graphs - Memory'!$L$5:$L$36</c:f>
              <c:numCache>
                <c:formatCode>General</c:formatCode>
                <c:ptCount val="32"/>
              </c:numCache>
            </c:numRef>
          </c:val>
          <c:smooth val="0"/>
          <c:extLst>
            <c:ext xmlns:c16="http://schemas.microsoft.com/office/drawing/2014/chart" uri="{C3380CC4-5D6E-409C-BE32-E72D297353CC}">
              <c16:uniqueId val="{0000000A-6050-C849-896F-507861E522B6}"/>
            </c:ext>
          </c:extLst>
        </c:ser>
        <c:dLbls>
          <c:showLegendKey val="0"/>
          <c:showVal val="0"/>
          <c:showCatName val="0"/>
          <c:showSerName val="0"/>
          <c:showPercent val="0"/>
          <c:showBubbleSize val="0"/>
        </c:dLbls>
        <c:smooth val="0"/>
        <c:axId val="649271145"/>
        <c:axId val="1083678743"/>
      </c:lineChart>
      <c:catAx>
        <c:axId val="649271145"/>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083678743"/>
        <c:crosses val="autoZero"/>
        <c:auto val="1"/>
        <c:lblAlgn val="ctr"/>
        <c:lblOffset val="100"/>
        <c:noMultiLvlLbl val="1"/>
      </c:catAx>
      <c:valAx>
        <c:axId val="1083678743"/>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649271145"/>
        <c:crosses val="autoZero"/>
        <c:crossBetween val="between"/>
      </c:valAx>
    </c:plotArea>
    <c:legend>
      <c:legendPos val="b"/>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ndcvh32.dupontnet.net</c:v>
          </c:tx>
          <c:marker>
            <c:symbol val="none"/>
          </c:marker>
          <c:cat>
            <c:numRef>
              <c:f>'ESX Server Graphs - Disk'!$A$5:$A$36</c:f>
              <c:numCache>
                <c:formatCode>General</c:formatCode>
                <c:ptCount val="32"/>
              </c:numCache>
            </c:numRef>
          </c:cat>
          <c:val>
            <c:numRef>
              <c:f>'ESX Server Graphs - Disk'!$B$5:$B$36</c:f>
              <c:numCache>
                <c:formatCode>General</c:formatCode>
                <c:ptCount val="32"/>
              </c:numCache>
            </c:numRef>
          </c:val>
          <c:smooth val="0"/>
          <c:extLst>
            <c:ext xmlns:c16="http://schemas.microsoft.com/office/drawing/2014/chart" uri="{C3380CC4-5D6E-409C-BE32-E72D297353CC}">
              <c16:uniqueId val="{00000000-A122-B844-BA07-82F6BE59561F}"/>
            </c:ext>
          </c:extLst>
        </c:ser>
        <c:ser>
          <c:idx val="1"/>
          <c:order val="1"/>
          <c:tx>
            <c:v>ndcvh33.dupontnet.net</c:v>
          </c:tx>
          <c:marker>
            <c:symbol val="none"/>
          </c:marker>
          <c:cat>
            <c:numRef>
              <c:f>'ESX Server Graphs - Disk'!$A$5:$A$36</c:f>
              <c:numCache>
                <c:formatCode>General</c:formatCode>
                <c:ptCount val="32"/>
              </c:numCache>
            </c:numRef>
          </c:cat>
          <c:val>
            <c:numRef>
              <c:f>'ESX Server Graphs - Disk'!$C$5:$C$36</c:f>
              <c:numCache>
                <c:formatCode>General</c:formatCode>
                <c:ptCount val="32"/>
              </c:numCache>
            </c:numRef>
          </c:val>
          <c:smooth val="0"/>
          <c:extLst>
            <c:ext xmlns:c16="http://schemas.microsoft.com/office/drawing/2014/chart" uri="{C3380CC4-5D6E-409C-BE32-E72D297353CC}">
              <c16:uniqueId val="{00000001-A122-B844-BA07-82F6BE59561F}"/>
            </c:ext>
          </c:extLst>
        </c:ser>
        <c:ser>
          <c:idx val="2"/>
          <c:order val="2"/>
          <c:tx>
            <c:v>ndcvh42.dupontnet.net</c:v>
          </c:tx>
          <c:marker>
            <c:symbol val="none"/>
          </c:marker>
          <c:cat>
            <c:numRef>
              <c:f>'ESX Server Graphs - Disk'!$A$5:$A$36</c:f>
              <c:numCache>
                <c:formatCode>General</c:formatCode>
                <c:ptCount val="32"/>
              </c:numCache>
            </c:numRef>
          </c:cat>
          <c:val>
            <c:numRef>
              <c:f>'ESX Server Graphs - Disk'!$D$5:$D$36</c:f>
              <c:numCache>
                <c:formatCode>General</c:formatCode>
                <c:ptCount val="32"/>
              </c:numCache>
            </c:numRef>
          </c:val>
          <c:smooth val="0"/>
          <c:extLst>
            <c:ext xmlns:c16="http://schemas.microsoft.com/office/drawing/2014/chart" uri="{C3380CC4-5D6E-409C-BE32-E72D297353CC}">
              <c16:uniqueId val="{00000002-A122-B844-BA07-82F6BE59561F}"/>
            </c:ext>
          </c:extLst>
        </c:ser>
        <c:ser>
          <c:idx val="3"/>
          <c:order val="3"/>
          <c:tx>
            <c:v>spvh04.dupontnet.net</c:v>
          </c:tx>
          <c:marker>
            <c:symbol val="none"/>
          </c:marker>
          <c:cat>
            <c:numRef>
              <c:f>'ESX Server Graphs - Disk'!$A$5:$A$36</c:f>
              <c:numCache>
                <c:formatCode>General</c:formatCode>
                <c:ptCount val="32"/>
              </c:numCache>
            </c:numRef>
          </c:cat>
          <c:val>
            <c:numRef>
              <c:f>'ESX Server Graphs - Disk'!$E$5:$E$36</c:f>
              <c:numCache>
                <c:formatCode>General</c:formatCode>
                <c:ptCount val="32"/>
              </c:numCache>
            </c:numRef>
          </c:val>
          <c:smooth val="0"/>
          <c:extLst>
            <c:ext xmlns:c16="http://schemas.microsoft.com/office/drawing/2014/chart" uri="{C3380CC4-5D6E-409C-BE32-E72D297353CC}">
              <c16:uniqueId val="{00000003-A122-B844-BA07-82F6BE59561F}"/>
            </c:ext>
          </c:extLst>
        </c:ser>
        <c:ser>
          <c:idx val="4"/>
          <c:order val="4"/>
          <c:tx>
            <c:v>spvh05.dupontnet.net</c:v>
          </c:tx>
          <c:marker>
            <c:symbol val="none"/>
          </c:marker>
          <c:cat>
            <c:numRef>
              <c:f>'ESX Server Graphs - Disk'!$A$5:$A$36</c:f>
              <c:numCache>
                <c:formatCode>General</c:formatCode>
                <c:ptCount val="32"/>
              </c:numCache>
            </c:numRef>
          </c:cat>
          <c:val>
            <c:numRef>
              <c:f>'ESX Server Graphs - Disk'!$F$5:$F$36</c:f>
              <c:numCache>
                <c:formatCode>General</c:formatCode>
                <c:ptCount val="32"/>
              </c:numCache>
            </c:numRef>
          </c:val>
          <c:smooth val="0"/>
          <c:extLst>
            <c:ext xmlns:c16="http://schemas.microsoft.com/office/drawing/2014/chart" uri="{C3380CC4-5D6E-409C-BE32-E72D297353CC}">
              <c16:uniqueId val="{00000004-A122-B844-BA07-82F6BE59561F}"/>
            </c:ext>
          </c:extLst>
        </c:ser>
        <c:ser>
          <c:idx val="5"/>
          <c:order val="5"/>
          <c:tx>
            <c:v>spvh06.dupontnet.net</c:v>
          </c:tx>
          <c:marker>
            <c:symbol val="none"/>
          </c:marker>
          <c:cat>
            <c:numRef>
              <c:f>'ESX Server Graphs - Disk'!$A$5:$A$36</c:f>
              <c:numCache>
                <c:formatCode>General</c:formatCode>
                <c:ptCount val="32"/>
              </c:numCache>
            </c:numRef>
          </c:cat>
          <c:val>
            <c:numRef>
              <c:f>'ESX Server Graphs - Disk'!$G$5:$G$36</c:f>
              <c:numCache>
                <c:formatCode>General</c:formatCode>
                <c:ptCount val="32"/>
              </c:numCache>
            </c:numRef>
          </c:val>
          <c:smooth val="0"/>
          <c:extLst>
            <c:ext xmlns:c16="http://schemas.microsoft.com/office/drawing/2014/chart" uri="{C3380CC4-5D6E-409C-BE32-E72D297353CC}">
              <c16:uniqueId val="{00000005-A122-B844-BA07-82F6BE59561F}"/>
            </c:ext>
          </c:extLst>
        </c:ser>
        <c:ser>
          <c:idx val="6"/>
          <c:order val="6"/>
          <c:tx>
            <c:v>ndcvh34.lvs.dupont.com</c:v>
          </c:tx>
          <c:marker>
            <c:symbol val="none"/>
          </c:marker>
          <c:cat>
            <c:numRef>
              <c:f>'ESX Server Graphs - Disk'!$A$5:$A$36</c:f>
              <c:numCache>
                <c:formatCode>General</c:formatCode>
                <c:ptCount val="32"/>
              </c:numCache>
            </c:numRef>
          </c:cat>
          <c:val>
            <c:numRef>
              <c:f>'ESX Server Graphs - Disk'!$H$5:$H$36</c:f>
              <c:numCache>
                <c:formatCode>General</c:formatCode>
                <c:ptCount val="32"/>
              </c:numCache>
            </c:numRef>
          </c:val>
          <c:smooth val="0"/>
          <c:extLst>
            <c:ext xmlns:c16="http://schemas.microsoft.com/office/drawing/2014/chart" uri="{C3380CC4-5D6E-409C-BE32-E72D297353CC}">
              <c16:uniqueId val="{00000006-A122-B844-BA07-82F6BE59561F}"/>
            </c:ext>
          </c:extLst>
        </c:ser>
        <c:ser>
          <c:idx val="7"/>
          <c:order val="7"/>
          <c:tx>
            <c:v>ndcvh35.lvs.dupont.com</c:v>
          </c:tx>
          <c:marker>
            <c:symbol val="none"/>
          </c:marker>
          <c:cat>
            <c:numRef>
              <c:f>'ESX Server Graphs - Disk'!$A$5:$A$36</c:f>
              <c:numCache>
                <c:formatCode>General</c:formatCode>
                <c:ptCount val="32"/>
              </c:numCache>
            </c:numRef>
          </c:cat>
          <c:val>
            <c:numRef>
              <c:f>'ESX Server Graphs - Disk'!$I$5:$I$36</c:f>
              <c:numCache>
                <c:formatCode>General</c:formatCode>
                <c:ptCount val="32"/>
              </c:numCache>
            </c:numRef>
          </c:val>
          <c:smooth val="0"/>
          <c:extLst>
            <c:ext xmlns:c16="http://schemas.microsoft.com/office/drawing/2014/chart" uri="{C3380CC4-5D6E-409C-BE32-E72D297353CC}">
              <c16:uniqueId val="{00000007-A122-B844-BA07-82F6BE59561F}"/>
            </c:ext>
          </c:extLst>
        </c:ser>
        <c:ser>
          <c:idx val="8"/>
          <c:order val="8"/>
          <c:tx>
            <c:v>astvh03.dupontnet.net</c:v>
          </c:tx>
          <c:marker>
            <c:symbol val="none"/>
          </c:marker>
          <c:cat>
            <c:numRef>
              <c:f>'ESX Server Graphs - Disk'!$A$5:$A$36</c:f>
              <c:numCache>
                <c:formatCode>General</c:formatCode>
                <c:ptCount val="32"/>
              </c:numCache>
            </c:numRef>
          </c:cat>
          <c:val>
            <c:numRef>
              <c:f>'ESX Server Graphs - Disk'!$J$5:$J$36</c:f>
              <c:numCache>
                <c:formatCode>General</c:formatCode>
                <c:ptCount val="32"/>
              </c:numCache>
            </c:numRef>
          </c:val>
          <c:smooth val="0"/>
          <c:extLst>
            <c:ext xmlns:c16="http://schemas.microsoft.com/office/drawing/2014/chart" uri="{C3380CC4-5D6E-409C-BE32-E72D297353CC}">
              <c16:uniqueId val="{00000008-A122-B844-BA07-82F6BE59561F}"/>
            </c:ext>
          </c:extLst>
        </c:ser>
        <c:ser>
          <c:idx val="9"/>
          <c:order val="9"/>
          <c:tx>
            <c:v>astvh04.dupontnet.net</c:v>
          </c:tx>
          <c:marker>
            <c:symbol val="none"/>
          </c:marker>
          <c:cat>
            <c:numRef>
              <c:f>'ESX Server Graphs - Disk'!$A$5:$A$36</c:f>
              <c:numCache>
                <c:formatCode>General</c:formatCode>
                <c:ptCount val="32"/>
              </c:numCache>
            </c:numRef>
          </c:cat>
          <c:val>
            <c:numRef>
              <c:f>'ESX Server Graphs - Disk'!$K$5:$K$36</c:f>
              <c:numCache>
                <c:formatCode>General</c:formatCode>
                <c:ptCount val="32"/>
              </c:numCache>
            </c:numRef>
          </c:val>
          <c:smooth val="0"/>
          <c:extLst>
            <c:ext xmlns:c16="http://schemas.microsoft.com/office/drawing/2014/chart" uri="{C3380CC4-5D6E-409C-BE32-E72D297353CC}">
              <c16:uniqueId val="{00000009-A122-B844-BA07-82F6BE59561F}"/>
            </c:ext>
          </c:extLst>
        </c:ser>
        <c:ser>
          <c:idx val="10"/>
          <c:order val="10"/>
          <c:tx>
            <c:v>spvh07.dupontnet.net</c:v>
          </c:tx>
          <c:marker>
            <c:symbol val="none"/>
          </c:marker>
          <c:cat>
            <c:numRef>
              <c:f>'ESX Server Graphs - Disk'!$A$5:$A$36</c:f>
              <c:numCache>
                <c:formatCode>General</c:formatCode>
                <c:ptCount val="32"/>
              </c:numCache>
            </c:numRef>
          </c:cat>
          <c:val>
            <c:numRef>
              <c:f>'ESX Server Graphs - Disk'!$L$5:$L$36</c:f>
              <c:numCache>
                <c:formatCode>General</c:formatCode>
                <c:ptCount val="32"/>
              </c:numCache>
            </c:numRef>
          </c:val>
          <c:smooth val="0"/>
          <c:extLst>
            <c:ext xmlns:c16="http://schemas.microsoft.com/office/drawing/2014/chart" uri="{C3380CC4-5D6E-409C-BE32-E72D297353CC}">
              <c16:uniqueId val="{0000000A-A122-B844-BA07-82F6BE59561F}"/>
            </c:ext>
          </c:extLst>
        </c:ser>
        <c:dLbls>
          <c:showLegendKey val="0"/>
          <c:showVal val="0"/>
          <c:showCatName val="0"/>
          <c:showSerName val="0"/>
          <c:showPercent val="0"/>
          <c:showBubbleSize val="0"/>
        </c:dLbls>
        <c:smooth val="0"/>
        <c:axId val="343746348"/>
        <c:axId val="218515477"/>
      </c:lineChart>
      <c:catAx>
        <c:axId val="34374634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txPr>
          <a:bodyPr/>
          <a:lstStyle/>
          <a:p>
            <a:pPr lvl="0">
              <a:defRPr b="0">
                <a:solidFill>
                  <a:srgbClr val="000000"/>
                </a:solidFill>
                <a:latin typeface="+mn-lt"/>
              </a:defRPr>
            </a:pPr>
            <a:endParaRPr lang="en-US"/>
          </a:p>
        </c:txPr>
        <c:crossAx val="218515477"/>
        <c:crosses val="autoZero"/>
        <c:auto val="1"/>
        <c:lblAlgn val="ctr"/>
        <c:lblOffset val="100"/>
        <c:noMultiLvlLbl val="1"/>
      </c:catAx>
      <c:valAx>
        <c:axId val="218515477"/>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343746348"/>
        <c:crosses val="autoZero"/>
        <c:crossBetween val="between"/>
      </c:valAx>
    </c:plotArea>
    <c:legend>
      <c:legendPos val="b"/>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ndcvh32.dupontnet.net</c:v>
          </c:tx>
          <c:marker>
            <c:symbol val="none"/>
          </c:marker>
          <c:cat>
            <c:numRef>
              <c:f>'ESX Server Graphs -Network'!$A$5:$A$36</c:f>
              <c:numCache>
                <c:formatCode>General</c:formatCode>
                <c:ptCount val="32"/>
              </c:numCache>
            </c:numRef>
          </c:cat>
          <c:val>
            <c:numRef>
              <c:f>'ESX Server Graphs -Network'!$B$5:$B$36</c:f>
              <c:numCache>
                <c:formatCode>General</c:formatCode>
                <c:ptCount val="32"/>
              </c:numCache>
            </c:numRef>
          </c:val>
          <c:smooth val="0"/>
          <c:extLst>
            <c:ext xmlns:c16="http://schemas.microsoft.com/office/drawing/2014/chart" uri="{C3380CC4-5D6E-409C-BE32-E72D297353CC}">
              <c16:uniqueId val="{00000000-2635-F34A-9FB0-F7DBBF017F0E}"/>
            </c:ext>
          </c:extLst>
        </c:ser>
        <c:ser>
          <c:idx val="1"/>
          <c:order val="1"/>
          <c:tx>
            <c:v>ndcvh33.dupontnet.net</c:v>
          </c:tx>
          <c:marker>
            <c:symbol val="none"/>
          </c:marker>
          <c:cat>
            <c:numRef>
              <c:f>'ESX Server Graphs -Network'!$A$5:$A$36</c:f>
              <c:numCache>
                <c:formatCode>General</c:formatCode>
                <c:ptCount val="32"/>
              </c:numCache>
            </c:numRef>
          </c:cat>
          <c:val>
            <c:numRef>
              <c:f>'ESX Server Graphs -Network'!$C$5:$C$36</c:f>
              <c:numCache>
                <c:formatCode>General</c:formatCode>
                <c:ptCount val="32"/>
              </c:numCache>
            </c:numRef>
          </c:val>
          <c:smooth val="0"/>
          <c:extLst>
            <c:ext xmlns:c16="http://schemas.microsoft.com/office/drawing/2014/chart" uri="{C3380CC4-5D6E-409C-BE32-E72D297353CC}">
              <c16:uniqueId val="{00000001-2635-F34A-9FB0-F7DBBF017F0E}"/>
            </c:ext>
          </c:extLst>
        </c:ser>
        <c:ser>
          <c:idx val="2"/>
          <c:order val="2"/>
          <c:tx>
            <c:v>ndcvh42.dupontnet.net</c:v>
          </c:tx>
          <c:marker>
            <c:symbol val="none"/>
          </c:marker>
          <c:cat>
            <c:numRef>
              <c:f>'ESX Server Graphs -Network'!$A$5:$A$36</c:f>
              <c:numCache>
                <c:formatCode>General</c:formatCode>
                <c:ptCount val="32"/>
              </c:numCache>
            </c:numRef>
          </c:cat>
          <c:val>
            <c:numRef>
              <c:f>'ESX Server Graphs -Network'!$D$5:$D$36</c:f>
              <c:numCache>
                <c:formatCode>General</c:formatCode>
                <c:ptCount val="32"/>
              </c:numCache>
            </c:numRef>
          </c:val>
          <c:smooth val="0"/>
          <c:extLst>
            <c:ext xmlns:c16="http://schemas.microsoft.com/office/drawing/2014/chart" uri="{C3380CC4-5D6E-409C-BE32-E72D297353CC}">
              <c16:uniqueId val="{00000002-2635-F34A-9FB0-F7DBBF017F0E}"/>
            </c:ext>
          </c:extLst>
        </c:ser>
        <c:ser>
          <c:idx val="3"/>
          <c:order val="3"/>
          <c:tx>
            <c:v>spvh04.dupontnet.net</c:v>
          </c:tx>
          <c:marker>
            <c:symbol val="none"/>
          </c:marker>
          <c:cat>
            <c:numRef>
              <c:f>'ESX Server Graphs -Network'!$A$5:$A$36</c:f>
              <c:numCache>
                <c:formatCode>General</c:formatCode>
                <c:ptCount val="32"/>
              </c:numCache>
            </c:numRef>
          </c:cat>
          <c:val>
            <c:numRef>
              <c:f>'ESX Server Graphs -Network'!$E$5:$E$36</c:f>
              <c:numCache>
                <c:formatCode>General</c:formatCode>
                <c:ptCount val="32"/>
              </c:numCache>
            </c:numRef>
          </c:val>
          <c:smooth val="0"/>
          <c:extLst>
            <c:ext xmlns:c16="http://schemas.microsoft.com/office/drawing/2014/chart" uri="{C3380CC4-5D6E-409C-BE32-E72D297353CC}">
              <c16:uniqueId val="{00000003-2635-F34A-9FB0-F7DBBF017F0E}"/>
            </c:ext>
          </c:extLst>
        </c:ser>
        <c:ser>
          <c:idx val="4"/>
          <c:order val="4"/>
          <c:tx>
            <c:v>spvh05.dupontnet.net</c:v>
          </c:tx>
          <c:marker>
            <c:symbol val="none"/>
          </c:marker>
          <c:cat>
            <c:numRef>
              <c:f>'ESX Server Graphs -Network'!$A$5:$A$36</c:f>
              <c:numCache>
                <c:formatCode>General</c:formatCode>
                <c:ptCount val="32"/>
              </c:numCache>
            </c:numRef>
          </c:cat>
          <c:val>
            <c:numRef>
              <c:f>'ESX Server Graphs -Network'!$F$5:$F$36</c:f>
              <c:numCache>
                <c:formatCode>General</c:formatCode>
                <c:ptCount val="32"/>
              </c:numCache>
            </c:numRef>
          </c:val>
          <c:smooth val="0"/>
          <c:extLst>
            <c:ext xmlns:c16="http://schemas.microsoft.com/office/drawing/2014/chart" uri="{C3380CC4-5D6E-409C-BE32-E72D297353CC}">
              <c16:uniqueId val="{00000004-2635-F34A-9FB0-F7DBBF017F0E}"/>
            </c:ext>
          </c:extLst>
        </c:ser>
        <c:ser>
          <c:idx val="5"/>
          <c:order val="5"/>
          <c:tx>
            <c:v>spvh06.dupontnet.net</c:v>
          </c:tx>
          <c:marker>
            <c:symbol val="none"/>
          </c:marker>
          <c:cat>
            <c:numRef>
              <c:f>'ESX Server Graphs -Network'!$A$5:$A$36</c:f>
              <c:numCache>
                <c:formatCode>General</c:formatCode>
                <c:ptCount val="32"/>
              </c:numCache>
            </c:numRef>
          </c:cat>
          <c:val>
            <c:numRef>
              <c:f>'ESX Server Graphs -Network'!$G$5:$G$36</c:f>
              <c:numCache>
                <c:formatCode>General</c:formatCode>
                <c:ptCount val="32"/>
              </c:numCache>
            </c:numRef>
          </c:val>
          <c:smooth val="0"/>
          <c:extLst>
            <c:ext xmlns:c16="http://schemas.microsoft.com/office/drawing/2014/chart" uri="{C3380CC4-5D6E-409C-BE32-E72D297353CC}">
              <c16:uniqueId val="{00000005-2635-F34A-9FB0-F7DBBF017F0E}"/>
            </c:ext>
          </c:extLst>
        </c:ser>
        <c:ser>
          <c:idx val="6"/>
          <c:order val="6"/>
          <c:tx>
            <c:v>ndcvh34.lvs.dupont.com</c:v>
          </c:tx>
          <c:marker>
            <c:symbol val="none"/>
          </c:marker>
          <c:cat>
            <c:numRef>
              <c:f>'ESX Server Graphs -Network'!$A$5:$A$36</c:f>
              <c:numCache>
                <c:formatCode>General</c:formatCode>
                <c:ptCount val="32"/>
              </c:numCache>
            </c:numRef>
          </c:cat>
          <c:val>
            <c:numRef>
              <c:f>'ESX Server Graphs -Network'!$H$5:$H$36</c:f>
              <c:numCache>
                <c:formatCode>General</c:formatCode>
                <c:ptCount val="32"/>
              </c:numCache>
            </c:numRef>
          </c:val>
          <c:smooth val="0"/>
          <c:extLst>
            <c:ext xmlns:c16="http://schemas.microsoft.com/office/drawing/2014/chart" uri="{C3380CC4-5D6E-409C-BE32-E72D297353CC}">
              <c16:uniqueId val="{00000006-2635-F34A-9FB0-F7DBBF017F0E}"/>
            </c:ext>
          </c:extLst>
        </c:ser>
        <c:ser>
          <c:idx val="7"/>
          <c:order val="7"/>
          <c:tx>
            <c:v>ndcvh35.lvs.dupont.com</c:v>
          </c:tx>
          <c:marker>
            <c:symbol val="none"/>
          </c:marker>
          <c:cat>
            <c:numRef>
              <c:f>'ESX Server Graphs -Network'!$A$5:$A$36</c:f>
              <c:numCache>
                <c:formatCode>General</c:formatCode>
                <c:ptCount val="32"/>
              </c:numCache>
            </c:numRef>
          </c:cat>
          <c:val>
            <c:numRef>
              <c:f>'ESX Server Graphs -Network'!$I$5:$I$36</c:f>
              <c:numCache>
                <c:formatCode>General</c:formatCode>
                <c:ptCount val="32"/>
              </c:numCache>
            </c:numRef>
          </c:val>
          <c:smooth val="0"/>
          <c:extLst>
            <c:ext xmlns:c16="http://schemas.microsoft.com/office/drawing/2014/chart" uri="{C3380CC4-5D6E-409C-BE32-E72D297353CC}">
              <c16:uniqueId val="{00000007-2635-F34A-9FB0-F7DBBF017F0E}"/>
            </c:ext>
          </c:extLst>
        </c:ser>
        <c:ser>
          <c:idx val="8"/>
          <c:order val="8"/>
          <c:tx>
            <c:v>astvh03.dupontnet.net</c:v>
          </c:tx>
          <c:marker>
            <c:symbol val="none"/>
          </c:marker>
          <c:cat>
            <c:numRef>
              <c:f>'ESX Server Graphs -Network'!$A$5:$A$36</c:f>
              <c:numCache>
                <c:formatCode>General</c:formatCode>
                <c:ptCount val="32"/>
              </c:numCache>
            </c:numRef>
          </c:cat>
          <c:val>
            <c:numRef>
              <c:f>'ESX Server Graphs -Network'!$J$5:$J$36</c:f>
              <c:numCache>
                <c:formatCode>General</c:formatCode>
                <c:ptCount val="32"/>
              </c:numCache>
            </c:numRef>
          </c:val>
          <c:smooth val="0"/>
          <c:extLst>
            <c:ext xmlns:c16="http://schemas.microsoft.com/office/drawing/2014/chart" uri="{C3380CC4-5D6E-409C-BE32-E72D297353CC}">
              <c16:uniqueId val="{00000008-2635-F34A-9FB0-F7DBBF017F0E}"/>
            </c:ext>
          </c:extLst>
        </c:ser>
        <c:ser>
          <c:idx val="9"/>
          <c:order val="9"/>
          <c:tx>
            <c:v>astvh04.dupontnet.net</c:v>
          </c:tx>
          <c:marker>
            <c:symbol val="none"/>
          </c:marker>
          <c:cat>
            <c:numRef>
              <c:f>'ESX Server Graphs -Network'!$A$5:$A$36</c:f>
              <c:numCache>
                <c:formatCode>General</c:formatCode>
                <c:ptCount val="32"/>
              </c:numCache>
            </c:numRef>
          </c:cat>
          <c:val>
            <c:numRef>
              <c:f>'ESX Server Graphs -Network'!$K$5:$K$36</c:f>
              <c:numCache>
                <c:formatCode>General</c:formatCode>
                <c:ptCount val="32"/>
              </c:numCache>
            </c:numRef>
          </c:val>
          <c:smooth val="0"/>
          <c:extLst>
            <c:ext xmlns:c16="http://schemas.microsoft.com/office/drawing/2014/chart" uri="{C3380CC4-5D6E-409C-BE32-E72D297353CC}">
              <c16:uniqueId val="{00000009-2635-F34A-9FB0-F7DBBF017F0E}"/>
            </c:ext>
          </c:extLst>
        </c:ser>
        <c:ser>
          <c:idx val="10"/>
          <c:order val="10"/>
          <c:tx>
            <c:v>spvh07.dupontnet.net</c:v>
          </c:tx>
          <c:marker>
            <c:symbol val="none"/>
          </c:marker>
          <c:cat>
            <c:numRef>
              <c:f>'ESX Server Graphs -Network'!$A$5:$A$36</c:f>
              <c:numCache>
                <c:formatCode>General</c:formatCode>
                <c:ptCount val="32"/>
              </c:numCache>
            </c:numRef>
          </c:cat>
          <c:val>
            <c:numRef>
              <c:f>'ESX Server Graphs -Network'!$L$5:$L$36</c:f>
              <c:numCache>
                <c:formatCode>General</c:formatCode>
                <c:ptCount val="32"/>
              </c:numCache>
            </c:numRef>
          </c:val>
          <c:smooth val="0"/>
          <c:extLst>
            <c:ext xmlns:c16="http://schemas.microsoft.com/office/drawing/2014/chart" uri="{C3380CC4-5D6E-409C-BE32-E72D297353CC}">
              <c16:uniqueId val="{0000000A-2635-F34A-9FB0-F7DBBF017F0E}"/>
            </c:ext>
          </c:extLst>
        </c:ser>
        <c:dLbls>
          <c:showLegendKey val="0"/>
          <c:showVal val="0"/>
          <c:showCatName val="0"/>
          <c:showSerName val="0"/>
          <c:showPercent val="0"/>
          <c:showBubbleSize val="0"/>
        </c:dLbls>
        <c:smooth val="0"/>
        <c:axId val="273128077"/>
        <c:axId val="151102256"/>
      </c:lineChart>
      <c:catAx>
        <c:axId val="273128077"/>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txPr>
          <a:bodyPr/>
          <a:lstStyle/>
          <a:p>
            <a:pPr lvl="0">
              <a:defRPr b="0">
                <a:solidFill>
                  <a:srgbClr val="000000"/>
                </a:solidFill>
                <a:latin typeface="+mn-lt"/>
              </a:defRPr>
            </a:pPr>
            <a:endParaRPr lang="en-US"/>
          </a:p>
        </c:txPr>
        <c:crossAx val="151102256"/>
        <c:crosses val="autoZero"/>
        <c:auto val="1"/>
        <c:lblAlgn val="ctr"/>
        <c:lblOffset val="100"/>
        <c:noMultiLvlLbl val="1"/>
      </c:catAx>
      <c:valAx>
        <c:axId val="151102256"/>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273128077"/>
        <c:crosses val="autoZero"/>
        <c:crossBetween val="between"/>
      </c:valAx>
    </c:plotArea>
    <c:legend>
      <c:legendPos val="b"/>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AG</c:v>
          </c:tx>
          <c:marker>
            <c:symbol val="none"/>
          </c:marker>
          <c:cat>
            <c:numRef>
              <c:f>'Cluster Graphs - CPU'!$B$5:$B$36</c:f>
              <c:numCache>
                <c:formatCode>General</c:formatCode>
                <c:ptCount val="32"/>
              </c:numCache>
            </c:numRef>
          </c:cat>
          <c:val>
            <c:numRef>
              <c:f>'Cluster Graphs - CPU'!$C$5:$C$36</c:f>
              <c:numCache>
                <c:formatCode>General</c:formatCode>
                <c:ptCount val="32"/>
              </c:numCache>
            </c:numRef>
          </c:val>
          <c:smooth val="0"/>
          <c:extLst>
            <c:ext xmlns:c16="http://schemas.microsoft.com/office/drawing/2014/chart" uri="{C3380CC4-5D6E-409C-BE32-E72D297353CC}">
              <c16:uniqueId val="{00000000-A136-FB43-B563-31C4BFAFFD36}"/>
            </c:ext>
          </c:extLst>
        </c:ser>
        <c:ser>
          <c:idx val="1"/>
          <c:order val="1"/>
          <c:tx>
            <c:v>On-Prem Prod</c:v>
          </c:tx>
          <c:marker>
            <c:symbol val="none"/>
          </c:marker>
          <c:cat>
            <c:numRef>
              <c:f>'Cluster Graphs - CPU'!$B$5:$B$36</c:f>
              <c:numCache>
                <c:formatCode>General</c:formatCode>
                <c:ptCount val="32"/>
              </c:numCache>
            </c:numRef>
          </c:cat>
          <c:val>
            <c:numRef>
              <c:f>'Cluster Graphs - CPU'!$D$5:$D$36</c:f>
              <c:numCache>
                <c:formatCode>General</c:formatCode>
                <c:ptCount val="32"/>
              </c:numCache>
            </c:numRef>
          </c:val>
          <c:smooth val="0"/>
          <c:extLst>
            <c:ext xmlns:c16="http://schemas.microsoft.com/office/drawing/2014/chart" uri="{C3380CC4-5D6E-409C-BE32-E72D297353CC}">
              <c16:uniqueId val="{00000001-A136-FB43-B563-31C4BFAFFD36}"/>
            </c:ext>
          </c:extLst>
        </c:ser>
        <c:ser>
          <c:idx val="2"/>
          <c:order val="2"/>
          <c:tx>
            <c:v>Secure Vault</c:v>
          </c:tx>
          <c:marker>
            <c:symbol val="none"/>
          </c:marker>
          <c:cat>
            <c:numRef>
              <c:f>'Cluster Graphs - CPU'!$B$5:$B$36</c:f>
              <c:numCache>
                <c:formatCode>General</c:formatCode>
                <c:ptCount val="32"/>
              </c:numCache>
            </c:numRef>
          </c:cat>
          <c:val>
            <c:numRef>
              <c:f>'Cluster Graphs - CPU'!$E$5:$E$36</c:f>
              <c:numCache>
                <c:formatCode>General</c:formatCode>
                <c:ptCount val="32"/>
              </c:numCache>
            </c:numRef>
          </c:val>
          <c:smooth val="0"/>
          <c:extLst>
            <c:ext xmlns:c16="http://schemas.microsoft.com/office/drawing/2014/chart" uri="{C3380CC4-5D6E-409C-BE32-E72D297353CC}">
              <c16:uniqueId val="{00000002-A136-FB43-B563-31C4BFAFFD36}"/>
            </c:ext>
          </c:extLst>
        </c:ser>
        <c:ser>
          <c:idx val="3"/>
          <c:order val="3"/>
          <c:tx>
            <c:v>DSAP</c:v>
          </c:tx>
          <c:marker>
            <c:symbol val="none"/>
          </c:marker>
          <c:cat>
            <c:numRef>
              <c:f>'Cluster Graphs - CPU'!$B$5:$B$36</c:f>
              <c:numCache>
                <c:formatCode>General</c:formatCode>
                <c:ptCount val="32"/>
              </c:numCache>
            </c:numRef>
          </c:cat>
          <c:val>
            <c:numRef>
              <c:f>'Cluster Graphs - CPU'!$F$5:$F$36</c:f>
              <c:numCache>
                <c:formatCode>General</c:formatCode>
                <c:ptCount val="32"/>
              </c:numCache>
            </c:numRef>
          </c:val>
          <c:smooth val="0"/>
          <c:extLst>
            <c:ext xmlns:c16="http://schemas.microsoft.com/office/drawing/2014/chart" uri="{C3380CC4-5D6E-409C-BE32-E72D297353CC}">
              <c16:uniqueId val="{00000003-A136-FB43-B563-31C4BFAFFD36}"/>
            </c:ext>
          </c:extLst>
        </c:ser>
        <c:ser>
          <c:idx val="4"/>
          <c:order val="4"/>
          <c:tx>
            <c:v>GTS</c:v>
          </c:tx>
          <c:marker>
            <c:symbol val="none"/>
          </c:marker>
          <c:cat>
            <c:numRef>
              <c:f>'Cluster Graphs - CPU'!$B$5:$B$36</c:f>
              <c:numCache>
                <c:formatCode>General</c:formatCode>
                <c:ptCount val="32"/>
              </c:numCache>
            </c:numRef>
          </c:cat>
          <c:val>
            <c:numRef>
              <c:f>'Cluster Graphs - CPU'!$G$5:$G$36</c:f>
              <c:numCache>
                <c:formatCode>General</c:formatCode>
                <c:ptCount val="32"/>
              </c:numCache>
            </c:numRef>
          </c:val>
          <c:smooth val="0"/>
          <c:extLst>
            <c:ext xmlns:c16="http://schemas.microsoft.com/office/drawing/2014/chart" uri="{C3380CC4-5D6E-409C-BE32-E72D297353CC}">
              <c16:uniqueId val="{00000004-A136-FB43-B563-31C4BFAFFD36}"/>
            </c:ext>
          </c:extLst>
        </c:ser>
        <c:ser>
          <c:idx val="5"/>
          <c:order val="5"/>
          <c:tx>
            <c:v>IT&amp;S</c:v>
          </c:tx>
          <c:marker>
            <c:symbol val="none"/>
          </c:marker>
          <c:cat>
            <c:numRef>
              <c:f>'Cluster Graphs - CPU'!$B$5:$B$36</c:f>
              <c:numCache>
                <c:formatCode>General</c:formatCode>
                <c:ptCount val="32"/>
              </c:numCache>
            </c:numRef>
          </c:cat>
          <c:val>
            <c:numRef>
              <c:f>'Cluster Graphs - CPU'!$H$5:$H$36</c:f>
              <c:numCache>
                <c:formatCode>General</c:formatCode>
                <c:ptCount val="32"/>
              </c:numCache>
            </c:numRef>
          </c:val>
          <c:smooth val="0"/>
          <c:extLst>
            <c:ext xmlns:c16="http://schemas.microsoft.com/office/drawing/2014/chart" uri="{C3380CC4-5D6E-409C-BE32-E72D297353CC}">
              <c16:uniqueId val="{00000005-A136-FB43-B563-31C4BFAFFD36}"/>
            </c:ext>
          </c:extLst>
        </c:ser>
        <c:ser>
          <c:idx val="6"/>
          <c:order val="6"/>
          <c:tx>
            <c:v>SQL</c:v>
          </c:tx>
          <c:marker>
            <c:symbol val="none"/>
          </c:marker>
          <c:cat>
            <c:numRef>
              <c:f>'Cluster Graphs - CPU'!$B$5:$B$36</c:f>
              <c:numCache>
                <c:formatCode>General</c:formatCode>
                <c:ptCount val="32"/>
              </c:numCache>
            </c:numRef>
          </c:cat>
          <c:val>
            <c:numRef>
              <c:f>'Cluster Graphs - CPU'!$I$5:$I$36</c:f>
              <c:numCache>
                <c:formatCode>General</c:formatCode>
                <c:ptCount val="32"/>
              </c:numCache>
            </c:numRef>
          </c:val>
          <c:smooth val="0"/>
          <c:extLst>
            <c:ext xmlns:c16="http://schemas.microsoft.com/office/drawing/2014/chart" uri="{C3380CC4-5D6E-409C-BE32-E72D297353CC}">
              <c16:uniqueId val="{00000006-A136-FB43-B563-31C4BFAFFD36}"/>
            </c:ext>
          </c:extLst>
        </c:ser>
        <c:ser>
          <c:idx val="7"/>
          <c:order val="7"/>
          <c:tx>
            <c:v>Sandbox</c:v>
          </c:tx>
          <c:marker>
            <c:symbol val="none"/>
          </c:marker>
          <c:cat>
            <c:numRef>
              <c:f>'Cluster Graphs - CPU'!$B$5:$B$36</c:f>
              <c:numCache>
                <c:formatCode>General</c:formatCode>
                <c:ptCount val="32"/>
              </c:numCache>
            </c:numRef>
          </c:cat>
          <c:val>
            <c:numRef>
              <c:f>'Cluster Graphs - CPU'!$J$5:$J$36</c:f>
              <c:numCache>
                <c:formatCode>General</c:formatCode>
                <c:ptCount val="32"/>
              </c:numCache>
            </c:numRef>
          </c:val>
          <c:smooth val="0"/>
          <c:extLst>
            <c:ext xmlns:c16="http://schemas.microsoft.com/office/drawing/2014/chart" uri="{C3380CC4-5D6E-409C-BE32-E72D297353CC}">
              <c16:uniqueId val="{00000007-A136-FB43-B563-31C4BFAFFD36}"/>
            </c:ext>
          </c:extLst>
        </c:ser>
        <c:ser>
          <c:idx val="8"/>
          <c:order val="8"/>
          <c:tx>
            <c:v>SabineIP21</c:v>
          </c:tx>
          <c:marker>
            <c:symbol val="none"/>
          </c:marker>
          <c:cat>
            <c:numRef>
              <c:f>'Cluster Graphs - CPU'!$B$5:$B$36</c:f>
              <c:numCache>
                <c:formatCode>General</c:formatCode>
                <c:ptCount val="32"/>
              </c:numCache>
            </c:numRef>
          </c:cat>
          <c:val>
            <c:numRef>
              <c:f>'Cluster Graphs - CPU'!$K$5:$K$36</c:f>
              <c:numCache>
                <c:formatCode>General</c:formatCode>
                <c:ptCount val="32"/>
              </c:numCache>
            </c:numRef>
          </c:val>
          <c:smooth val="0"/>
          <c:extLst>
            <c:ext xmlns:c16="http://schemas.microsoft.com/office/drawing/2014/chart" uri="{C3380CC4-5D6E-409C-BE32-E72D297353CC}">
              <c16:uniqueId val="{00000008-A136-FB43-B563-31C4BFAFFD36}"/>
            </c:ext>
          </c:extLst>
        </c:ser>
        <c:ser>
          <c:idx val="9"/>
          <c:order val="9"/>
          <c:tx>
            <c:v>DCI</c:v>
          </c:tx>
          <c:marker>
            <c:symbol val="none"/>
          </c:marker>
          <c:cat>
            <c:numRef>
              <c:f>'Cluster Graphs - CPU'!$B$5:$B$36</c:f>
              <c:numCache>
                <c:formatCode>General</c:formatCode>
                <c:ptCount val="32"/>
              </c:numCache>
            </c:numRef>
          </c:cat>
          <c:val>
            <c:numRef>
              <c:f>'Cluster Graphs - CPU'!$L$5:$L$36</c:f>
              <c:numCache>
                <c:formatCode>General</c:formatCode>
                <c:ptCount val="32"/>
              </c:numCache>
            </c:numRef>
          </c:val>
          <c:smooth val="0"/>
          <c:extLst>
            <c:ext xmlns:c16="http://schemas.microsoft.com/office/drawing/2014/chart" uri="{C3380CC4-5D6E-409C-BE32-E72D297353CC}">
              <c16:uniqueId val="{00000009-A136-FB43-B563-31C4BFAFFD36}"/>
            </c:ext>
          </c:extLst>
        </c:ser>
        <c:ser>
          <c:idx val="10"/>
          <c:order val="10"/>
          <c:tx>
            <c:v>Spruance OMN</c:v>
          </c:tx>
          <c:marker>
            <c:symbol val="none"/>
          </c:marker>
          <c:cat>
            <c:numRef>
              <c:f>'Cluster Graphs - CPU'!$B$5:$B$36</c:f>
              <c:numCache>
                <c:formatCode>General</c:formatCode>
                <c:ptCount val="32"/>
              </c:numCache>
            </c:numRef>
          </c:cat>
          <c:val>
            <c:numRef>
              <c:f>'Cluster Graphs - CPU'!$M$5:$M$36</c:f>
              <c:numCache>
                <c:formatCode>General</c:formatCode>
                <c:ptCount val="32"/>
              </c:numCache>
            </c:numRef>
          </c:val>
          <c:smooth val="0"/>
          <c:extLst>
            <c:ext xmlns:c16="http://schemas.microsoft.com/office/drawing/2014/chart" uri="{C3380CC4-5D6E-409C-BE32-E72D297353CC}">
              <c16:uniqueId val="{0000000A-A136-FB43-B563-31C4BFAFFD36}"/>
            </c:ext>
          </c:extLst>
        </c:ser>
        <c:ser>
          <c:idx val="11"/>
          <c:order val="11"/>
          <c:tx>
            <c:v>Yerkes</c:v>
          </c:tx>
          <c:marker>
            <c:symbol val="none"/>
          </c:marker>
          <c:cat>
            <c:numRef>
              <c:f>'Cluster Graphs - CPU'!$B$5:$B$36</c:f>
              <c:numCache>
                <c:formatCode>General</c:formatCode>
                <c:ptCount val="32"/>
              </c:numCache>
            </c:numRef>
          </c:cat>
          <c:val>
            <c:numRef>
              <c:f>'Cluster Graphs - CPU'!$N$5:$N$36</c:f>
              <c:numCache>
                <c:formatCode>General</c:formatCode>
                <c:ptCount val="32"/>
              </c:numCache>
            </c:numRef>
          </c:val>
          <c:smooth val="0"/>
          <c:extLst>
            <c:ext xmlns:c16="http://schemas.microsoft.com/office/drawing/2014/chart" uri="{C3380CC4-5D6E-409C-BE32-E72D297353CC}">
              <c16:uniqueId val="{0000000B-A136-FB43-B563-31C4BFAFFD36}"/>
            </c:ext>
          </c:extLst>
        </c:ser>
        <c:ser>
          <c:idx val="12"/>
          <c:order val="12"/>
          <c:tx>
            <c:v>OMN</c:v>
          </c:tx>
          <c:marker>
            <c:symbol val="none"/>
          </c:marker>
          <c:cat>
            <c:numRef>
              <c:f>'Cluster Graphs - CPU'!$B$5:$B$36</c:f>
              <c:numCache>
                <c:formatCode>General</c:formatCode>
                <c:ptCount val="32"/>
              </c:numCache>
            </c:numRef>
          </c:cat>
          <c:val>
            <c:numRef>
              <c:f>'Cluster Graphs - CPU'!$O$5:$O$36</c:f>
              <c:numCache>
                <c:formatCode>General</c:formatCode>
                <c:ptCount val="32"/>
              </c:numCache>
            </c:numRef>
          </c:val>
          <c:smooth val="0"/>
          <c:extLst>
            <c:ext xmlns:c16="http://schemas.microsoft.com/office/drawing/2014/chart" uri="{C3380CC4-5D6E-409C-BE32-E72D297353CC}">
              <c16:uniqueId val="{0000000C-A136-FB43-B563-31C4BFAFFD36}"/>
            </c:ext>
          </c:extLst>
        </c:ser>
        <c:ser>
          <c:idx val="13"/>
          <c:order val="13"/>
          <c:tx>
            <c:v>Asturias</c:v>
          </c:tx>
          <c:marker>
            <c:symbol val="none"/>
          </c:marker>
          <c:cat>
            <c:numRef>
              <c:f>'Cluster Graphs - CPU'!$B$5:$B$36</c:f>
              <c:numCache>
                <c:formatCode>General</c:formatCode>
                <c:ptCount val="32"/>
              </c:numCache>
            </c:numRef>
          </c:cat>
          <c:val>
            <c:numRef>
              <c:f>'Cluster Graphs - CPU'!$P$5:$P$36</c:f>
              <c:numCache>
                <c:formatCode>General</c:formatCode>
                <c:ptCount val="32"/>
              </c:numCache>
            </c:numRef>
          </c:val>
          <c:smooth val="0"/>
          <c:extLst>
            <c:ext xmlns:c16="http://schemas.microsoft.com/office/drawing/2014/chart" uri="{C3380CC4-5D6E-409C-BE32-E72D297353CC}">
              <c16:uniqueId val="{0000000D-A136-FB43-B563-31C4BFAFFD36}"/>
            </c:ext>
          </c:extLst>
        </c:ser>
        <c:ser>
          <c:idx val="14"/>
          <c:order val="14"/>
          <c:tx>
            <c:v>Luxembourg</c:v>
          </c:tx>
          <c:marker>
            <c:symbol val="none"/>
          </c:marker>
          <c:cat>
            <c:numRef>
              <c:f>'Cluster Graphs - CPU'!$B$5:$B$36</c:f>
              <c:numCache>
                <c:formatCode>General</c:formatCode>
                <c:ptCount val="32"/>
              </c:numCache>
            </c:numRef>
          </c:cat>
          <c:val>
            <c:numRef>
              <c:f>'Cluster Graphs - CPU'!$Q$5:$Q$36</c:f>
              <c:numCache>
                <c:formatCode>General</c:formatCode>
                <c:ptCount val="32"/>
              </c:numCache>
            </c:numRef>
          </c:val>
          <c:smooth val="0"/>
          <c:extLst>
            <c:ext xmlns:c16="http://schemas.microsoft.com/office/drawing/2014/chart" uri="{C3380CC4-5D6E-409C-BE32-E72D297353CC}">
              <c16:uniqueId val="{0000000E-A136-FB43-B563-31C4BFAFFD36}"/>
            </c:ext>
          </c:extLst>
        </c:ser>
        <c:ser>
          <c:idx val="15"/>
          <c:order val="15"/>
          <c:tx>
            <c:v>Maydown</c:v>
          </c:tx>
          <c:marker>
            <c:symbol val="none"/>
          </c:marker>
          <c:cat>
            <c:numRef>
              <c:f>'Cluster Graphs - CPU'!$B$5:$B$36</c:f>
              <c:numCache>
                <c:formatCode>General</c:formatCode>
                <c:ptCount val="32"/>
              </c:numCache>
            </c:numRef>
          </c:cat>
          <c:val>
            <c:numRef>
              <c:f>'Cluster Graphs - CPU'!$R$5:$R$36</c:f>
              <c:numCache>
                <c:formatCode>General</c:formatCode>
                <c:ptCount val="32"/>
              </c:numCache>
            </c:numRef>
          </c:val>
          <c:smooth val="0"/>
          <c:extLst>
            <c:ext xmlns:c16="http://schemas.microsoft.com/office/drawing/2014/chart" uri="{C3380CC4-5D6E-409C-BE32-E72D297353CC}">
              <c16:uniqueId val="{0000000F-A136-FB43-B563-31C4BFAFFD36}"/>
            </c:ext>
          </c:extLst>
        </c:ser>
        <c:ser>
          <c:idx val="16"/>
          <c:order val="16"/>
          <c:tx>
            <c:v>Uentrop OMN</c:v>
          </c:tx>
          <c:marker>
            <c:symbol val="none"/>
          </c:marker>
          <c:cat>
            <c:numRef>
              <c:f>'Cluster Graphs - CPU'!$B$5:$B$36</c:f>
              <c:numCache>
                <c:formatCode>General</c:formatCode>
                <c:ptCount val="32"/>
              </c:numCache>
            </c:numRef>
          </c:cat>
          <c:val>
            <c:numRef>
              <c:f>'Cluster Graphs - CPU'!$S$5:$S$36</c:f>
              <c:numCache>
                <c:formatCode>General</c:formatCode>
                <c:ptCount val="32"/>
              </c:numCache>
            </c:numRef>
          </c:val>
          <c:smooth val="0"/>
          <c:extLst>
            <c:ext xmlns:c16="http://schemas.microsoft.com/office/drawing/2014/chart" uri="{C3380CC4-5D6E-409C-BE32-E72D297353CC}">
              <c16:uniqueId val="{00000010-A136-FB43-B563-31C4BFAFFD36}"/>
            </c:ext>
          </c:extLst>
        </c:ser>
        <c:ser>
          <c:idx val="17"/>
          <c:order val="17"/>
          <c:tx>
            <c:v>UEN cluster</c:v>
          </c:tx>
          <c:marker>
            <c:symbol val="none"/>
          </c:marker>
          <c:cat>
            <c:numRef>
              <c:f>'Cluster Graphs - CPU'!$B$5:$B$36</c:f>
              <c:numCache>
                <c:formatCode>General</c:formatCode>
                <c:ptCount val="32"/>
              </c:numCache>
            </c:numRef>
          </c:cat>
          <c:val>
            <c:numRef>
              <c:f>'Cluster Graphs - CPU'!$T$5:$T$36</c:f>
              <c:numCache>
                <c:formatCode>General</c:formatCode>
                <c:ptCount val="32"/>
              </c:numCache>
            </c:numRef>
          </c:val>
          <c:smooth val="0"/>
          <c:extLst>
            <c:ext xmlns:c16="http://schemas.microsoft.com/office/drawing/2014/chart" uri="{C3380CC4-5D6E-409C-BE32-E72D297353CC}">
              <c16:uniqueId val="{00000011-A136-FB43-B563-31C4BFAFFD36}"/>
            </c:ext>
          </c:extLst>
        </c:ser>
        <c:dLbls>
          <c:showLegendKey val="0"/>
          <c:showVal val="0"/>
          <c:showCatName val="0"/>
          <c:showSerName val="0"/>
          <c:showPercent val="0"/>
          <c:showBubbleSize val="0"/>
        </c:dLbls>
        <c:smooth val="0"/>
        <c:axId val="383830378"/>
        <c:axId val="1725741390"/>
      </c:lineChart>
      <c:catAx>
        <c:axId val="38383037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txPr>
          <a:bodyPr/>
          <a:lstStyle/>
          <a:p>
            <a:pPr lvl="0">
              <a:defRPr b="0">
                <a:solidFill>
                  <a:srgbClr val="000000"/>
                </a:solidFill>
                <a:latin typeface="+mn-lt"/>
              </a:defRPr>
            </a:pPr>
            <a:endParaRPr lang="en-US"/>
          </a:p>
        </c:txPr>
        <c:crossAx val="1725741390"/>
        <c:crosses val="autoZero"/>
        <c:auto val="1"/>
        <c:lblAlgn val="ctr"/>
        <c:lblOffset val="100"/>
        <c:noMultiLvlLbl val="1"/>
      </c:catAx>
      <c:valAx>
        <c:axId val="1725741390"/>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383830378"/>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AG</c:v>
          </c:tx>
          <c:marker>
            <c:symbol val="none"/>
          </c:marker>
          <c:cat>
            <c:numRef>
              <c:f>'Cluster Graphs - Memory'!$B$6:$B$37</c:f>
              <c:numCache>
                <c:formatCode>General</c:formatCode>
                <c:ptCount val="32"/>
              </c:numCache>
            </c:numRef>
          </c:cat>
          <c:val>
            <c:numRef>
              <c:f>'Cluster Graphs - Memory'!$C$6:$C$37</c:f>
              <c:numCache>
                <c:formatCode>General</c:formatCode>
                <c:ptCount val="32"/>
              </c:numCache>
            </c:numRef>
          </c:val>
          <c:smooth val="0"/>
          <c:extLst>
            <c:ext xmlns:c16="http://schemas.microsoft.com/office/drawing/2014/chart" uri="{C3380CC4-5D6E-409C-BE32-E72D297353CC}">
              <c16:uniqueId val="{00000000-4EE5-CE45-BB64-D0BD17A12FF2}"/>
            </c:ext>
          </c:extLst>
        </c:ser>
        <c:ser>
          <c:idx val="1"/>
          <c:order val="1"/>
          <c:tx>
            <c:v>On-Prem Prod</c:v>
          </c:tx>
          <c:marker>
            <c:symbol val="none"/>
          </c:marker>
          <c:cat>
            <c:numRef>
              <c:f>'Cluster Graphs - Memory'!$B$6:$B$37</c:f>
              <c:numCache>
                <c:formatCode>General</c:formatCode>
                <c:ptCount val="32"/>
              </c:numCache>
            </c:numRef>
          </c:cat>
          <c:val>
            <c:numRef>
              <c:f>'Cluster Graphs - Memory'!$D$6:$D$37</c:f>
              <c:numCache>
                <c:formatCode>General</c:formatCode>
                <c:ptCount val="32"/>
              </c:numCache>
            </c:numRef>
          </c:val>
          <c:smooth val="0"/>
          <c:extLst>
            <c:ext xmlns:c16="http://schemas.microsoft.com/office/drawing/2014/chart" uri="{C3380CC4-5D6E-409C-BE32-E72D297353CC}">
              <c16:uniqueId val="{00000001-4EE5-CE45-BB64-D0BD17A12FF2}"/>
            </c:ext>
          </c:extLst>
        </c:ser>
        <c:ser>
          <c:idx val="2"/>
          <c:order val="2"/>
          <c:tx>
            <c:v>Secure Vault</c:v>
          </c:tx>
          <c:marker>
            <c:symbol val="none"/>
          </c:marker>
          <c:cat>
            <c:numRef>
              <c:f>'Cluster Graphs - Memory'!$B$6:$B$37</c:f>
              <c:numCache>
                <c:formatCode>General</c:formatCode>
                <c:ptCount val="32"/>
              </c:numCache>
            </c:numRef>
          </c:cat>
          <c:val>
            <c:numRef>
              <c:f>'Cluster Graphs - Memory'!$E$6:$E$37</c:f>
              <c:numCache>
                <c:formatCode>General</c:formatCode>
                <c:ptCount val="32"/>
              </c:numCache>
            </c:numRef>
          </c:val>
          <c:smooth val="0"/>
          <c:extLst>
            <c:ext xmlns:c16="http://schemas.microsoft.com/office/drawing/2014/chart" uri="{C3380CC4-5D6E-409C-BE32-E72D297353CC}">
              <c16:uniqueId val="{00000002-4EE5-CE45-BB64-D0BD17A12FF2}"/>
            </c:ext>
          </c:extLst>
        </c:ser>
        <c:ser>
          <c:idx val="3"/>
          <c:order val="3"/>
          <c:tx>
            <c:v>DSAP</c:v>
          </c:tx>
          <c:marker>
            <c:symbol val="none"/>
          </c:marker>
          <c:cat>
            <c:numRef>
              <c:f>'Cluster Graphs - Memory'!$B$6:$B$37</c:f>
              <c:numCache>
                <c:formatCode>General</c:formatCode>
                <c:ptCount val="32"/>
              </c:numCache>
            </c:numRef>
          </c:cat>
          <c:val>
            <c:numRef>
              <c:f>'Cluster Graphs - Memory'!$F$6:$F$37</c:f>
              <c:numCache>
                <c:formatCode>General</c:formatCode>
                <c:ptCount val="32"/>
              </c:numCache>
            </c:numRef>
          </c:val>
          <c:smooth val="0"/>
          <c:extLst>
            <c:ext xmlns:c16="http://schemas.microsoft.com/office/drawing/2014/chart" uri="{C3380CC4-5D6E-409C-BE32-E72D297353CC}">
              <c16:uniqueId val="{00000003-4EE5-CE45-BB64-D0BD17A12FF2}"/>
            </c:ext>
          </c:extLst>
        </c:ser>
        <c:ser>
          <c:idx val="4"/>
          <c:order val="4"/>
          <c:tx>
            <c:v>GTS</c:v>
          </c:tx>
          <c:marker>
            <c:symbol val="none"/>
          </c:marker>
          <c:cat>
            <c:numRef>
              <c:f>'Cluster Graphs - Memory'!$B$6:$B$37</c:f>
              <c:numCache>
                <c:formatCode>General</c:formatCode>
                <c:ptCount val="32"/>
              </c:numCache>
            </c:numRef>
          </c:cat>
          <c:val>
            <c:numRef>
              <c:f>'Cluster Graphs - Memory'!$G$6:$G$37</c:f>
              <c:numCache>
                <c:formatCode>General</c:formatCode>
                <c:ptCount val="32"/>
              </c:numCache>
            </c:numRef>
          </c:val>
          <c:smooth val="0"/>
          <c:extLst>
            <c:ext xmlns:c16="http://schemas.microsoft.com/office/drawing/2014/chart" uri="{C3380CC4-5D6E-409C-BE32-E72D297353CC}">
              <c16:uniqueId val="{00000004-4EE5-CE45-BB64-D0BD17A12FF2}"/>
            </c:ext>
          </c:extLst>
        </c:ser>
        <c:ser>
          <c:idx val="5"/>
          <c:order val="5"/>
          <c:tx>
            <c:v>IT&amp;S</c:v>
          </c:tx>
          <c:marker>
            <c:symbol val="none"/>
          </c:marker>
          <c:cat>
            <c:numRef>
              <c:f>'Cluster Graphs - Memory'!$B$6:$B$37</c:f>
              <c:numCache>
                <c:formatCode>General</c:formatCode>
                <c:ptCount val="32"/>
              </c:numCache>
            </c:numRef>
          </c:cat>
          <c:val>
            <c:numRef>
              <c:f>'Cluster Graphs - Memory'!$H$6:$H$37</c:f>
              <c:numCache>
                <c:formatCode>General</c:formatCode>
                <c:ptCount val="32"/>
              </c:numCache>
            </c:numRef>
          </c:val>
          <c:smooth val="0"/>
          <c:extLst>
            <c:ext xmlns:c16="http://schemas.microsoft.com/office/drawing/2014/chart" uri="{C3380CC4-5D6E-409C-BE32-E72D297353CC}">
              <c16:uniqueId val="{00000005-4EE5-CE45-BB64-D0BD17A12FF2}"/>
            </c:ext>
          </c:extLst>
        </c:ser>
        <c:ser>
          <c:idx val="6"/>
          <c:order val="6"/>
          <c:tx>
            <c:v>SQL</c:v>
          </c:tx>
          <c:marker>
            <c:symbol val="none"/>
          </c:marker>
          <c:cat>
            <c:numRef>
              <c:f>'Cluster Graphs - Memory'!$B$6:$B$37</c:f>
              <c:numCache>
                <c:formatCode>General</c:formatCode>
                <c:ptCount val="32"/>
              </c:numCache>
            </c:numRef>
          </c:cat>
          <c:val>
            <c:numRef>
              <c:f>'Cluster Graphs - Memory'!$I$6:$I$37</c:f>
              <c:numCache>
                <c:formatCode>General</c:formatCode>
                <c:ptCount val="32"/>
              </c:numCache>
            </c:numRef>
          </c:val>
          <c:smooth val="0"/>
          <c:extLst>
            <c:ext xmlns:c16="http://schemas.microsoft.com/office/drawing/2014/chart" uri="{C3380CC4-5D6E-409C-BE32-E72D297353CC}">
              <c16:uniqueId val="{00000006-4EE5-CE45-BB64-D0BD17A12FF2}"/>
            </c:ext>
          </c:extLst>
        </c:ser>
        <c:ser>
          <c:idx val="7"/>
          <c:order val="7"/>
          <c:tx>
            <c:v>Sandbox</c:v>
          </c:tx>
          <c:marker>
            <c:symbol val="none"/>
          </c:marker>
          <c:cat>
            <c:numRef>
              <c:f>'Cluster Graphs - Memory'!$B$6:$B$37</c:f>
              <c:numCache>
                <c:formatCode>General</c:formatCode>
                <c:ptCount val="32"/>
              </c:numCache>
            </c:numRef>
          </c:cat>
          <c:val>
            <c:numRef>
              <c:f>'Cluster Graphs - Memory'!$J$6:$J$37</c:f>
              <c:numCache>
                <c:formatCode>General</c:formatCode>
                <c:ptCount val="32"/>
              </c:numCache>
            </c:numRef>
          </c:val>
          <c:smooth val="0"/>
          <c:extLst>
            <c:ext xmlns:c16="http://schemas.microsoft.com/office/drawing/2014/chart" uri="{C3380CC4-5D6E-409C-BE32-E72D297353CC}">
              <c16:uniqueId val="{00000007-4EE5-CE45-BB64-D0BD17A12FF2}"/>
            </c:ext>
          </c:extLst>
        </c:ser>
        <c:ser>
          <c:idx val="8"/>
          <c:order val="8"/>
          <c:tx>
            <c:v>SabineIP21</c:v>
          </c:tx>
          <c:marker>
            <c:symbol val="none"/>
          </c:marker>
          <c:cat>
            <c:numRef>
              <c:f>'Cluster Graphs - Memory'!$B$6:$B$37</c:f>
              <c:numCache>
                <c:formatCode>General</c:formatCode>
                <c:ptCount val="32"/>
              </c:numCache>
            </c:numRef>
          </c:cat>
          <c:val>
            <c:numRef>
              <c:f>'Cluster Graphs - Memory'!$K$6:$K$37</c:f>
              <c:numCache>
                <c:formatCode>General</c:formatCode>
                <c:ptCount val="32"/>
              </c:numCache>
            </c:numRef>
          </c:val>
          <c:smooth val="0"/>
          <c:extLst>
            <c:ext xmlns:c16="http://schemas.microsoft.com/office/drawing/2014/chart" uri="{C3380CC4-5D6E-409C-BE32-E72D297353CC}">
              <c16:uniqueId val="{00000008-4EE5-CE45-BB64-D0BD17A12FF2}"/>
            </c:ext>
          </c:extLst>
        </c:ser>
        <c:ser>
          <c:idx val="9"/>
          <c:order val="9"/>
          <c:tx>
            <c:v>DCI</c:v>
          </c:tx>
          <c:marker>
            <c:symbol val="none"/>
          </c:marker>
          <c:cat>
            <c:numRef>
              <c:f>'Cluster Graphs - Memory'!$B$6:$B$37</c:f>
              <c:numCache>
                <c:formatCode>General</c:formatCode>
                <c:ptCount val="32"/>
              </c:numCache>
            </c:numRef>
          </c:cat>
          <c:val>
            <c:numRef>
              <c:f>'Cluster Graphs - Memory'!$L$6:$L$37</c:f>
              <c:numCache>
                <c:formatCode>General</c:formatCode>
                <c:ptCount val="32"/>
              </c:numCache>
            </c:numRef>
          </c:val>
          <c:smooth val="0"/>
          <c:extLst>
            <c:ext xmlns:c16="http://schemas.microsoft.com/office/drawing/2014/chart" uri="{C3380CC4-5D6E-409C-BE32-E72D297353CC}">
              <c16:uniqueId val="{00000009-4EE5-CE45-BB64-D0BD17A12FF2}"/>
            </c:ext>
          </c:extLst>
        </c:ser>
        <c:ser>
          <c:idx val="10"/>
          <c:order val="10"/>
          <c:tx>
            <c:v>Spruance OMN</c:v>
          </c:tx>
          <c:marker>
            <c:symbol val="none"/>
          </c:marker>
          <c:cat>
            <c:numRef>
              <c:f>'Cluster Graphs - Memory'!$B$6:$B$37</c:f>
              <c:numCache>
                <c:formatCode>General</c:formatCode>
                <c:ptCount val="32"/>
              </c:numCache>
            </c:numRef>
          </c:cat>
          <c:val>
            <c:numRef>
              <c:f>'Cluster Graphs - Memory'!$M$6:$M$37</c:f>
              <c:numCache>
                <c:formatCode>General</c:formatCode>
                <c:ptCount val="32"/>
              </c:numCache>
            </c:numRef>
          </c:val>
          <c:smooth val="0"/>
          <c:extLst>
            <c:ext xmlns:c16="http://schemas.microsoft.com/office/drawing/2014/chart" uri="{C3380CC4-5D6E-409C-BE32-E72D297353CC}">
              <c16:uniqueId val="{0000000A-4EE5-CE45-BB64-D0BD17A12FF2}"/>
            </c:ext>
          </c:extLst>
        </c:ser>
        <c:ser>
          <c:idx val="11"/>
          <c:order val="11"/>
          <c:tx>
            <c:v>Yerkes</c:v>
          </c:tx>
          <c:marker>
            <c:symbol val="none"/>
          </c:marker>
          <c:cat>
            <c:numRef>
              <c:f>'Cluster Graphs - Memory'!$B$6:$B$37</c:f>
              <c:numCache>
                <c:formatCode>General</c:formatCode>
                <c:ptCount val="32"/>
              </c:numCache>
            </c:numRef>
          </c:cat>
          <c:val>
            <c:numRef>
              <c:f>'Cluster Graphs - Memory'!$N$6:$N$37</c:f>
              <c:numCache>
                <c:formatCode>General</c:formatCode>
                <c:ptCount val="32"/>
              </c:numCache>
            </c:numRef>
          </c:val>
          <c:smooth val="0"/>
          <c:extLst>
            <c:ext xmlns:c16="http://schemas.microsoft.com/office/drawing/2014/chart" uri="{C3380CC4-5D6E-409C-BE32-E72D297353CC}">
              <c16:uniqueId val="{0000000B-4EE5-CE45-BB64-D0BD17A12FF2}"/>
            </c:ext>
          </c:extLst>
        </c:ser>
        <c:ser>
          <c:idx val="12"/>
          <c:order val="12"/>
          <c:tx>
            <c:v>OMN</c:v>
          </c:tx>
          <c:marker>
            <c:symbol val="none"/>
          </c:marker>
          <c:cat>
            <c:numRef>
              <c:f>'Cluster Graphs - Memory'!$B$6:$B$37</c:f>
              <c:numCache>
                <c:formatCode>General</c:formatCode>
                <c:ptCount val="32"/>
              </c:numCache>
            </c:numRef>
          </c:cat>
          <c:val>
            <c:numRef>
              <c:f>'Cluster Graphs - Memory'!$O$6:$O$37</c:f>
              <c:numCache>
                <c:formatCode>General</c:formatCode>
                <c:ptCount val="32"/>
              </c:numCache>
            </c:numRef>
          </c:val>
          <c:smooth val="0"/>
          <c:extLst>
            <c:ext xmlns:c16="http://schemas.microsoft.com/office/drawing/2014/chart" uri="{C3380CC4-5D6E-409C-BE32-E72D297353CC}">
              <c16:uniqueId val="{0000000C-4EE5-CE45-BB64-D0BD17A12FF2}"/>
            </c:ext>
          </c:extLst>
        </c:ser>
        <c:ser>
          <c:idx val="13"/>
          <c:order val="13"/>
          <c:tx>
            <c:v>Asturias</c:v>
          </c:tx>
          <c:marker>
            <c:symbol val="none"/>
          </c:marker>
          <c:cat>
            <c:numRef>
              <c:f>'Cluster Graphs - Memory'!$B$6:$B$37</c:f>
              <c:numCache>
                <c:formatCode>General</c:formatCode>
                <c:ptCount val="32"/>
              </c:numCache>
            </c:numRef>
          </c:cat>
          <c:val>
            <c:numRef>
              <c:f>'Cluster Graphs - Memory'!$P$6:$P$37</c:f>
              <c:numCache>
                <c:formatCode>General</c:formatCode>
                <c:ptCount val="32"/>
              </c:numCache>
            </c:numRef>
          </c:val>
          <c:smooth val="0"/>
          <c:extLst>
            <c:ext xmlns:c16="http://schemas.microsoft.com/office/drawing/2014/chart" uri="{C3380CC4-5D6E-409C-BE32-E72D297353CC}">
              <c16:uniqueId val="{0000000D-4EE5-CE45-BB64-D0BD17A12FF2}"/>
            </c:ext>
          </c:extLst>
        </c:ser>
        <c:ser>
          <c:idx val="14"/>
          <c:order val="14"/>
          <c:tx>
            <c:v>Maydown</c:v>
          </c:tx>
          <c:marker>
            <c:symbol val="none"/>
          </c:marker>
          <c:cat>
            <c:numRef>
              <c:f>'Cluster Graphs - Memory'!$B$6:$B$37</c:f>
              <c:numCache>
                <c:formatCode>General</c:formatCode>
                <c:ptCount val="32"/>
              </c:numCache>
            </c:numRef>
          </c:cat>
          <c:val>
            <c:numRef>
              <c:f>'Cluster Graphs - Memory'!$Q$6:$Q$37</c:f>
              <c:numCache>
                <c:formatCode>General</c:formatCode>
                <c:ptCount val="32"/>
              </c:numCache>
            </c:numRef>
          </c:val>
          <c:smooth val="0"/>
          <c:extLst>
            <c:ext xmlns:c16="http://schemas.microsoft.com/office/drawing/2014/chart" uri="{C3380CC4-5D6E-409C-BE32-E72D297353CC}">
              <c16:uniqueId val="{0000000E-4EE5-CE45-BB64-D0BD17A12FF2}"/>
            </c:ext>
          </c:extLst>
        </c:ser>
        <c:ser>
          <c:idx val="15"/>
          <c:order val="15"/>
          <c:tx>
            <c:v>Luxembourg</c:v>
          </c:tx>
          <c:marker>
            <c:symbol val="none"/>
          </c:marker>
          <c:cat>
            <c:numRef>
              <c:f>'Cluster Graphs - Memory'!$B$6:$B$37</c:f>
              <c:numCache>
                <c:formatCode>General</c:formatCode>
                <c:ptCount val="32"/>
              </c:numCache>
            </c:numRef>
          </c:cat>
          <c:val>
            <c:numRef>
              <c:f>'Cluster Graphs - Memory'!$R$6:$R$37</c:f>
              <c:numCache>
                <c:formatCode>General</c:formatCode>
                <c:ptCount val="32"/>
              </c:numCache>
            </c:numRef>
          </c:val>
          <c:smooth val="0"/>
          <c:extLst>
            <c:ext xmlns:c16="http://schemas.microsoft.com/office/drawing/2014/chart" uri="{C3380CC4-5D6E-409C-BE32-E72D297353CC}">
              <c16:uniqueId val="{0000000F-4EE5-CE45-BB64-D0BD17A12FF2}"/>
            </c:ext>
          </c:extLst>
        </c:ser>
        <c:ser>
          <c:idx val="16"/>
          <c:order val="16"/>
          <c:tx>
            <c:v>Uentrop OMN</c:v>
          </c:tx>
          <c:marker>
            <c:symbol val="none"/>
          </c:marker>
          <c:cat>
            <c:numRef>
              <c:f>'Cluster Graphs - Memory'!$B$6:$B$37</c:f>
              <c:numCache>
                <c:formatCode>General</c:formatCode>
                <c:ptCount val="32"/>
              </c:numCache>
            </c:numRef>
          </c:cat>
          <c:val>
            <c:numRef>
              <c:f>'Cluster Graphs - Memory'!$S$6:$S$37</c:f>
              <c:numCache>
                <c:formatCode>General</c:formatCode>
                <c:ptCount val="32"/>
              </c:numCache>
            </c:numRef>
          </c:val>
          <c:smooth val="0"/>
          <c:extLst>
            <c:ext xmlns:c16="http://schemas.microsoft.com/office/drawing/2014/chart" uri="{C3380CC4-5D6E-409C-BE32-E72D297353CC}">
              <c16:uniqueId val="{00000010-4EE5-CE45-BB64-D0BD17A12FF2}"/>
            </c:ext>
          </c:extLst>
        </c:ser>
        <c:ser>
          <c:idx val="17"/>
          <c:order val="17"/>
          <c:tx>
            <c:v>UEN cluster</c:v>
          </c:tx>
          <c:marker>
            <c:symbol val="none"/>
          </c:marker>
          <c:cat>
            <c:numRef>
              <c:f>'Cluster Graphs - Memory'!$B$6:$B$37</c:f>
              <c:numCache>
                <c:formatCode>General</c:formatCode>
                <c:ptCount val="32"/>
              </c:numCache>
            </c:numRef>
          </c:cat>
          <c:val>
            <c:numRef>
              <c:f>'Cluster Graphs - Memory'!$T$6:$T$37</c:f>
              <c:numCache>
                <c:formatCode>General</c:formatCode>
                <c:ptCount val="32"/>
              </c:numCache>
            </c:numRef>
          </c:val>
          <c:smooth val="0"/>
          <c:extLst>
            <c:ext xmlns:c16="http://schemas.microsoft.com/office/drawing/2014/chart" uri="{C3380CC4-5D6E-409C-BE32-E72D297353CC}">
              <c16:uniqueId val="{00000011-4EE5-CE45-BB64-D0BD17A12FF2}"/>
            </c:ext>
          </c:extLst>
        </c:ser>
        <c:dLbls>
          <c:showLegendKey val="0"/>
          <c:showVal val="0"/>
          <c:showCatName val="0"/>
          <c:showSerName val="0"/>
          <c:showPercent val="0"/>
          <c:showBubbleSize val="0"/>
        </c:dLbls>
        <c:smooth val="0"/>
        <c:axId val="1569804568"/>
        <c:axId val="1874375117"/>
      </c:lineChart>
      <c:catAx>
        <c:axId val="1569804568"/>
        <c:scaling>
          <c:orientation val="minMax"/>
        </c:scaling>
        <c:delete val="0"/>
        <c:axPos val="b"/>
        <c:title>
          <c:tx>
            <c:rich>
              <a:bodyPr/>
              <a:lstStyle/>
              <a:p>
                <a:pPr lvl="0">
                  <a:defRPr b="0">
                    <a:solidFill>
                      <a:srgbClr val="000000"/>
                    </a:solidFill>
                    <a:latin typeface="+mn-lt"/>
                  </a:defRPr>
                </a:pPr>
                <a:endParaRPr/>
              </a:p>
            </c:rich>
          </c:tx>
          <c:overlay val="0"/>
        </c:title>
        <c:numFmt formatCode="m/d/yyyy" sourceLinked="0"/>
        <c:majorTickMark val="out"/>
        <c:minorTickMark val="none"/>
        <c:tickLblPos val="nextTo"/>
        <c:txPr>
          <a:bodyPr/>
          <a:lstStyle/>
          <a:p>
            <a:pPr lvl="0">
              <a:defRPr b="0">
                <a:solidFill>
                  <a:srgbClr val="000000"/>
                </a:solidFill>
                <a:latin typeface="+mn-lt"/>
              </a:defRPr>
            </a:pPr>
            <a:endParaRPr lang="en-US"/>
          </a:p>
        </c:txPr>
        <c:crossAx val="1874375117"/>
        <c:crosses val="autoZero"/>
        <c:auto val="1"/>
        <c:lblAlgn val="ctr"/>
        <c:lblOffset val="100"/>
        <c:noMultiLvlLbl val="1"/>
      </c:catAx>
      <c:valAx>
        <c:axId val="1874375117"/>
        <c:scaling>
          <c:orientation val="minMax"/>
          <c:max val="80"/>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569804568"/>
        <c:crosses val="autoZero"/>
        <c:crossBetween val="between"/>
        <c:majorUnit val="10"/>
        <c:minorUnit val="2"/>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(blank)</c:v>
          </c:tx>
          <c:marker>
            <c:symbol val="none"/>
          </c:marker>
          <c:cat>
            <c:numRef>
              <c:f>'Cluster Graphs - Disk'!$C$5:$C$37</c:f>
              <c:numCache>
                <c:formatCode>General</c:formatCode>
                <c:ptCount val="33"/>
              </c:numCache>
            </c:numRef>
          </c:cat>
          <c:val>
            <c:numRef>
              <c:f>'Cluster Graphs - Disk'!$D$5:$D$37</c:f>
              <c:numCache>
                <c:formatCode>General</c:formatCode>
                <c:ptCount val="33"/>
              </c:numCache>
            </c:numRef>
          </c:val>
          <c:smooth val="0"/>
          <c:extLst>
            <c:ext xmlns:c16="http://schemas.microsoft.com/office/drawing/2014/chart" uri="{C3380CC4-5D6E-409C-BE32-E72D297353CC}">
              <c16:uniqueId val="{00000000-5A58-714D-9993-AA359F760517}"/>
            </c:ext>
          </c:extLst>
        </c:ser>
        <c:ser>
          <c:idx val="1"/>
          <c:order val="1"/>
          <c:tx>
            <c:v>AG</c:v>
          </c:tx>
          <c:marker>
            <c:symbol val="none"/>
          </c:marker>
          <c:cat>
            <c:numRef>
              <c:f>'Cluster Graphs - Disk'!$C$5:$C$37</c:f>
              <c:numCache>
                <c:formatCode>General</c:formatCode>
                <c:ptCount val="33"/>
              </c:numCache>
            </c:numRef>
          </c:cat>
          <c:val>
            <c:numRef>
              <c:f>'Cluster Graphs - Disk'!$E$5:$E$37</c:f>
              <c:numCache>
                <c:formatCode>General</c:formatCode>
                <c:ptCount val="33"/>
              </c:numCache>
            </c:numRef>
          </c:val>
          <c:smooth val="0"/>
          <c:extLst>
            <c:ext xmlns:c16="http://schemas.microsoft.com/office/drawing/2014/chart" uri="{C3380CC4-5D6E-409C-BE32-E72D297353CC}">
              <c16:uniqueId val="{00000001-5A58-714D-9993-AA359F760517}"/>
            </c:ext>
          </c:extLst>
        </c:ser>
        <c:ser>
          <c:idx val="2"/>
          <c:order val="2"/>
          <c:tx>
            <c:v>On-Prem Prod</c:v>
          </c:tx>
          <c:marker>
            <c:symbol val="none"/>
          </c:marker>
          <c:cat>
            <c:numRef>
              <c:f>'Cluster Graphs - Disk'!$C$5:$C$37</c:f>
              <c:numCache>
                <c:formatCode>General</c:formatCode>
                <c:ptCount val="33"/>
              </c:numCache>
            </c:numRef>
          </c:cat>
          <c:val>
            <c:numRef>
              <c:f>'Cluster Graphs - Disk'!$F$5:$F$37</c:f>
              <c:numCache>
                <c:formatCode>General</c:formatCode>
                <c:ptCount val="33"/>
              </c:numCache>
            </c:numRef>
          </c:val>
          <c:smooth val="0"/>
          <c:extLst>
            <c:ext xmlns:c16="http://schemas.microsoft.com/office/drawing/2014/chart" uri="{C3380CC4-5D6E-409C-BE32-E72D297353CC}">
              <c16:uniqueId val="{00000002-5A58-714D-9993-AA359F760517}"/>
            </c:ext>
          </c:extLst>
        </c:ser>
        <c:ser>
          <c:idx val="3"/>
          <c:order val="3"/>
          <c:tx>
            <c:v>Secure Vault</c:v>
          </c:tx>
          <c:marker>
            <c:symbol val="none"/>
          </c:marker>
          <c:cat>
            <c:numRef>
              <c:f>'Cluster Graphs - Disk'!$C$5:$C$37</c:f>
              <c:numCache>
                <c:formatCode>General</c:formatCode>
                <c:ptCount val="33"/>
              </c:numCache>
            </c:numRef>
          </c:cat>
          <c:val>
            <c:numRef>
              <c:f>'Cluster Graphs - Disk'!$G$5:$G$37</c:f>
              <c:numCache>
                <c:formatCode>General</c:formatCode>
                <c:ptCount val="33"/>
              </c:numCache>
            </c:numRef>
          </c:val>
          <c:smooth val="0"/>
          <c:extLst>
            <c:ext xmlns:c16="http://schemas.microsoft.com/office/drawing/2014/chart" uri="{C3380CC4-5D6E-409C-BE32-E72D297353CC}">
              <c16:uniqueId val="{00000003-5A58-714D-9993-AA359F760517}"/>
            </c:ext>
          </c:extLst>
        </c:ser>
        <c:ser>
          <c:idx val="4"/>
          <c:order val="4"/>
          <c:tx>
            <c:v>DSAP</c:v>
          </c:tx>
          <c:marker>
            <c:symbol val="none"/>
          </c:marker>
          <c:cat>
            <c:numRef>
              <c:f>'Cluster Graphs - Disk'!$C$5:$C$37</c:f>
              <c:numCache>
                <c:formatCode>General</c:formatCode>
                <c:ptCount val="33"/>
              </c:numCache>
            </c:numRef>
          </c:cat>
          <c:val>
            <c:numRef>
              <c:f>'Cluster Graphs - Disk'!$H$5:$H$37</c:f>
              <c:numCache>
                <c:formatCode>General</c:formatCode>
                <c:ptCount val="33"/>
              </c:numCache>
            </c:numRef>
          </c:val>
          <c:smooth val="0"/>
          <c:extLst>
            <c:ext xmlns:c16="http://schemas.microsoft.com/office/drawing/2014/chart" uri="{C3380CC4-5D6E-409C-BE32-E72D297353CC}">
              <c16:uniqueId val="{00000004-5A58-714D-9993-AA359F760517}"/>
            </c:ext>
          </c:extLst>
        </c:ser>
        <c:ser>
          <c:idx val="5"/>
          <c:order val="5"/>
          <c:tx>
            <c:v>GTS</c:v>
          </c:tx>
          <c:marker>
            <c:symbol val="none"/>
          </c:marker>
          <c:cat>
            <c:numRef>
              <c:f>'Cluster Graphs - Disk'!$C$5:$C$37</c:f>
              <c:numCache>
                <c:formatCode>General</c:formatCode>
                <c:ptCount val="33"/>
              </c:numCache>
            </c:numRef>
          </c:cat>
          <c:val>
            <c:numRef>
              <c:f>'Cluster Graphs - Disk'!$I$5:$I$37</c:f>
              <c:numCache>
                <c:formatCode>General</c:formatCode>
                <c:ptCount val="33"/>
              </c:numCache>
            </c:numRef>
          </c:val>
          <c:smooth val="0"/>
          <c:extLst>
            <c:ext xmlns:c16="http://schemas.microsoft.com/office/drawing/2014/chart" uri="{C3380CC4-5D6E-409C-BE32-E72D297353CC}">
              <c16:uniqueId val="{00000005-5A58-714D-9993-AA359F760517}"/>
            </c:ext>
          </c:extLst>
        </c:ser>
        <c:ser>
          <c:idx val="6"/>
          <c:order val="6"/>
          <c:tx>
            <c:v>IT&amp;S</c:v>
          </c:tx>
          <c:marker>
            <c:symbol val="none"/>
          </c:marker>
          <c:cat>
            <c:numRef>
              <c:f>'Cluster Graphs - Disk'!$C$5:$C$37</c:f>
              <c:numCache>
                <c:formatCode>General</c:formatCode>
                <c:ptCount val="33"/>
              </c:numCache>
            </c:numRef>
          </c:cat>
          <c:val>
            <c:numRef>
              <c:f>'Cluster Graphs - Disk'!$J$5:$J$37</c:f>
              <c:numCache>
                <c:formatCode>General</c:formatCode>
                <c:ptCount val="33"/>
              </c:numCache>
            </c:numRef>
          </c:val>
          <c:smooth val="0"/>
          <c:extLst>
            <c:ext xmlns:c16="http://schemas.microsoft.com/office/drawing/2014/chart" uri="{C3380CC4-5D6E-409C-BE32-E72D297353CC}">
              <c16:uniqueId val="{00000006-5A58-714D-9993-AA359F760517}"/>
            </c:ext>
          </c:extLst>
        </c:ser>
        <c:ser>
          <c:idx val="7"/>
          <c:order val="7"/>
          <c:tx>
            <c:v>SQL</c:v>
          </c:tx>
          <c:marker>
            <c:symbol val="none"/>
          </c:marker>
          <c:cat>
            <c:numRef>
              <c:f>'Cluster Graphs - Disk'!$C$5:$C$37</c:f>
              <c:numCache>
                <c:formatCode>General</c:formatCode>
                <c:ptCount val="33"/>
              </c:numCache>
            </c:numRef>
          </c:cat>
          <c:val>
            <c:numRef>
              <c:f>'Cluster Graphs - Disk'!$K$5:$K$37</c:f>
              <c:numCache>
                <c:formatCode>General</c:formatCode>
                <c:ptCount val="33"/>
              </c:numCache>
            </c:numRef>
          </c:val>
          <c:smooth val="0"/>
          <c:extLst>
            <c:ext xmlns:c16="http://schemas.microsoft.com/office/drawing/2014/chart" uri="{C3380CC4-5D6E-409C-BE32-E72D297353CC}">
              <c16:uniqueId val="{00000007-5A58-714D-9993-AA359F760517}"/>
            </c:ext>
          </c:extLst>
        </c:ser>
        <c:ser>
          <c:idx val="8"/>
          <c:order val="8"/>
          <c:tx>
            <c:v>Sandbox</c:v>
          </c:tx>
          <c:marker>
            <c:symbol val="none"/>
          </c:marker>
          <c:cat>
            <c:numRef>
              <c:f>'Cluster Graphs - Disk'!$C$5:$C$37</c:f>
              <c:numCache>
                <c:formatCode>General</c:formatCode>
                <c:ptCount val="33"/>
              </c:numCache>
            </c:numRef>
          </c:cat>
          <c:val>
            <c:numRef>
              <c:f>'Cluster Graphs - Disk'!$L$5:$L$37</c:f>
              <c:numCache>
                <c:formatCode>General</c:formatCode>
                <c:ptCount val="33"/>
              </c:numCache>
            </c:numRef>
          </c:val>
          <c:smooth val="0"/>
          <c:extLst>
            <c:ext xmlns:c16="http://schemas.microsoft.com/office/drawing/2014/chart" uri="{C3380CC4-5D6E-409C-BE32-E72D297353CC}">
              <c16:uniqueId val="{00000008-5A58-714D-9993-AA359F760517}"/>
            </c:ext>
          </c:extLst>
        </c:ser>
        <c:ser>
          <c:idx val="9"/>
          <c:order val="9"/>
          <c:tx>
            <c:v>SabineIP21</c:v>
          </c:tx>
          <c:marker>
            <c:symbol val="none"/>
          </c:marker>
          <c:cat>
            <c:numRef>
              <c:f>'Cluster Graphs - Disk'!$C$5:$C$37</c:f>
              <c:numCache>
                <c:formatCode>General</c:formatCode>
                <c:ptCount val="33"/>
              </c:numCache>
            </c:numRef>
          </c:cat>
          <c:val>
            <c:numRef>
              <c:f>'Cluster Graphs - Disk'!$M$5:$M$37</c:f>
              <c:numCache>
                <c:formatCode>General</c:formatCode>
                <c:ptCount val="33"/>
              </c:numCache>
            </c:numRef>
          </c:val>
          <c:smooth val="0"/>
          <c:extLst>
            <c:ext xmlns:c16="http://schemas.microsoft.com/office/drawing/2014/chart" uri="{C3380CC4-5D6E-409C-BE32-E72D297353CC}">
              <c16:uniqueId val="{00000009-5A58-714D-9993-AA359F760517}"/>
            </c:ext>
          </c:extLst>
        </c:ser>
        <c:ser>
          <c:idx val="10"/>
          <c:order val="10"/>
          <c:tx>
            <c:v>DCI</c:v>
          </c:tx>
          <c:marker>
            <c:symbol val="none"/>
          </c:marker>
          <c:cat>
            <c:numRef>
              <c:f>'Cluster Graphs - Disk'!$C$5:$C$37</c:f>
              <c:numCache>
                <c:formatCode>General</c:formatCode>
                <c:ptCount val="33"/>
              </c:numCache>
            </c:numRef>
          </c:cat>
          <c:val>
            <c:numRef>
              <c:f>'Cluster Graphs - Disk'!$N$5:$N$37</c:f>
              <c:numCache>
                <c:formatCode>General</c:formatCode>
                <c:ptCount val="33"/>
              </c:numCache>
            </c:numRef>
          </c:val>
          <c:smooth val="0"/>
          <c:extLst>
            <c:ext xmlns:c16="http://schemas.microsoft.com/office/drawing/2014/chart" uri="{C3380CC4-5D6E-409C-BE32-E72D297353CC}">
              <c16:uniqueId val="{0000000A-5A58-714D-9993-AA359F760517}"/>
            </c:ext>
          </c:extLst>
        </c:ser>
        <c:ser>
          <c:idx val="11"/>
          <c:order val="11"/>
          <c:tx>
            <c:v>Spruance OMN</c:v>
          </c:tx>
          <c:marker>
            <c:symbol val="none"/>
          </c:marker>
          <c:cat>
            <c:numRef>
              <c:f>'Cluster Graphs - Disk'!$C$5:$C$37</c:f>
              <c:numCache>
                <c:formatCode>General</c:formatCode>
                <c:ptCount val="33"/>
              </c:numCache>
            </c:numRef>
          </c:cat>
          <c:val>
            <c:numRef>
              <c:f>'Cluster Graphs - Disk'!$O$5:$O$37</c:f>
              <c:numCache>
                <c:formatCode>General</c:formatCode>
                <c:ptCount val="33"/>
              </c:numCache>
            </c:numRef>
          </c:val>
          <c:smooth val="0"/>
          <c:extLst>
            <c:ext xmlns:c16="http://schemas.microsoft.com/office/drawing/2014/chart" uri="{C3380CC4-5D6E-409C-BE32-E72D297353CC}">
              <c16:uniqueId val="{0000000B-5A58-714D-9993-AA359F760517}"/>
            </c:ext>
          </c:extLst>
        </c:ser>
        <c:ser>
          <c:idx val="12"/>
          <c:order val="12"/>
          <c:tx>
            <c:v>Yerkes</c:v>
          </c:tx>
          <c:marker>
            <c:symbol val="none"/>
          </c:marker>
          <c:cat>
            <c:numRef>
              <c:f>'Cluster Graphs - Disk'!$C$5:$C$37</c:f>
              <c:numCache>
                <c:formatCode>General</c:formatCode>
                <c:ptCount val="33"/>
              </c:numCache>
            </c:numRef>
          </c:cat>
          <c:val>
            <c:numRef>
              <c:f>'Cluster Graphs - Disk'!$P$5:$P$37</c:f>
              <c:numCache>
                <c:formatCode>General</c:formatCode>
                <c:ptCount val="33"/>
              </c:numCache>
            </c:numRef>
          </c:val>
          <c:smooth val="0"/>
          <c:extLst>
            <c:ext xmlns:c16="http://schemas.microsoft.com/office/drawing/2014/chart" uri="{C3380CC4-5D6E-409C-BE32-E72D297353CC}">
              <c16:uniqueId val="{0000000C-5A58-714D-9993-AA359F760517}"/>
            </c:ext>
          </c:extLst>
        </c:ser>
        <c:ser>
          <c:idx val="13"/>
          <c:order val="13"/>
          <c:tx>
            <c:v>OMN</c:v>
          </c:tx>
          <c:marker>
            <c:symbol val="none"/>
          </c:marker>
          <c:cat>
            <c:numRef>
              <c:f>'Cluster Graphs - Disk'!$C$5:$C$37</c:f>
              <c:numCache>
                <c:formatCode>General</c:formatCode>
                <c:ptCount val="33"/>
              </c:numCache>
            </c:numRef>
          </c:cat>
          <c:val>
            <c:numRef>
              <c:f>'Cluster Graphs - Disk'!$Q$5:$Q$37</c:f>
              <c:numCache>
                <c:formatCode>General</c:formatCode>
                <c:ptCount val="33"/>
              </c:numCache>
            </c:numRef>
          </c:val>
          <c:smooth val="0"/>
          <c:extLst>
            <c:ext xmlns:c16="http://schemas.microsoft.com/office/drawing/2014/chart" uri="{C3380CC4-5D6E-409C-BE32-E72D297353CC}">
              <c16:uniqueId val="{0000000D-5A58-714D-9993-AA359F760517}"/>
            </c:ext>
          </c:extLst>
        </c:ser>
        <c:ser>
          <c:idx val="14"/>
          <c:order val="14"/>
          <c:tx>
            <c:v>Asturias</c:v>
          </c:tx>
          <c:marker>
            <c:symbol val="none"/>
          </c:marker>
          <c:cat>
            <c:numRef>
              <c:f>'Cluster Graphs - Disk'!$C$5:$C$37</c:f>
              <c:numCache>
                <c:formatCode>General</c:formatCode>
                <c:ptCount val="33"/>
              </c:numCache>
            </c:numRef>
          </c:cat>
          <c:val>
            <c:numRef>
              <c:f>'Cluster Graphs - Disk'!$R$5:$R$37</c:f>
              <c:numCache>
                <c:formatCode>General</c:formatCode>
                <c:ptCount val="33"/>
              </c:numCache>
            </c:numRef>
          </c:val>
          <c:smooth val="0"/>
          <c:extLst>
            <c:ext xmlns:c16="http://schemas.microsoft.com/office/drawing/2014/chart" uri="{C3380CC4-5D6E-409C-BE32-E72D297353CC}">
              <c16:uniqueId val="{0000000E-5A58-714D-9993-AA359F760517}"/>
            </c:ext>
          </c:extLst>
        </c:ser>
        <c:ser>
          <c:idx val="15"/>
          <c:order val="15"/>
          <c:tx>
            <c:v>Maydown</c:v>
          </c:tx>
          <c:marker>
            <c:symbol val="none"/>
          </c:marker>
          <c:cat>
            <c:numRef>
              <c:f>'Cluster Graphs - Disk'!$C$5:$C$37</c:f>
              <c:numCache>
                <c:formatCode>General</c:formatCode>
                <c:ptCount val="33"/>
              </c:numCache>
            </c:numRef>
          </c:cat>
          <c:val>
            <c:numRef>
              <c:f>'Cluster Graphs - Disk'!$S$5:$S$37</c:f>
              <c:numCache>
                <c:formatCode>General</c:formatCode>
                <c:ptCount val="33"/>
              </c:numCache>
            </c:numRef>
          </c:val>
          <c:smooth val="0"/>
          <c:extLst>
            <c:ext xmlns:c16="http://schemas.microsoft.com/office/drawing/2014/chart" uri="{C3380CC4-5D6E-409C-BE32-E72D297353CC}">
              <c16:uniqueId val="{0000000F-5A58-714D-9993-AA359F760517}"/>
            </c:ext>
          </c:extLst>
        </c:ser>
        <c:ser>
          <c:idx val="16"/>
          <c:order val="16"/>
          <c:tx>
            <c:v>Luxembourg</c:v>
          </c:tx>
          <c:marker>
            <c:symbol val="none"/>
          </c:marker>
          <c:cat>
            <c:numRef>
              <c:f>'Cluster Graphs - Disk'!$C$5:$C$37</c:f>
              <c:numCache>
                <c:formatCode>General</c:formatCode>
                <c:ptCount val="33"/>
              </c:numCache>
            </c:numRef>
          </c:cat>
          <c:val>
            <c:numRef>
              <c:f>'Cluster Graphs - Disk'!$T$5:$T$37</c:f>
              <c:numCache>
                <c:formatCode>General</c:formatCode>
                <c:ptCount val="33"/>
              </c:numCache>
            </c:numRef>
          </c:val>
          <c:smooth val="0"/>
          <c:extLst>
            <c:ext xmlns:c16="http://schemas.microsoft.com/office/drawing/2014/chart" uri="{C3380CC4-5D6E-409C-BE32-E72D297353CC}">
              <c16:uniqueId val="{00000010-5A58-714D-9993-AA359F760517}"/>
            </c:ext>
          </c:extLst>
        </c:ser>
        <c:ser>
          <c:idx val="17"/>
          <c:order val="17"/>
          <c:tx>
            <c:v>Uentrop OMN</c:v>
          </c:tx>
          <c:marker>
            <c:symbol val="none"/>
          </c:marker>
          <c:cat>
            <c:numRef>
              <c:f>'Cluster Graphs - Disk'!$C$5:$C$37</c:f>
              <c:numCache>
                <c:formatCode>General</c:formatCode>
                <c:ptCount val="33"/>
              </c:numCache>
            </c:numRef>
          </c:cat>
          <c:val>
            <c:numRef>
              <c:f>'Cluster Graphs - Disk'!$U$5:$U$37</c:f>
              <c:numCache>
                <c:formatCode>General</c:formatCode>
                <c:ptCount val="33"/>
              </c:numCache>
            </c:numRef>
          </c:val>
          <c:smooth val="0"/>
          <c:extLst>
            <c:ext xmlns:c16="http://schemas.microsoft.com/office/drawing/2014/chart" uri="{C3380CC4-5D6E-409C-BE32-E72D297353CC}">
              <c16:uniqueId val="{00000011-5A58-714D-9993-AA359F760517}"/>
            </c:ext>
          </c:extLst>
        </c:ser>
        <c:dLbls>
          <c:showLegendKey val="0"/>
          <c:showVal val="0"/>
          <c:showCatName val="0"/>
          <c:showSerName val="0"/>
          <c:showPercent val="0"/>
          <c:showBubbleSize val="0"/>
        </c:dLbls>
        <c:smooth val="0"/>
        <c:axId val="1602519644"/>
        <c:axId val="1563066485"/>
      </c:lineChart>
      <c:catAx>
        <c:axId val="1602519644"/>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txPr>
          <a:bodyPr/>
          <a:lstStyle/>
          <a:p>
            <a:pPr lvl="0">
              <a:defRPr b="0">
                <a:solidFill>
                  <a:srgbClr val="000000"/>
                </a:solidFill>
                <a:latin typeface="+mn-lt"/>
              </a:defRPr>
            </a:pPr>
            <a:endParaRPr lang="en-US"/>
          </a:p>
        </c:txPr>
        <c:crossAx val="1563066485"/>
        <c:crosses val="autoZero"/>
        <c:auto val="1"/>
        <c:lblAlgn val="ctr"/>
        <c:lblOffset val="100"/>
        <c:noMultiLvlLbl val="1"/>
      </c:catAx>
      <c:valAx>
        <c:axId val="1563066485"/>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1602519644"/>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v>AG</c:v>
          </c:tx>
          <c:marker>
            <c:symbol val="none"/>
          </c:marker>
          <c:cat>
            <c:numRef>
              <c:f>'Cluster Graphs - Network'!$B$6:$B$37</c:f>
              <c:numCache>
                <c:formatCode>General</c:formatCode>
                <c:ptCount val="32"/>
              </c:numCache>
            </c:numRef>
          </c:cat>
          <c:val>
            <c:numRef>
              <c:f>'Cluster Graphs - Network'!$C$6:$C$37</c:f>
              <c:numCache>
                <c:formatCode>General</c:formatCode>
                <c:ptCount val="32"/>
              </c:numCache>
            </c:numRef>
          </c:val>
          <c:smooth val="0"/>
          <c:extLst>
            <c:ext xmlns:c16="http://schemas.microsoft.com/office/drawing/2014/chart" uri="{C3380CC4-5D6E-409C-BE32-E72D297353CC}">
              <c16:uniqueId val="{00000000-693E-904B-AC4A-C3C06A946F48}"/>
            </c:ext>
          </c:extLst>
        </c:ser>
        <c:ser>
          <c:idx val="1"/>
          <c:order val="1"/>
          <c:tx>
            <c:v>On-Prem Prod</c:v>
          </c:tx>
          <c:marker>
            <c:symbol val="none"/>
          </c:marker>
          <c:cat>
            <c:numRef>
              <c:f>'Cluster Graphs - Network'!$B$6:$B$37</c:f>
              <c:numCache>
                <c:formatCode>General</c:formatCode>
                <c:ptCount val="32"/>
              </c:numCache>
            </c:numRef>
          </c:cat>
          <c:val>
            <c:numRef>
              <c:f>'Cluster Graphs - Network'!$D$6:$D$37</c:f>
              <c:numCache>
                <c:formatCode>General</c:formatCode>
                <c:ptCount val="32"/>
              </c:numCache>
            </c:numRef>
          </c:val>
          <c:smooth val="0"/>
          <c:extLst>
            <c:ext xmlns:c16="http://schemas.microsoft.com/office/drawing/2014/chart" uri="{C3380CC4-5D6E-409C-BE32-E72D297353CC}">
              <c16:uniqueId val="{00000001-693E-904B-AC4A-C3C06A946F48}"/>
            </c:ext>
          </c:extLst>
        </c:ser>
        <c:ser>
          <c:idx val="2"/>
          <c:order val="2"/>
          <c:tx>
            <c:v>Secure Vault</c:v>
          </c:tx>
          <c:marker>
            <c:symbol val="none"/>
          </c:marker>
          <c:cat>
            <c:numRef>
              <c:f>'Cluster Graphs - Network'!$B$6:$B$37</c:f>
              <c:numCache>
                <c:formatCode>General</c:formatCode>
                <c:ptCount val="32"/>
              </c:numCache>
            </c:numRef>
          </c:cat>
          <c:val>
            <c:numRef>
              <c:f>'Cluster Graphs - Network'!$E$6:$E$37</c:f>
              <c:numCache>
                <c:formatCode>General</c:formatCode>
                <c:ptCount val="32"/>
              </c:numCache>
            </c:numRef>
          </c:val>
          <c:smooth val="0"/>
          <c:extLst>
            <c:ext xmlns:c16="http://schemas.microsoft.com/office/drawing/2014/chart" uri="{C3380CC4-5D6E-409C-BE32-E72D297353CC}">
              <c16:uniqueId val="{00000002-693E-904B-AC4A-C3C06A946F48}"/>
            </c:ext>
          </c:extLst>
        </c:ser>
        <c:ser>
          <c:idx val="3"/>
          <c:order val="3"/>
          <c:tx>
            <c:v>DSAP</c:v>
          </c:tx>
          <c:marker>
            <c:symbol val="none"/>
          </c:marker>
          <c:cat>
            <c:numRef>
              <c:f>'Cluster Graphs - Network'!$B$6:$B$37</c:f>
              <c:numCache>
                <c:formatCode>General</c:formatCode>
                <c:ptCount val="32"/>
              </c:numCache>
            </c:numRef>
          </c:cat>
          <c:val>
            <c:numRef>
              <c:f>'Cluster Graphs - Network'!$F$6:$F$37</c:f>
              <c:numCache>
                <c:formatCode>General</c:formatCode>
                <c:ptCount val="32"/>
              </c:numCache>
            </c:numRef>
          </c:val>
          <c:smooth val="0"/>
          <c:extLst>
            <c:ext xmlns:c16="http://schemas.microsoft.com/office/drawing/2014/chart" uri="{C3380CC4-5D6E-409C-BE32-E72D297353CC}">
              <c16:uniqueId val="{00000003-693E-904B-AC4A-C3C06A946F48}"/>
            </c:ext>
          </c:extLst>
        </c:ser>
        <c:ser>
          <c:idx val="4"/>
          <c:order val="4"/>
          <c:tx>
            <c:v>GTS</c:v>
          </c:tx>
          <c:marker>
            <c:symbol val="none"/>
          </c:marker>
          <c:cat>
            <c:numRef>
              <c:f>'Cluster Graphs - Network'!$B$6:$B$37</c:f>
              <c:numCache>
                <c:formatCode>General</c:formatCode>
                <c:ptCount val="32"/>
              </c:numCache>
            </c:numRef>
          </c:cat>
          <c:val>
            <c:numRef>
              <c:f>'Cluster Graphs - Network'!$G$6:$G$37</c:f>
              <c:numCache>
                <c:formatCode>General</c:formatCode>
                <c:ptCount val="32"/>
              </c:numCache>
            </c:numRef>
          </c:val>
          <c:smooth val="0"/>
          <c:extLst>
            <c:ext xmlns:c16="http://schemas.microsoft.com/office/drawing/2014/chart" uri="{C3380CC4-5D6E-409C-BE32-E72D297353CC}">
              <c16:uniqueId val="{00000004-693E-904B-AC4A-C3C06A946F48}"/>
            </c:ext>
          </c:extLst>
        </c:ser>
        <c:ser>
          <c:idx val="5"/>
          <c:order val="5"/>
          <c:tx>
            <c:v>IT&amp;S</c:v>
          </c:tx>
          <c:marker>
            <c:symbol val="none"/>
          </c:marker>
          <c:cat>
            <c:numRef>
              <c:f>'Cluster Graphs - Network'!$B$6:$B$37</c:f>
              <c:numCache>
                <c:formatCode>General</c:formatCode>
                <c:ptCount val="32"/>
              </c:numCache>
            </c:numRef>
          </c:cat>
          <c:val>
            <c:numRef>
              <c:f>'Cluster Graphs - Network'!$H$6:$H$37</c:f>
              <c:numCache>
                <c:formatCode>General</c:formatCode>
                <c:ptCount val="32"/>
              </c:numCache>
            </c:numRef>
          </c:val>
          <c:smooth val="0"/>
          <c:extLst>
            <c:ext xmlns:c16="http://schemas.microsoft.com/office/drawing/2014/chart" uri="{C3380CC4-5D6E-409C-BE32-E72D297353CC}">
              <c16:uniqueId val="{00000005-693E-904B-AC4A-C3C06A946F48}"/>
            </c:ext>
          </c:extLst>
        </c:ser>
        <c:ser>
          <c:idx val="6"/>
          <c:order val="6"/>
          <c:tx>
            <c:v>SQL</c:v>
          </c:tx>
          <c:marker>
            <c:symbol val="none"/>
          </c:marker>
          <c:cat>
            <c:numRef>
              <c:f>'Cluster Graphs - Network'!$B$6:$B$37</c:f>
              <c:numCache>
                <c:formatCode>General</c:formatCode>
                <c:ptCount val="32"/>
              </c:numCache>
            </c:numRef>
          </c:cat>
          <c:val>
            <c:numRef>
              <c:f>'Cluster Graphs - Network'!$I$6:$I$37</c:f>
              <c:numCache>
                <c:formatCode>General</c:formatCode>
                <c:ptCount val="32"/>
              </c:numCache>
            </c:numRef>
          </c:val>
          <c:smooth val="0"/>
          <c:extLst>
            <c:ext xmlns:c16="http://schemas.microsoft.com/office/drawing/2014/chart" uri="{C3380CC4-5D6E-409C-BE32-E72D297353CC}">
              <c16:uniqueId val="{00000006-693E-904B-AC4A-C3C06A946F48}"/>
            </c:ext>
          </c:extLst>
        </c:ser>
        <c:ser>
          <c:idx val="7"/>
          <c:order val="7"/>
          <c:tx>
            <c:v>Sandbox</c:v>
          </c:tx>
          <c:marker>
            <c:symbol val="none"/>
          </c:marker>
          <c:cat>
            <c:numRef>
              <c:f>'Cluster Graphs - Network'!$B$6:$B$37</c:f>
              <c:numCache>
                <c:formatCode>General</c:formatCode>
                <c:ptCount val="32"/>
              </c:numCache>
            </c:numRef>
          </c:cat>
          <c:val>
            <c:numRef>
              <c:f>'Cluster Graphs - Network'!$J$6:$J$37</c:f>
              <c:numCache>
                <c:formatCode>General</c:formatCode>
                <c:ptCount val="32"/>
              </c:numCache>
            </c:numRef>
          </c:val>
          <c:smooth val="0"/>
          <c:extLst>
            <c:ext xmlns:c16="http://schemas.microsoft.com/office/drawing/2014/chart" uri="{C3380CC4-5D6E-409C-BE32-E72D297353CC}">
              <c16:uniqueId val="{00000007-693E-904B-AC4A-C3C06A946F48}"/>
            </c:ext>
          </c:extLst>
        </c:ser>
        <c:ser>
          <c:idx val="8"/>
          <c:order val="8"/>
          <c:tx>
            <c:v>SabineIP21</c:v>
          </c:tx>
          <c:marker>
            <c:symbol val="none"/>
          </c:marker>
          <c:cat>
            <c:numRef>
              <c:f>'Cluster Graphs - Network'!$B$6:$B$37</c:f>
              <c:numCache>
                <c:formatCode>General</c:formatCode>
                <c:ptCount val="32"/>
              </c:numCache>
            </c:numRef>
          </c:cat>
          <c:val>
            <c:numRef>
              <c:f>'Cluster Graphs - Network'!$K$6:$K$37</c:f>
              <c:numCache>
                <c:formatCode>General</c:formatCode>
                <c:ptCount val="32"/>
              </c:numCache>
            </c:numRef>
          </c:val>
          <c:smooth val="0"/>
          <c:extLst>
            <c:ext xmlns:c16="http://schemas.microsoft.com/office/drawing/2014/chart" uri="{C3380CC4-5D6E-409C-BE32-E72D297353CC}">
              <c16:uniqueId val="{00000008-693E-904B-AC4A-C3C06A946F48}"/>
            </c:ext>
          </c:extLst>
        </c:ser>
        <c:ser>
          <c:idx val="9"/>
          <c:order val="9"/>
          <c:tx>
            <c:v>DCI</c:v>
          </c:tx>
          <c:marker>
            <c:symbol val="none"/>
          </c:marker>
          <c:cat>
            <c:numRef>
              <c:f>'Cluster Graphs - Network'!$B$6:$B$37</c:f>
              <c:numCache>
                <c:formatCode>General</c:formatCode>
                <c:ptCount val="32"/>
              </c:numCache>
            </c:numRef>
          </c:cat>
          <c:val>
            <c:numRef>
              <c:f>'Cluster Graphs - Network'!$L$6:$L$37</c:f>
              <c:numCache>
                <c:formatCode>General</c:formatCode>
                <c:ptCount val="32"/>
              </c:numCache>
            </c:numRef>
          </c:val>
          <c:smooth val="0"/>
          <c:extLst>
            <c:ext xmlns:c16="http://schemas.microsoft.com/office/drawing/2014/chart" uri="{C3380CC4-5D6E-409C-BE32-E72D297353CC}">
              <c16:uniqueId val="{00000009-693E-904B-AC4A-C3C06A946F48}"/>
            </c:ext>
          </c:extLst>
        </c:ser>
        <c:ser>
          <c:idx val="10"/>
          <c:order val="10"/>
          <c:tx>
            <c:v>Spruance OMN</c:v>
          </c:tx>
          <c:marker>
            <c:symbol val="none"/>
          </c:marker>
          <c:cat>
            <c:numRef>
              <c:f>'Cluster Graphs - Network'!$B$6:$B$37</c:f>
              <c:numCache>
                <c:formatCode>General</c:formatCode>
                <c:ptCount val="32"/>
              </c:numCache>
            </c:numRef>
          </c:cat>
          <c:val>
            <c:numRef>
              <c:f>'Cluster Graphs - Network'!$M$6:$M$37</c:f>
              <c:numCache>
                <c:formatCode>General</c:formatCode>
                <c:ptCount val="32"/>
              </c:numCache>
            </c:numRef>
          </c:val>
          <c:smooth val="0"/>
          <c:extLst>
            <c:ext xmlns:c16="http://schemas.microsoft.com/office/drawing/2014/chart" uri="{C3380CC4-5D6E-409C-BE32-E72D297353CC}">
              <c16:uniqueId val="{0000000A-693E-904B-AC4A-C3C06A946F48}"/>
            </c:ext>
          </c:extLst>
        </c:ser>
        <c:ser>
          <c:idx val="11"/>
          <c:order val="11"/>
          <c:tx>
            <c:v>Yerkes</c:v>
          </c:tx>
          <c:marker>
            <c:symbol val="none"/>
          </c:marker>
          <c:cat>
            <c:numRef>
              <c:f>'Cluster Graphs - Network'!$B$6:$B$37</c:f>
              <c:numCache>
                <c:formatCode>General</c:formatCode>
                <c:ptCount val="32"/>
              </c:numCache>
            </c:numRef>
          </c:cat>
          <c:val>
            <c:numRef>
              <c:f>'Cluster Graphs - Network'!$N$6:$N$37</c:f>
              <c:numCache>
                <c:formatCode>General</c:formatCode>
                <c:ptCount val="32"/>
              </c:numCache>
            </c:numRef>
          </c:val>
          <c:smooth val="0"/>
          <c:extLst>
            <c:ext xmlns:c16="http://schemas.microsoft.com/office/drawing/2014/chart" uri="{C3380CC4-5D6E-409C-BE32-E72D297353CC}">
              <c16:uniqueId val="{0000000B-693E-904B-AC4A-C3C06A946F48}"/>
            </c:ext>
          </c:extLst>
        </c:ser>
        <c:ser>
          <c:idx val="12"/>
          <c:order val="12"/>
          <c:tx>
            <c:v>OMN</c:v>
          </c:tx>
          <c:marker>
            <c:symbol val="none"/>
          </c:marker>
          <c:cat>
            <c:numRef>
              <c:f>'Cluster Graphs - Network'!$B$6:$B$37</c:f>
              <c:numCache>
                <c:formatCode>General</c:formatCode>
                <c:ptCount val="32"/>
              </c:numCache>
            </c:numRef>
          </c:cat>
          <c:val>
            <c:numRef>
              <c:f>'Cluster Graphs - Network'!$O$6:$O$37</c:f>
              <c:numCache>
                <c:formatCode>General</c:formatCode>
                <c:ptCount val="32"/>
              </c:numCache>
            </c:numRef>
          </c:val>
          <c:smooth val="0"/>
          <c:extLst>
            <c:ext xmlns:c16="http://schemas.microsoft.com/office/drawing/2014/chart" uri="{C3380CC4-5D6E-409C-BE32-E72D297353CC}">
              <c16:uniqueId val="{0000000C-693E-904B-AC4A-C3C06A946F48}"/>
            </c:ext>
          </c:extLst>
        </c:ser>
        <c:ser>
          <c:idx val="13"/>
          <c:order val="13"/>
          <c:tx>
            <c:v>Asturias</c:v>
          </c:tx>
          <c:marker>
            <c:symbol val="none"/>
          </c:marker>
          <c:cat>
            <c:numRef>
              <c:f>'Cluster Graphs - Network'!$B$6:$B$37</c:f>
              <c:numCache>
                <c:formatCode>General</c:formatCode>
                <c:ptCount val="32"/>
              </c:numCache>
            </c:numRef>
          </c:cat>
          <c:val>
            <c:numRef>
              <c:f>'Cluster Graphs - Network'!$P$6:$P$37</c:f>
              <c:numCache>
                <c:formatCode>General</c:formatCode>
                <c:ptCount val="32"/>
              </c:numCache>
            </c:numRef>
          </c:val>
          <c:smooth val="0"/>
          <c:extLst>
            <c:ext xmlns:c16="http://schemas.microsoft.com/office/drawing/2014/chart" uri="{C3380CC4-5D6E-409C-BE32-E72D297353CC}">
              <c16:uniqueId val="{0000000D-693E-904B-AC4A-C3C06A946F48}"/>
            </c:ext>
          </c:extLst>
        </c:ser>
        <c:ser>
          <c:idx val="14"/>
          <c:order val="14"/>
          <c:tx>
            <c:v>Luxembourg</c:v>
          </c:tx>
          <c:marker>
            <c:symbol val="none"/>
          </c:marker>
          <c:cat>
            <c:numRef>
              <c:f>'Cluster Graphs - Network'!$B$6:$B$37</c:f>
              <c:numCache>
                <c:formatCode>General</c:formatCode>
                <c:ptCount val="32"/>
              </c:numCache>
            </c:numRef>
          </c:cat>
          <c:val>
            <c:numRef>
              <c:f>'Cluster Graphs - Network'!$Q$6:$Q$37</c:f>
              <c:numCache>
                <c:formatCode>General</c:formatCode>
                <c:ptCount val="32"/>
              </c:numCache>
            </c:numRef>
          </c:val>
          <c:smooth val="0"/>
          <c:extLst>
            <c:ext xmlns:c16="http://schemas.microsoft.com/office/drawing/2014/chart" uri="{C3380CC4-5D6E-409C-BE32-E72D297353CC}">
              <c16:uniqueId val="{0000000E-693E-904B-AC4A-C3C06A946F48}"/>
            </c:ext>
          </c:extLst>
        </c:ser>
        <c:ser>
          <c:idx val="15"/>
          <c:order val="15"/>
          <c:tx>
            <c:v>Maydown</c:v>
          </c:tx>
          <c:marker>
            <c:symbol val="none"/>
          </c:marker>
          <c:cat>
            <c:numRef>
              <c:f>'Cluster Graphs - Network'!$B$6:$B$37</c:f>
              <c:numCache>
                <c:formatCode>General</c:formatCode>
                <c:ptCount val="32"/>
              </c:numCache>
            </c:numRef>
          </c:cat>
          <c:val>
            <c:numRef>
              <c:f>'Cluster Graphs - Network'!$R$6:$R$37</c:f>
              <c:numCache>
                <c:formatCode>General</c:formatCode>
                <c:ptCount val="32"/>
              </c:numCache>
            </c:numRef>
          </c:val>
          <c:smooth val="0"/>
          <c:extLst>
            <c:ext xmlns:c16="http://schemas.microsoft.com/office/drawing/2014/chart" uri="{C3380CC4-5D6E-409C-BE32-E72D297353CC}">
              <c16:uniqueId val="{0000000F-693E-904B-AC4A-C3C06A946F48}"/>
            </c:ext>
          </c:extLst>
        </c:ser>
        <c:ser>
          <c:idx val="16"/>
          <c:order val="16"/>
          <c:tx>
            <c:v>Uentrop OMN</c:v>
          </c:tx>
          <c:marker>
            <c:symbol val="none"/>
          </c:marker>
          <c:cat>
            <c:numRef>
              <c:f>'Cluster Graphs - Network'!$B$6:$B$37</c:f>
              <c:numCache>
                <c:formatCode>General</c:formatCode>
                <c:ptCount val="32"/>
              </c:numCache>
            </c:numRef>
          </c:cat>
          <c:val>
            <c:numRef>
              <c:f>'Cluster Graphs - Network'!$S$6:$S$37</c:f>
              <c:numCache>
                <c:formatCode>General</c:formatCode>
                <c:ptCount val="32"/>
              </c:numCache>
            </c:numRef>
          </c:val>
          <c:smooth val="0"/>
          <c:extLst>
            <c:ext xmlns:c16="http://schemas.microsoft.com/office/drawing/2014/chart" uri="{C3380CC4-5D6E-409C-BE32-E72D297353CC}">
              <c16:uniqueId val="{00000010-693E-904B-AC4A-C3C06A946F48}"/>
            </c:ext>
          </c:extLst>
        </c:ser>
        <c:ser>
          <c:idx val="17"/>
          <c:order val="17"/>
          <c:tx>
            <c:v>UEN cluster</c:v>
          </c:tx>
          <c:marker>
            <c:symbol val="none"/>
          </c:marker>
          <c:cat>
            <c:numRef>
              <c:f>'Cluster Graphs - Network'!$B$6:$B$37</c:f>
              <c:numCache>
                <c:formatCode>General</c:formatCode>
                <c:ptCount val="32"/>
              </c:numCache>
            </c:numRef>
          </c:cat>
          <c:val>
            <c:numRef>
              <c:f>'Cluster Graphs - Network'!$T$6:$T$37</c:f>
              <c:numCache>
                <c:formatCode>General</c:formatCode>
                <c:ptCount val="32"/>
              </c:numCache>
            </c:numRef>
          </c:val>
          <c:smooth val="0"/>
          <c:extLst>
            <c:ext xmlns:c16="http://schemas.microsoft.com/office/drawing/2014/chart" uri="{C3380CC4-5D6E-409C-BE32-E72D297353CC}">
              <c16:uniqueId val="{00000011-693E-904B-AC4A-C3C06A946F48}"/>
            </c:ext>
          </c:extLst>
        </c:ser>
        <c:dLbls>
          <c:showLegendKey val="0"/>
          <c:showVal val="0"/>
          <c:showCatName val="0"/>
          <c:showSerName val="0"/>
          <c:showPercent val="0"/>
          <c:showBubbleSize val="0"/>
        </c:dLbls>
        <c:smooth val="0"/>
        <c:axId val="977692958"/>
        <c:axId val="1389896928"/>
      </c:lineChart>
      <c:catAx>
        <c:axId val="977692958"/>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txPr>
          <a:bodyPr/>
          <a:lstStyle/>
          <a:p>
            <a:pPr lvl="0">
              <a:defRPr b="0">
                <a:solidFill>
                  <a:srgbClr val="000000"/>
                </a:solidFill>
                <a:latin typeface="+mn-lt"/>
              </a:defRPr>
            </a:pPr>
            <a:endParaRPr lang="en-US"/>
          </a:p>
        </c:txPr>
        <c:crossAx val="1389896928"/>
        <c:crosses val="autoZero"/>
        <c:auto val="1"/>
        <c:lblAlgn val="ctr"/>
        <c:lblOffset val="100"/>
        <c:noMultiLvlLbl val="1"/>
      </c:catAx>
      <c:valAx>
        <c:axId val="1389896928"/>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out"/>
        <c:minorTickMark val="none"/>
        <c:tickLblPos val="nextTo"/>
        <c:spPr>
          <a:ln/>
        </c:spPr>
        <c:txPr>
          <a:bodyPr/>
          <a:lstStyle/>
          <a:p>
            <a:pPr lvl="0">
              <a:defRPr b="0">
                <a:solidFill>
                  <a:srgbClr val="000000"/>
                </a:solidFill>
                <a:latin typeface="+mn-lt"/>
              </a:defRPr>
            </a:pPr>
            <a:endParaRPr lang="en-US"/>
          </a:p>
        </c:txPr>
        <c:crossAx val="977692958"/>
        <c:crosses val="autoZero"/>
        <c:crossBetween val="between"/>
      </c:valAx>
    </c:plotArea>
    <c:legend>
      <c:legendPos val="r"/>
      <c:overlay val="0"/>
      <c:txPr>
        <a:bodyPr/>
        <a:lstStyle/>
        <a:p>
          <a:pPr lvl="0">
            <a:defRPr b="0">
              <a:solidFill>
                <a:srgbClr val="1A1A1A"/>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i="0">
                <a:solidFill>
                  <a:srgbClr val="757575"/>
                </a:solidFill>
                <a:latin typeface="+mn-lt"/>
              </a:defRPr>
            </a:pPr>
            <a:r>
              <a:rPr b="1" i="0">
                <a:solidFill>
                  <a:srgbClr val="757575"/>
                </a:solidFill>
                <a:latin typeface="+mn-lt"/>
              </a:rPr>
              <a:t>CPU</a:t>
            </a:r>
          </a:p>
        </c:rich>
      </c:tx>
      <c:overlay val="0"/>
    </c:title>
    <c:autoTitleDeleted val="0"/>
    <c:plotArea>
      <c:layout/>
      <c:lineChart>
        <c:grouping val="standard"/>
        <c:varyColors val="1"/>
        <c:ser>
          <c:idx val="0"/>
          <c:order val="0"/>
          <c:tx>
            <c:v>Low</c:v>
          </c:tx>
          <c:spPr>
            <a:ln w="28575" cmpd="sng">
              <a:solidFill>
                <a:schemeClr val="accent1"/>
              </a:solidFill>
            </a:ln>
          </c:spPr>
          <c:marker>
            <c:symbol val="none"/>
          </c:marker>
          <c:cat>
            <c:strRef>
              <c:f>'Stock Charts'!$B$3:$B$13</c:f>
              <c:strCache>
                <c:ptCount val="11"/>
                <c:pt idx="0">
                  <c:v>GTS</c:v>
                </c:pt>
                <c:pt idx="1">
                  <c:v>IT&amp;S</c:v>
                </c:pt>
                <c:pt idx="2">
                  <c:v>Spruance OMN</c:v>
                </c:pt>
                <c:pt idx="3">
                  <c:v>Yerkes</c:v>
                </c:pt>
                <c:pt idx="4">
                  <c:v>Asturias</c:v>
                </c:pt>
                <c:pt idx="5">
                  <c:v>Luxembourg</c:v>
                </c:pt>
                <c:pt idx="6">
                  <c:v>Uentrop</c:v>
                </c:pt>
                <c:pt idx="7">
                  <c:v>Uentrop OMN</c:v>
                </c:pt>
                <c:pt idx="8">
                  <c:v>Sandbox</c:v>
                </c:pt>
                <c:pt idx="9">
                  <c:v>DSAP</c:v>
                </c:pt>
                <c:pt idx="10">
                  <c:v>AG</c:v>
                </c:pt>
              </c:strCache>
            </c:strRef>
          </c:cat>
          <c:val>
            <c:numRef>
              <c:f>'Stock Charts'!$B$15:$B$20</c:f>
              <c:numCache>
                <c:formatCode>General</c:formatCode>
                <c:ptCount val="6"/>
                <c:pt idx="0">
                  <c:v>0</c:v>
                </c:pt>
                <c:pt idx="1">
                  <c:v>0</c:v>
                </c:pt>
                <c:pt idx="2">
                  <c:v>0</c:v>
                </c:pt>
                <c:pt idx="3" formatCode="0.0">
                  <c:v>0</c:v>
                </c:pt>
                <c:pt idx="4" formatCode="0.0">
                  <c:v>0</c:v>
                </c:pt>
                <c:pt idx="5" formatCode="0.0">
                  <c:v>0</c:v>
                </c:pt>
              </c:numCache>
            </c:numRef>
          </c:val>
          <c:smooth val="0"/>
          <c:extLst>
            <c:ext xmlns:c16="http://schemas.microsoft.com/office/drawing/2014/chart" uri="{C3380CC4-5D6E-409C-BE32-E72D297353CC}">
              <c16:uniqueId val="{00000000-DBA1-6546-943C-9050837A144A}"/>
            </c:ext>
          </c:extLst>
        </c:ser>
        <c:ser>
          <c:idx val="1"/>
          <c:order val="1"/>
          <c:tx>
            <c:v>High</c:v>
          </c:tx>
          <c:spPr>
            <a:ln w="28575" cmpd="sng">
              <a:solidFill>
                <a:schemeClr val="accent2"/>
              </a:solidFill>
            </a:ln>
          </c:spPr>
          <c:marker>
            <c:symbol val="none"/>
          </c:marker>
          <c:cat>
            <c:strRef>
              <c:f>'Stock Charts'!$B$3:$B$13</c:f>
              <c:strCache>
                <c:ptCount val="11"/>
                <c:pt idx="0">
                  <c:v>GTS</c:v>
                </c:pt>
                <c:pt idx="1">
                  <c:v>IT&amp;S</c:v>
                </c:pt>
                <c:pt idx="2">
                  <c:v>Spruance OMN</c:v>
                </c:pt>
                <c:pt idx="3">
                  <c:v>Yerkes</c:v>
                </c:pt>
                <c:pt idx="4">
                  <c:v>Asturias</c:v>
                </c:pt>
                <c:pt idx="5">
                  <c:v>Luxembourg</c:v>
                </c:pt>
                <c:pt idx="6">
                  <c:v>Uentrop</c:v>
                </c:pt>
                <c:pt idx="7">
                  <c:v>Uentrop OMN</c:v>
                </c:pt>
                <c:pt idx="8">
                  <c:v>Sandbox</c:v>
                </c:pt>
                <c:pt idx="9">
                  <c:v>DSAP</c:v>
                </c:pt>
                <c:pt idx="10">
                  <c:v>AG</c:v>
                </c:pt>
              </c:strCache>
            </c:strRef>
          </c:cat>
          <c:val>
            <c:numRef>
              <c:f>'Stock Charts'!$C$3:$C$13</c:f>
              <c:numCache>
                <c:formatCode>0.0</c:formatCode>
                <c:ptCount val="11"/>
                <c:pt idx="0">
                  <c:v>0.9</c:v>
                </c:pt>
                <c:pt idx="1">
                  <c:v>0.32</c:v>
                </c:pt>
                <c:pt idx="2">
                  <c:v>7.04</c:v>
                </c:pt>
                <c:pt idx="3">
                  <c:v>6.11</c:v>
                </c:pt>
                <c:pt idx="4">
                  <c:v>3.12</c:v>
                </c:pt>
                <c:pt idx="5">
                  <c:v>14.99</c:v>
                </c:pt>
                <c:pt idx="6">
                  <c:v>0</c:v>
                </c:pt>
                <c:pt idx="7">
                  <c:v>6.58</c:v>
                </c:pt>
                <c:pt idx="8">
                  <c:v>3.17</c:v>
                </c:pt>
                <c:pt idx="9">
                  <c:v>0.35</c:v>
                </c:pt>
                <c:pt idx="10">
                  <c:v>0.38</c:v>
                </c:pt>
              </c:numCache>
            </c:numRef>
          </c:val>
          <c:smooth val="0"/>
          <c:extLst>
            <c:ext xmlns:c16="http://schemas.microsoft.com/office/drawing/2014/chart" uri="{C3380CC4-5D6E-409C-BE32-E72D297353CC}">
              <c16:uniqueId val="{00000001-DBA1-6546-943C-9050837A144A}"/>
            </c:ext>
          </c:extLst>
        </c:ser>
        <c:ser>
          <c:idx val="2"/>
          <c:order val="2"/>
          <c:tx>
            <c:strRef>
              <c:f>'Stock Charts'!$C$14</c:f>
              <c:strCache>
                <c:ptCount val="1"/>
                <c:pt idx="0">
                  <c:v>4.3</c:v>
                </c:pt>
              </c:strCache>
            </c:strRef>
          </c:tx>
          <c:marker>
            <c:symbol val="none"/>
          </c:marker>
          <c:cat>
            <c:strRef>
              <c:f>'Stock Charts'!$B$3:$B$13</c:f>
              <c:strCache>
                <c:ptCount val="11"/>
                <c:pt idx="0">
                  <c:v>GTS</c:v>
                </c:pt>
                <c:pt idx="1">
                  <c:v>IT&amp;S</c:v>
                </c:pt>
                <c:pt idx="2">
                  <c:v>Spruance OMN</c:v>
                </c:pt>
                <c:pt idx="3">
                  <c:v>Yerkes</c:v>
                </c:pt>
                <c:pt idx="4">
                  <c:v>Asturias</c:v>
                </c:pt>
                <c:pt idx="5">
                  <c:v>Luxembourg</c:v>
                </c:pt>
                <c:pt idx="6">
                  <c:v>Uentrop</c:v>
                </c:pt>
                <c:pt idx="7">
                  <c:v>Uentrop OMN</c:v>
                </c:pt>
                <c:pt idx="8">
                  <c:v>Sandbox</c:v>
                </c:pt>
                <c:pt idx="9">
                  <c:v>DSAP</c:v>
                </c:pt>
                <c:pt idx="10">
                  <c:v>AG</c:v>
                </c:pt>
              </c:strCache>
            </c:strRef>
          </c:cat>
          <c:val>
            <c:numRef>
              <c:f>'Stock Charts'!$C$15:$C$20</c:f>
              <c:numCache>
                <c:formatCode>0.0</c:formatCode>
                <c:ptCount val="6"/>
                <c:pt idx="0">
                  <c:v>11.47</c:v>
                </c:pt>
                <c:pt idx="1">
                  <c:v>0.54</c:v>
                </c:pt>
                <c:pt idx="2">
                  <c:v>6.57</c:v>
                </c:pt>
                <c:pt idx="3">
                  <c:v>0.26</c:v>
                </c:pt>
                <c:pt idx="4">
                  <c:v>3.99</c:v>
                </c:pt>
                <c:pt idx="5">
                  <c:v>3.38</c:v>
                </c:pt>
              </c:numCache>
            </c:numRef>
          </c:val>
          <c:smooth val="0"/>
          <c:extLst>
            <c:ext xmlns:c16="http://schemas.microsoft.com/office/drawing/2014/chart" uri="{C3380CC4-5D6E-409C-BE32-E72D297353CC}">
              <c16:uniqueId val="{00000002-DBA1-6546-943C-9050837A144A}"/>
            </c:ext>
          </c:extLst>
        </c:ser>
        <c:ser>
          <c:idx val="3"/>
          <c:order val="3"/>
          <c:tx>
            <c:strRef>
              <c:f>'Stock Charts'!$D$2</c:f>
              <c:strCache>
                <c:ptCount val="1"/>
                <c:pt idx="0">
                  <c:v>High</c:v>
                </c:pt>
              </c:strCache>
            </c:strRef>
          </c:tx>
          <c:marker>
            <c:symbol val="none"/>
          </c:marker>
          <c:cat>
            <c:strRef>
              <c:f>'Stock Charts'!$B$3:$B$13</c:f>
              <c:strCache>
                <c:ptCount val="11"/>
                <c:pt idx="0">
                  <c:v>GTS</c:v>
                </c:pt>
                <c:pt idx="1">
                  <c:v>IT&amp;S</c:v>
                </c:pt>
                <c:pt idx="2">
                  <c:v>Spruance OMN</c:v>
                </c:pt>
                <c:pt idx="3">
                  <c:v>Yerkes</c:v>
                </c:pt>
                <c:pt idx="4">
                  <c:v>Asturias</c:v>
                </c:pt>
                <c:pt idx="5">
                  <c:v>Luxembourg</c:v>
                </c:pt>
                <c:pt idx="6">
                  <c:v>Uentrop</c:v>
                </c:pt>
                <c:pt idx="7">
                  <c:v>Uentrop OMN</c:v>
                </c:pt>
                <c:pt idx="8">
                  <c:v>Sandbox</c:v>
                </c:pt>
                <c:pt idx="9">
                  <c:v>DSAP</c:v>
                </c:pt>
                <c:pt idx="10">
                  <c:v>AG</c:v>
                </c:pt>
              </c:strCache>
            </c:strRef>
          </c:cat>
          <c:val>
            <c:numRef>
              <c:f>'Stock Charts'!$D$3:$D$13</c:f>
              <c:numCache>
                <c:formatCode>0.0</c:formatCode>
                <c:ptCount val="11"/>
                <c:pt idx="0">
                  <c:v>22.82</c:v>
                </c:pt>
                <c:pt idx="1">
                  <c:v>20.52</c:v>
                </c:pt>
                <c:pt idx="2">
                  <c:v>23.15</c:v>
                </c:pt>
                <c:pt idx="3">
                  <c:v>6.98</c:v>
                </c:pt>
                <c:pt idx="4">
                  <c:v>21.37</c:v>
                </c:pt>
                <c:pt idx="5">
                  <c:v>32.76</c:v>
                </c:pt>
                <c:pt idx="6">
                  <c:v>0</c:v>
                </c:pt>
                <c:pt idx="7">
                  <c:v>29.86</c:v>
                </c:pt>
                <c:pt idx="8">
                  <c:v>5.15</c:v>
                </c:pt>
                <c:pt idx="9">
                  <c:v>28.06</c:v>
                </c:pt>
                <c:pt idx="10">
                  <c:v>2.82</c:v>
                </c:pt>
              </c:numCache>
            </c:numRef>
          </c:val>
          <c:smooth val="0"/>
          <c:extLst>
            <c:ext xmlns:c16="http://schemas.microsoft.com/office/drawing/2014/chart" uri="{C3380CC4-5D6E-409C-BE32-E72D297353CC}">
              <c16:uniqueId val="{00000003-DBA1-6546-943C-9050837A144A}"/>
            </c:ext>
          </c:extLst>
        </c:ser>
        <c:dLbls>
          <c:showLegendKey val="0"/>
          <c:showVal val="0"/>
          <c:showCatName val="0"/>
          <c:showSerName val="0"/>
          <c:showPercent val="0"/>
          <c:showBubbleSize val="0"/>
        </c:dLbls>
        <c:smooth val="0"/>
        <c:axId val="2039969982"/>
        <c:axId val="1767305891"/>
      </c:lineChart>
      <c:catAx>
        <c:axId val="2039969982"/>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767305891"/>
        <c:crosses val="autoZero"/>
        <c:auto val="1"/>
        <c:lblAlgn val="ctr"/>
        <c:lblOffset val="100"/>
        <c:noMultiLvlLbl val="1"/>
      </c:catAx>
      <c:valAx>
        <c:axId val="1767305891"/>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2039969982"/>
        <c:crosses val="autoZero"/>
        <c:crossBetween val="between"/>
      </c:valAx>
    </c:plotArea>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i="0">
                <a:solidFill>
                  <a:srgbClr val="757575"/>
                </a:solidFill>
                <a:latin typeface="+mn-lt"/>
              </a:defRPr>
            </a:pPr>
            <a:r>
              <a:rPr b="1" i="0">
                <a:solidFill>
                  <a:srgbClr val="757575"/>
                </a:solidFill>
                <a:latin typeface="+mn-lt"/>
              </a:rPr>
              <a:t>Memory</a:t>
            </a:r>
          </a:p>
        </c:rich>
      </c:tx>
      <c:overlay val="0"/>
    </c:title>
    <c:autoTitleDeleted val="0"/>
    <c:plotArea>
      <c:layout>
        <c:manualLayout>
          <c:xMode val="edge"/>
          <c:yMode val="edge"/>
          <c:x val="8.3103674540682765E-2"/>
          <c:y val="0.11316080370499765"/>
          <c:w val="0.89320224505660439"/>
          <c:h val="0.45299568323190381"/>
        </c:manualLayout>
      </c:layout>
      <c:lineChart>
        <c:grouping val="standard"/>
        <c:varyColors val="1"/>
        <c:ser>
          <c:idx val="0"/>
          <c:order val="0"/>
          <c:tx>
            <c:v>Low</c:v>
          </c:tx>
          <c:spPr>
            <a:ln w="28575" cmpd="sng">
              <a:solidFill>
                <a:schemeClr val="accent1"/>
              </a:solidFill>
            </a:ln>
          </c:spPr>
          <c:marker>
            <c:symbol val="none"/>
          </c:marker>
          <c:cat>
            <c:strRef>
              <c:f>'Stock Charts'!$B$3:$B$13</c:f>
              <c:strCache>
                <c:ptCount val="11"/>
                <c:pt idx="0">
                  <c:v>GTS</c:v>
                </c:pt>
                <c:pt idx="1">
                  <c:v>IT&amp;S</c:v>
                </c:pt>
                <c:pt idx="2">
                  <c:v>Spruance OMN</c:v>
                </c:pt>
                <c:pt idx="3">
                  <c:v>Yerkes</c:v>
                </c:pt>
                <c:pt idx="4">
                  <c:v>Asturias</c:v>
                </c:pt>
                <c:pt idx="5">
                  <c:v>Luxembourg</c:v>
                </c:pt>
                <c:pt idx="6">
                  <c:v>Uentrop</c:v>
                </c:pt>
                <c:pt idx="7">
                  <c:v>Uentrop OMN</c:v>
                </c:pt>
                <c:pt idx="8">
                  <c:v>Sandbox</c:v>
                </c:pt>
                <c:pt idx="9">
                  <c:v>DSAP</c:v>
                </c:pt>
                <c:pt idx="10">
                  <c:v>AG</c:v>
                </c:pt>
              </c:strCache>
            </c:strRef>
          </c:cat>
          <c:val>
            <c:numRef>
              <c:f>'Stock Charts'!$B$15:$B$20</c:f>
              <c:numCache>
                <c:formatCode>General</c:formatCode>
                <c:ptCount val="6"/>
                <c:pt idx="0">
                  <c:v>0</c:v>
                </c:pt>
                <c:pt idx="1">
                  <c:v>0</c:v>
                </c:pt>
                <c:pt idx="2">
                  <c:v>0</c:v>
                </c:pt>
                <c:pt idx="3" formatCode="0.0">
                  <c:v>0</c:v>
                </c:pt>
                <c:pt idx="4" formatCode="0.0">
                  <c:v>0</c:v>
                </c:pt>
                <c:pt idx="5" formatCode="0.0">
                  <c:v>0</c:v>
                </c:pt>
              </c:numCache>
            </c:numRef>
          </c:val>
          <c:smooth val="0"/>
          <c:extLst>
            <c:ext xmlns:c16="http://schemas.microsoft.com/office/drawing/2014/chart" uri="{C3380CC4-5D6E-409C-BE32-E72D297353CC}">
              <c16:uniqueId val="{00000000-D83C-A245-B8AA-7635D6F66A67}"/>
            </c:ext>
          </c:extLst>
        </c:ser>
        <c:ser>
          <c:idx val="1"/>
          <c:order val="1"/>
          <c:tx>
            <c:v>High</c:v>
          </c:tx>
          <c:spPr>
            <a:ln w="28575" cmpd="sng">
              <a:solidFill>
                <a:schemeClr val="accent2"/>
              </a:solidFill>
            </a:ln>
          </c:spPr>
          <c:marker>
            <c:symbol val="none"/>
          </c:marker>
          <c:cat>
            <c:strRef>
              <c:f>'Stock Charts'!$B$3:$B$13</c:f>
              <c:strCache>
                <c:ptCount val="11"/>
                <c:pt idx="0">
                  <c:v>GTS</c:v>
                </c:pt>
                <c:pt idx="1">
                  <c:v>IT&amp;S</c:v>
                </c:pt>
                <c:pt idx="2">
                  <c:v>Spruance OMN</c:v>
                </c:pt>
                <c:pt idx="3">
                  <c:v>Yerkes</c:v>
                </c:pt>
                <c:pt idx="4">
                  <c:v>Asturias</c:v>
                </c:pt>
                <c:pt idx="5">
                  <c:v>Luxembourg</c:v>
                </c:pt>
                <c:pt idx="6">
                  <c:v>Uentrop</c:v>
                </c:pt>
                <c:pt idx="7">
                  <c:v>Uentrop OMN</c:v>
                </c:pt>
                <c:pt idx="8">
                  <c:v>Sandbox</c:v>
                </c:pt>
                <c:pt idx="9">
                  <c:v>DSAP</c:v>
                </c:pt>
                <c:pt idx="10">
                  <c:v>AG</c:v>
                </c:pt>
              </c:strCache>
            </c:strRef>
          </c:cat>
          <c:val>
            <c:numRef>
              <c:f>'Stock Charts'!$F$3:$F$13</c:f>
              <c:numCache>
                <c:formatCode>0.0</c:formatCode>
                <c:ptCount val="11"/>
                <c:pt idx="0">
                  <c:v>4.5</c:v>
                </c:pt>
                <c:pt idx="1">
                  <c:v>2.29</c:v>
                </c:pt>
                <c:pt idx="2">
                  <c:v>43.95</c:v>
                </c:pt>
                <c:pt idx="3">
                  <c:v>73.010000000000005</c:v>
                </c:pt>
                <c:pt idx="4">
                  <c:v>16.04</c:v>
                </c:pt>
                <c:pt idx="5">
                  <c:v>19.91</c:v>
                </c:pt>
                <c:pt idx="6">
                  <c:v>0</c:v>
                </c:pt>
                <c:pt idx="7">
                  <c:v>43.71</c:v>
                </c:pt>
                <c:pt idx="8">
                  <c:v>19.28</c:v>
                </c:pt>
                <c:pt idx="9">
                  <c:v>2.29</c:v>
                </c:pt>
                <c:pt idx="10">
                  <c:v>3</c:v>
                </c:pt>
              </c:numCache>
            </c:numRef>
          </c:val>
          <c:smooth val="0"/>
          <c:extLst>
            <c:ext xmlns:c16="http://schemas.microsoft.com/office/drawing/2014/chart" uri="{C3380CC4-5D6E-409C-BE32-E72D297353CC}">
              <c16:uniqueId val="{00000001-D83C-A245-B8AA-7635D6F66A67}"/>
            </c:ext>
          </c:extLst>
        </c:ser>
        <c:ser>
          <c:idx val="2"/>
          <c:order val="2"/>
          <c:tx>
            <c:strRef>
              <c:f>'Stock Charts'!$F$14</c:f>
              <c:strCache>
                <c:ptCount val="1"/>
                <c:pt idx="0">
                  <c:v>41.1</c:v>
                </c:pt>
              </c:strCache>
            </c:strRef>
          </c:tx>
          <c:marker>
            <c:symbol val="none"/>
          </c:marker>
          <c:cat>
            <c:strRef>
              <c:f>'Stock Charts'!$B$3:$B$13</c:f>
              <c:strCache>
                <c:ptCount val="11"/>
                <c:pt idx="0">
                  <c:v>GTS</c:v>
                </c:pt>
                <c:pt idx="1">
                  <c:v>IT&amp;S</c:v>
                </c:pt>
                <c:pt idx="2">
                  <c:v>Spruance OMN</c:v>
                </c:pt>
                <c:pt idx="3">
                  <c:v>Yerkes</c:v>
                </c:pt>
                <c:pt idx="4">
                  <c:v>Asturias</c:v>
                </c:pt>
                <c:pt idx="5">
                  <c:v>Luxembourg</c:v>
                </c:pt>
                <c:pt idx="6">
                  <c:v>Uentrop</c:v>
                </c:pt>
                <c:pt idx="7">
                  <c:v>Uentrop OMN</c:v>
                </c:pt>
                <c:pt idx="8">
                  <c:v>Sandbox</c:v>
                </c:pt>
                <c:pt idx="9">
                  <c:v>DSAP</c:v>
                </c:pt>
                <c:pt idx="10">
                  <c:v>AG</c:v>
                </c:pt>
              </c:strCache>
            </c:strRef>
          </c:cat>
          <c:val>
            <c:numRef>
              <c:f>'Stock Charts'!$F$15:$F$20</c:f>
              <c:numCache>
                <c:formatCode>0.0</c:formatCode>
                <c:ptCount val="6"/>
                <c:pt idx="0">
                  <c:v>58.52</c:v>
                </c:pt>
                <c:pt idx="1">
                  <c:v>5.2</c:v>
                </c:pt>
                <c:pt idx="2">
                  <c:v>36.18</c:v>
                </c:pt>
                <c:pt idx="3">
                  <c:v>1.79</c:v>
                </c:pt>
                <c:pt idx="4">
                  <c:v>28.47</c:v>
                </c:pt>
                <c:pt idx="5">
                  <c:v>13.85</c:v>
                </c:pt>
              </c:numCache>
            </c:numRef>
          </c:val>
          <c:smooth val="0"/>
          <c:extLst>
            <c:ext xmlns:c16="http://schemas.microsoft.com/office/drawing/2014/chart" uri="{C3380CC4-5D6E-409C-BE32-E72D297353CC}">
              <c16:uniqueId val="{00000002-D83C-A245-B8AA-7635D6F66A67}"/>
            </c:ext>
          </c:extLst>
        </c:ser>
        <c:ser>
          <c:idx val="3"/>
          <c:order val="3"/>
          <c:tx>
            <c:strRef>
              <c:f>'Stock Charts'!$G$2</c:f>
              <c:strCache>
                <c:ptCount val="1"/>
                <c:pt idx="0">
                  <c:v>High</c:v>
                </c:pt>
              </c:strCache>
            </c:strRef>
          </c:tx>
          <c:marker>
            <c:symbol val="none"/>
          </c:marker>
          <c:cat>
            <c:strRef>
              <c:f>'Stock Charts'!$B$3:$B$13</c:f>
              <c:strCache>
                <c:ptCount val="11"/>
                <c:pt idx="0">
                  <c:v>GTS</c:v>
                </c:pt>
                <c:pt idx="1">
                  <c:v>IT&amp;S</c:v>
                </c:pt>
                <c:pt idx="2">
                  <c:v>Spruance OMN</c:v>
                </c:pt>
                <c:pt idx="3">
                  <c:v>Yerkes</c:v>
                </c:pt>
                <c:pt idx="4">
                  <c:v>Asturias</c:v>
                </c:pt>
                <c:pt idx="5">
                  <c:v>Luxembourg</c:v>
                </c:pt>
                <c:pt idx="6">
                  <c:v>Uentrop</c:v>
                </c:pt>
                <c:pt idx="7">
                  <c:v>Uentrop OMN</c:v>
                </c:pt>
                <c:pt idx="8">
                  <c:v>Sandbox</c:v>
                </c:pt>
                <c:pt idx="9">
                  <c:v>DSAP</c:v>
                </c:pt>
                <c:pt idx="10">
                  <c:v>AG</c:v>
                </c:pt>
              </c:strCache>
            </c:strRef>
          </c:cat>
          <c:val>
            <c:numRef>
              <c:f>'Stock Charts'!$G$3:$G$13</c:f>
              <c:numCache>
                <c:formatCode>0.0</c:formatCode>
                <c:ptCount val="11"/>
                <c:pt idx="0">
                  <c:v>29.09</c:v>
                </c:pt>
                <c:pt idx="1">
                  <c:v>60.26</c:v>
                </c:pt>
                <c:pt idx="2">
                  <c:v>92.99</c:v>
                </c:pt>
                <c:pt idx="3">
                  <c:v>78.3</c:v>
                </c:pt>
                <c:pt idx="4">
                  <c:v>37.69</c:v>
                </c:pt>
                <c:pt idx="5">
                  <c:v>49.14</c:v>
                </c:pt>
                <c:pt idx="6">
                  <c:v>0</c:v>
                </c:pt>
                <c:pt idx="7">
                  <c:v>55.41</c:v>
                </c:pt>
                <c:pt idx="8">
                  <c:v>35.29</c:v>
                </c:pt>
                <c:pt idx="9">
                  <c:v>25.5</c:v>
                </c:pt>
                <c:pt idx="10">
                  <c:v>27.17</c:v>
                </c:pt>
              </c:numCache>
            </c:numRef>
          </c:val>
          <c:smooth val="0"/>
          <c:extLst>
            <c:ext xmlns:c16="http://schemas.microsoft.com/office/drawing/2014/chart" uri="{C3380CC4-5D6E-409C-BE32-E72D297353CC}">
              <c16:uniqueId val="{00000003-D83C-A245-B8AA-7635D6F66A67}"/>
            </c:ext>
          </c:extLst>
        </c:ser>
        <c:dLbls>
          <c:showLegendKey val="0"/>
          <c:showVal val="0"/>
          <c:showCatName val="0"/>
          <c:showSerName val="0"/>
          <c:showPercent val="0"/>
          <c:showBubbleSize val="0"/>
        </c:dLbls>
        <c:smooth val="0"/>
        <c:axId val="464746133"/>
        <c:axId val="1553526385"/>
      </c:lineChart>
      <c:catAx>
        <c:axId val="464746133"/>
        <c:scaling>
          <c:orientation val="minMax"/>
        </c:scaling>
        <c:delete val="0"/>
        <c:axPos val="b"/>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txPr>
          <a:bodyPr/>
          <a:lstStyle/>
          <a:p>
            <a:pPr lvl="0">
              <a:defRPr b="0">
                <a:solidFill>
                  <a:srgbClr val="000000"/>
                </a:solidFill>
                <a:latin typeface="+mn-lt"/>
              </a:defRPr>
            </a:pPr>
            <a:endParaRPr lang="en-US"/>
          </a:p>
        </c:txPr>
        <c:crossAx val="1553526385"/>
        <c:crosses val="autoZero"/>
        <c:auto val="1"/>
        <c:lblAlgn val="ctr"/>
        <c:lblOffset val="100"/>
        <c:noMultiLvlLbl val="1"/>
      </c:catAx>
      <c:valAx>
        <c:axId val="1553526385"/>
        <c:scaling>
          <c:orientation val="minMax"/>
          <c:min val="0"/>
        </c:scaling>
        <c:delete val="0"/>
        <c:axPos val="l"/>
        <c:majorGridlines>
          <c:spPr>
            <a:ln>
              <a:solidFill>
                <a:srgbClr val="B7B7B7"/>
              </a:solidFill>
            </a:ln>
          </c:spPr>
        </c:majorGridlines>
        <c:title>
          <c:tx>
            <c:rich>
              <a:bodyPr/>
              <a:lstStyle/>
              <a:p>
                <a:pPr lvl="0">
                  <a:defRPr b="0">
                    <a:solidFill>
                      <a:srgbClr val="000000"/>
                    </a:solidFill>
                    <a:latin typeface="+mn-lt"/>
                  </a:defRPr>
                </a:pPr>
                <a:endParaRP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endParaRPr lang="en-US"/>
          </a:p>
        </c:txPr>
        <c:crossAx val="464746133"/>
        <c:crosses val="autoZero"/>
        <c:crossBetween val="between"/>
      </c:valAx>
    </c:plotArea>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3" Type="http://schemas.openxmlformats.org/officeDocument/2006/relationships/chart" Target="../charts/chart3.xml" /><Relationship Id="rId7" Type="http://schemas.openxmlformats.org/officeDocument/2006/relationships/chart" Target="../charts/chart7.xml" /><Relationship Id="rId2" Type="http://schemas.openxmlformats.org/officeDocument/2006/relationships/chart" Target="../charts/chart2.xml" /><Relationship Id="rId1" Type="http://schemas.openxmlformats.org/officeDocument/2006/relationships/chart" Target="../charts/chart1.xml" /><Relationship Id="rId6" Type="http://schemas.openxmlformats.org/officeDocument/2006/relationships/chart" Target="../charts/chart6.xml" /><Relationship Id="rId5" Type="http://schemas.openxmlformats.org/officeDocument/2006/relationships/chart" Target="../charts/chart5.xml" /><Relationship Id="rId4" Type="http://schemas.openxmlformats.org/officeDocument/2006/relationships/chart" Target="../charts/chart4.xml" /></Relationships>
</file>

<file path=xl/drawings/_rels/drawing2.xml.rels><?xml version="1.0" encoding="UTF-8" standalone="yes"?>
<Relationships xmlns="http://schemas.openxmlformats.org/package/2006/relationships"><Relationship Id="rId1" Type="http://schemas.openxmlformats.org/officeDocument/2006/relationships/chart" Target="../charts/chart8.xml" /></Relationships>
</file>

<file path=xl/drawings/_rels/drawing3.xml.rels><?xml version="1.0" encoding="UTF-8" standalone="yes"?>
<Relationships xmlns="http://schemas.openxmlformats.org/package/2006/relationships"><Relationship Id="rId1" Type="http://schemas.openxmlformats.org/officeDocument/2006/relationships/chart" Target="../charts/chart9.xml" /></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 /></Relationships>
</file>

<file path=xl/drawings/_rels/drawing5.xml.rels><?xml version="1.0" encoding="UTF-8" standalone="yes"?>
<Relationships xmlns="http://schemas.openxmlformats.org/package/2006/relationships"><Relationship Id="rId1" Type="http://schemas.openxmlformats.org/officeDocument/2006/relationships/chart" Target="../charts/chart11.xml" /></Relationships>
</file>

<file path=xl/drawings/_rels/drawing6.xml.rels><?xml version="1.0" encoding="UTF-8" standalone="yes"?>
<Relationships xmlns="http://schemas.openxmlformats.org/package/2006/relationships"><Relationship Id="rId1" Type="http://schemas.openxmlformats.org/officeDocument/2006/relationships/chart" Target="../charts/chart12.xml" /></Relationships>
</file>

<file path=xl/drawings/_rels/drawing7.xml.rels><?xml version="1.0" encoding="UTF-8" standalone="yes"?>
<Relationships xmlns="http://schemas.openxmlformats.org/package/2006/relationships"><Relationship Id="rId1" Type="http://schemas.openxmlformats.org/officeDocument/2006/relationships/chart" Target="../charts/chart13.xml" /></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 /></Relationships>
</file>

<file path=xl/drawings/_rels/drawing9.xml.rels><?xml version="1.0" encoding="UTF-8" standalone="yes"?>
<Relationships xmlns="http://schemas.openxmlformats.org/package/2006/relationships"><Relationship Id="rId1" Type="http://schemas.openxmlformats.org/officeDocument/2006/relationships/chart" Target="../charts/chart15.xml" /></Relationships>
</file>

<file path=xl/drawings/_rels/drawing10.xml.rels><?xml version="1.0" encoding="UTF-8" standalone="yes"?>
<Relationships xmlns="http://schemas.openxmlformats.org/package/2006/relationships"><Relationship Id="rId1" Type="http://schemas.openxmlformats.org/officeDocument/2006/relationships/chart" Target="../charts/chart16.xml" /></Relationships>
</file>

<file path=xl/drawings/_rels/drawing11.xml.rels><?xml version="1.0" encoding="UTF-8" standalone="yes"?>
<Relationships xmlns="http://schemas.openxmlformats.org/package/2006/relationships"><Relationship Id="rId2" Type="http://schemas.openxmlformats.org/officeDocument/2006/relationships/chart" Target="../charts/chart18.xml" /><Relationship Id="rId1" Type="http://schemas.openxmlformats.org/officeDocument/2006/relationships/chart" Target="../charts/chart17.xml" /></Relationships>
</file>

<file path=xl/drawings/drawing1.xml><?xml version="1.0" encoding="utf-8"?>
<xdr:wsDr xmlns:xdr="http://schemas.openxmlformats.org/drawingml/2006/spreadsheetDrawing" xmlns:a="http://schemas.openxmlformats.org/drawingml/2006/main">
  <xdr:oneCellAnchor>
    <xdr:from>
      <xdr:col>1</xdr:col>
      <xdr:colOff>133350</xdr:colOff>
      <xdr:row>15</xdr:row>
      <xdr:rowOff>133350</xdr:rowOff>
    </xdr:from>
    <xdr:ext cx="12668250" cy="6048375"/>
    <xdr:graphicFrame macro="">
      <xdr:nvGraphicFramePr>
        <xdr:cNvPr id="1220188165" name="Chart 1">
          <a:extLst>
            <a:ext uri="{FF2B5EF4-FFF2-40B4-BE49-F238E27FC236}">
              <a16:creationId xmlns:a16="http://schemas.microsoft.com/office/drawing/2014/main" id="{00000000-0008-0000-0000-00000598BA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xdr:col>
      <xdr:colOff>142875</xdr:colOff>
      <xdr:row>49</xdr:row>
      <xdr:rowOff>152400</xdr:rowOff>
    </xdr:from>
    <xdr:ext cx="12668250" cy="5991225"/>
    <xdr:graphicFrame macro="">
      <xdr:nvGraphicFramePr>
        <xdr:cNvPr id="1894158952" name="Chart 2">
          <a:extLst>
            <a:ext uri="{FF2B5EF4-FFF2-40B4-BE49-F238E27FC236}">
              <a16:creationId xmlns:a16="http://schemas.microsoft.com/office/drawing/2014/main" id="{00000000-0008-0000-0000-00006892E6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xdr:col>
      <xdr:colOff>219075</xdr:colOff>
      <xdr:row>136</xdr:row>
      <xdr:rowOff>66675</xdr:rowOff>
    </xdr:from>
    <xdr:ext cx="12525375" cy="4810125"/>
    <xdr:graphicFrame macro="">
      <xdr:nvGraphicFramePr>
        <xdr:cNvPr id="1680732851" name="Chart 3">
          <a:extLst>
            <a:ext uri="{FF2B5EF4-FFF2-40B4-BE49-F238E27FC236}">
              <a16:creationId xmlns:a16="http://schemas.microsoft.com/office/drawing/2014/main" id="{00000000-0008-0000-0000-0000B3F22D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11</xdr:col>
      <xdr:colOff>342900</xdr:colOff>
      <xdr:row>87</xdr:row>
      <xdr:rowOff>19050</xdr:rowOff>
    </xdr:from>
    <xdr:ext cx="5467350" cy="3152775"/>
    <xdr:graphicFrame macro="">
      <xdr:nvGraphicFramePr>
        <xdr:cNvPr id="1301875938" name="Chart 4">
          <a:extLst>
            <a:ext uri="{FF2B5EF4-FFF2-40B4-BE49-F238E27FC236}">
              <a16:creationId xmlns:a16="http://schemas.microsoft.com/office/drawing/2014/main" id="{00000000-0008-0000-0000-0000E20C99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oneCellAnchor>
    <xdr:from>
      <xdr:col>2</xdr:col>
      <xdr:colOff>504825</xdr:colOff>
      <xdr:row>106</xdr:row>
      <xdr:rowOff>38100</xdr:rowOff>
    </xdr:from>
    <xdr:ext cx="5419725" cy="4619625"/>
    <xdr:graphicFrame macro="">
      <xdr:nvGraphicFramePr>
        <xdr:cNvPr id="1651862919" name="Chart 5">
          <a:extLst>
            <a:ext uri="{FF2B5EF4-FFF2-40B4-BE49-F238E27FC236}">
              <a16:creationId xmlns:a16="http://schemas.microsoft.com/office/drawing/2014/main" id="{00000000-0008-0000-0000-0000876D75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fLocksWithSheet="0"/>
  </xdr:oneCellAnchor>
  <xdr:oneCellAnchor>
    <xdr:from>
      <xdr:col>2</xdr:col>
      <xdr:colOff>466725</xdr:colOff>
      <xdr:row>86</xdr:row>
      <xdr:rowOff>171450</xdr:rowOff>
    </xdr:from>
    <xdr:ext cx="5210175" cy="3181350"/>
    <xdr:graphicFrame macro="">
      <xdr:nvGraphicFramePr>
        <xdr:cNvPr id="188069805" name="Chart 6">
          <a:extLst>
            <a:ext uri="{FF2B5EF4-FFF2-40B4-BE49-F238E27FC236}">
              <a16:creationId xmlns:a16="http://schemas.microsoft.com/office/drawing/2014/main" id="{00000000-0008-0000-0000-0000ADB735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fLocksWithSheet="0"/>
  </xdr:oneCellAnchor>
  <xdr:oneCellAnchor>
    <xdr:from>
      <xdr:col>11</xdr:col>
      <xdr:colOff>466725</xdr:colOff>
      <xdr:row>106</xdr:row>
      <xdr:rowOff>9525</xdr:rowOff>
    </xdr:from>
    <xdr:ext cx="5391150" cy="4657725"/>
    <xdr:graphicFrame macro="">
      <xdr:nvGraphicFramePr>
        <xdr:cNvPr id="1412826803" name="Chart 7">
          <a:extLst>
            <a:ext uri="{FF2B5EF4-FFF2-40B4-BE49-F238E27FC236}">
              <a16:creationId xmlns:a16="http://schemas.microsoft.com/office/drawing/2014/main" id="{00000000-0008-0000-0000-0000B30636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fLocksWithSheet="0"/>
  </xdr:oneCellAnchor>
  <xdr:oneCellAnchor>
    <xdr:from>
      <xdr:col>1</xdr:col>
      <xdr:colOff>133350</xdr:colOff>
      <xdr:row>15</xdr:row>
      <xdr:rowOff>133350</xdr:rowOff>
    </xdr:from>
    <xdr:ext cx="12668250" cy="6048375"/>
    <xdr:grpSp>
      <xdr:nvGrpSpPr>
        <xdr:cNvPr id="2" name="Shape 2">
          <a:extLst>
            <a:ext uri="{FF2B5EF4-FFF2-40B4-BE49-F238E27FC236}">
              <a16:creationId xmlns:a16="http://schemas.microsoft.com/office/drawing/2014/main" id="{00000000-0008-0000-0000-000002000000}"/>
            </a:ext>
          </a:extLst>
        </xdr:cNvPr>
        <xdr:cNvGrpSpPr/>
      </xdr:nvGrpSpPr>
      <xdr:grpSpPr>
        <a:xfrm>
          <a:off x="751658" y="3481796"/>
          <a:ext cx="12668250" cy="6048375"/>
          <a:chOff x="0" y="755813"/>
          <a:chExt cx="10691993" cy="6048343"/>
        </a:xfrm>
      </xdr:grpSpPr>
      <xdr:grpSp>
        <xdr:nvGrpSpPr>
          <xdr:cNvPr id="3" name="Shape 3">
            <a:extLst>
              <a:ext uri="{FF2B5EF4-FFF2-40B4-BE49-F238E27FC236}">
                <a16:creationId xmlns:a16="http://schemas.microsoft.com/office/drawing/2014/main" id="{00000000-0008-0000-0000-000003000000}"/>
              </a:ext>
            </a:extLst>
          </xdr:cNvPr>
          <xdr:cNvGrpSpPr/>
        </xdr:nvGrpSpPr>
        <xdr:grpSpPr>
          <a:xfrm>
            <a:off x="0" y="755813"/>
            <a:ext cx="10691993" cy="6048343"/>
            <a:chOff x="995644" y="3501838"/>
            <a:chExt cx="11712875" cy="4523500"/>
          </a:xfrm>
        </xdr:grpSpPr>
        <xdr:sp macro="" textlink="">
          <xdr:nvSpPr>
            <xdr:cNvPr id="4" name="Shape 4">
              <a:extLst>
                <a:ext uri="{FF2B5EF4-FFF2-40B4-BE49-F238E27FC236}">
                  <a16:creationId xmlns:a16="http://schemas.microsoft.com/office/drawing/2014/main" id="{00000000-0008-0000-0000-000004000000}"/>
                </a:ext>
              </a:extLst>
            </xdr:cNvPr>
            <xdr:cNvSpPr/>
          </xdr:nvSpPr>
          <xdr:spPr>
            <a:xfrm>
              <a:off x="995644" y="3501838"/>
              <a:ext cx="11712875" cy="45235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5" name="Shape 5">
              <a:extLst>
                <a:ext uri="{FF2B5EF4-FFF2-40B4-BE49-F238E27FC236}">
                  <a16:creationId xmlns:a16="http://schemas.microsoft.com/office/drawing/2014/main" id="{00000000-0008-0000-0000-000005000000}"/>
                </a:ext>
              </a:extLst>
            </xdr:cNvPr>
            <xdr:cNvCxnSpPr/>
          </xdr:nvCxnSpPr>
          <xdr:spPr>
            <a:xfrm>
              <a:off x="1455822" y="3914222"/>
              <a:ext cx="11200200" cy="19050"/>
            </a:xfrm>
            <a:prstGeom prst="straightConnector1">
              <a:avLst/>
            </a:prstGeom>
            <a:noFill/>
            <a:ln w="25400" cap="flat" cmpd="sng">
              <a:solidFill>
                <a:srgbClr val="FF0000"/>
              </a:solidFill>
              <a:prstDash val="solid"/>
              <a:round/>
              <a:headEnd type="triangle" w="med" len="med"/>
              <a:tailEnd type="triangle" w="med" len="med"/>
            </a:ln>
          </xdr:spPr>
        </xdr:cxnSp>
        <xdr:cxnSp macro="">
          <xdr:nvCxnSpPr>
            <xdr:cNvPr id="6" name="Shape 6">
              <a:extLst>
                <a:ext uri="{FF2B5EF4-FFF2-40B4-BE49-F238E27FC236}">
                  <a16:creationId xmlns:a16="http://schemas.microsoft.com/office/drawing/2014/main" id="{00000000-0008-0000-0000-000006000000}"/>
                </a:ext>
              </a:extLst>
            </xdr:cNvPr>
            <xdr:cNvCxnSpPr/>
          </xdr:nvCxnSpPr>
          <xdr:spPr>
            <a:xfrm rot="10800000" flipH="1">
              <a:off x="1451576" y="4506047"/>
              <a:ext cx="11219251" cy="9525"/>
            </a:xfrm>
            <a:prstGeom prst="straightConnector1">
              <a:avLst/>
            </a:prstGeom>
            <a:noFill/>
            <a:ln w="25400" cap="flat" cmpd="sng">
              <a:solidFill>
                <a:srgbClr val="FFCC00"/>
              </a:solidFill>
              <a:prstDash val="solid"/>
              <a:round/>
              <a:headEnd type="triangle" w="med" len="med"/>
              <a:tailEnd type="triangle" w="med" len="med"/>
            </a:ln>
          </xdr:spPr>
        </xdr:cxnSp>
      </xdr:grpSp>
    </xdr:grpSp>
    <xdr:clientData fLocksWithSheet="0"/>
  </xdr:oneCellAnchor>
  <xdr:oneCellAnchor>
    <xdr:from>
      <xdr:col>3</xdr:col>
      <xdr:colOff>200025</xdr:colOff>
      <xdr:row>4</xdr:row>
      <xdr:rowOff>47625</xdr:rowOff>
    </xdr:from>
    <xdr:ext cx="723900" cy="28575"/>
    <xdr:grpSp>
      <xdr:nvGrpSpPr>
        <xdr:cNvPr id="7" name="Shape 2">
          <a:extLst>
            <a:ext uri="{FF2B5EF4-FFF2-40B4-BE49-F238E27FC236}">
              <a16:creationId xmlns:a16="http://schemas.microsoft.com/office/drawing/2014/main" id="{00000000-0008-0000-0000-000007000000}"/>
            </a:ext>
          </a:extLst>
        </xdr:cNvPr>
        <xdr:cNvGrpSpPr/>
      </xdr:nvGrpSpPr>
      <xdr:grpSpPr>
        <a:xfrm>
          <a:off x="2054951" y="888003"/>
          <a:ext cx="723900" cy="28575"/>
          <a:chOff x="4984050" y="3775238"/>
          <a:chExt cx="723900" cy="9525"/>
        </a:xfrm>
      </xdr:grpSpPr>
      <xdr:cxnSp macro="">
        <xdr:nvCxnSpPr>
          <xdr:cNvPr id="8" name="Shape 7">
            <a:extLst>
              <a:ext uri="{FF2B5EF4-FFF2-40B4-BE49-F238E27FC236}">
                <a16:creationId xmlns:a16="http://schemas.microsoft.com/office/drawing/2014/main" id="{00000000-0008-0000-0000-000008000000}"/>
              </a:ext>
            </a:extLst>
          </xdr:cNvPr>
          <xdr:cNvCxnSpPr/>
        </xdr:nvCxnSpPr>
        <xdr:spPr>
          <a:xfrm>
            <a:off x="4984050" y="3775238"/>
            <a:ext cx="723900" cy="9525"/>
          </a:xfrm>
          <a:prstGeom prst="straightConnector1">
            <a:avLst/>
          </a:prstGeom>
          <a:noFill/>
          <a:ln w="19050" cap="flat" cmpd="sng">
            <a:solidFill>
              <a:srgbClr val="FF0000"/>
            </a:solidFill>
            <a:prstDash val="solid"/>
            <a:round/>
            <a:headEnd type="triangle" w="med" len="med"/>
            <a:tailEnd type="triangle" w="med" len="med"/>
          </a:ln>
        </xdr:spPr>
      </xdr:cxnSp>
    </xdr:grpSp>
    <xdr:clientData fLocksWithSheet="0"/>
  </xdr:oneCellAnchor>
  <xdr:oneCellAnchor>
    <xdr:from>
      <xdr:col>3</xdr:col>
      <xdr:colOff>228600</xdr:colOff>
      <xdr:row>5</xdr:row>
      <xdr:rowOff>114300</xdr:rowOff>
    </xdr:from>
    <xdr:ext cx="714375" cy="38100"/>
    <xdr:grpSp>
      <xdr:nvGrpSpPr>
        <xdr:cNvPr id="9" name="Shape 2">
          <a:extLst>
            <a:ext uri="{FF2B5EF4-FFF2-40B4-BE49-F238E27FC236}">
              <a16:creationId xmlns:a16="http://schemas.microsoft.com/office/drawing/2014/main" id="{00000000-0008-0000-0000-000009000000}"/>
            </a:ext>
          </a:extLst>
        </xdr:cNvPr>
        <xdr:cNvGrpSpPr/>
      </xdr:nvGrpSpPr>
      <xdr:grpSpPr>
        <a:xfrm>
          <a:off x="2083526" y="1146266"/>
          <a:ext cx="714375" cy="38100"/>
          <a:chOff x="4988813" y="3780000"/>
          <a:chExt cx="714375" cy="0"/>
        </a:xfrm>
      </xdr:grpSpPr>
      <xdr:cxnSp macro="">
        <xdr:nvCxnSpPr>
          <xdr:cNvPr id="10" name="Shape 8">
            <a:extLst>
              <a:ext uri="{FF2B5EF4-FFF2-40B4-BE49-F238E27FC236}">
                <a16:creationId xmlns:a16="http://schemas.microsoft.com/office/drawing/2014/main" id="{00000000-0008-0000-0000-00000A000000}"/>
              </a:ext>
            </a:extLst>
          </xdr:cNvPr>
          <xdr:cNvCxnSpPr/>
        </xdr:nvCxnSpPr>
        <xdr:spPr>
          <a:xfrm>
            <a:off x="4988813" y="3780000"/>
            <a:ext cx="714375" cy="0"/>
          </a:xfrm>
          <a:prstGeom prst="straightConnector1">
            <a:avLst/>
          </a:prstGeom>
          <a:noFill/>
          <a:ln w="19050" cap="flat" cmpd="sng">
            <a:solidFill>
              <a:srgbClr val="FFCC00"/>
            </a:solidFill>
            <a:prstDash val="solid"/>
            <a:round/>
            <a:headEnd type="triangle" w="med" len="med"/>
            <a:tailEnd type="triangle" w="med" len="med"/>
          </a:ln>
        </xdr:spPr>
      </xdr:cxnSp>
    </xdr:grpSp>
    <xdr:clientData fLocksWithSheet="0"/>
  </xdr:oneCellAnchor>
  <xdr:oneCellAnchor>
    <xdr:from>
      <xdr:col>1</xdr:col>
      <xdr:colOff>142875</xdr:colOff>
      <xdr:row>49</xdr:row>
      <xdr:rowOff>152400</xdr:rowOff>
    </xdr:from>
    <xdr:ext cx="12668250" cy="5991225"/>
    <xdr:grpSp>
      <xdr:nvGrpSpPr>
        <xdr:cNvPr id="11" name="Shape 2">
          <a:extLst>
            <a:ext uri="{FF2B5EF4-FFF2-40B4-BE49-F238E27FC236}">
              <a16:creationId xmlns:a16="http://schemas.microsoft.com/office/drawing/2014/main" id="{00000000-0008-0000-0000-00000B000000}"/>
            </a:ext>
          </a:extLst>
        </xdr:cNvPr>
        <xdr:cNvGrpSpPr/>
      </xdr:nvGrpSpPr>
      <xdr:grpSpPr>
        <a:xfrm>
          <a:off x="761183" y="10458994"/>
          <a:ext cx="12668250" cy="5991225"/>
          <a:chOff x="0" y="784388"/>
          <a:chExt cx="10691988" cy="5991225"/>
        </a:xfrm>
      </xdr:grpSpPr>
      <xdr:grpSp>
        <xdr:nvGrpSpPr>
          <xdr:cNvPr id="12" name="Shape 9">
            <a:extLst>
              <a:ext uri="{FF2B5EF4-FFF2-40B4-BE49-F238E27FC236}">
                <a16:creationId xmlns:a16="http://schemas.microsoft.com/office/drawing/2014/main" id="{00000000-0008-0000-0000-00000C000000}"/>
              </a:ext>
            </a:extLst>
          </xdr:cNvPr>
          <xdr:cNvGrpSpPr/>
        </xdr:nvGrpSpPr>
        <xdr:grpSpPr>
          <a:xfrm>
            <a:off x="0" y="784388"/>
            <a:ext cx="10691988" cy="5991225"/>
            <a:chOff x="709390" y="9349943"/>
            <a:chExt cx="11969550" cy="4371975"/>
          </a:xfrm>
        </xdr:grpSpPr>
        <xdr:sp macro="" textlink="">
          <xdr:nvSpPr>
            <xdr:cNvPr id="13" name="Shape 4">
              <a:extLst>
                <a:ext uri="{FF2B5EF4-FFF2-40B4-BE49-F238E27FC236}">
                  <a16:creationId xmlns:a16="http://schemas.microsoft.com/office/drawing/2014/main" id="{00000000-0008-0000-0000-00000D000000}"/>
                </a:ext>
              </a:extLst>
            </xdr:cNvPr>
            <xdr:cNvSpPr/>
          </xdr:nvSpPr>
          <xdr:spPr>
            <a:xfrm>
              <a:off x="709390" y="9349943"/>
              <a:ext cx="11969550" cy="43719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14" name="Shape 10">
              <a:extLst>
                <a:ext uri="{FF2B5EF4-FFF2-40B4-BE49-F238E27FC236}">
                  <a16:creationId xmlns:a16="http://schemas.microsoft.com/office/drawing/2014/main" id="{00000000-0008-0000-0000-00000E000000}"/>
                </a:ext>
              </a:extLst>
            </xdr:cNvPr>
            <xdr:cNvCxnSpPr/>
          </xdr:nvCxnSpPr>
          <xdr:spPr>
            <a:xfrm>
              <a:off x="1319736" y="10086088"/>
              <a:ext cx="11207003" cy="0"/>
            </a:xfrm>
            <a:prstGeom prst="straightConnector1">
              <a:avLst/>
            </a:prstGeom>
            <a:noFill/>
            <a:ln w="25400" cap="flat" cmpd="sng">
              <a:solidFill>
                <a:srgbClr val="FF0000"/>
              </a:solidFill>
              <a:prstDash val="solid"/>
              <a:round/>
              <a:headEnd type="triangle" w="med" len="med"/>
              <a:tailEnd type="triangle" w="med" len="med"/>
            </a:ln>
          </xdr:spPr>
        </xdr:cxnSp>
        <xdr:cxnSp macro="">
          <xdr:nvCxnSpPr>
            <xdr:cNvPr id="15" name="Shape 11">
              <a:extLst>
                <a:ext uri="{FF2B5EF4-FFF2-40B4-BE49-F238E27FC236}">
                  <a16:creationId xmlns:a16="http://schemas.microsoft.com/office/drawing/2014/main" id="{00000000-0008-0000-0000-00000F000000}"/>
                </a:ext>
              </a:extLst>
            </xdr:cNvPr>
            <xdr:cNvCxnSpPr/>
          </xdr:nvCxnSpPr>
          <xdr:spPr>
            <a:xfrm rot="10800000" flipH="1">
              <a:off x="1303658" y="10478433"/>
              <a:ext cx="11216528" cy="9525"/>
            </a:xfrm>
            <a:prstGeom prst="straightConnector1">
              <a:avLst/>
            </a:prstGeom>
            <a:noFill/>
            <a:ln w="25400" cap="flat" cmpd="sng">
              <a:solidFill>
                <a:srgbClr val="FFCC00"/>
              </a:solidFill>
              <a:prstDash val="solid"/>
              <a:round/>
              <a:headEnd type="triangle" w="med" len="med"/>
              <a:tailEnd type="triangle" w="med" len="med"/>
            </a:ln>
          </xdr:spPr>
        </xdr:cxnSp>
      </xdr:grpSp>
    </xdr:grpSp>
    <xdr:clientData fLocksWithSheet="0"/>
  </xdr:oneCellAnchor>
  <xdr:oneCellAnchor>
    <xdr:from>
      <xdr:col>1</xdr:col>
      <xdr:colOff>219075</xdr:colOff>
      <xdr:row>136</xdr:row>
      <xdr:rowOff>66675</xdr:rowOff>
    </xdr:from>
    <xdr:ext cx="12525375" cy="4810125"/>
    <xdr:grpSp>
      <xdr:nvGrpSpPr>
        <xdr:cNvPr id="16" name="Shape 2">
          <a:extLst>
            <a:ext uri="{FF2B5EF4-FFF2-40B4-BE49-F238E27FC236}">
              <a16:creationId xmlns:a16="http://schemas.microsoft.com/office/drawing/2014/main" id="{00000000-0008-0000-0000-000010000000}"/>
            </a:ext>
          </a:extLst>
        </xdr:cNvPr>
        <xdr:cNvGrpSpPr/>
      </xdr:nvGrpSpPr>
      <xdr:grpSpPr>
        <a:xfrm>
          <a:off x="837383" y="27951521"/>
          <a:ext cx="12525375" cy="4810125"/>
          <a:chOff x="0" y="1374939"/>
          <a:chExt cx="10691988" cy="4810125"/>
        </a:xfrm>
      </xdr:grpSpPr>
      <xdr:grpSp>
        <xdr:nvGrpSpPr>
          <xdr:cNvPr id="17" name="Shape 12">
            <a:extLst>
              <a:ext uri="{FF2B5EF4-FFF2-40B4-BE49-F238E27FC236}">
                <a16:creationId xmlns:a16="http://schemas.microsoft.com/office/drawing/2014/main" id="{00000000-0008-0000-0000-000011000000}"/>
              </a:ext>
            </a:extLst>
          </xdr:cNvPr>
          <xdr:cNvGrpSpPr/>
        </xdr:nvGrpSpPr>
        <xdr:grpSpPr>
          <a:xfrm>
            <a:off x="0" y="1374939"/>
            <a:ext cx="10691988" cy="4810125"/>
            <a:chOff x="1078134" y="22577764"/>
            <a:chExt cx="11874300" cy="5191125"/>
          </a:xfrm>
        </xdr:grpSpPr>
        <xdr:sp macro="" textlink="">
          <xdr:nvSpPr>
            <xdr:cNvPr id="18" name="Shape 4">
              <a:extLst>
                <a:ext uri="{FF2B5EF4-FFF2-40B4-BE49-F238E27FC236}">
                  <a16:creationId xmlns:a16="http://schemas.microsoft.com/office/drawing/2014/main" id="{00000000-0008-0000-0000-000012000000}"/>
                </a:ext>
              </a:extLst>
            </xdr:cNvPr>
            <xdr:cNvSpPr/>
          </xdr:nvSpPr>
          <xdr:spPr>
            <a:xfrm>
              <a:off x="1078134" y="22577764"/>
              <a:ext cx="11874300" cy="51911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19" name="Shape 13">
              <a:extLst>
                <a:ext uri="{FF2B5EF4-FFF2-40B4-BE49-F238E27FC236}">
                  <a16:creationId xmlns:a16="http://schemas.microsoft.com/office/drawing/2014/main" id="{00000000-0008-0000-0000-000013000000}"/>
                </a:ext>
              </a:extLst>
            </xdr:cNvPr>
            <xdr:cNvCxnSpPr/>
          </xdr:nvCxnSpPr>
          <xdr:spPr>
            <a:xfrm rot="10800000" flipH="1">
              <a:off x="1608668" y="22809996"/>
              <a:ext cx="11054603" cy="9524"/>
            </a:xfrm>
            <a:prstGeom prst="straightConnector1">
              <a:avLst/>
            </a:prstGeom>
            <a:noFill/>
            <a:ln w="25400" cap="flat" cmpd="sng">
              <a:solidFill>
                <a:srgbClr val="FFCC00"/>
              </a:solidFill>
              <a:prstDash val="solid"/>
              <a:round/>
              <a:headEnd type="triangle" w="med" len="med"/>
              <a:tailEnd type="triangle" w="med" len="med"/>
            </a:ln>
          </xdr:spPr>
        </xdr:cxnSp>
      </xdr:grpSp>
    </xdr:grpSp>
    <xdr:clientData fLocksWithSheet="0"/>
  </xdr:oneCellAnchor>
  <xdr:oneCellAnchor>
    <xdr:from>
      <xdr:col>11</xdr:col>
      <xdr:colOff>342900</xdr:colOff>
      <xdr:row>87</xdr:row>
      <xdr:rowOff>19050</xdr:rowOff>
    </xdr:from>
    <xdr:ext cx="5467350" cy="3152775"/>
    <xdr:grpSp>
      <xdr:nvGrpSpPr>
        <xdr:cNvPr id="20" name="Shape 2">
          <a:extLst>
            <a:ext uri="{FF2B5EF4-FFF2-40B4-BE49-F238E27FC236}">
              <a16:creationId xmlns:a16="http://schemas.microsoft.com/office/drawing/2014/main" id="{00000000-0008-0000-0000-000014000000}"/>
            </a:ext>
          </a:extLst>
        </xdr:cNvPr>
        <xdr:cNvGrpSpPr/>
      </xdr:nvGrpSpPr>
      <xdr:grpSpPr>
        <a:xfrm>
          <a:off x="7213962" y="18089336"/>
          <a:ext cx="5467350" cy="3152775"/>
          <a:chOff x="2612325" y="2203613"/>
          <a:chExt cx="5467341" cy="3152775"/>
        </a:xfrm>
      </xdr:grpSpPr>
      <xdr:grpSp>
        <xdr:nvGrpSpPr>
          <xdr:cNvPr id="21" name="Shape 14">
            <a:extLst>
              <a:ext uri="{FF2B5EF4-FFF2-40B4-BE49-F238E27FC236}">
                <a16:creationId xmlns:a16="http://schemas.microsoft.com/office/drawing/2014/main" id="{00000000-0008-0000-0000-000015000000}"/>
              </a:ext>
            </a:extLst>
          </xdr:cNvPr>
          <xdr:cNvGrpSpPr/>
        </xdr:nvGrpSpPr>
        <xdr:grpSpPr>
          <a:xfrm>
            <a:off x="2612325" y="2203613"/>
            <a:ext cx="5467341" cy="3152775"/>
            <a:chOff x="7066429" y="14476880"/>
            <a:chExt cx="5427000" cy="3009900"/>
          </a:xfrm>
        </xdr:grpSpPr>
        <xdr:sp macro="" textlink="">
          <xdr:nvSpPr>
            <xdr:cNvPr id="22" name="Shape 4">
              <a:extLst>
                <a:ext uri="{FF2B5EF4-FFF2-40B4-BE49-F238E27FC236}">
                  <a16:creationId xmlns:a16="http://schemas.microsoft.com/office/drawing/2014/main" id="{00000000-0008-0000-0000-000016000000}"/>
                </a:ext>
              </a:extLst>
            </xdr:cNvPr>
            <xdr:cNvSpPr/>
          </xdr:nvSpPr>
          <xdr:spPr>
            <a:xfrm>
              <a:off x="7066429" y="14476880"/>
              <a:ext cx="5427000" cy="30099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23" name="Shape 15">
              <a:extLst>
                <a:ext uri="{FF2B5EF4-FFF2-40B4-BE49-F238E27FC236}">
                  <a16:creationId xmlns:a16="http://schemas.microsoft.com/office/drawing/2014/main" id="{00000000-0008-0000-0000-000017000000}"/>
                </a:ext>
              </a:extLst>
            </xdr:cNvPr>
            <xdr:cNvCxnSpPr/>
          </xdr:nvCxnSpPr>
          <xdr:spPr>
            <a:xfrm>
              <a:off x="7926808" y="15229355"/>
              <a:ext cx="3252424" cy="0"/>
            </a:xfrm>
            <a:prstGeom prst="straightConnector1">
              <a:avLst/>
            </a:prstGeom>
            <a:noFill/>
            <a:ln w="25400" cap="flat" cmpd="sng">
              <a:solidFill>
                <a:srgbClr val="FFC000"/>
              </a:solidFill>
              <a:prstDash val="solid"/>
              <a:round/>
              <a:headEnd type="stealth" w="med" len="med"/>
              <a:tailEnd type="stealth" w="med" len="med"/>
            </a:ln>
          </xdr:spPr>
        </xdr:cxnSp>
        <xdr:cxnSp macro="">
          <xdr:nvCxnSpPr>
            <xdr:cNvPr id="24" name="Shape 16">
              <a:extLst>
                <a:ext uri="{FF2B5EF4-FFF2-40B4-BE49-F238E27FC236}">
                  <a16:creationId xmlns:a16="http://schemas.microsoft.com/office/drawing/2014/main" id="{00000000-0008-0000-0000-000018000000}"/>
                </a:ext>
              </a:extLst>
            </xdr:cNvPr>
            <xdr:cNvCxnSpPr/>
          </xdr:nvCxnSpPr>
          <xdr:spPr>
            <a:xfrm>
              <a:off x="7907899" y="14772155"/>
              <a:ext cx="3242969" cy="0"/>
            </a:xfrm>
            <a:prstGeom prst="straightConnector1">
              <a:avLst/>
            </a:prstGeom>
            <a:noFill/>
            <a:ln w="25400" cap="flat" cmpd="sng">
              <a:solidFill>
                <a:srgbClr val="FF0000"/>
              </a:solidFill>
              <a:prstDash val="solid"/>
              <a:round/>
              <a:headEnd type="stealth" w="med" len="med"/>
              <a:tailEnd type="stealth" w="med" len="med"/>
            </a:ln>
          </xdr:spPr>
        </xdr:cxnSp>
      </xdr:grpSp>
    </xdr:grpSp>
    <xdr:clientData fLocksWithSheet="0"/>
  </xdr:oneCellAnchor>
  <xdr:oneCellAnchor>
    <xdr:from>
      <xdr:col>2</xdr:col>
      <xdr:colOff>504825</xdr:colOff>
      <xdr:row>106</xdr:row>
      <xdr:rowOff>38100</xdr:rowOff>
    </xdr:from>
    <xdr:ext cx="5419725" cy="4619625"/>
    <xdr:grpSp>
      <xdr:nvGrpSpPr>
        <xdr:cNvPr id="25" name="Shape 2">
          <a:extLst>
            <a:ext uri="{FF2B5EF4-FFF2-40B4-BE49-F238E27FC236}">
              <a16:creationId xmlns:a16="http://schemas.microsoft.com/office/drawing/2014/main" id="{00000000-0008-0000-0000-000019000000}"/>
            </a:ext>
          </a:extLst>
        </xdr:cNvPr>
        <xdr:cNvGrpSpPr/>
      </xdr:nvGrpSpPr>
      <xdr:grpSpPr>
        <a:xfrm>
          <a:off x="1741443" y="21914032"/>
          <a:ext cx="5419725" cy="4619625"/>
          <a:chOff x="2636138" y="1470188"/>
          <a:chExt cx="5419715" cy="4619610"/>
        </a:xfrm>
      </xdr:grpSpPr>
      <xdr:grpSp>
        <xdr:nvGrpSpPr>
          <xdr:cNvPr id="26" name="Shape 17">
            <a:extLst>
              <a:ext uri="{FF2B5EF4-FFF2-40B4-BE49-F238E27FC236}">
                <a16:creationId xmlns:a16="http://schemas.microsoft.com/office/drawing/2014/main" id="{00000000-0008-0000-0000-00001A000000}"/>
              </a:ext>
            </a:extLst>
          </xdr:cNvPr>
          <xdr:cNvGrpSpPr/>
        </xdr:nvGrpSpPr>
        <xdr:grpSpPr>
          <a:xfrm>
            <a:off x="2636138" y="1470188"/>
            <a:ext cx="5419715" cy="4619610"/>
            <a:chOff x="2042060" y="17422389"/>
            <a:chExt cx="10658725" cy="4381700"/>
          </a:xfrm>
        </xdr:grpSpPr>
        <xdr:sp macro="" textlink="">
          <xdr:nvSpPr>
            <xdr:cNvPr id="27" name="Shape 4">
              <a:extLst>
                <a:ext uri="{FF2B5EF4-FFF2-40B4-BE49-F238E27FC236}">
                  <a16:creationId xmlns:a16="http://schemas.microsoft.com/office/drawing/2014/main" id="{00000000-0008-0000-0000-00001B000000}"/>
                </a:ext>
              </a:extLst>
            </xdr:cNvPr>
            <xdr:cNvSpPr/>
          </xdr:nvSpPr>
          <xdr:spPr>
            <a:xfrm>
              <a:off x="2042060" y="17422389"/>
              <a:ext cx="10658725" cy="43817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28" name="Shape 18">
              <a:extLst>
                <a:ext uri="{FF2B5EF4-FFF2-40B4-BE49-F238E27FC236}">
                  <a16:creationId xmlns:a16="http://schemas.microsoft.com/office/drawing/2014/main" id="{00000000-0008-0000-0000-00001C000000}"/>
                </a:ext>
              </a:extLst>
            </xdr:cNvPr>
            <xdr:cNvCxnSpPr/>
          </xdr:nvCxnSpPr>
          <xdr:spPr>
            <a:xfrm rot="-10740000" flipH="1">
              <a:off x="3559386" y="18342359"/>
              <a:ext cx="9066490" cy="56905"/>
            </a:xfrm>
            <a:prstGeom prst="straightConnector1">
              <a:avLst/>
            </a:prstGeom>
            <a:noFill/>
            <a:ln w="25400" cap="flat" cmpd="sng">
              <a:solidFill>
                <a:srgbClr val="FFC000"/>
              </a:solidFill>
              <a:prstDash val="solid"/>
              <a:round/>
              <a:headEnd type="stealth" w="med" len="med"/>
              <a:tailEnd type="stealth" w="med" len="med"/>
            </a:ln>
          </xdr:spPr>
        </xdr:cxnSp>
      </xdr:grpSp>
    </xdr:grpSp>
    <xdr:clientData fLocksWithSheet="0"/>
  </xdr:oneCellAnchor>
  <xdr:oneCellAnchor>
    <xdr:from>
      <xdr:col>2</xdr:col>
      <xdr:colOff>466725</xdr:colOff>
      <xdr:row>86</xdr:row>
      <xdr:rowOff>171450</xdr:rowOff>
    </xdr:from>
    <xdr:ext cx="5210175" cy="3181350"/>
    <xdr:grpSp>
      <xdr:nvGrpSpPr>
        <xdr:cNvPr id="29" name="Shape 2">
          <a:extLst>
            <a:ext uri="{FF2B5EF4-FFF2-40B4-BE49-F238E27FC236}">
              <a16:creationId xmlns:a16="http://schemas.microsoft.com/office/drawing/2014/main" id="{00000000-0008-0000-0000-00001D000000}"/>
            </a:ext>
          </a:extLst>
        </xdr:cNvPr>
        <xdr:cNvGrpSpPr/>
      </xdr:nvGrpSpPr>
      <xdr:grpSpPr>
        <a:xfrm>
          <a:off x="1703343" y="18041438"/>
          <a:ext cx="5210175" cy="3181350"/>
          <a:chOff x="2740913" y="2189325"/>
          <a:chExt cx="5210156" cy="3181350"/>
        </a:xfrm>
      </xdr:grpSpPr>
      <xdr:grpSp>
        <xdr:nvGrpSpPr>
          <xdr:cNvPr id="30" name="Shape 19">
            <a:extLst>
              <a:ext uri="{FF2B5EF4-FFF2-40B4-BE49-F238E27FC236}">
                <a16:creationId xmlns:a16="http://schemas.microsoft.com/office/drawing/2014/main" id="{00000000-0008-0000-0000-00001E000000}"/>
              </a:ext>
            </a:extLst>
          </xdr:cNvPr>
          <xdr:cNvGrpSpPr/>
        </xdr:nvGrpSpPr>
        <xdr:grpSpPr>
          <a:xfrm>
            <a:off x="2740913" y="2189325"/>
            <a:ext cx="5210156" cy="3181350"/>
            <a:chOff x="1676960" y="14467355"/>
            <a:chExt cx="5170375" cy="3028950"/>
          </a:xfrm>
        </xdr:grpSpPr>
        <xdr:sp macro="" textlink="">
          <xdr:nvSpPr>
            <xdr:cNvPr id="31" name="Shape 4">
              <a:extLst>
                <a:ext uri="{FF2B5EF4-FFF2-40B4-BE49-F238E27FC236}">
                  <a16:creationId xmlns:a16="http://schemas.microsoft.com/office/drawing/2014/main" id="{00000000-0008-0000-0000-00001F000000}"/>
                </a:ext>
              </a:extLst>
            </xdr:cNvPr>
            <xdr:cNvSpPr/>
          </xdr:nvSpPr>
          <xdr:spPr>
            <a:xfrm>
              <a:off x="1676960" y="14467355"/>
              <a:ext cx="5170375" cy="30289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xnSp macro="">
          <xdr:nvCxnSpPr>
            <xdr:cNvPr id="32" name="Shape 20">
              <a:extLst>
                <a:ext uri="{FF2B5EF4-FFF2-40B4-BE49-F238E27FC236}">
                  <a16:creationId xmlns:a16="http://schemas.microsoft.com/office/drawing/2014/main" id="{00000000-0008-0000-0000-000020000000}"/>
                </a:ext>
              </a:extLst>
            </xdr:cNvPr>
            <xdr:cNvCxnSpPr/>
          </xdr:nvCxnSpPr>
          <xdr:spPr>
            <a:xfrm>
              <a:off x="2527665" y="14753105"/>
              <a:ext cx="3062537" cy="0"/>
            </a:xfrm>
            <a:prstGeom prst="straightConnector1">
              <a:avLst/>
            </a:prstGeom>
            <a:noFill/>
            <a:ln w="25400" cap="flat" cmpd="sng">
              <a:solidFill>
                <a:srgbClr val="FF0000"/>
              </a:solidFill>
              <a:prstDash val="solid"/>
              <a:round/>
              <a:headEnd type="stealth" w="med" len="med"/>
              <a:tailEnd type="stealth" w="med" len="med"/>
            </a:ln>
          </xdr:spPr>
        </xdr:cxnSp>
        <xdr:cxnSp macro="">
          <xdr:nvCxnSpPr>
            <xdr:cNvPr id="33" name="Shape 21">
              <a:extLst>
                <a:ext uri="{FF2B5EF4-FFF2-40B4-BE49-F238E27FC236}">
                  <a16:creationId xmlns:a16="http://schemas.microsoft.com/office/drawing/2014/main" id="{00000000-0008-0000-0000-000021000000}"/>
                </a:ext>
              </a:extLst>
            </xdr:cNvPr>
            <xdr:cNvCxnSpPr/>
          </xdr:nvCxnSpPr>
          <xdr:spPr>
            <a:xfrm>
              <a:off x="2527665" y="15334130"/>
              <a:ext cx="3062537" cy="0"/>
            </a:xfrm>
            <a:prstGeom prst="straightConnector1">
              <a:avLst/>
            </a:prstGeom>
            <a:noFill/>
            <a:ln w="25400" cap="flat" cmpd="sng">
              <a:solidFill>
                <a:srgbClr val="FFC000"/>
              </a:solidFill>
              <a:prstDash val="solid"/>
              <a:round/>
              <a:headEnd type="stealth" w="med" len="med"/>
              <a:tailEnd type="stealth" w="med" len="med"/>
            </a:ln>
          </xdr:spPr>
        </xdr:cxnSp>
      </xdr:grpSp>
    </xdr:grpSp>
    <xdr:clientData fLocksWithSheet="0"/>
  </xdr:oneCellAnchor>
  <xdr:oneCellAnchor>
    <xdr:from>
      <xdr:col>4</xdr:col>
      <xdr:colOff>76200</xdr:colOff>
      <xdr:row>107</xdr:row>
      <xdr:rowOff>47625</xdr:rowOff>
    </xdr:from>
    <xdr:ext cx="4476750" cy="142875"/>
    <xdr:grpSp>
      <xdr:nvGrpSpPr>
        <xdr:cNvPr id="34" name="Shape 2">
          <a:extLst>
            <a:ext uri="{FF2B5EF4-FFF2-40B4-BE49-F238E27FC236}">
              <a16:creationId xmlns:a16="http://schemas.microsoft.com/office/drawing/2014/main" id="{00000000-0008-0000-0000-000022000000}"/>
            </a:ext>
          </a:extLst>
        </xdr:cNvPr>
        <xdr:cNvGrpSpPr/>
      </xdr:nvGrpSpPr>
      <xdr:grpSpPr>
        <a:xfrm>
          <a:off x="2549434" y="22123853"/>
          <a:ext cx="4476750" cy="142875"/>
          <a:chOff x="3121913" y="3760950"/>
          <a:chExt cx="4448175" cy="38100"/>
        </a:xfrm>
      </xdr:grpSpPr>
      <xdr:cxnSp macro="">
        <xdr:nvCxnSpPr>
          <xdr:cNvPr id="35" name="Shape 22">
            <a:extLst>
              <a:ext uri="{FF2B5EF4-FFF2-40B4-BE49-F238E27FC236}">
                <a16:creationId xmlns:a16="http://schemas.microsoft.com/office/drawing/2014/main" id="{00000000-0008-0000-0000-000023000000}"/>
              </a:ext>
            </a:extLst>
          </xdr:cNvPr>
          <xdr:cNvCxnSpPr/>
        </xdr:nvCxnSpPr>
        <xdr:spPr>
          <a:xfrm rot="-10740000" flipH="1">
            <a:off x="3121913" y="3760950"/>
            <a:ext cx="4448175" cy="38100"/>
          </a:xfrm>
          <a:prstGeom prst="straightConnector1">
            <a:avLst/>
          </a:prstGeom>
          <a:noFill/>
          <a:ln w="25400" cap="flat" cmpd="sng">
            <a:solidFill>
              <a:srgbClr val="FF0000"/>
            </a:solidFill>
            <a:prstDash val="solid"/>
            <a:round/>
            <a:headEnd type="stealth" w="med" len="med"/>
            <a:tailEnd type="stealth" w="med" len="med"/>
          </a:ln>
        </xdr:spPr>
      </xdr:cxnSp>
    </xdr:grpSp>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1190625</xdr:colOff>
      <xdr:row>2</xdr:row>
      <xdr:rowOff>0</xdr:rowOff>
    </xdr:from>
    <xdr:ext cx="12230100" cy="4495800"/>
    <xdr:graphicFrame macro="">
      <xdr:nvGraphicFramePr>
        <xdr:cNvPr id="582703444" name="Chart 8">
          <a:extLst>
            <a:ext uri="{FF2B5EF4-FFF2-40B4-BE49-F238E27FC236}">
              <a16:creationId xmlns:a16="http://schemas.microsoft.com/office/drawing/2014/main" id="{00000000-0008-0000-0700-00005459BB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5</xdr:col>
      <xdr:colOff>609600</xdr:colOff>
      <xdr:row>3</xdr:row>
      <xdr:rowOff>247650</xdr:rowOff>
    </xdr:from>
    <xdr:ext cx="3362325" cy="1733550"/>
    <xdr:graphicFrame macro="">
      <xdr:nvGraphicFramePr>
        <xdr:cNvPr id="905847893" name="Chart 9">
          <a:extLst>
            <a:ext uri="{FF2B5EF4-FFF2-40B4-BE49-F238E27FC236}">
              <a16:creationId xmlns:a16="http://schemas.microsoft.com/office/drawing/2014/main" id="{00000000-0008-0000-0900-00005524FE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6</xdr:col>
      <xdr:colOff>762000</xdr:colOff>
      <xdr:row>3</xdr:row>
      <xdr:rowOff>485775</xdr:rowOff>
    </xdr:from>
    <xdr:ext cx="4505325" cy="1752600"/>
    <xdr:graphicFrame macro="">
      <xdr:nvGraphicFramePr>
        <xdr:cNvPr id="441888508" name="Chart 10">
          <a:extLst>
            <a:ext uri="{FF2B5EF4-FFF2-40B4-BE49-F238E27FC236}">
              <a16:creationId xmlns:a16="http://schemas.microsoft.com/office/drawing/2014/main" id="{00000000-0008-0000-0A00-0000FCAE56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5.xml><?xml version="1.0" encoding="utf-8"?>
<xdr:wsDr xmlns:xdr="http://schemas.openxmlformats.org/drawingml/2006/spreadsheetDrawing" xmlns:a="http://schemas.openxmlformats.org/drawingml/2006/main">
  <xdr:oneCellAnchor>
    <xdr:from>
      <xdr:col>7</xdr:col>
      <xdr:colOff>47625</xdr:colOff>
      <xdr:row>3</xdr:row>
      <xdr:rowOff>171450</xdr:rowOff>
    </xdr:from>
    <xdr:ext cx="5191125" cy="3409950"/>
    <xdr:graphicFrame macro="">
      <xdr:nvGraphicFramePr>
        <xdr:cNvPr id="657948141" name="Chart 11" title="Chart">
          <a:extLst>
            <a:ext uri="{FF2B5EF4-FFF2-40B4-BE49-F238E27FC236}">
              <a16:creationId xmlns:a16="http://schemas.microsoft.com/office/drawing/2014/main" id="{00000000-0008-0000-0B00-0000ED7D37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361950</xdr:colOff>
      <xdr:row>3</xdr:row>
      <xdr:rowOff>1285875</xdr:rowOff>
    </xdr:from>
    <xdr:ext cx="6477000" cy="1781175"/>
    <xdr:graphicFrame macro="">
      <xdr:nvGraphicFramePr>
        <xdr:cNvPr id="1877389331" name="Chart 12">
          <a:extLst>
            <a:ext uri="{FF2B5EF4-FFF2-40B4-BE49-F238E27FC236}">
              <a16:creationId xmlns:a16="http://schemas.microsoft.com/office/drawing/2014/main" id="{00000000-0008-0000-0C00-000013B0E6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8</xdr:col>
      <xdr:colOff>504825</xdr:colOff>
      <xdr:row>6</xdr:row>
      <xdr:rowOff>9525</xdr:rowOff>
    </xdr:from>
    <xdr:ext cx="4686300" cy="2876550"/>
    <xdr:graphicFrame macro="">
      <xdr:nvGraphicFramePr>
        <xdr:cNvPr id="1681389648" name="Chart 13">
          <a:extLst>
            <a:ext uri="{FF2B5EF4-FFF2-40B4-BE49-F238E27FC236}">
              <a16:creationId xmlns:a16="http://schemas.microsoft.com/office/drawing/2014/main" id="{00000000-0008-0000-0D00-000050F837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6</xdr:col>
      <xdr:colOff>742950</xdr:colOff>
      <xdr:row>5</xdr:row>
      <xdr:rowOff>95250</xdr:rowOff>
    </xdr:from>
    <xdr:ext cx="9086850" cy="2543175"/>
    <xdr:graphicFrame macro="">
      <xdr:nvGraphicFramePr>
        <xdr:cNvPr id="282422089" name="Chart 14">
          <a:extLst>
            <a:ext uri="{FF2B5EF4-FFF2-40B4-BE49-F238E27FC236}">
              <a16:creationId xmlns:a16="http://schemas.microsoft.com/office/drawing/2014/main" id="{00000000-0008-0000-0E00-0000496BD5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dr:oneCellAnchor>
    <xdr:from>
      <xdr:col>8</xdr:col>
      <xdr:colOff>352425</xdr:colOff>
      <xdr:row>5</xdr:row>
      <xdr:rowOff>161925</xdr:rowOff>
    </xdr:from>
    <xdr:ext cx="4781550" cy="2886075"/>
    <xdr:graphicFrame macro="">
      <xdr:nvGraphicFramePr>
        <xdr:cNvPr id="390211580" name="Chart 15">
          <a:extLst>
            <a:ext uri="{FF2B5EF4-FFF2-40B4-BE49-F238E27FC236}">
              <a16:creationId xmlns:a16="http://schemas.microsoft.com/office/drawing/2014/main" id="{00000000-0008-0000-0F00-0000FC27421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dr:oneCellAnchor>
    <xdr:from>
      <xdr:col>6</xdr:col>
      <xdr:colOff>495300</xdr:colOff>
      <xdr:row>6</xdr:row>
      <xdr:rowOff>57150</xdr:rowOff>
    </xdr:from>
    <xdr:ext cx="6305550" cy="2876550"/>
    <xdr:graphicFrame macro="">
      <xdr:nvGraphicFramePr>
        <xdr:cNvPr id="522501012" name="Chart 16">
          <a:extLst>
            <a:ext uri="{FF2B5EF4-FFF2-40B4-BE49-F238E27FC236}">
              <a16:creationId xmlns:a16="http://schemas.microsoft.com/office/drawing/2014/main" id="{00000000-0008-0000-1000-000094BB24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dr:oneCellAnchor>
    <xdr:from>
      <xdr:col>8</xdr:col>
      <xdr:colOff>561975</xdr:colOff>
      <xdr:row>0</xdr:row>
      <xdr:rowOff>123825</xdr:rowOff>
    </xdr:from>
    <xdr:ext cx="6648450" cy="1495425"/>
    <xdr:graphicFrame macro="">
      <xdr:nvGraphicFramePr>
        <xdr:cNvPr id="875833910" name="Chart 17">
          <a:extLst>
            <a:ext uri="{FF2B5EF4-FFF2-40B4-BE49-F238E27FC236}">
              <a16:creationId xmlns:a16="http://schemas.microsoft.com/office/drawing/2014/main" id="{00000000-0008-0000-1100-0000362A34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8</xdr:col>
      <xdr:colOff>581025</xdr:colOff>
      <xdr:row>8</xdr:row>
      <xdr:rowOff>104775</xdr:rowOff>
    </xdr:from>
    <xdr:ext cx="6743700" cy="1609725"/>
    <xdr:graphicFrame macro="">
      <xdr:nvGraphicFramePr>
        <xdr:cNvPr id="800781324" name="Chart 18">
          <a:extLst>
            <a:ext uri="{FF2B5EF4-FFF2-40B4-BE49-F238E27FC236}">
              <a16:creationId xmlns:a16="http://schemas.microsoft.com/office/drawing/2014/main" id="{00000000-0008-0000-1100-00000CF4BA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0000000}">
  <cacheSource type="worksheet">
    <worksheetSource ref="A1:D5183" sheet="Raw- Active-Mem"/>
  </cacheSource>
  <cacheFields count="4">
    <cacheField name="VMName" numFmtId="0">
      <sharedItems containsBlank="1" count="213">
        <s v="NDCAUTHAS1"/>
        <s v="NDCAUTHAS2"/>
        <s v="NDCAUTHAS3"/>
        <s v="testLBC"/>
        <s v="GSDVNT12"/>
        <s v="GSDVNT13"/>
        <s v="GSDVNT79"/>
        <s v="GSDVNT80"/>
        <s v="GSDVNT94"/>
        <s v="W2003-STD-SP2-32BIT"/>
        <s v="CDCLNTR05"/>
        <s v="CDCRS225"/>
        <s v="CDCRS496"/>
        <s v="CDCRS701-New"/>
        <s v="CDCRS718"/>
        <s v="CDCRS746"/>
        <s v="CDCRS773"/>
        <s v="CDCRS806"/>
        <s v="MSOCOEX06"/>
        <s v="MSOCOEX07"/>
        <s v="NDCASDEV1"/>
        <s v="NDCASDP1"/>
        <s v="NDCDDCAS2"/>
        <s v="WINTELTEST"/>
        <s v="cdcrs30_new"/>
        <s v="msocoex02.lvs.dupont.com"/>
        <s v="msocoex03"/>
        <s v="msocoex04"/>
        <s v="msocoex05"/>
        <s v="CDCRS754"/>
        <s v="GSDBS11N"/>
        <s v="GSDVNT82"/>
        <s v="cdcrs732"/>
        <s v="cdcrs733"/>
        <s v="gsdvnt68"/>
        <s v="CSC-printmig"/>
        <s v="nios-6.7.0-201429-2013-04-25-19-40-19-55G-1410"/>
        <s v="SABCIP"/>
        <s v="SABDIP"/>
        <s v="SABEDMS"/>
        <s v="SABEIP"/>
        <s v="SABGIP"/>
        <s v="SABIPAP1"/>
        <s v="SABIPDB1"/>
        <s v="SABIPQA1"/>
        <s v="SABIPQA1_CLONE_07_29_15"/>
        <s v="SABSIP"/>
        <s v="SAPC01"/>
        <s v="SAPC07"/>
        <s v="SPAS004"/>
        <s v="SPRS12"/>
        <s v="SPRS17"/>
        <s v="SPRS71"/>
        <s v="SPRS75"/>
        <s v="SPRS9"/>
        <s v="SPTPDN3"/>
        <s v="SPTPDN4"/>
        <s v="SPTSF1"/>
        <s v="SPTSF3"/>
        <s v="SPTSF4"/>
        <s v="SPTWSUS1"/>
        <s v="YETEDAEBRSDEV"/>
        <s v="YETEDAPPDEV"/>
        <s v="YETEDDEV"/>
        <s v="YETEDINP1DEV"/>
        <s v="YETEDSQLDEV"/>
        <s v="CDCRS788"/>
        <s v="eisorclx01"/>
        <s v="NDCSPVD02"/>
        <s v="CDCRS796"/>
        <s v="CDCRS797"/>
        <s v="NDCSPPRDAP03"/>
        <s v="NDCSPPRDAP04"/>
        <s v="NDCSPPRDFE04"/>
        <s v="NDCSPPRDFE05"/>
        <s v="NDCSPPRDSQ03"/>
        <s v="NDCSPPRDSQ04"/>
        <s v="NDCSPPRDAP05"/>
        <s v="NDCSPPRDAP06"/>
        <s v="NDCSPPRDFE06"/>
        <s v="NDCSPPRDFE07"/>
        <s v="NDCSPPRDAD02"/>
        <s v="NDCSPPRDIX05"/>
        <s v="NDCSPPRDIX06"/>
        <s v="GSDBS04C"/>
        <s v="GSDBS05D"/>
        <s v="GSDBS07B"/>
        <s v="GSDBS10B.dupontnet.net"/>
        <s v="GSDNT62"/>
        <s v="GSDVNT055"/>
        <s v="GSDVNT26"/>
        <s v="GSDVNT31"/>
        <s v="GSDVNT35"/>
        <s v="GSDVNT36"/>
        <s v="GSDVNT49"/>
        <s v="GSDVNT50"/>
        <s v="GSDVNT52"/>
        <s v="GSDVNT57"/>
        <s v="GSDVNT61"/>
        <s v="GSDVNT62-New (1)"/>
        <s v="GSDVNT65"/>
        <s v="GSDVNT66"/>
        <s v="GSDVNT69"/>
        <s v="GSDVNT77"/>
        <s v="GSDVNT78"/>
        <s v="GSDVNT81"/>
        <s v="GSDVNT86"/>
        <s v="GSDVNT87"/>
        <s v="Mgmt02"/>
        <s v="TEST"/>
        <s v="gsdvlx30"/>
        <s v="gsdvlxtst"/>
        <s v="smsdv"/>
        <s v="CDCRS118"/>
        <s v="CDCVRS466"/>
        <s v="CDCVRS468"/>
        <s v="CDCVRS472"/>
        <s v="CDCVRS467"/>
        <s v="CDCVRS469"/>
        <s v="CDCVRS470"/>
        <s v="CDCVRS471"/>
        <s v="CDCLNDD03"/>
        <s v="CDCRS196"/>
        <s v="CDCRS198"/>
        <s v="CDCRS215"/>
        <s v="CDCRS218"/>
        <s v="CDCRS219"/>
        <s v="CDCRS220"/>
        <s v="CDCRS221"/>
        <s v="CDCRS223"/>
        <s v="CDCRS248"/>
        <s v="CDCRS280"/>
        <s v="CDCRS302"/>
        <s v="CDCRS483"/>
        <s v="CDCRS600"/>
        <s v="CDCRS601"/>
        <s v="CDCRSMIGR"/>
        <s v="CDCSS5"/>
        <s v="TDSlave"/>
        <s v="CDCLND05"/>
        <s v="CDCLND08"/>
        <s v="CDCLNDD05"/>
        <s v="CDCLNTR04"/>
        <s v="CDCLNTR09"/>
        <s v="CDCRS197"/>
        <s v="CDCRS222"/>
        <s v="CDCRS559"/>
        <s v="CDCRS719"/>
        <s v="DUPACE19"/>
        <s v="ESVRS38.dupontnet.net"/>
        <s v="MSOCOEX01"/>
        <s v="W2003-R2-ENT-64"/>
        <s v="W2003-R2-STD-64"/>
        <s v="W2008-R1-ENT-32"/>
        <s v="W2008-R1-STD-32"/>
        <s v="W2008-R2-ENT-64"/>
        <s v="W2008-R2-STD-64"/>
        <s v="cdcrs739"/>
        <s v="CDCRS422"/>
        <s v="mgmt01"/>
        <s v="CDCLNTR02"/>
        <s v="CDCLNTR03"/>
        <s v="CDCLNTR06"/>
        <s v="CDCRS493"/>
        <s v="CDCRS527"/>
        <s v="CDCRS544"/>
        <s v="cdcrs478"/>
        <s v="cdcrs479"/>
        <s v="CDCRS741"/>
        <s v="CDCRS740"/>
        <s v="ORCLX01"/>
        <s v="SABAPCDEV"/>
        <s v="SABBIP"/>
        <s v="SAEAO"/>
        <s v="SARBMI"/>
        <s v="SAWSUS2"/>
        <s v="SABAPCC"/>
        <s v="SABAPCCDG"/>
        <s v="SABAPCD"/>
        <s v="SABAPCG"/>
        <s v="SABGIP_CLONE_07-29-15"/>
        <s v="SABHMI"/>
        <s v="DCI-DC1"/>
        <s v="DCI_Test_APP1.DCI.local"/>
        <s v="DCI_Test_APP2.DCI.local"/>
        <s v="DCI_Test_DB1.DCI.local"/>
        <s v="DCI_Test_DB2.DCI.local"/>
        <s v="DCIi2MSGB1"/>
        <s v="SPRS13"/>
        <s v="SPRS18"/>
        <s v="SPRS21"/>
        <s v="SPRS60"/>
        <s v="SPRS61"/>
        <s v="SPTSF2"/>
        <s v="SPIM1a"/>
        <s v="SPRS102a"/>
        <s v="SPRS103a"/>
        <s v="SPRS105a"/>
        <s v="SPRS110"/>
        <s v="SPRS111"/>
        <s v="SPRS114a"/>
        <s v="SPRS119a"/>
        <s v="SPRS120a"/>
        <s v="SPRS62"/>
        <s v="SPRS63"/>
        <s v="SPRS92a"/>
        <s v="SPRS93"/>
        <s v="SPRS95"/>
        <s v="SPTTS1A"/>
        <s v="SPTYHR3"/>
        <s v="Ghost21"/>
        <s v="yetedgoebel"/>
        <m/>
      </sharedItems>
    </cacheField>
    <cacheField name="Timestamp" numFmtId="22">
      <sharedItems containsDate="1" containsString="0" containsBlank="1" count="32">
        <d v="2015-08-31T20:00:00"/>
        <d v="2015-08-30T20:00:00"/>
        <d v="2015-08-29T20:00:00"/>
        <d v="2015-08-28T20:00:00"/>
        <d v="2015-08-27T20:00:00"/>
        <d v="2015-08-26T20:00:00"/>
        <d v="2015-08-25T20:00:00"/>
        <d v="2015-08-24T20:00:00"/>
        <d v="2015-08-23T20:00:00"/>
        <d v="2015-08-22T20:00:00"/>
        <d v="2015-08-21T20:00:00"/>
        <d v="2015-08-20T20:00:00"/>
        <d v="2015-08-19T20:00:00"/>
        <d v="2015-08-18T20:00:00"/>
        <d v="2015-08-17T20:00:00"/>
        <d v="2015-08-16T20:00:00"/>
        <d v="2015-08-15T20:00:00"/>
        <d v="2015-08-14T20:00:00"/>
        <d v="2015-08-13T20:00:00"/>
        <d v="2015-08-12T20:00:00"/>
        <d v="2015-08-11T20:00:00"/>
        <d v="2015-08-10T20:00:00"/>
        <d v="2015-08-09T20:00:00"/>
        <d v="2015-08-08T20:00:00"/>
        <d v="2015-08-07T20:00:00"/>
        <d v="2015-08-06T20:00:00"/>
        <d v="2015-08-05T20:00:00"/>
        <d v="2015-08-04T20:00:00"/>
        <d v="2015-08-03T20:00:00"/>
        <d v="2015-08-02T20:00:00"/>
        <d v="2015-08-01T20:00:00"/>
        <m/>
      </sharedItems>
    </cacheField>
    <cacheField name="memusage" numFmtId="0">
      <sharedItems containsString="0" containsBlank="1" containsNumber="1" containsInteger="1" count="4887">
        <n v="405883"/>
        <n v="346046"/>
        <n v="267384"/>
        <n v="357649"/>
        <n v="297335"/>
        <n v="374717"/>
        <n v="380037"/>
        <n v="346347"/>
        <n v="365823"/>
        <n v="268739"/>
        <n v="367144"/>
        <n v="277665"/>
        <n v="361192"/>
        <n v="376911"/>
        <n v="372649"/>
        <n v="358083"/>
        <n v="283964"/>
        <n v="353027"/>
        <n v="311938"/>
        <n v="338065"/>
        <n v="335434"/>
        <n v="406116"/>
        <n v="327077"/>
        <n v="266645"/>
        <n v="385086"/>
        <n v="374736"/>
        <n v="322713"/>
        <n v="376760"/>
        <n v="348914"/>
        <n v="345983"/>
        <n v="267131"/>
        <n v="227023"/>
        <n v="219032"/>
        <n v="182187"/>
        <n v="220596"/>
        <n v="222295"/>
        <n v="224693"/>
        <n v="242858"/>
        <n v="225256"/>
        <n v="198042"/>
        <n v="182672"/>
        <n v="206498"/>
        <n v="185459"/>
        <n v="216188"/>
        <n v="211333"/>
        <n v="213246"/>
        <n v="208898"/>
        <n v="177587"/>
        <n v="202187"/>
        <n v="222751"/>
        <n v="221936"/>
        <n v="229101"/>
        <n v="220130"/>
        <n v="205981"/>
        <n v="174920"/>
        <n v="219285"/>
        <n v="233291"/>
        <n v="197836"/>
        <n v="240143"/>
        <n v="196884"/>
        <n v="218380"/>
        <n v="182980"/>
        <n v="214353"/>
        <n v="200721"/>
        <n v="181167"/>
        <n v="211039"/>
        <n v="179204"/>
        <n v="207867"/>
        <n v="231674"/>
        <n v="192314"/>
        <n v="207955"/>
        <n v="178293"/>
        <n v="206009"/>
        <n v="176303"/>
        <n v="217906"/>
        <n v="216712"/>
        <n v="184823"/>
        <n v="203430"/>
        <n v="176060"/>
        <n v="197779"/>
        <n v="222324"/>
        <n v="206421"/>
        <n v="224023"/>
        <n v="214986"/>
        <n v="191595"/>
        <n v="178090"/>
        <n v="215411"/>
        <n v="202000"/>
        <n v="210252"/>
        <n v="223547"/>
        <n v="216972"/>
        <n v="188770"/>
        <n v="178579"/>
        <m/>
        <n v="238993"/>
        <n v="213226"/>
        <n v="204780"/>
        <n v="213687"/>
        <n v="207746"/>
        <n v="215593"/>
        <n v="233120"/>
        <n v="211609"/>
        <n v="203472"/>
        <n v="199516"/>
        <n v="211576"/>
        <n v="220002"/>
        <n v="231161"/>
        <n v="222095"/>
        <n v="225325"/>
        <n v="654129"/>
        <n v="686474"/>
        <n v="717861"/>
        <n v="661512"/>
        <n v="639694"/>
        <n v="629809"/>
        <n v="610785"/>
        <n v="591861"/>
        <n v="607011"/>
        <n v="578310"/>
        <n v="551458"/>
        <n v="527483"/>
        <n v="515571"/>
        <n v="511479"/>
        <n v="493210"/>
        <n v="456828"/>
        <n v="633043"/>
        <n v="528754"/>
        <n v="579952"/>
        <n v="623513"/>
        <n v="639832"/>
        <n v="575462"/>
        <n v="529737"/>
        <n v="585668"/>
        <n v="502915"/>
        <n v="474174"/>
        <n v="611337"/>
        <n v="662138"/>
        <n v="717481"/>
        <n v="752569"/>
        <n v="657703"/>
        <n v="744856"/>
        <n v="652180"/>
        <n v="707292"/>
        <n v="563634"/>
        <n v="543896"/>
        <n v="500156"/>
        <n v="526970"/>
        <n v="505406"/>
        <n v="449284"/>
        <n v="540887"/>
        <n v="586296"/>
        <n v="503308"/>
        <n v="515990"/>
        <n v="535931"/>
        <n v="615763"/>
        <n v="564213"/>
        <n v="336279"/>
        <n v="344492"/>
        <n v="324123"/>
        <n v="404363"/>
        <n v="373946"/>
        <n v="346100"/>
        <n v="372818"/>
        <n v="380013"/>
        <n v="338468"/>
        <n v="320715"/>
        <n v="393358"/>
        <n v="313972"/>
        <n v="277039"/>
        <n v="331774"/>
        <n v="347124"/>
        <n v="319356"/>
        <n v="293253"/>
        <n v="360702"/>
        <n v="305151"/>
        <n v="346474"/>
        <n v="361158"/>
        <n v="340390"/>
        <n v="319953"/>
        <n v="315060"/>
        <n v="405033"/>
        <n v="344653"/>
        <n v="342522"/>
        <n v="488536"/>
        <n v="517891"/>
        <n v="360095"/>
        <n v="342526"/>
        <n v="400759"/>
        <n v="421445"/>
        <n v="364013"/>
        <n v="453090"/>
        <n v="383172"/>
        <n v="400865"/>
        <n v="403396"/>
        <n v="395839"/>
        <n v="408107"/>
        <n v="366922"/>
        <n v="439925"/>
        <n v="394336"/>
        <n v="417932"/>
        <n v="427600"/>
        <n v="412736"/>
        <n v="421647"/>
        <n v="373192"/>
        <n v="417441"/>
        <n v="389016"/>
        <n v="428574"/>
        <n v="426085"/>
        <n v="416221"/>
        <n v="426133"/>
        <n v="403833"/>
        <n v="372526"/>
        <n v="413466"/>
        <n v="400530"/>
        <n v="395827"/>
        <n v="378975"/>
        <n v="382055"/>
        <n v="347748"/>
        <n v="368833"/>
        <n v="280607"/>
        <n v="199838"/>
        <n v="319909"/>
        <n v="403776"/>
        <n v="321841"/>
        <n v="275791"/>
        <n v="296656"/>
        <n v="298443"/>
        <n v="1092314"/>
        <n v="-1"/>
        <n v="417194"/>
        <n v="393047"/>
        <n v="388960"/>
        <n v="355075"/>
        <n v="354828"/>
        <n v="281626"/>
        <n v="320773"/>
        <n v="335502"/>
        <n v="359678"/>
        <n v="275481"/>
        <n v="315764"/>
        <n v="273648"/>
        <n v="210566"/>
        <n v="255591"/>
        <n v="246587"/>
        <n v="257189"/>
        <n v="258043"/>
        <n v="273607"/>
        <n v="252195"/>
        <n v="185944"/>
        <n v="572576"/>
        <n v="599699"/>
        <n v="358042"/>
        <n v="386764"/>
        <n v="521065"/>
        <n v="610468"/>
        <n v="595298"/>
        <n v="584449"/>
        <n v="596601"/>
        <n v="387914"/>
        <n v="449027"/>
        <n v="665911"/>
        <n v="681079"/>
        <n v="645797"/>
        <n v="637593"/>
        <n v="719893"/>
        <n v="405358"/>
        <n v="457005"/>
        <n v="697763"/>
        <n v="654233"/>
        <n v="657197"/>
        <n v="644156"/>
        <n v="605437"/>
        <n v="372519"/>
        <n v="418553"/>
        <n v="542936"/>
        <n v="582512"/>
        <n v="608833"/>
        <n v="581017"/>
        <n v="612053"/>
        <n v="378170"/>
        <n v="1345087"/>
        <n v="1459614"/>
        <n v="1514509"/>
        <n v="1563183"/>
        <n v="1904754"/>
        <n v="1570899"/>
        <n v="1486877"/>
        <n v="1462531"/>
        <n v="1587321"/>
        <n v="1391697"/>
        <n v="1559368"/>
        <n v="1371682"/>
        <n v="1444410"/>
        <n v="1357397"/>
        <n v="1486139"/>
        <n v="1511072"/>
        <n v="1231957"/>
        <n v="1451324"/>
        <n v="1304580"/>
        <n v="1321319"/>
        <n v="1422860"/>
        <n v="1560219"/>
        <n v="1679184"/>
        <n v="1209455"/>
        <n v="1582609"/>
        <n v="1344446"/>
        <n v="1366658"/>
        <n v="1394564"/>
        <n v="1502519"/>
        <n v="1351116"/>
        <n v="1231156"/>
        <n v="529483"/>
        <n v="413223"/>
        <n v="340084"/>
        <n v="478220"/>
        <n v="378825"/>
        <n v="485545"/>
        <n v="526454"/>
        <n v="372488"/>
        <n v="344060"/>
        <n v="286767"/>
        <n v="371396"/>
        <n v="401137"/>
        <n v="419165"/>
        <n v="412655"/>
        <n v="412786"/>
        <n v="407514"/>
        <n v="359031"/>
        <n v="397945"/>
        <n v="438941"/>
        <n v="410747"/>
        <n v="415757"/>
        <n v="412742"/>
        <n v="420577"/>
        <n v="351458"/>
        <n v="442109"/>
        <n v="403785"/>
        <n v="411359"/>
        <n v="412568"/>
        <n v="401732"/>
        <n v="354808"/>
        <n v="368180"/>
        <n v="379372"/>
        <n v="368676"/>
        <n v="363261"/>
        <n v="372692"/>
        <n v="381996"/>
        <n v="369796"/>
        <n v="369314"/>
        <n v="366556"/>
        <n v="392464"/>
        <n v="411250"/>
        <n v="415462"/>
        <n v="419535"/>
        <n v="419420"/>
        <n v="415920"/>
        <n v="403880"/>
        <n v="415338"/>
        <n v="420456"/>
        <n v="863030"/>
        <n v="819062"/>
        <n v="813540"/>
        <n v="805771"/>
        <n v="783607"/>
        <n v="762672"/>
        <n v="747986"/>
        <n v="791196"/>
        <n v="766000"/>
        <n v="788126"/>
        <n v="787559"/>
        <n v="780660"/>
        <n v="765502"/>
        <n v="189478"/>
        <n v="184993"/>
        <n v="185061"/>
        <n v="188622"/>
        <n v="191677"/>
        <n v="184100"/>
        <n v="192042"/>
        <n v="184080"/>
        <n v="191579"/>
        <n v="185710"/>
        <n v="187549"/>
        <n v="181348"/>
        <n v="190032"/>
        <n v="179633"/>
        <n v="183284"/>
        <n v="185284"/>
        <n v="184410"/>
        <n v="193071"/>
        <n v="226635"/>
        <n v="187245"/>
        <n v="194680"/>
        <n v="188401"/>
        <n v="185386"/>
        <n v="194010"/>
        <n v="190226"/>
        <n v="186886"/>
        <n v="190732"/>
        <n v="185969"/>
        <n v="193711"/>
        <n v="188818"/>
        <n v="191366"/>
        <n v="48153"/>
        <n v="48988"/>
        <n v="50745"/>
        <n v="48085"/>
        <n v="50250"/>
        <n v="47697"/>
        <n v="49580"/>
        <n v="48726"/>
        <n v="45609"/>
        <n v="50804"/>
        <n v="47415"/>
        <n v="48794"/>
        <n v="49183"/>
        <n v="47483"/>
        <n v="50202"/>
        <n v="50638"/>
        <n v="45619"/>
        <n v="45512"/>
        <n v="50124"/>
        <n v="50338"/>
        <n v="49124"/>
        <n v="51173"/>
        <n v="48797"/>
        <n v="49891"/>
        <n v="49615"/>
        <n v="45775"/>
        <n v="49173"/>
        <n v="49755"/>
        <n v="53241"/>
        <n v="47129"/>
        <n v="48056"/>
        <n v="677639"/>
        <n v="475341"/>
        <n v="327104"/>
        <n v="531731"/>
        <n v="433287"/>
        <n v="455554"/>
        <n v="450642"/>
        <n v="422039"/>
        <n v="354407"/>
        <n v="554441"/>
        <n v="756699"/>
        <n v="478060"/>
        <n v="481953"/>
        <n v="497400"/>
        <n v="451146"/>
        <n v="336793"/>
        <n v="568373"/>
        <n v="459088"/>
        <n v="472113"/>
        <n v="547683"/>
        <n v="519012"/>
        <n v="431660"/>
        <n v="429155"/>
        <n v="524226"/>
        <n v="440156"/>
        <n v="430175"/>
        <n v="435311"/>
        <n v="467166"/>
        <n v="472312"/>
        <n v="422748"/>
        <n v="183016"/>
        <n v="181868"/>
        <n v="171955"/>
        <n v="167848"/>
        <n v="467806"/>
        <n v="194158"/>
        <n v="199896"/>
        <n v="197304"/>
        <n v="198323"/>
        <n v="199459"/>
        <n v="204370"/>
        <n v="210071"/>
        <n v="208450"/>
        <n v="206382"/>
        <n v="195275"/>
        <n v="189679"/>
        <n v="191546"/>
        <n v="374720"/>
        <n v="366743"/>
        <n v="316377"/>
        <n v="421934"/>
        <n v="305795"/>
        <n v="356438"/>
        <n v="369550"/>
        <n v="336897"/>
        <n v="373504"/>
        <n v="323843"/>
        <n v="409931"/>
        <n v="276068"/>
        <n v="405430"/>
        <n v="337702"/>
        <n v="352161"/>
        <n v="372119"/>
        <n v="321246"/>
        <n v="373633"/>
        <n v="311057"/>
        <n v="359861"/>
        <n v="353192"/>
        <n v="351961"/>
        <n v="358697"/>
        <n v="322625"/>
        <n v="362386"/>
        <n v="318319"/>
        <n v="354776"/>
        <n v="365705"/>
        <n v="355409"/>
        <n v="360384"/>
        <n v="321142"/>
        <n v="1922373"/>
        <n v="1834004"/>
        <n v="1308404"/>
        <n v="1557563"/>
        <n v="1618488"/>
        <n v="1720694"/>
        <n v="1706230"/>
        <n v="1690163"/>
        <n v="2024367"/>
        <n v="1821007"/>
        <n v="1593891"/>
        <n v="2069606"/>
        <n v="1951719"/>
        <n v="1880765"/>
        <n v="1910955"/>
        <n v="1743485"/>
        <n v="1366863"/>
        <n v="1572176"/>
        <n v="1618006"/>
        <n v="1699914"/>
        <n v="1816455"/>
        <n v="1965877"/>
        <n v="1922947"/>
        <n v="1260894"/>
        <n v="1469732"/>
        <n v="1899740"/>
        <n v="1793148"/>
        <n v="1933688"/>
        <n v="1783406"/>
        <n v="1678684"/>
        <n v="1246408"/>
        <n v="536993"/>
        <n v="481379"/>
        <n v="471308"/>
        <n v="547201"/>
        <n v="476762"/>
        <n v="739997"/>
        <n v="729151"/>
        <n v="661680"/>
        <n v="591241"/>
        <n v="553193"/>
        <n v="611547"/>
        <n v="549301"/>
        <n v="563812"/>
        <n v="579672"/>
        <n v="536019"/>
        <n v="561572"/>
        <n v="517613"/>
        <n v="581789"/>
        <n v="537024"/>
        <n v="693935"/>
        <n v="701828"/>
        <n v="679701"/>
        <n v="690778"/>
        <n v="606071"/>
        <n v="672123"/>
        <n v="774531"/>
        <n v="666135"/>
        <n v="728662"/>
        <n v="676840"/>
        <n v="759669"/>
        <n v="633847"/>
        <n v="20314741"/>
        <n v="20749684"/>
        <n v="20243047"/>
        <n v="20515361"/>
        <n v="20730510"/>
        <n v="19806057"/>
        <n v="19690531"/>
        <n v="19446104"/>
        <n v="19485326"/>
        <n v="19473551"/>
        <n v="19465070"/>
        <n v="19881332"/>
        <n v="19559809"/>
        <n v="19866484"/>
        <n v="19513371"/>
        <n v="19814138"/>
        <n v="19741620"/>
        <n v="20448407"/>
        <n v="19682517"/>
        <n v="18738565"/>
        <n v="24170006"/>
        <n v="19626452"/>
        <n v="20021889"/>
        <n v="20511208"/>
        <n v="20425932"/>
        <n v="21988851"/>
        <n v="21520957"/>
        <n v="21003561"/>
        <n v="21294987"/>
        <n v="21190844"/>
        <n v="20567632"/>
        <n v="548150"/>
        <n v="571512"/>
        <n v="557329"/>
        <n v="566142"/>
        <n v="565766"/>
        <n v="556872"/>
        <n v="546983"/>
        <n v="567179"/>
        <n v="565468"/>
        <n v="551893"/>
        <n v="580451"/>
        <n v="576655"/>
        <n v="561418"/>
        <n v="579089"/>
        <n v="589352"/>
        <n v="552872"/>
        <n v="554760"/>
        <n v="555103"/>
        <n v="570412"/>
        <n v="557760"/>
        <n v="556373"/>
        <n v="561741"/>
        <n v="548664"/>
        <n v="577716"/>
        <n v="577525"/>
        <n v="582356"/>
        <n v="557455"/>
        <n v="569523"/>
        <n v="564415"/>
        <n v="528808"/>
        <n v="528547"/>
        <n v="1099836"/>
        <n v="923463"/>
        <n v="1074258"/>
        <n v="1030937"/>
        <n v="909946"/>
        <n v="951927"/>
        <n v="1040437"/>
        <n v="986913"/>
        <n v="898453"/>
        <n v="1060646"/>
        <n v="1055004"/>
        <n v="1044630"/>
        <n v="1055711"/>
        <n v="1105686"/>
        <n v="1051324"/>
        <n v="1062562"/>
        <n v="1349063"/>
        <n v="966506"/>
        <n v="837387"/>
        <n v="910538"/>
        <n v="932779"/>
        <n v="1036213"/>
        <n v="1021987"/>
        <n v="1115106"/>
        <n v="1317385"/>
        <n v="1041394"/>
        <n v="976405"/>
        <n v="957900"/>
        <n v="1104798"/>
        <n v="1054053"/>
        <n v="1090484"/>
        <n v="791236"/>
        <n v="772758"/>
        <n v="871072"/>
        <n v="1374490"/>
        <n v="800168"/>
        <n v="808888"/>
        <n v="880888"/>
        <n v="895547"/>
        <n v="738881"/>
        <n v="894245"/>
        <n v="838628"/>
        <n v="794959"/>
        <n v="933842"/>
        <n v="861501"/>
        <n v="823758"/>
        <n v="846482"/>
        <n v="701920"/>
        <n v="752146"/>
        <n v="780122"/>
        <n v="670873"/>
        <n v="806199"/>
        <n v="818596"/>
        <n v="795676"/>
        <n v="876160"/>
        <n v="842416"/>
        <n v="819198"/>
        <n v="857160"/>
        <n v="889139"/>
        <n v="862554"/>
        <n v="806791"/>
        <n v="796350"/>
        <n v="1710879"/>
        <n v="1447123"/>
        <n v="2215317"/>
        <n v="1610495"/>
        <n v="1618615"/>
        <n v="1805503"/>
        <n v="1838666"/>
        <n v="1799224"/>
        <n v="2231551"/>
        <n v="1389578"/>
        <n v="1612347"/>
        <n v="1522402"/>
        <n v="1604724"/>
        <n v="1305208"/>
        <n v="1722875"/>
        <n v="2648789"/>
        <n v="1430768"/>
        <n v="1395254"/>
        <n v="1475961"/>
        <n v="1501568"/>
        <n v="1551204"/>
        <n v="1501755"/>
        <n v="1477538"/>
        <n v="1969332"/>
        <n v="1940374"/>
        <n v="1874784"/>
        <n v="1634067"/>
        <n v="1606318"/>
        <n v="1312553"/>
        <n v="1583429"/>
        <n v="1793186"/>
        <n v="653889"/>
        <n v="630337"/>
        <n v="548014"/>
        <n v="656876"/>
        <n v="705983"/>
        <n v="808296"/>
        <n v="700180"/>
        <n v="620835"/>
        <n v="541934"/>
        <n v="557578"/>
        <n v="610408"/>
        <n v="518314"/>
        <n v="547419"/>
        <n v="531969"/>
        <n v="682957"/>
        <n v="780103"/>
        <n v="403753"/>
        <n v="469476"/>
        <n v="537379"/>
        <n v="562504"/>
        <n v="511605"/>
        <n v="644431"/>
        <n v="613080"/>
        <n v="565961"/>
        <n v="759014"/>
        <n v="526934"/>
        <n v="621424"/>
        <n v="534511"/>
        <n v="566572"/>
        <n v="474910"/>
        <n v="479407"/>
        <n v="793873"/>
        <n v="721060"/>
        <n v="806401"/>
        <n v="823173"/>
        <n v="834883"/>
        <n v="745702"/>
        <n v="669497"/>
        <n v="803283"/>
        <n v="760244"/>
        <n v="775018"/>
        <n v="766606"/>
        <n v="766227"/>
        <n v="786835"/>
        <n v="709269"/>
        <n v="766698"/>
        <n v="823982"/>
        <n v="848815"/>
        <n v="806701"/>
        <n v="755497"/>
        <n v="801799"/>
        <n v="877404"/>
        <n v="856421"/>
        <n v="966920"/>
        <n v="969408"/>
        <n v="903093"/>
        <n v="876549"/>
        <n v="884064"/>
        <n v="975901"/>
        <n v="864031"/>
        <n v="918304"/>
        <n v="525346"/>
        <n v="513569"/>
        <n v="492292"/>
        <n v="509444"/>
        <n v="574642"/>
        <n v="504281"/>
        <n v="502947"/>
        <n v="508399"/>
        <n v="594896"/>
        <n v="510727"/>
        <n v="502812"/>
        <n v="502080"/>
        <n v="459981"/>
        <n v="481320"/>
        <n v="543328"/>
        <n v="480622"/>
        <n v="479619"/>
        <n v="519819"/>
        <n v="520257"/>
        <n v="536221"/>
        <n v="532288"/>
        <n v="561236"/>
        <n v="559925"/>
        <n v="420072"/>
        <n v="518581"/>
        <n v="528431"/>
        <n v="519939"/>
        <n v="540546"/>
        <n v="488232"/>
        <n v="440822"/>
        <n v="440823"/>
        <n v="1776157"/>
        <n v="429712"/>
        <n v="578596"/>
        <n v="564066"/>
        <n v="497233"/>
        <n v="490938"/>
        <n v="662344"/>
        <n v="1077449"/>
        <n v="800585"/>
        <n v="484009"/>
        <n v="526214"/>
        <n v="573994"/>
        <n v="485551"/>
        <n v="517689"/>
        <n v="1290123"/>
        <n v="507391"/>
        <n v="451986"/>
        <n v="510607"/>
        <n v="480722"/>
        <n v="518229"/>
        <n v="513345"/>
        <n v="924125"/>
        <n v="450066"/>
        <n v="503788"/>
        <n v="467485"/>
        <n v="505343"/>
        <n v="533581"/>
        <n v="482499"/>
        <n v="1678681"/>
        <n v="546672"/>
        <n v="384709"/>
        <n v="327846"/>
        <n v="364270"/>
        <n v="316571"/>
        <n v="269398"/>
        <n v="308590"/>
        <n v="297280"/>
        <n v="330082"/>
        <n v="428445"/>
        <n v="323526"/>
        <n v="291574"/>
        <n v="290258"/>
        <n v="286187"/>
        <n v="313134"/>
        <n v="513843"/>
        <n v="270735"/>
        <n v="300914"/>
        <n v="297917"/>
        <n v="271323"/>
        <n v="311178"/>
        <n v="264611"/>
        <n v="303363"/>
        <n v="278649"/>
        <n v="356715"/>
        <n v="260246"/>
        <n v="269188"/>
        <n v="331014"/>
        <n v="307832"/>
        <n v="286725"/>
        <n v="364193"/>
        <n v="458248"/>
        <n v="226332"/>
        <n v="661498"/>
        <n v="635684"/>
        <n v="696431"/>
        <n v="634566"/>
        <n v="684046"/>
        <n v="690613"/>
        <n v="628432"/>
        <n v="641415"/>
        <n v="679523"/>
        <n v="670604"/>
        <n v="678652"/>
        <n v="632690"/>
        <n v="766810"/>
        <n v="701686"/>
        <n v="615100"/>
        <n v="656818"/>
        <n v="744410"/>
        <n v="689570"/>
        <n v="586779"/>
        <n v="651294"/>
        <n v="605633"/>
        <n v="662450"/>
        <n v="612965"/>
        <n v="668467"/>
        <n v="782056"/>
        <n v="678782"/>
        <n v="682702"/>
        <n v="630384"/>
        <n v="663099"/>
        <n v="681341"/>
        <n v="548111"/>
        <n v="784842"/>
        <n v="704773"/>
        <n v="521818"/>
        <n v="572977"/>
        <n v="822079"/>
        <n v="582368"/>
        <n v="670513"/>
        <n v="673094"/>
        <n v="603948"/>
        <n v="507907"/>
        <n v="475411"/>
        <n v="530052"/>
        <n v="686806"/>
        <n v="641657"/>
        <n v="553411"/>
        <n v="562796"/>
        <n v="456869"/>
        <n v="555792"/>
        <n v="555482"/>
        <n v="606361"/>
        <n v="604511"/>
        <n v="635955"/>
        <n v="687355"/>
        <n v="640242"/>
        <n v="722373"/>
        <n v="622863"/>
        <n v="616503"/>
        <n v="649223"/>
        <n v="643249"/>
        <n v="477419"/>
        <n v="481295"/>
        <n v="657104"/>
        <n v="439010"/>
        <n v="410457"/>
        <n v="411237"/>
        <n v="629263"/>
        <n v="486094"/>
        <n v="872393"/>
        <n v="465042"/>
        <n v="464527"/>
        <n v="418673"/>
        <n v="465948"/>
        <n v="626926"/>
        <n v="497589"/>
        <n v="523980"/>
        <n v="542331"/>
        <n v="557842"/>
        <n v="547723"/>
        <n v="607312"/>
        <n v="579298"/>
        <n v="476419"/>
        <n v="481478"/>
        <n v="801875"/>
        <n v="544758"/>
        <n v="555537"/>
        <n v="466245"/>
        <n v="438580"/>
        <n v="520103"/>
        <n v="471862"/>
        <n v="556372"/>
        <n v="487565"/>
        <n v="407432"/>
        <n v="421904"/>
        <n v="412754"/>
        <n v="619088"/>
        <n v="321730"/>
        <n v="389674"/>
        <n v="331988"/>
        <n v="323560"/>
        <n v="344952"/>
        <n v="348135"/>
        <n v="319181"/>
        <n v="349586"/>
        <n v="331734"/>
        <n v="331890"/>
        <n v="324784"/>
        <n v="325126"/>
        <n v="319183"/>
        <n v="325420"/>
        <n v="451309"/>
        <n v="359453"/>
        <n v="360577"/>
        <n v="366305"/>
        <n v="353602"/>
        <n v="377261"/>
        <n v="359216"/>
        <n v="354391"/>
        <n v="377644"/>
        <n v="363235"/>
        <n v="359016"/>
        <n v="378234"/>
        <n v="350216"/>
        <n v="333781"/>
        <n v="473464"/>
        <n v="454123"/>
        <n v="394011"/>
        <n v="410036"/>
        <n v="454649"/>
        <n v="557713"/>
        <n v="553733"/>
        <n v="544367"/>
        <n v="549767"/>
        <n v="477358"/>
        <n v="488894"/>
        <n v="539976"/>
        <n v="623939"/>
        <n v="548998"/>
        <n v="549258"/>
        <n v="522756"/>
        <n v="469472"/>
        <n v="462114"/>
        <n v="530068"/>
        <n v="532874"/>
        <n v="533806"/>
        <n v="499702"/>
        <n v="522044"/>
        <n v="451896"/>
        <n v="446573"/>
        <n v="518460"/>
        <n v="520028"/>
        <n v="464228"/>
        <n v="478417"/>
        <n v="483069"/>
        <n v="425420"/>
        <n v="890595"/>
        <n v="913884"/>
        <n v="913640"/>
        <n v="910959"/>
        <n v="876246"/>
        <n v="695228"/>
        <n v="646551"/>
        <n v="635882"/>
        <n v="620851"/>
        <n v="625599"/>
        <n v="620289"/>
        <n v="580367"/>
        <n v="615626"/>
        <n v="609712"/>
        <n v="612404"/>
        <n v="609840"/>
        <n v="605368"/>
        <n v="598770"/>
        <n v="574657"/>
        <n v="647250"/>
        <n v="664927"/>
        <n v="642197"/>
        <n v="660685"/>
        <n v="659482"/>
        <n v="641811"/>
        <n v="651451"/>
        <n v="641824"/>
        <n v="636518"/>
        <n v="629504"/>
        <n v="625111"/>
        <n v="605986"/>
        <n v="1772475"/>
        <n v="1786677"/>
        <n v="1881787"/>
        <n v="1733926"/>
        <n v="2020543"/>
        <n v="2030569"/>
        <n v="2015119"/>
        <n v="1948093"/>
        <n v="1901400"/>
        <n v="2265966"/>
        <n v="2795107"/>
        <n v="3331423"/>
        <n v="3680554"/>
        <n v="2430557"/>
        <n v="1543982"/>
        <n v="1464544"/>
        <n v="1077829"/>
        <n v="1075920"/>
        <n v="1108945"/>
        <n v="1075191"/>
        <n v="1018782"/>
        <n v="1031883"/>
        <n v="981409"/>
        <n v="983964"/>
        <n v="911137"/>
        <n v="922723"/>
        <n v="965706"/>
        <n v="935662"/>
        <n v="958853"/>
        <n v="1043190"/>
        <n v="1074371"/>
        <n v="4596179"/>
        <n v="4986508"/>
        <n v="4110347"/>
        <n v="3934245"/>
        <n v="5043264"/>
        <n v="5347076"/>
        <n v="5236310"/>
        <n v="4711144"/>
        <n v="5085523"/>
        <n v="4283878"/>
        <n v="4173262"/>
        <n v="5019088"/>
        <n v="4594773"/>
        <n v="4368996"/>
        <n v="4007437"/>
        <n v="4730411"/>
        <n v="3904136"/>
        <n v="4559206"/>
        <n v="4591925"/>
        <n v="4911210"/>
        <n v="4605352"/>
        <n v="5064127"/>
        <n v="5033777"/>
        <n v="4367065"/>
        <n v="4358852"/>
        <n v="3979567"/>
        <n v="3884609"/>
        <n v="3933338"/>
        <n v="3501133"/>
        <n v="3942176"/>
        <n v="3172692"/>
        <n v="479657"/>
        <n v="439352"/>
        <n v="422900"/>
        <n v="449349"/>
        <n v="433745"/>
        <n v="452592"/>
        <n v="418392"/>
        <n v="406990"/>
        <n v="408697"/>
        <n v="411516"/>
        <n v="435565"/>
        <n v="404770"/>
        <n v="409852"/>
        <n v="573587"/>
        <n v="519900"/>
        <n v="461838"/>
        <n v="477605"/>
        <n v="525806"/>
        <n v="476017"/>
        <n v="478331"/>
        <n v="480657"/>
        <n v="425460"/>
        <n v="419470"/>
        <n v="411654"/>
        <n v="443230"/>
        <n v="423235"/>
        <n v="414107"/>
        <n v="421222"/>
        <n v="437282"/>
        <n v="421547"/>
        <n v="421436"/>
        <n v="99993"/>
        <n v="99483"/>
        <n v="96025"/>
        <n v="98497"/>
        <n v="98871"/>
        <n v="98933"/>
        <n v="101056"/>
        <n v="98472"/>
        <n v="100196"/>
        <n v="94497"/>
        <n v="96884"/>
        <n v="96572"/>
        <n v="98474"/>
        <n v="96801"/>
        <n v="96031"/>
        <n v="94656"/>
        <n v="95403"/>
        <n v="93740"/>
        <n v="95352"/>
        <n v="96189"/>
        <n v="95258"/>
        <n v="95105"/>
        <n v="92202"/>
        <n v="93928"/>
        <n v="95125"/>
        <n v="95096"/>
        <n v="95220"/>
        <n v="95302"/>
        <n v="96717"/>
        <n v="94731"/>
        <n v="92533"/>
        <n v="88961"/>
        <n v="90000"/>
        <n v="92888"/>
        <n v="89313"/>
        <n v="90677"/>
        <n v="89256"/>
        <n v="86951"/>
        <n v="90435"/>
        <n v="89303"/>
        <n v="89199"/>
        <n v="88724"/>
        <n v="93972"/>
        <n v="89634"/>
        <n v="87608"/>
        <n v="89198"/>
        <n v="89464"/>
        <n v="87475"/>
        <n v="86560"/>
        <n v="82843"/>
        <n v="91307"/>
        <n v="89395"/>
        <n v="87657"/>
        <n v="89558"/>
        <n v="86988"/>
        <n v="86381"/>
        <n v="86069"/>
        <n v="88162"/>
        <n v="89588"/>
        <n v="87836"/>
        <n v="85507"/>
        <n v="89147"/>
        <n v="656262"/>
        <n v="713989"/>
        <n v="568623"/>
        <n v="564711"/>
        <n v="606632"/>
        <n v="612155"/>
        <n v="632695"/>
        <n v="609168"/>
        <n v="642172"/>
        <n v="555411"/>
        <n v="568212"/>
        <n v="669042"/>
        <n v="641726"/>
        <n v="635284"/>
        <n v="660109"/>
        <n v="673718"/>
        <n v="565198"/>
        <n v="582812"/>
        <n v="661789"/>
        <n v="650720"/>
        <n v="684638"/>
        <n v="644534"/>
        <n v="658892"/>
        <n v="556168"/>
        <n v="577088"/>
        <n v="610770"/>
        <n v="570576"/>
        <n v="688880"/>
        <n v="640885"/>
        <n v="613539"/>
        <n v="554387"/>
        <n v="292586"/>
        <n v="300080"/>
        <n v="305590"/>
        <n v="290384"/>
        <n v="303015"/>
        <n v="299847"/>
        <n v="316715"/>
        <n v="307753"/>
        <n v="297204"/>
        <n v="283164"/>
        <n v="299350"/>
        <n v="311143"/>
        <n v="300063"/>
        <n v="313119"/>
        <n v="291694"/>
        <n v="304760"/>
        <n v="292355"/>
        <n v="280211"/>
        <n v="256537"/>
        <n v="272829"/>
        <n v="285564"/>
        <n v="270265"/>
        <n v="278880"/>
        <n v="293466"/>
        <n v="301745"/>
        <n v="302034"/>
        <n v="296903"/>
        <n v="260378"/>
        <n v="268955"/>
        <n v="268811"/>
        <n v="264310"/>
        <n v="321453"/>
        <n v="348658"/>
        <n v="311558"/>
        <n v="325282"/>
        <n v="325481"/>
        <n v="347060"/>
        <n v="322860"/>
        <n v="341035"/>
        <n v="300099"/>
        <n v="319889"/>
        <n v="306674"/>
        <n v="312166"/>
        <n v="322776"/>
        <n v="266170"/>
        <n v="316577"/>
        <n v="319148"/>
        <n v="278895"/>
        <n v="305317"/>
        <n v="304135"/>
        <n v="307056"/>
        <n v="284088"/>
        <n v="279685"/>
        <n v="352919"/>
        <n v="294965"/>
        <n v="282656"/>
        <n v="284254"/>
        <n v="287729"/>
        <n v="346877"/>
        <n v="306657"/>
        <n v="278845"/>
        <n v="174356"/>
        <n v="167836"/>
        <n v="173205"/>
        <n v="174791"/>
        <n v="175602"/>
        <n v="174918"/>
        <n v="178617"/>
        <n v="173593"/>
        <n v="172453"/>
        <n v="174362"/>
        <n v="176059"/>
        <n v="174213"/>
        <n v="176388"/>
        <n v="182321"/>
        <n v="179200"/>
        <n v="177993"/>
        <n v="172376"/>
        <n v="175715"/>
        <n v="174726"/>
        <n v="169151"/>
        <n v="185072"/>
        <n v="176140"/>
        <n v="171198"/>
        <n v="169009"/>
        <n v="175472"/>
        <n v="182411"/>
        <n v="174393"/>
        <n v="171808"/>
        <n v="169190"/>
        <n v="175723"/>
        <n v="178665"/>
        <n v="39931"/>
        <n v="49077"/>
        <n v="38009"/>
        <n v="39698"/>
        <n v="37193"/>
        <n v="44708"/>
        <n v="40281"/>
        <n v="34223"/>
        <n v="44563"/>
        <n v="41679"/>
        <n v="36873"/>
        <n v="37951"/>
        <n v="42637"/>
        <n v="40572"/>
        <n v="44475"/>
        <n v="47825"/>
        <n v="35446"/>
        <n v="42174"/>
        <n v="40747"/>
        <n v="39990"/>
        <n v="40252"/>
        <n v="35941"/>
        <n v="42232"/>
        <n v="37252"/>
        <n v="38271"/>
        <n v="36658"/>
        <n v="35795"/>
        <n v="35038"/>
        <n v="44213"/>
        <n v="39058"/>
        <n v="37514"/>
        <n v="12913"/>
        <n v="8806"/>
        <n v="8874"/>
        <n v="12023"/>
        <n v="9422"/>
        <n v="7916"/>
        <n v="8236"/>
        <n v="10859"/>
        <n v="8783"/>
        <n v="8555"/>
        <n v="10175"/>
        <n v="9125"/>
        <n v="13233"/>
        <n v="9468"/>
        <n v="9239"/>
        <n v="13757"/>
        <n v="10038"/>
        <n v="8623"/>
        <n v="12571"/>
        <n v="8030"/>
        <n v="10928"/>
        <n v="9833"/>
        <n v="9376"/>
        <n v="10198"/>
        <n v="8391"/>
        <n v="12753"/>
        <n v="10631"/>
        <n v="8692"/>
        <n v="11110"/>
        <n v="35570"/>
        <n v="35113"/>
        <n v="41091"/>
        <n v="43852"/>
        <n v="39677"/>
        <n v="37783"/>
        <n v="41502"/>
        <n v="37680"/>
        <n v="43943"/>
        <n v="38239"/>
        <n v="37988"/>
        <n v="42437"/>
        <n v="39503"/>
        <n v="37737"/>
        <n v="41114"/>
        <n v="38947"/>
        <n v="42848"/>
        <n v="43670"/>
        <n v="39722"/>
        <n v="40909"/>
        <n v="36711"/>
        <n v="39973"/>
        <n v="38901"/>
        <n v="38810"/>
        <n v="42483"/>
        <n v="44290"/>
        <n v="39426"/>
        <n v="42255"/>
        <n v="35729"/>
        <n v="41662"/>
        <n v="40384"/>
        <n v="177818"/>
        <n v="184837"/>
        <n v="170827"/>
        <n v="173886"/>
        <n v="190983"/>
        <n v="203231"/>
        <n v="181517"/>
        <n v="176696"/>
        <n v="176857"/>
        <n v="165992"/>
        <n v="172517"/>
        <n v="172575"/>
        <n v="186576"/>
        <n v="171497"/>
        <n v="177294"/>
        <n v="182595"/>
        <n v="166837"/>
        <n v="182624"/>
        <n v="181313"/>
        <n v="190372"/>
        <n v="179857"/>
        <n v="175575"/>
        <n v="176624"/>
        <n v="176216"/>
        <n v="174410"/>
        <n v="183568"/>
        <n v="202634"/>
        <n v="189381"/>
        <n v="169400"/>
        <n v="177061"/>
        <n v="165759"/>
        <n v="144963"/>
        <n v="168293"/>
        <n v="150788"/>
        <n v="141351"/>
        <n v="183498"/>
        <n v="185507"/>
        <n v="175779"/>
        <n v="151953"/>
        <n v="153934"/>
        <n v="154167"/>
        <n v="145720"/>
        <n v="145866"/>
        <n v="153029"/>
        <n v="127691"/>
        <n v="140740"/>
        <n v="143419"/>
        <n v="140536"/>
        <n v="135788"/>
        <n v="149681"/>
        <n v="171235"/>
        <n v="153730"/>
        <n v="141031"/>
        <n v="149885"/>
        <n v="150031"/>
        <n v="152623"/>
        <n v="144404"/>
        <n v="179245"/>
        <n v="170041"/>
        <n v="149157"/>
        <n v="143070"/>
        <n v="148458"/>
        <n v="351418"/>
        <n v="375152"/>
        <n v="407394"/>
        <n v="393628"/>
        <n v="297540"/>
        <n v="343059"/>
        <n v="350165"/>
        <n v="345658"/>
        <n v="332114"/>
        <n v="333324"/>
        <n v="403227"/>
        <n v="390740"/>
        <n v="355217"/>
        <n v="379184"/>
        <n v="375065"/>
        <n v="371027"/>
        <n v="338522"/>
        <n v="338969"/>
        <n v="332362"/>
        <n v="322274"/>
        <n v="348877"/>
        <n v="336498"/>
        <n v="337495"/>
        <n v="353675"/>
        <n v="329914"/>
        <n v="346649"/>
        <n v="343679"/>
        <n v="361112"/>
        <n v="355268"/>
        <n v="342316"/>
        <n v="334759"/>
        <n v="251878"/>
        <n v="245635"/>
        <n v="247985"/>
        <n v="246276"/>
        <n v="246791"/>
        <n v="247363"/>
        <n v="252538"/>
        <n v="245519"/>
        <n v="240965"/>
        <n v="242072"/>
        <n v="249361"/>
        <n v="241121"/>
        <n v="242567"/>
        <n v="248247"/>
        <n v="233314"/>
        <n v="239117"/>
        <n v="250395"/>
        <n v="243499"/>
        <n v="250451"/>
        <n v="247587"/>
        <n v="249732"/>
        <n v="248509"/>
        <n v="243386"/>
        <n v="243426"/>
        <n v="241072"/>
        <n v="246284"/>
        <n v="250513"/>
        <n v="245277"/>
        <n v="245179"/>
        <n v="247927"/>
        <n v="1261462"/>
        <n v="1024843"/>
        <n v="904439"/>
        <n v="781611"/>
        <n v="604749"/>
        <n v="547669"/>
        <n v="562598"/>
        <n v="545389"/>
        <n v="561020"/>
        <n v="451645"/>
        <n v="638268"/>
        <n v="509554"/>
        <n v="624142"/>
        <n v="614559"/>
        <n v="618187"/>
        <n v="533936"/>
        <n v="476176"/>
        <n v="585085"/>
        <n v="488390"/>
        <n v="539438"/>
        <n v="569703"/>
        <n v="533168"/>
        <n v="576849"/>
        <n v="482642"/>
        <n v="600063"/>
        <n v="505923"/>
        <n v="523164"/>
        <n v="534896"/>
        <n v="574898"/>
        <n v="584490"/>
        <n v="475079"/>
        <n v="3904874"/>
        <n v="3923845"/>
        <n v="3918700"/>
        <n v="3988702"/>
        <n v="3888776"/>
        <n v="3872741"/>
        <n v="3814463"/>
        <n v="3858135"/>
        <n v="3838926"/>
        <n v="3883737"/>
        <n v="3823667"/>
        <n v="3982880"/>
        <n v="3936700"/>
        <n v="3868387"/>
        <n v="3841698"/>
        <n v="3813491"/>
        <n v="3784987"/>
        <n v="3786377"/>
        <n v="3815096"/>
        <n v="3793694"/>
        <n v="3774179"/>
        <n v="3840736"/>
        <n v="3856212"/>
        <n v="3812755"/>
        <n v="3814191"/>
        <n v="3851299"/>
        <n v="3837240"/>
        <n v="3735762"/>
        <n v="3886970"/>
        <n v="3832716"/>
        <n v="3861047"/>
        <n v="1718959"/>
        <n v="1229622"/>
        <n v="2903718"/>
        <n v="2336077"/>
        <n v="3455741"/>
        <n v="3200739"/>
        <n v="2915341"/>
        <n v="1789170"/>
        <n v="1593464"/>
        <n v="2721163"/>
        <n v="2546978"/>
        <n v="1629829"/>
        <n v="2016539"/>
        <n v="1962144"/>
        <n v="2159893"/>
        <n v="1903989"/>
        <n v="1766532"/>
        <n v="1764299"/>
        <n v="1881196"/>
        <n v="1996951"/>
        <n v="2019282"/>
        <n v="1965615"/>
        <n v="1280772"/>
        <n v="1109260"/>
        <n v="1208844"/>
        <n v="1301386"/>
        <n v="1316591"/>
        <n v="1278798"/>
        <n v="1457032"/>
        <n v="1635436"/>
        <n v="1577958"/>
        <n v="1600289"/>
        <n v="1100734"/>
        <n v="1009154"/>
        <n v="1609537"/>
        <n v="1651285"/>
        <n v="1635751"/>
        <n v="1989694"/>
        <n v="945002"/>
        <n v="573141"/>
        <n v="571064"/>
        <n v="598583"/>
        <n v="528791"/>
        <n v="539358"/>
        <n v="559941"/>
        <n v="592792"/>
        <n v="585001"/>
        <n v="561033"/>
        <n v="619356"/>
        <n v="553048"/>
        <n v="576344"/>
        <n v="576840"/>
        <n v="595112"/>
        <n v="566058"/>
        <n v="532246"/>
        <n v="585549"/>
        <n v="526853"/>
        <n v="568589"/>
        <n v="563218"/>
        <n v="572612"/>
        <n v="549164"/>
        <n v="525328"/>
        <n v="1061826"/>
        <n v="907962"/>
        <n v="795628"/>
        <n v="986872"/>
        <n v="808031"/>
        <n v="821940"/>
        <n v="791720"/>
        <n v="2217507"/>
        <n v="893721"/>
        <n v="711625"/>
        <n v="900976"/>
        <n v="755991"/>
        <n v="993886"/>
        <n v="1345572"/>
        <n v="1752915"/>
        <n v="1113881"/>
        <n v="2057186"/>
        <n v="4333237"/>
        <n v="2011855"/>
        <n v="919054"/>
        <n v="1514728"/>
        <n v="1691141"/>
        <n v="1151790"/>
        <n v="2005411"/>
        <n v="4532491"/>
        <n v="2158539"/>
        <n v="2275989"/>
        <n v="2306506"/>
        <n v="2080777"/>
        <n v="1122677"/>
        <n v="1793183"/>
        <n v="1524515"/>
        <n v="1181611"/>
        <n v="835700"/>
        <n v="894830"/>
        <n v="1101778"/>
        <n v="1147872"/>
        <n v="1068112"/>
        <n v="1284648"/>
        <n v="1103113"/>
        <n v="712058"/>
        <n v="771119"/>
        <n v="927452"/>
        <n v="1319819"/>
        <n v="1258676"/>
        <n v="1243870"/>
        <n v="1349295"/>
        <n v="1002402"/>
        <n v="1097798"/>
        <n v="1269599"/>
        <n v="1368947"/>
        <n v="1414555"/>
        <n v="1356155"/>
        <n v="1386209"/>
        <n v="976732"/>
        <n v="1071583"/>
        <n v="1204155"/>
        <n v="1272274"/>
        <n v="1295953"/>
        <n v="1222073"/>
        <n v="1201927"/>
        <n v="870994"/>
        <n v="290531"/>
        <n v="285599"/>
        <n v="225481"/>
        <n v="288085"/>
        <n v="237675"/>
        <n v="277987"/>
        <n v="275774"/>
        <n v="270414"/>
        <n v="276356"/>
        <n v="228122"/>
        <n v="274531"/>
        <n v="250025"/>
        <n v="495198"/>
        <n v="324979"/>
        <n v="310649"/>
        <n v="305593"/>
        <n v="252969"/>
        <n v="314687"/>
        <n v="253909"/>
        <n v="314493"/>
        <n v="315775"/>
        <n v="311431"/>
        <n v="264958"/>
        <n v="309250"/>
        <n v="258973"/>
        <n v="309716"/>
        <n v="302784"/>
        <n v="306610"/>
        <n v="295153"/>
        <n v="246423"/>
        <n v="6207382"/>
        <n v="5938432"/>
        <n v="5952289"/>
        <n v="6126179"/>
        <n v="5853705"/>
        <n v="5969734"/>
        <n v="5622973"/>
        <n v="5762582"/>
        <n v="5443627"/>
        <n v="5446447"/>
        <n v="5753338"/>
        <n v="5760290"/>
        <n v="5853342"/>
        <n v="5744251"/>
        <n v="5591586"/>
        <n v="5412241"/>
        <n v="5415425"/>
        <n v="5905770"/>
        <n v="5666539"/>
        <n v="5624441"/>
        <n v="5781728"/>
        <n v="5766310"/>
        <n v="5268547"/>
        <n v="5302373"/>
        <n v="5732134"/>
        <n v="5516904"/>
        <n v="5607509"/>
        <n v="5668015"/>
        <n v="5652675"/>
        <n v="5438533"/>
        <n v="5407502"/>
        <n v="978552"/>
        <n v="959711"/>
        <n v="765131"/>
        <n v="964496"/>
        <n v="843350"/>
        <n v="953327"/>
        <n v="984556"/>
        <n v="993061"/>
        <n v="909876"/>
        <n v="769210"/>
        <n v="986119"/>
        <n v="867305"/>
        <n v="1340511"/>
        <n v="1244598"/>
        <n v="1245593"/>
        <n v="1238457"/>
        <n v="1033354"/>
        <n v="1192364"/>
        <n v="1120517"/>
        <n v="1211879"/>
        <n v="1225399"/>
        <n v="1122094"/>
        <n v="1049762"/>
        <n v="820701"/>
        <n v="1012965"/>
        <n v="901942"/>
        <n v="1043888"/>
        <n v="1024494"/>
        <n v="1014518"/>
        <n v="1200398"/>
        <n v="1113939"/>
        <n v="608753"/>
        <n v="649483"/>
        <n v="541567"/>
        <n v="738393"/>
        <n v="523338"/>
        <n v="643017"/>
        <n v="620404"/>
        <n v="629725"/>
        <n v="639055"/>
        <n v="561537"/>
        <n v="727434"/>
        <n v="468871"/>
        <n v="819986"/>
        <n v="660478"/>
        <n v="665260"/>
        <n v="672614"/>
        <n v="550305"/>
        <n v="733903"/>
        <n v="505716"/>
        <n v="668318"/>
        <n v="641837"/>
        <n v="653561"/>
        <n v="628875"/>
        <n v="507852"/>
        <n v="728223"/>
        <n v="505789"/>
        <n v="624458"/>
        <n v="618584"/>
        <n v="627370"/>
        <n v="634312"/>
        <n v="529455"/>
        <n v="596929"/>
        <n v="596763"/>
        <n v="516587"/>
        <n v="912055"/>
        <n v="700551"/>
        <n v="800191"/>
        <n v="800139"/>
        <n v="765619"/>
        <n v="785452"/>
        <n v="689241"/>
        <n v="905602"/>
        <n v="759923"/>
        <n v="872766"/>
        <n v="818250"/>
        <n v="744850"/>
        <n v="735006"/>
        <n v="633730"/>
        <n v="833154"/>
        <n v="621448"/>
        <n v="719679"/>
        <n v="728927"/>
        <n v="710456"/>
        <n v="726184"/>
        <n v="624288"/>
        <n v="818639"/>
        <n v="618099"/>
        <n v="714485"/>
        <n v="735966"/>
        <n v="730650"/>
        <n v="709897"/>
        <n v="635259"/>
        <n v="582491"/>
        <n v="600064"/>
        <n v="502221"/>
        <n v="564286"/>
        <n v="556009"/>
        <n v="577204"/>
        <n v="587126"/>
        <n v="565572"/>
        <n v="543188"/>
        <n v="492202"/>
        <n v="577005"/>
        <n v="570946"/>
        <n v="658512"/>
        <n v="409607"/>
        <n v="262342"/>
        <n v="566817"/>
        <n v="514090"/>
        <n v="603210"/>
        <n v="562512"/>
        <n v="581951"/>
        <n v="593413"/>
        <n v="566446"/>
        <n v="524503"/>
        <n v="585015"/>
        <n v="564859"/>
        <n v="583088"/>
        <n v="569407"/>
        <n v="607540"/>
        <n v="621958"/>
        <n v="2008192"/>
        <n v="892054"/>
        <n v="5208954"/>
        <n v="3224839"/>
        <n v="1180071"/>
        <n v="1307637"/>
        <n v="1084555"/>
        <n v="1112095"/>
        <n v="1548027"/>
        <n v="6264109"/>
        <n v="4412258"/>
        <n v="1597294"/>
        <n v="2998485"/>
        <n v="2945608"/>
        <n v="2779217"/>
        <n v="2778691"/>
        <n v="2762644"/>
        <n v="2912189"/>
        <n v="2878088"/>
        <n v="3070312"/>
        <n v="2827333"/>
        <n v="2248344"/>
        <n v="898620"/>
        <n v="770607"/>
        <n v="939744"/>
        <n v="951887"/>
        <n v="1204934"/>
        <n v="1146561"/>
        <n v="1601999"/>
        <n v="2490841"/>
        <n v="2903127"/>
        <n v="3565685"/>
        <n v="1132071"/>
        <n v="3674453"/>
        <n v="4158230"/>
        <n v="1780935"/>
        <n v="1600039"/>
        <n v="980219"/>
        <n v="1512907"/>
        <n v="1172166"/>
        <n v="2917299"/>
        <n v="3211576"/>
        <n v="4045149"/>
        <n v="5487201"/>
        <n v="5345237"/>
        <n v="5158489"/>
        <n v="5182288"/>
        <n v="5281168"/>
        <n v="4939671"/>
        <n v="5063324"/>
        <n v="4976761"/>
        <n v="4981793"/>
        <n v="4314052"/>
        <n v="960890"/>
        <n v="1048776"/>
        <n v="1288802"/>
        <n v="1313895"/>
        <n v="1059981"/>
        <n v="1169576"/>
        <n v="2256692"/>
        <n v="4910982"/>
        <n v="5724675"/>
        <n v="2115827"/>
        <n v="697163"/>
        <n v="2354187"/>
        <n v="2342848"/>
        <n v="1085499"/>
        <n v="1110005"/>
        <n v="718101"/>
        <n v="951355"/>
        <n v="927105"/>
        <n v="2189553"/>
        <n v="2340922"/>
        <n v="2165037"/>
        <n v="3946953"/>
        <n v="3923664"/>
        <n v="3812103"/>
        <n v="3970396"/>
        <n v="4115579"/>
        <n v="3341099"/>
        <n v="3744805"/>
        <n v="3863465"/>
        <n v="3696297"/>
        <n v="3247617"/>
        <n v="783296"/>
        <n v="724554"/>
        <n v="920103"/>
        <n v="906666"/>
        <n v="801628"/>
        <n v="785218"/>
        <n v="1335039"/>
        <n v="3298235"/>
        <n v="3969494"/>
        <n v="314577"/>
        <n v="317211"/>
        <n v="318822"/>
        <n v="325228"/>
        <n v="327810"/>
        <n v="314415"/>
        <n v="311352"/>
        <n v="318552"/>
        <n v="314313"/>
        <n v="315169"/>
        <n v="334152"/>
        <n v="320297"/>
        <n v="310367"/>
        <n v="312773"/>
        <n v="312326"/>
        <n v="313118"/>
        <n v="310392"/>
        <n v="320557"/>
        <n v="328354"/>
        <n v="313351"/>
        <n v="306782"/>
        <n v="308474"/>
        <n v="313384"/>
        <n v="309332"/>
        <n v="322551"/>
        <n v="317827"/>
        <n v="305280"/>
        <n v="296020"/>
        <n v="301729"/>
        <n v="302858"/>
        <n v="292783"/>
        <n v="307805"/>
        <n v="313460"/>
        <n v="314108"/>
        <n v="310260"/>
        <n v="311089"/>
        <n v="316708"/>
        <n v="311316"/>
        <n v="315209"/>
        <n v="309344"/>
        <n v="313124"/>
        <n v="306287"/>
        <n v="309520"/>
        <n v="311072"/>
        <n v="312566"/>
        <n v="309632"/>
        <n v="310480"/>
        <n v="311733"/>
        <n v="309336"/>
        <n v="312464"/>
        <n v="313927"/>
        <n v="308430"/>
        <n v="304657"/>
        <n v="310105"/>
        <n v="311684"/>
        <n v="312451"/>
        <n v="309863"/>
        <n v="309710"/>
        <n v="308398"/>
        <n v="310416"/>
        <n v="309673"/>
        <n v="207712"/>
        <n v="208101"/>
        <n v="207770"/>
        <n v="215460"/>
        <n v="203304"/>
        <n v="207965"/>
        <n v="208644"/>
        <n v="203770"/>
        <n v="201770"/>
        <n v="208800"/>
        <n v="206062"/>
        <n v="201959"/>
        <n v="207668"/>
        <n v="201424"/>
        <n v="201296"/>
        <n v="201897"/>
        <n v="206705"/>
        <n v="206300"/>
        <n v="200117"/>
        <n v="202646"/>
        <n v="196372"/>
        <n v="200508"/>
        <n v="209212"/>
        <n v="207843"/>
        <n v="206436"/>
        <n v="199731"/>
        <n v="206435"/>
        <n v="202270"/>
        <n v="197215"/>
        <n v="200281"/>
        <n v="190212"/>
        <n v="187652"/>
        <n v="191855"/>
        <n v="205865"/>
        <n v="194190"/>
        <n v="195196"/>
        <n v="196157"/>
        <n v="196136"/>
        <n v="192028"/>
        <n v="187492"/>
        <n v="199424"/>
        <n v="192579"/>
        <n v="194889"/>
        <n v="187247"/>
        <n v="193227"/>
        <n v="183562"/>
        <n v="182157"/>
        <n v="202506"/>
        <n v="188513"/>
        <n v="188806"/>
        <n v="184434"/>
        <n v="184719"/>
        <n v="171183"/>
        <n v="178614"/>
        <n v="190726"/>
        <n v="182040"/>
        <n v="178510"/>
        <n v="175376"/>
        <n v="175191"/>
        <n v="170594"/>
        <n v="67605"/>
        <n v="66205"/>
        <n v="65320"/>
        <n v="67577"/>
        <n v="66432"/>
        <n v="79592"/>
        <n v="67963"/>
        <n v="68753"/>
        <n v="67092"/>
        <n v="67906"/>
        <n v="68738"/>
        <n v="67432"/>
        <n v="80608"/>
        <n v="67476"/>
        <n v="66671"/>
        <n v="67016"/>
        <n v="67004"/>
        <n v="67244"/>
        <n v="64993"/>
        <n v="75985"/>
        <n v="72098"/>
        <n v="65943"/>
        <n v="68348"/>
        <n v="66315"/>
        <n v="69312"/>
        <n v="69196"/>
        <n v="66421"/>
        <n v="82275"/>
        <n v="65607"/>
        <n v="66278"/>
        <n v="66736"/>
        <n v="41742"/>
        <n v="41579"/>
        <n v="41698"/>
        <n v="42326"/>
        <n v="41924"/>
        <n v="41517"/>
        <n v="41210"/>
        <n v="40458"/>
        <n v="42544"/>
        <n v="41937"/>
        <n v="41462"/>
        <n v="41253"/>
        <n v="41378"/>
        <n v="42113"/>
        <n v="41813"/>
        <n v="41455"/>
        <n v="42305"/>
        <n v="41509"/>
        <n v="42091"/>
        <n v="41572"/>
        <n v="41954"/>
        <n v="41332"/>
        <n v="42216"/>
        <n v="41685"/>
        <n v="41656"/>
        <n v="41880"/>
        <n v="42362"/>
        <n v="41696"/>
        <n v="42243"/>
        <n v="30122"/>
        <n v="28641"/>
        <n v="29359"/>
        <n v="29221"/>
        <n v="29567"/>
        <n v="28718"/>
        <n v="28871"/>
        <n v="30521"/>
        <n v="28751"/>
        <n v="29115"/>
        <n v="29304"/>
        <n v="28898"/>
        <n v="28579"/>
        <n v="28527"/>
        <n v="29751"/>
        <n v="29713"/>
        <n v="29078"/>
        <n v="29401"/>
        <n v="28842"/>
        <n v="29136"/>
        <n v="30294"/>
        <n v="29441"/>
        <n v="29873"/>
        <n v="28536"/>
        <n v="29494"/>
        <n v="29641"/>
        <n v="30329"/>
        <n v="29774"/>
        <n v="29601"/>
        <n v="29793"/>
        <n v="30160"/>
        <n v="336598"/>
        <n v="341161"/>
        <n v="347697"/>
        <n v="361498"/>
        <n v="367756"/>
        <n v="349619"/>
        <n v="349446"/>
        <n v="335289"/>
        <n v="339612"/>
        <n v="351440"/>
        <n v="350726"/>
        <n v="356756"/>
        <n v="356749"/>
        <n v="350721"/>
        <n v="338587"/>
        <n v="347260"/>
        <n v="340327"/>
        <n v="358156"/>
        <n v="360728"/>
        <n v="348134"/>
        <n v="340336"/>
        <n v="355367"/>
        <n v="336124"/>
        <n v="348169"/>
        <n v="356592"/>
        <n v="336866"/>
        <n v="330436"/>
        <n v="331949"/>
        <n v="330315"/>
        <n v="333625"/>
        <n v="335744"/>
        <n v="68742"/>
        <n v="70295"/>
        <n v="67187"/>
        <n v="72055"/>
        <n v="71084"/>
        <n v="66950"/>
        <n v="70115"/>
        <n v="70447"/>
        <n v="68151"/>
        <n v="70465"/>
        <n v="69371"/>
        <n v="73122"/>
        <n v="68558"/>
        <n v="67116"/>
        <n v="70036"/>
        <n v="68768"/>
        <n v="70651"/>
        <n v="68342"/>
        <n v="72573"/>
        <n v="68915"/>
        <n v="68812"/>
        <n v="71202"/>
        <n v="70225"/>
        <n v="68409"/>
        <n v="69490"/>
        <n v="69160"/>
        <n v="67234"/>
        <n v="70783"/>
        <n v="70108"/>
        <n v="68521"/>
        <n v="66312"/>
        <n v="418167"/>
        <n v="294208"/>
        <n v="262577"/>
        <n v="264233"/>
        <n v="307736"/>
        <n v="243902"/>
        <n v="266843"/>
        <n v="299054"/>
        <n v="471179"/>
        <n v="496080"/>
        <n v="381746"/>
        <n v="397693"/>
        <n v="346375"/>
        <n v="359235"/>
        <n v="367109"/>
        <n v="366588"/>
        <n v="356653"/>
        <n v="360200"/>
        <n v="369773"/>
        <n v="377183"/>
        <n v="326320"/>
        <n v="495439"/>
        <n v="321261"/>
        <n v="291487"/>
        <n v="279653"/>
        <n v="311721"/>
        <n v="270991"/>
        <n v="272894"/>
        <n v="265180"/>
        <n v="282609"/>
        <n v="256749"/>
        <n v="348758"/>
        <n v="303977"/>
        <n v="269251"/>
        <n v="258594"/>
        <n v="284030"/>
        <n v="270596"/>
        <n v="260687"/>
        <n v="280142"/>
        <n v="317751"/>
        <n v="421317"/>
        <n v="388233"/>
        <n v="377295"/>
        <n v="378915"/>
        <n v="382879"/>
        <n v="365275"/>
        <n v="386372"/>
        <n v="377766"/>
        <n v="366309"/>
        <n v="370648"/>
        <n v="344020"/>
        <n v="345607"/>
        <n v="351584"/>
        <n v="350126"/>
        <n v="303863"/>
        <n v="294847"/>
        <n v="313716"/>
        <n v="305487"/>
        <n v="303323"/>
        <n v="311306"/>
        <n v="315317"/>
        <n v="293001"/>
        <n v="628028"/>
        <n v="536164"/>
        <n v="302639"/>
        <n v="343525"/>
        <n v="480084"/>
        <n v="452856"/>
        <n v="445837"/>
        <n v="487136"/>
        <n v="452412"/>
        <n v="539379"/>
        <n v="607352"/>
        <n v="543276"/>
        <n v="550775"/>
        <n v="520280"/>
        <n v="519660"/>
        <n v="452323"/>
        <n v="413930"/>
        <n v="536232"/>
        <n v="513225"/>
        <n v="505531"/>
        <n v="536524"/>
        <n v="430464"/>
        <n v="325173"/>
        <n v="336752"/>
        <n v="392560"/>
        <n v="411572"/>
        <n v="400567"/>
        <n v="473058"/>
        <n v="439976"/>
        <n v="301024"/>
        <n v="230988"/>
        <n v="192643"/>
        <n v="180903"/>
        <n v="181943"/>
        <n v="199190"/>
        <n v="188325"/>
        <n v="182729"/>
        <n v="215402"/>
        <n v="228693"/>
        <n v="320633"/>
        <n v="318345"/>
        <n v="276415"/>
        <n v="263852"/>
        <n v="269995"/>
        <n v="268569"/>
        <n v="272201"/>
        <n v="256395"/>
        <n v="269178"/>
        <n v="262182"/>
        <n v="268742"/>
        <n v="275307"/>
        <n v="233994"/>
        <n v="198899"/>
        <n v="189195"/>
        <n v="198556"/>
        <n v="191286"/>
        <n v="196568"/>
        <n v="200254"/>
        <n v="199127"/>
        <n v="197088"/>
        <n v="189479"/>
        <n v="426267"/>
        <n v="398622"/>
        <n v="351750"/>
        <n v="339546"/>
        <n v="386834"/>
        <n v="383316"/>
        <n v="382104"/>
        <n v="391294"/>
        <n v="406056"/>
        <n v="338640"/>
        <n v="325480"/>
        <n v="420114"/>
        <n v="408669"/>
        <n v="411704"/>
        <n v="402070"/>
        <n v="401749"/>
        <n v="352289"/>
        <n v="360766"/>
        <n v="406105"/>
        <n v="414092"/>
        <n v="415533"/>
        <n v="397500"/>
        <n v="560772"/>
        <n v="646883"/>
        <n v="605492"/>
        <n v="593376"/>
        <n v="520436"/>
        <n v="497779"/>
        <n v="390075"/>
        <n v="375232"/>
        <n v="541664"/>
        <n v="425348"/>
        <n v="296714"/>
        <n v="302567"/>
        <n v="423870"/>
        <n v="427296"/>
        <n v="402574"/>
        <n v="424145"/>
        <n v="451865"/>
        <n v="585606"/>
        <n v="547587"/>
        <n v="498497"/>
        <n v="472925"/>
        <n v="474907"/>
        <n v="484025"/>
        <n v="465893"/>
        <n v="401351"/>
        <n v="445426"/>
        <n v="531402"/>
        <n v="549704"/>
        <n v="514708"/>
        <n v="479126"/>
        <n v="347200"/>
        <n v="301323"/>
        <n v="322295"/>
        <n v="421697"/>
        <n v="393334"/>
        <n v="431009"/>
        <n v="436608"/>
        <n v="391750"/>
        <n v="293093"/>
        <n v="188776"/>
        <n v="156797"/>
        <n v="144951"/>
        <n v="144148"/>
        <n v="195361"/>
        <n v="172421"/>
        <n v="176949"/>
        <n v="199165"/>
        <n v="212703"/>
        <n v="252877"/>
        <n v="257290"/>
        <n v="234934"/>
        <n v="197691"/>
        <n v="198293"/>
        <n v="201930"/>
        <n v="197163"/>
        <n v="202717"/>
        <n v="219160"/>
        <n v="236249"/>
        <n v="253030"/>
        <n v="234483"/>
        <n v="194942"/>
        <n v="157010"/>
        <n v="142788"/>
        <n v="146349"/>
        <n v="179525"/>
        <n v="165256"/>
        <n v="179654"/>
        <n v="161913"/>
        <n v="160210"/>
        <n v="138805"/>
        <n v="335908"/>
        <n v="319892"/>
        <n v="285222"/>
        <n v="262760"/>
        <n v="294226"/>
        <n v="277149"/>
        <n v="267489"/>
        <n v="275204"/>
        <n v="288400"/>
        <n v="374436"/>
        <n v="377065"/>
        <n v="359295"/>
        <n v="322458"/>
        <n v="357775"/>
        <n v="331592"/>
        <n v="358150"/>
        <n v="339608"/>
        <n v="332283"/>
        <n v="305225"/>
        <n v="340531"/>
        <n v="388106"/>
        <n v="337802"/>
        <n v="352363"/>
        <n v="336618"/>
        <n v="334644"/>
        <n v="297117"/>
        <n v="288143"/>
        <n v="327740"/>
        <n v="279415"/>
        <n v="316423"/>
        <n v="271165"/>
        <n v="478687"/>
        <n v="433320"/>
        <n v="367140"/>
        <n v="385412"/>
        <n v="428037"/>
        <n v="456830"/>
        <n v="467287"/>
        <n v="434360"/>
        <n v="444582"/>
        <n v="350807"/>
        <n v="390499"/>
        <n v="458797"/>
        <n v="464445"/>
        <n v="441927"/>
        <n v="448852"/>
        <n v="400382"/>
        <n v="366038"/>
        <n v="333375"/>
        <n v="432443"/>
        <n v="458526"/>
        <n v="440418"/>
        <n v="471839"/>
        <n v="448970"/>
        <n v="356821"/>
        <n v="421875"/>
        <n v="494979"/>
        <n v="442749"/>
        <n v="459796"/>
        <n v="417176"/>
        <n v="424030"/>
        <n v="364369"/>
        <n v="152036"/>
        <n v="151102"/>
        <n v="149126"/>
        <n v="152300"/>
        <n v="160643"/>
        <n v="152631"/>
        <n v="149548"/>
        <n v="150730"/>
        <n v="144651"/>
        <n v="142674"/>
        <n v="144776"/>
        <n v="142619"/>
        <n v="144523"/>
        <n v="152756"/>
        <n v="150358"/>
        <n v="149856"/>
        <n v="147653"/>
        <n v="144925"/>
        <n v="161236"/>
        <n v="152045"/>
        <n v="154613"/>
        <n v="152313"/>
        <n v="149767"/>
        <n v="149330"/>
        <n v="155186"/>
        <n v="160071"/>
        <n v="150490"/>
        <n v="154812"/>
        <n v="152627"/>
        <n v="151056"/>
        <n v="148038"/>
        <n v="194581"/>
        <n v="188062"/>
        <n v="191413"/>
        <n v="199901"/>
        <n v="193161"/>
        <n v="181933"/>
        <n v="181968"/>
        <n v="188674"/>
        <n v="180262"/>
        <n v="183393"/>
        <n v="194008"/>
        <n v="176868"/>
        <n v="188164"/>
        <n v="186965"/>
        <n v="187495"/>
        <n v="188202"/>
        <n v="195156"/>
        <n v="199258"/>
        <n v="194338"/>
        <n v="188239"/>
        <n v="189410"/>
        <n v="189117"/>
        <n v="192037"/>
        <n v="193084"/>
        <n v="199360"/>
        <n v="195840"/>
        <n v="184376"/>
        <n v="183429"/>
        <n v="191309"/>
        <n v="190575"/>
        <n v="191539"/>
        <n v="128092"/>
        <n v="132352"/>
        <n v="126636"/>
        <n v="127846"/>
        <n v="142210"/>
        <n v="131924"/>
        <n v="130504"/>
        <n v="129940"/>
        <n v="130896"/>
        <n v="128966"/>
        <n v="121684"/>
        <n v="138787"/>
        <n v="129321"/>
        <n v="129148"/>
        <n v="131906"/>
        <n v="130313"/>
        <n v="126408"/>
        <n v="119682"/>
        <n v="135001"/>
        <n v="127018"/>
        <n v="129567"/>
        <n v="129412"/>
        <n v="129147"/>
        <n v="124924"/>
        <n v="122947"/>
        <n v="142901"/>
        <n v="124133"/>
        <n v="126490"/>
        <n v="127410"/>
        <n v="128052"/>
        <n v="119863"/>
        <n v="159212"/>
        <n v="159528"/>
        <n v="149127"/>
        <n v="134607"/>
        <n v="142314"/>
        <n v="135541"/>
        <n v="132882"/>
        <n v="133528"/>
        <n v="130614"/>
        <n v="129719"/>
        <n v="127407"/>
        <n v="127233"/>
        <n v="132219"/>
        <n v="153357"/>
        <n v="154987"/>
        <n v="151952"/>
        <n v="156208"/>
        <n v="157207"/>
        <n v="163012"/>
        <n v="157668"/>
        <n v="158081"/>
        <n v="157222"/>
        <n v="157497"/>
        <n v="154969"/>
        <n v="159562"/>
        <n v="164875"/>
        <n v="162801"/>
        <n v="160577"/>
        <n v="137570"/>
        <n v="140099"/>
        <n v="136959"/>
        <n v="133947"/>
        <n v="136388"/>
        <n v="129774"/>
        <n v="129842"/>
        <n v="139390"/>
        <n v="133279"/>
        <n v="132183"/>
        <n v="134868"/>
        <n v="131813"/>
        <n v="125715"/>
        <n v="124769"/>
        <n v="130982"/>
        <n v="127178"/>
        <n v="137993"/>
        <n v="137438"/>
        <n v="138788"/>
        <n v="132220"/>
        <n v="135081"/>
        <n v="144500"/>
        <n v="137265"/>
        <n v="138157"/>
        <n v="140504"/>
        <n v="136952"/>
        <n v="131608"/>
        <n v="133780"/>
        <n v="140335"/>
        <n v="135608"/>
        <n v="135110"/>
        <n v="140505"/>
        <n v="137222"/>
        <n v="133899"/>
        <n v="130886"/>
        <n v="134530"/>
        <n v="127868"/>
        <n v="130570"/>
        <n v="144029"/>
        <n v="128380"/>
        <n v="128313"/>
        <n v="129514"/>
        <n v="130207"/>
        <n v="121480"/>
        <n v="118491"/>
        <n v="122754"/>
        <n v="126234"/>
        <n v="138107"/>
        <n v="141818"/>
        <n v="136277"/>
        <n v="132530"/>
        <n v="132591"/>
        <n v="147495"/>
        <n v="139503"/>
        <n v="138814"/>
        <n v="135200"/>
        <n v="136428"/>
        <n v="130369"/>
        <n v="131425"/>
        <n v="144126"/>
        <n v="135900"/>
        <n v="135241"/>
        <n v="138891"/>
        <n v="126093"/>
        <n v="127551"/>
        <n v="140767"/>
        <n v="143484"/>
        <n v="138441"/>
        <n v="134863"/>
        <n v="146716"/>
        <n v="137108"/>
        <n v="134404"/>
        <n v="133511"/>
        <n v="134268"/>
        <n v="128605"/>
        <n v="124549"/>
        <n v="135635"/>
        <n v="141541"/>
        <n v="138606"/>
        <n v="139084"/>
        <n v="139231"/>
        <n v="139783"/>
        <n v="138306"/>
        <n v="149065"/>
        <n v="137955"/>
        <n v="136449"/>
        <n v="138852"/>
        <n v="139344"/>
        <n v="136231"/>
        <n v="134064"/>
        <n v="150406"/>
        <n v="133981"/>
        <n v="135472"/>
        <n v="135393"/>
        <n v="136335"/>
        <n v="136550"/>
        <n v="186479"/>
        <n v="156354"/>
        <n v="156075"/>
        <n v="281758"/>
        <n v="160239"/>
        <n v="149614"/>
        <n v="152889"/>
        <n v="184749"/>
        <n v="149712"/>
        <n v="151875"/>
        <n v="272690"/>
        <n v="149144"/>
        <n v="151361"/>
        <n v="150919"/>
        <n v="181265"/>
        <n v="151669"/>
        <n v="147538"/>
        <n v="295086"/>
        <n v="153315"/>
        <n v="151765"/>
        <n v="150785"/>
        <n v="180750"/>
        <n v="150703"/>
        <n v="155546"/>
        <n v="288232"/>
        <n v="156685"/>
        <n v="229505"/>
        <n v="155213"/>
        <n v="208472"/>
        <n v="151435"/>
        <n v="143364"/>
        <n v="147959"/>
        <n v="150928"/>
        <n v="147957"/>
        <n v="150290"/>
        <n v="159707"/>
        <n v="158960"/>
        <n v="158558"/>
        <n v="154146"/>
        <n v="150408"/>
        <n v="141358"/>
        <n v="146105"/>
        <n v="167693"/>
        <n v="161498"/>
        <n v="150427"/>
        <n v="150273"/>
        <n v="136220"/>
        <n v="129583"/>
        <n v="139361"/>
        <n v="154784"/>
        <n v="149775"/>
        <n v="143645"/>
        <n v="146292"/>
        <n v="134781"/>
        <n v="131743"/>
        <n v="132370"/>
        <n v="140031"/>
        <n v="133876"/>
        <n v="130325"/>
        <n v="132094"/>
        <n v="125824"/>
        <n v="118764"/>
        <n v="138752"/>
        <n v="137984"/>
        <n v="126839"/>
        <n v="150491"/>
        <n v="154756"/>
        <n v="142071"/>
        <n v="144507"/>
        <n v="142176"/>
        <n v="125959"/>
        <n v="126579"/>
        <n v="154665"/>
        <n v="139661"/>
        <n v="139860"/>
        <n v="145820"/>
        <n v="136454"/>
        <n v="125874"/>
        <n v="127000"/>
        <n v="151479"/>
        <n v="139141"/>
        <n v="140850"/>
        <n v="137942"/>
        <n v="140532"/>
        <n v="127357"/>
        <n v="140765"/>
        <n v="142542"/>
        <n v="143987"/>
        <n v="146763"/>
        <n v="139757"/>
        <n v="143021"/>
        <n v="128192"/>
        <n v="333453"/>
        <n v="321123"/>
        <n v="276471"/>
        <n v="841353"/>
        <n v="277121"/>
        <n v="321803"/>
        <n v="318249"/>
        <n v="316385"/>
        <n v="305618"/>
        <n v="271435"/>
        <n v="834566"/>
        <n v="269481"/>
        <n v="312550"/>
        <n v="305443"/>
        <n v="307259"/>
        <n v="295161"/>
        <n v="264820"/>
        <n v="795371"/>
        <n v="293685"/>
        <n v="306205"/>
        <n v="295413"/>
        <n v="309802"/>
        <n v="304258"/>
        <n v="816323"/>
        <n v="269296"/>
        <n v="282005"/>
        <n v="308928"/>
        <n v="308637"/>
        <n v="309297"/>
        <n v="295909"/>
        <n v="260461"/>
        <n v="336770"/>
        <n v="339425"/>
        <n v="333449"/>
        <n v="345002"/>
        <n v="334674"/>
        <n v="329756"/>
        <n v="327314"/>
        <n v="328401"/>
        <n v="336192"/>
        <n v="322620"/>
        <n v="336532"/>
        <n v="333199"/>
        <n v="339388"/>
        <n v="337198"/>
        <n v="335122"/>
        <n v="327880"/>
        <n v="327443"/>
        <n v="342656"/>
        <n v="328039"/>
        <n v="335991"/>
        <n v="333444"/>
        <n v="332468"/>
        <n v="329350"/>
        <n v="325532"/>
        <n v="345095"/>
        <n v="330839"/>
        <n v="325270"/>
        <n v="331277"/>
        <n v="333138"/>
        <n v="340783"/>
        <n v="332394"/>
        <n v="302500"/>
        <n v="296913"/>
        <n v="288019"/>
        <n v="296266"/>
        <n v="295068"/>
        <n v="291896"/>
        <n v="285751"/>
        <n v="294088"/>
        <n v="291105"/>
        <n v="285593"/>
        <n v="292069"/>
        <n v="291629"/>
        <n v="289061"/>
        <n v="289540"/>
        <n v="288914"/>
        <n v="289406"/>
        <n v="281823"/>
        <n v="287595"/>
        <n v="284209"/>
        <n v="284604"/>
        <n v="283689"/>
        <n v="287559"/>
        <n v="287397"/>
        <n v="279749"/>
        <n v="293470"/>
        <n v="287923"/>
        <n v="287404"/>
        <n v="281794"/>
        <n v="280591"/>
        <n v="275255"/>
        <n v="283413"/>
        <n v="273976"/>
        <n v="272024"/>
        <n v="350959"/>
        <n v="280777"/>
        <n v="304666"/>
        <n v="295986"/>
        <n v="277694"/>
        <n v="278694"/>
        <n v="260170"/>
        <n v="282850"/>
        <n v="285815"/>
        <n v="264044"/>
        <n v="288850"/>
        <n v="262985"/>
        <n v="258082"/>
        <n v="254859"/>
        <n v="404106"/>
        <n v="254126"/>
        <n v="264471"/>
        <n v="251383"/>
        <n v="258500"/>
        <n v="264762"/>
        <n v="253577"/>
        <n v="265053"/>
        <n v="254188"/>
        <n v="253820"/>
        <n v="259568"/>
        <n v="251286"/>
        <n v="253888"/>
        <n v="252160"/>
        <n v="424063"/>
        <n v="427728"/>
        <n v="424213"/>
        <n v="428926"/>
        <n v="435249"/>
        <n v="430383"/>
        <n v="448296"/>
        <n v="430825"/>
        <n v="446735"/>
        <n v="422465"/>
        <n v="351814"/>
        <n v="435195"/>
        <n v="428936"/>
        <n v="431148"/>
        <n v="443196"/>
        <n v="430859"/>
        <n v="430111"/>
        <n v="355902"/>
        <n v="446725"/>
        <n v="463369"/>
        <n v="451803"/>
        <n v="462200"/>
        <n v="450835"/>
        <n v="445598"/>
        <n v="448969"/>
        <n v="441991"/>
        <n v="439119"/>
        <n v="445052"/>
        <n v="443756"/>
        <n v="430077"/>
        <n v="1438694"/>
        <n v="1573205"/>
        <n v="1207013"/>
        <n v="1291044"/>
        <n v="1349116"/>
        <n v="1316769"/>
        <n v="1452289"/>
        <n v="1372641"/>
        <n v="1369142"/>
        <n v="1214577"/>
        <n v="1277004"/>
        <n v="1336890"/>
        <n v="1390663"/>
        <n v="1386174"/>
        <n v="1365738"/>
        <n v="1394502"/>
        <n v="1186726"/>
        <n v="1217740"/>
        <n v="1307180"/>
        <n v="1338036"/>
        <n v="1459488"/>
        <n v="1404780"/>
        <n v="1404663"/>
        <n v="1191859"/>
        <n v="1256965"/>
        <n v="1399044"/>
        <n v="1373971"/>
        <n v="1504608"/>
        <n v="1385492"/>
        <n v="1395528"/>
        <n v="1235929"/>
        <n v="552999"/>
        <n v="636201"/>
        <n v="615068"/>
        <n v="678672"/>
        <n v="590065"/>
        <n v="600534"/>
        <n v="605988"/>
        <n v="580225"/>
        <n v="525925"/>
        <n v="475398"/>
        <n v="512961"/>
        <n v="520755"/>
        <n v="561124"/>
        <n v="612070"/>
        <n v="609242"/>
        <n v="572504"/>
        <n v="568490"/>
        <n v="617323"/>
        <n v="623929"/>
        <n v="617143"/>
        <n v="657221"/>
        <n v="664081"/>
        <n v="606229"/>
        <n v="532484"/>
        <n v="610274"/>
        <n v="568133"/>
        <n v="531521"/>
        <n v="563020"/>
        <n v="564264"/>
        <n v="625198"/>
        <n v="484231"/>
        <n v="317572"/>
        <n v="291472"/>
        <n v="271497"/>
        <n v="301184"/>
        <n v="312298"/>
        <n v="316919"/>
        <n v="321581"/>
        <n v="308273"/>
        <n v="297970"/>
        <n v="273622"/>
        <n v="303335"/>
        <n v="303720"/>
        <n v="304526"/>
        <n v="314580"/>
        <n v="315401"/>
        <n v="292814"/>
        <n v="272105"/>
        <n v="292284"/>
        <n v="313832"/>
        <n v="332621"/>
        <n v="317246"/>
        <n v="329336"/>
        <n v="309542"/>
        <n v="273569"/>
        <n v="305689"/>
        <n v="310133"/>
        <n v="311064"/>
        <n v="323163"/>
        <n v="313214"/>
        <n v="302219"/>
        <n v="296303"/>
        <n v="169627"/>
        <n v="168986"/>
        <n v="167987"/>
        <n v="170480"/>
        <n v="177946"/>
        <n v="169549"/>
        <n v="166730"/>
        <n v="166246"/>
        <n v="163627"/>
        <n v="164309"/>
        <n v="157879"/>
        <n v="160121"/>
        <n v="166218"/>
        <n v="162995"/>
        <n v="167419"/>
        <n v="166026"/>
        <n v="167154"/>
        <n v="171931"/>
        <n v="163856"/>
        <n v="163448"/>
        <n v="164973"/>
        <n v="168443"/>
        <n v="166082"/>
        <n v="166652"/>
        <n v="171246"/>
        <n v="164270"/>
        <n v="167096"/>
        <n v="162377"/>
        <n v="157644"/>
        <n v="158934"/>
        <n v="217883"/>
        <n v="217752"/>
        <n v="214018"/>
        <n v="248966"/>
        <n v="226945"/>
        <n v="209842"/>
        <n v="214532"/>
        <n v="212576"/>
        <n v="214926"/>
        <n v="203924"/>
        <n v="254107"/>
        <n v="207649"/>
        <n v="212363"/>
        <n v="203112"/>
        <n v="206937"/>
        <n v="211327"/>
        <n v="203362"/>
        <n v="211560"/>
        <n v="221051"/>
        <n v="205602"/>
        <n v="211209"/>
        <n v="213693"/>
        <n v="212249"/>
        <n v="234938"/>
        <n v="228598"/>
        <n v="212738"/>
        <n v="217267"/>
        <n v="213038"/>
        <n v="213584"/>
        <n v="210183"/>
        <n v="199346"/>
        <n v="303244"/>
        <n v="330709"/>
        <n v="274459"/>
        <n v="324412"/>
        <n v="296268"/>
        <n v="296900"/>
        <n v="318366"/>
        <n v="361620"/>
        <n v="334019"/>
        <n v="274912"/>
        <n v="326380"/>
        <n v="329204"/>
        <n v="357559"/>
        <n v="326774"/>
        <n v="301422"/>
        <n v="293749"/>
        <n v="280208"/>
        <n v="311769"/>
        <n v="283986"/>
        <n v="334374"/>
        <n v="327611"/>
        <n v="306490"/>
        <n v="336831"/>
        <n v="277134"/>
        <n v="349114"/>
        <n v="356362"/>
        <n v="327269"/>
        <n v="351779"/>
        <n v="334750"/>
        <n v="319554"/>
        <n v="284011"/>
        <n v="423830"/>
        <n v="442556"/>
        <n v="393733"/>
        <n v="389795"/>
        <n v="395485"/>
        <n v="383056"/>
        <n v="392021"/>
        <n v="402918"/>
        <n v="368410"/>
        <n v="354454"/>
        <n v="351936"/>
        <n v="342752"/>
        <n v="333200"/>
        <n v="458158"/>
        <n v="402783"/>
        <n v="426793"/>
        <n v="416134"/>
        <n v="440952"/>
        <n v="423491"/>
        <n v="405747"/>
        <n v="407270"/>
        <n v="401773"/>
        <n v="411385"/>
        <n v="400159"/>
        <n v="391446"/>
        <n v="378003"/>
        <n v="575867"/>
        <n v="627545"/>
        <n v="563529"/>
        <n v="558723"/>
        <n v="525167"/>
        <n v="168241"/>
        <n v="165649"/>
        <n v="160850"/>
        <n v="164754"/>
        <n v="159026"/>
        <n v="161826"/>
        <n v="160807"/>
        <n v="162991"/>
        <n v="160938"/>
        <n v="158877"/>
        <n v="157887"/>
        <n v="164207"/>
        <n v="160581"/>
        <n v="163574"/>
        <n v="162507"/>
        <n v="165605"/>
        <n v="160770"/>
        <n v="162008"/>
        <n v="158265"/>
        <n v="162642"/>
        <n v="160537"/>
        <n v="164186"/>
        <n v="158709"/>
        <n v="161862"/>
        <n v="157158"/>
        <n v="166851"/>
        <n v="168766"/>
        <n v="167863"/>
        <n v="168270"/>
        <n v="165984"/>
        <n v="865199"/>
        <n v="866155"/>
        <n v="707103"/>
        <n v="810020"/>
        <n v="869791"/>
        <n v="914825"/>
        <n v="929197"/>
        <n v="832286"/>
        <n v="860832"/>
        <n v="699941"/>
        <n v="799549"/>
        <n v="958492"/>
        <n v="935569"/>
        <n v="913796"/>
        <n v="949176"/>
        <n v="953846"/>
        <n v="701796"/>
        <n v="807759"/>
        <n v="1065257"/>
        <n v="890422"/>
        <n v="896302"/>
        <n v="836154"/>
        <n v="737573"/>
        <n v="563366"/>
        <n v="690491"/>
        <n v="831375"/>
        <n v="827974"/>
        <n v="848338"/>
        <n v="769326"/>
        <n v="762080"/>
        <n v="571179"/>
        <n v="620171"/>
        <n v="585209"/>
        <n v="328104"/>
        <n v="587704"/>
        <n v="456884"/>
        <n v="489410"/>
        <n v="551043"/>
        <n v="521197"/>
        <n v="563829"/>
        <n v="323861"/>
        <n v="592860"/>
        <n v="1326688"/>
        <n v="607394"/>
        <n v="545198"/>
        <n v="499944"/>
        <n v="500656"/>
        <n v="375930"/>
        <n v="584141"/>
        <n v="573936"/>
        <n v="506031"/>
        <n v="733912"/>
        <n v="624559"/>
        <n v="508368"/>
        <n v="345153"/>
        <n v="647919"/>
        <n v="601530"/>
        <n v="478730"/>
        <n v="522867"/>
        <n v="558052"/>
        <n v="761310"/>
        <n v="463156"/>
        <n v="1038873"/>
        <n v="1060948"/>
        <n v="1066092"/>
        <n v="1107161"/>
        <n v="976264"/>
        <n v="982993"/>
        <n v="1032611"/>
        <n v="982512"/>
        <n v="1012950"/>
        <n v="927380"/>
        <n v="1034853"/>
        <n v="882300"/>
        <n v="1143295"/>
        <n v="1155761"/>
        <n v="1139247"/>
        <n v="1142454"/>
        <n v="1030171"/>
        <n v="1136868"/>
        <n v="1116569"/>
        <n v="1098029"/>
        <n v="1055139"/>
        <n v="1080695"/>
        <n v="1092233"/>
        <n v="1151594"/>
        <n v="1021668"/>
        <n v="1016456"/>
        <n v="1109533"/>
        <n v="1099197"/>
        <n v="1078744"/>
        <n v="998612"/>
        <n v="1049084"/>
        <n v="36671"/>
        <n v="36244"/>
        <n v="35379"/>
        <n v="37394"/>
        <n v="37000"/>
        <n v="36510"/>
        <n v="35960"/>
        <n v="37315"/>
        <n v="34484"/>
        <n v="36169"/>
        <n v="34473"/>
        <n v="36100"/>
        <n v="36192"/>
        <n v="34675"/>
        <n v="35429"/>
        <n v="34373"/>
        <n v="37840"/>
        <n v="35236"/>
        <n v="37231"/>
        <n v="35447"/>
        <n v="36820"/>
        <n v="38079"/>
        <n v="35799"/>
        <n v="34273"/>
        <n v="34889"/>
        <n v="36163"/>
        <n v="34812"/>
        <n v="35607"/>
        <n v="35732"/>
        <n v="34698"/>
        <n v="33810"/>
        <n v="486399"/>
        <n v="576135"/>
        <n v="442030"/>
        <n v="491251"/>
        <n v="501864"/>
        <n v="627904"/>
        <n v="637346"/>
        <n v="501394"/>
        <n v="616671"/>
        <n v="423184"/>
        <n v="482711"/>
        <n v="495116"/>
        <n v="494686"/>
        <n v="510803"/>
        <n v="505697"/>
        <n v="493526"/>
        <n v="561673"/>
        <n v="668631"/>
        <n v="569304"/>
        <n v="514987"/>
        <n v="485204"/>
        <n v="555366"/>
        <n v="641775"/>
        <n v="474157"/>
        <n v="642296"/>
        <n v="688853"/>
        <n v="633350"/>
        <n v="611401"/>
        <n v="647064"/>
        <n v="698243"/>
        <n v="551413"/>
        <n v="517227"/>
        <n v="537269"/>
        <n v="577492"/>
        <n v="614296"/>
        <n v="655041"/>
        <n v="620461"/>
        <n v="585045"/>
        <n v="560473"/>
        <n v="585462"/>
        <n v="501335"/>
        <n v="588274"/>
        <n v="553843"/>
        <n v="591672"/>
        <n v="575517"/>
        <n v="586451"/>
        <n v="572496"/>
        <n v="489795"/>
        <n v="525327"/>
        <n v="547730"/>
        <n v="601466"/>
        <n v="584858"/>
        <n v="653609"/>
        <n v="657231"/>
        <n v="538125"/>
        <n v="502424"/>
        <n v="503455"/>
        <n v="560465"/>
        <n v="577920"/>
        <n v="579355"/>
        <n v="625002"/>
        <n v="474105"/>
        <n v="447753"/>
        <n v="455621"/>
        <n v="516017"/>
        <n v="483042"/>
        <n v="578744"/>
        <n v="452904"/>
        <n v="506526"/>
        <n v="459298"/>
        <n v="455507"/>
        <n v="433198"/>
        <n v="466896"/>
        <n v="531993"/>
        <n v="524466"/>
        <n v="549752"/>
        <n v="528270"/>
        <n v="510449"/>
        <n v="463336"/>
        <n v="455011"/>
        <n v="443116"/>
        <n v="464283"/>
        <n v="454380"/>
        <n v="482123"/>
        <n v="461710"/>
        <n v="405737"/>
        <n v="442146"/>
        <n v="530459"/>
        <n v="550718"/>
        <n v="573801"/>
        <n v="590913"/>
        <n v="528896"/>
        <n v="393989"/>
        <n v="788623"/>
        <n v="832352"/>
        <n v="503915"/>
        <n v="539567"/>
        <n v="747884"/>
        <n v="716019"/>
        <n v="728174"/>
        <n v="754661"/>
        <n v="750447"/>
        <n v="474536"/>
        <n v="507488"/>
        <n v="755845"/>
        <n v="762836"/>
        <n v="748311"/>
        <n v="705280"/>
        <n v="728524"/>
        <n v="486517"/>
        <n v="533081"/>
        <n v="688251"/>
        <n v="654094"/>
        <n v="655376"/>
        <n v="724019"/>
        <n v="657071"/>
        <n v="506537"/>
        <n v="506106"/>
        <n v="791827"/>
        <n v="717358"/>
        <n v="707455"/>
        <n v="739010"/>
        <n v="722009"/>
        <n v="464341"/>
        <n v="212560"/>
        <n v="206120"/>
        <n v="196261"/>
        <n v="220609"/>
        <n v="203563"/>
        <n v="209533"/>
        <n v="208926"/>
        <n v="218519"/>
        <n v="204228"/>
        <n v="200911"/>
        <n v="207286"/>
        <n v="202277"/>
        <n v="221617"/>
        <n v="216185"/>
        <n v="209361"/>
        <n v="205631"/>
        <n v="209357"/>
        <n v="219489"/>
        <n v="202288"/>
        <n v="209117"/>
        <n v="223564"/>
        <n v="210878"/>
        <n v="208561"/>
        <n v="194455"/>
        <n v="215469"/>
        <n v="215698"/>
        <n v="207191"/>
        <n v="213749"/>
        <n v="210213"/>
        <n v="218549"/>
        <n v="207925"/>
        <n v="152010"/>
        <n v="154121"/>
        <n v="151346"/>
        <n v="160971"/>
        <n v="147479"/>
        <n v="151859"/>
        <n v="152587"/>
        <n v="150468"/>
        <n v="149204"/>
        <n v="158402"/>
        <n v="150940"/>
        <n v="152691"/>
        <n v="151773"/>
        <n v="153384"/>
        <n v="151557"/>
        <n v="149269"/>
        <n v="157123"/>
        <n v="148264"/>
        <n v="149183"/>
        <n v="150190"/>
        <n v="149286"/>
        <n v="149064"/>
        <n v="147010"/>
        <n v="154242"/>
        <n v="146619"/>
        <n v="149738"/>
        <n v="151436"/>
        <n v="149747"/>
        <n v="153542"/>
        <n v="145641"/>
        <n v="2090824"/>
        <n v="2124955"/>
        <n v="2277576"/>
        <n v="2364025"/>
        <n v="2060693"/>
        <n v="2093637"/>
        <n v="2062929"/>
        <n v="2107629"/>
        <n v="2091629"/>
        <n v="2243378"/>
        <n v="2077514"/>
        <n v="2060510"/>
        <n v="2148235"/>
        <n v="2159159"/>
        <n v="2074236"/>
        <n v="2094386"/>
        <n v="2247040"/>
        <n v="2159081"/>
        <n v="2156856"/>
        <n v="2096999"/>
        <n v="2104816"/>
        <n v="2095973"/>
        <n v="2142914"/>
        <n v="2356552"/>
        <n v="2112306"/>
        <n v="2204986"/>
        <n v="2117942"/>
        <n v="2086963"/>
        <n v="2149422"/>
        <n v="2304933"/>
        <n v="2268838"/>
        <n v="764560"/>
        <n v="704413"/>
        <n v="686954"/>
        <n v="1220301"/>
        <n v="747177"/>
        <n v="788771"/>
        <n v="761780"/>
        <n v="775672"/>
        <n v="695270"/>
        <n v="699198"/>
        <n v="766884"/>
        <n v="1292881"/>
        <n v="746506"/>
        <n v="743449"/>
        <n v="769802"/>
        <n v="681361"/>
        <n v="695259"/>
        <n v="666631"/>
        <n v="1248280"/>
        <n v="733485"/>
        <n v="772721"/>
        <n v="733890"/>
        <n v="687925"/>
        <n v="706988"/>
        <n v="672013"/>
        <n v="1367548"/>
        <n v="759544"/>
        <n v="734611"/>
        <n v="767622"/>
        <n v="678976"/>
        <n v="715459"/>
        <n v="198542"/>
        <n v="201656"/>
        <n v="196315"/>
        <n v="198343"/>
        <n v="199989"/>
        <n v="203696"/>
        <n v="200401"/>
        <n v="199002"/>
        <n v="204036"/>
        <n v="207840"/>
        <n v="198978"/>
        <n v="202774"/>
        <n v="199760"/>
        <n v="198463"/>
        <n v="199727"/>
        <n v="195488"/>
        <n v="199864"/>
        <n v="198353"/>
        <n v="195272"/>
        <n v="192368"/>
        <n v="197186"/>
        <n v="190723"/>
        <n v="190270"/>
        <n v="194431"/>
        <n v="196190"/>
        <n v="194490"/>
        <n v="189858"/>
        <n v="192397"/>
        <n v="186847"/>
        <n v="183792"/>
        <n v="185037"/>
        <n v="208383"/>
        <n v="203300"/>
        <n v="207261"/>
        <n v="196917"/>
        <n v="200402"/>
        <n v="200305"/>
        <n v="197180"/>
        <n v="197658"/>
        <n v="190647"/>
        <n v="188392"/>
        <n v="185445"/>
        <n v="186505"/>
        <n v="181661"/>
        <n v="181138"/>
        <n v="171620"/>
        <n v="174114"/>
        <n v="170910"/>
        <n v="172379"/>
        <n v="170277"/>
        <n v="174722"/>
        <n v="176528"/>
        <n v="173613"/>
        <n v="178287"/>
        <n v="176367"/>
        <n v="176263"/>
        <n v="169797"/>
        <n v="175374"/>
        <n v="175651"/>
        <n v="166492"/>
        <n v="163484"/>
        <n v="167635"/>
        <n v="1941"/>
        <n v="4198"/>
        <n v="4099"/>
        <n v="5142"/>
        <n v="3106"/>
        <n v="3267"/>
        <n v="2291"/>
        <n v="3339"/>
        <n v="4654"/>
        <n v="4016"/>
        <n v="2346"/>
        <n v="554"/>
        <n v="2285"/>
        <n v="1658"/>
        <n v="4751"/>
        <n v="2929"/>
        <n v="2424"/>
        <n v="1109"/>
        <n v="2823"/>
        <n v="2363"/>
        <n v="4338"/>
        <n v="1492"/>
        <n v="3201"/>
        <n v="3811"/>
        <n v="2429"/>
        <n v="4482"/>
        <n v="4554"/>
        <n v="1553"/>
        <n v="1864"/>
        <n v="2812"/>
        <n v="1026"/>
        <n v="499055"/>
        <n v="483328"/>
        <n v="488054"/>
        <n v="484416"/>
        <n v="478474"/>
        <n v="474431"/>
        <n v="471429"/>
        <n v="469702"/>
        <n v="493024"/>
        <n v="512307"/>
        <n v="497272"/>
        <n v="493508"/>
        <n v="511536"/>
        <n v="528470"/>
        <n v="476145"/>
        <n v="553288"/>
        <n v="505668"/>
        <n v="512873"/>
        <n v="488755"/>
        <n v="520048"/>
        <n v="526006"/>
        <n v="667881"/>
        <n v="756458"/>
        <n v="756712"/>
        <n v="750137"/>
        <n v="754374"/>
        <n v="609485"/>
        <n v="526274"/>
        <n v="516398"/>
        <n v="522465"/>
        <n v="502353"/>
        <n v="258614"/>
        <n v="265778"/>
        <n v="262329"/>
        <n v="251203"/>
        <n v="268769"/>
        <n v="268049"/>
        <n v="256801"/>
        <n v="260579"/>
        <n v="260710"/>
        <n v="246862"/>
        <n v="254597"/>
        <n v="259067"/>
        <n v="260627"/>
        <n v="269305"/>
        <n v="242394"/>
        <n v="305707"/>
        <n v="258498"/>
        <n v="236495"/>
        <n v="257099"/>
        <n v="258240"/>
        <n v="253501"/>
        <n v="254971"/>
        <n v="289583"/>
        <n v="257702"/>
        <n v="253596"/>
        <n v="285625"/>
        <n v="258892"/>
        <n v="273320"/>
        <n v="310699"/>
        <n v="267019"/>
        <n v="242623"/>
        <n v="193469"/>
        <n v="182811"/>
        <n v="178395"/>
        <n v="179364"/>
        <n v="189957"/>
        <n v="177774"/>
        <n v="186791"/>
        <n v="181527"/>
        <n v="177244"/>
        <n v="179508"/>
        <n v="178212"/>
        <n v="170962"/>
        <n v="185824"/>
        <n v="228940"/>
        <n v="287728"/>
        <n v="197283"/>
        <n v="165167"/>
        <n v="177641"/>
        <n v="172262"/>
        <n v="175248"/>
        <n v="195809"/>
        <n v="229527"/>
        <n v="203956"/>
        <n v="206049"/>
        <n v="205259"/>
        <n v="195554"/>
        <n v="200440"/>
        <n v="188288"/>
        <n v="214750"/>
        <n v="196387"/>
        <n v="165289"/>
        <n v="354833"/>
        <n v="312396"/>
        <n v="308022"/>
        <n v="304910"/>
        <n v="296486"/>
        <n v="320262"/>
        <n v="307471"/>
        <n v="356792"/>
        <n v="328494"/>
        <n v="320883"/>
        <n v="323537"/>
        <n v="325990"/>
        <n v="347504"/>
        <n v="347130"/>
        <n v="449785"/>
        <n v="435741"/>
        <n v="319176"/>
        <n v="311298"/>
        <n v="324233"/>
        <n v="323262"/>
        <n v="351543"/>
        <n v="470146"/>
        <n v="335249"/>
        <n v="321423"/>
        <n v="325235"/>
        <n v="328470"/>
        <n v="307971"/>
        <n v="338034"/>
        <n v="327065"/>
        <n v="326187"/>
        <n v="317774"/>
        <n v="509460"/>
        <n v="519615"/>
        <n v="521492"/>
        <n v="513467"/>
        <n v="513805"/>
        <n v="531918"/>
        <n v="516425"/>
        <n v="495924"/>
        <n v="514704"/>
        <n v="511322"/>
        <n v="499124"/>
        <n v="500533"/>
        <n v="499197"/>
        <n v="498825"/>
        <n v="457045"/>
        <n v="579031"/>
        <n v="531920"/>
        <n v="535798"/>
        <n v="535133"/>
        <n v="586114"/>
        <n v="519170"/>
        <n v="522277"/>
        <n v="532126"/>
        <n v="534846"/>
        <n v="524999"/>
        <n v="517999"/>
        <n v="536439"/>
        <n v="528129"/>
        <n v="514571"/>
        <n v="541634"/>
        <n v="505620"/>
        <n v="386631"/>
        <n v="357498"/>
        <n v="342003"/>
        <n v="338750"/>
        <n v="355857"/>
        <n v="341404"/>
        <n v="329519"/>
        <n v="361903"/>
        <n v="324964"/>
        <n v="337792"/>
        <n v="345131"/>
        <n v="323857"/>
        <n v="332777"/>
        <n v="321175"/>
        <n v="339510"/>
        <n v="413784"/>
        <n v="359537"/>
        <n v="351384"/>
        <n v="361046"/>
        <n v="344638"/>
        <n v="336660"/>
        <n v="359824"/>
        <n v="365727"/>
        <n v="350346"/>
        <n v="334538"/>
        <n v="355700"/>
        <n v="349073"/>
        <n v="336399"/>
        <n v="344923"/>
        <n v="356899"/>
        <n v="332058"/>
        <n v="480245"/>
        <n v="470371"/>
        <n v="463720"/>
        <n v="463348"/>
        <n v="464782"/>
        <n v="469114"/>
        <n v="473550"/>
        <n v="463407"/>
        <n v="470602"/>
        <n v="452729"/>
        <n v="445986"/>
        <n v="448032"/>
        <n v="444146"/>
        <n v="445120"/>
        <n v="416612"/>
        <n v="535561"/>
        <n v="486162"/>
        <n v="475184"/>
        <n v="477300"/>
        <n v="465713"/>
        <n v="478132"/>
        <n v="479342"/>
        <n v="483630"/>
        <n v="472081"/>
        <n v="464623"/>
        <n v="464146"/>
        <n v="465361"/>
        <n v="467298"/>
        <n v="470329"/>
        <n v="463960"/>
        <n v="440245"/>
        <n v="388285"/>
        <n v="388844"/>
        <n v="380505"/>
        <n v="386870"/>
        <n v="379661"/>
        <n v="402893"/>
        <n v="378596"/>
        <n v="376332"/>
        <n v="380234"/>
        <n v="371938"/>
        <n v="377899"/>
        <n v="371126"/>
        <n v="356309"/>
        <n v="407818"/>
        <n v="447922"/>
        <n v="395342"/>
        <n v="368432"/>
        <n v="373056"/>
        <n v="369600"/>
        <n v="371684"/>
        <n v="362807"/>
        <n v="431330"/>
        <n v="425556"/>
        <n v="398297"/>
        <n v="395482"/>
        <n v="386866"/>
        <n v="396977"/>
        <n v="379776"/>
        <n v="392897"/>
        <n v="380086"/>
        <n v="384839"/>
        <n v="436933"/>
        <n v="479153"/>
        <n v="462774"/>
        <n v="460615"/>
        <n v="469480"/>
        <n v="498030"/>
        <n v="490775"/>
        <n v="465392"/>
        <n v="497089"/>
        <n v="443842"/>
        <n v="422209"/>
        <n v="435761"/>
        <n v="459336"/>
        <n v="458832"/>
        <n v="415721"/>
        <n v="449366"/>
        <n v="389912"/>
        <n v="412889"/>
        <n v="422332"/>
        <n v="484339"/>
        <n v="456033"/>
        <n v="413235"/>
        <n v="413330"/>
        <n v="402891"/>
        <n v="413168"/>
        <n v="452216"/>
        <n v="420084"/>
        <n v="436163"/>
        <n v="416926"/>
        <n v="470405"/>
        <n v="412025"/>
        <n v="188471"/>
        <n v="185502"/>
        <n v="184944"/>
        <n v="186389"/>
        <n v="182436"/>
        <n v="183328"/>
        <n v="188281"/>
        <n v="186338"/>
        <n v="184662"/>
        <n v="188274"/>
        <n v="189255"/>
        <n v="185181"/>
        <n v="183966"/>
        <n v="185306"/>
        <n v="181818"/>
        <n v="180991"/>
        <n v="184861"/>
        <n v="183919"/>
        <n v="182191"/>
        <n v="179922"/>
        <n v="181898"/>
        <n v="182964"/>
        <n v="180797"/>
        <n v="182155"/>
        <n v="183787"/>
        <n v="179611"/>
        <n v="179886"/>
        <n v="181177"/>
        <n v="181093"/>
        <n v="181284"/>
        <n v="179132"/>
        <n v="423558"/>
        <n v="399777"/>
        <n v="397232"/>
        <n v="399858"/>
        <n v="405426"/>
        <n v="442406"/>
        <n v="454204"/>
        <n v="456552"/>
        <n v="451923"/>
        <n v="423233"/>
        <n v="356046"/>
        <n v="345808"/>
        <n v="342658"/>
        <n v="344560"/>
        <n v="333240"/>
        <n v="341847"/>
        <n v="358873"/>
        <n v="358876"/>
        <n v="359027"/>
        <n v="359988"/>
        <n v="362687"/>
        <n v="360221"/>
        <n v="356143"/>
        <n v="357274"/>
        <n v="351896"/>
        <n v="353109"/>
        <n v="354983"/>
        <n v="357265"/>
        <n v="356337"/>
        <n v="360080"/>
        <n v="353600"/>
        <n v="303181"/>
        <n v="308351"/>
        <n v="312919"/>
        <n v="311166"/>
        <n v="314924"/>
        <n v="312496"/>
        <n v="310734"/>
        <n v="308826"/>
        <n v="313958"/>
        <n v="314229"/>
        <n v="301535"/>
        <n v="310763"/>
        <n v="335011"/>
        <n v="310812"/>
        <n v="311559"/>
        <n v="313176"/>
        <n v="306690"/>
        <n v="299850"/>
        <n v="310554"/>
        <n v="312734"/>
        <n v="306705"/>
        <n v="283151"/>
        <n v="303389"/>
        <n v="306923"/>
        <n v="305729"/>
        <n v="299719"/>
        <n v="299593"/>
        <n v="297938"/>
        <n v="300651"/>
        <n v="303185"/>
        <n v="776001"/>
        <n v="847754"/>
        <n v="1052145"/>
        <n v="1052029"/>
        <n v="1082739"/>
        <n v="1056631"/>
        <n v="848964"/>
        <n v="829425"/>
        <n v="839420"/>
        <n v="793361"/>
        <n v="823662"/>
        <n v="1031970"/>
        <n v="850693"/>
        <n v="834789"/>
        <n v="835547"/>
        <n v="1081108"/>
        <n v="1116617"/>
        <n v="1136109"/>
        <n v="1135498"/>
        <n v="849838"/>
        <n v="813808"/>
        <n v="1126310"/>
        <n v="1139915"/>
        <n v="1154906"/>
        <n v="1181130"/>
        <n v="1144022"/>
        <n v="1161227"/>
        <n v="1137080"/>
        <n v="1130488"/>
        <n v="1150527"/>
        <n v="989862"/>
        <n v="179468"/>
        <n v="180770"/>
        <n v="177798"/>
        <n v="181580"/>
        <n v="177755"/>
        <n v="180585"/>
        <n v="177750"/>
        <n v="179847"/>
        <n v="178424"/>
        <n v="176638"/>
        <n v="183580"/>
        <n v="178473"/>
        <n v="174400"/>
        <n v="174599"/>
        <n v="172133"/>
        <n v="181944"/>
        <n v="174534"/>
        <n v="179192"/>
        <n v="173070"/>
        <n v="172818"/>
        <n v="172609"/>
        <n v="173589"/>
        <n v="178740"/>
        <n v="172691"/>
        <n v="171813"/>
        <n v="170400"/>
        <n v="169988"/>
        <n v="171886"/>
        <n v="172434"/>
        <n v="408203"/>
        <n v="396609"/>
        <n v="393106"/>
        <n v="386110"/>
        <n v="387484"/>
        <n v="383207"/>
        <n v="357342"/>
        <n v="340747"/>
        <n v="329924"/>
        <n v="326016"/>
        <n v="316977"/>
        <n v="309564"/>
        <n v="309467"/>
        <n v="294966"/>
        <n v="282510"/>
        <n v="283155"/>
        <n v="272543"/>
        <n v="264689"/>
        <n v="268728"/>
        <n v="260145"/>
        <n v="243042"/>
        <n v="247368"/>
        <n v="239960"/>
        <n v="232479"/>
        <n v="214683"/>
        <n v="238945"/>
        <n v="207920"/>
        <n v="205775"/>
        <n v="184002"/>
        <n v="187866"/>
        <n v="168366"/>
        <n v="222848"/>
        <n v="203043"/>
        <n v="164560"/>
        <n v="161407"/>
        <n v="190148"/>
        <n v="245004"/>
        <n v="193924"/>
        <n v="226338"/>
        <n v="231369"/>
        <n v="179983"/>
        <n v="156842"/>
        <n v="222669"/>
        <n v="338195"/>
        <n v="304009"/>
        <n v="315649"/>
        <n v="304385"/>
        <n v="289091"/>
        <n v="280747"/>
        <n v="278376"/>
        <n v="260123"/>
        <n v="279159"/>
        <n v="267222"/>
        <n v="250027"/>
        <n v="245831"/>
        <n v="236446"/>
        <n v="246020"/>
        <n v="253864"/>
        <n v="255696"/>
        <n v="267302"/>
        <n v="263736"/>
        <n v="239724"/>
        <n v="2450590"/>
        <n v="2566550"/>
        <n v="2277603"/>
        <n v="2193540"/>
        <n v="3667710"/>
        <n v="3870962"/>
        <n v="3687733"/>
        <n v="3185792"/>
        <n v="3729454"/>
        <n v="3157486"/>
        <n v="2067459"/>
        <n v="3279010"/>
        <n v="3948279"/>
        <n v="3305740"/>
        <n v="3325349"/>
        <n v="3778931"/>
        <n v="3805956"/>
        <n v="2005523"/>
        <n v="3551906"/>
        <n v="3800801"/>
        <n v="3793084"/>
        <n v="3694324"/>
        <n v="3876998"/>
        <n v="3787242"/>
        <n v="2138276"/>
        <n v="3543513"/>
        <n v="3981406"/>
        <n v="3824209"/>
        <n v="3766010"/>
        <n v="3762093"/>
        <n v="3837643"/>
        <n v="410785"/>
        <n v="403626"/>
        <n v="382361"/>
        <n v="375747"/>
        <n v="395497"/>
        <n v="378262"/>
        <n v="398172"/>
        <n v="393240"/>
        <n v="379968"/>
        <n v="396565"/>
        <n v="393695"/>
        <n v="371258"/>
        <n v="375548"/>
        <n v="381740"/>
        <n v="379275"/>
        <n v="371367"/>
        <n v="373062"/>
        <n v="341660"/>
        <n v="344104"/>
        <n v="363126"/>
        <n v="384945"/>
        <n v="352113"/>
        <n v="344340"/>
        <n v="343580"/>
        <n v="343685"/>
        <n v="344619"/>
        <n v="333134"/>
        <n v="328269"/>
        <n v="338757"/>
        <n v="328834"/>
        <n v="318893"/>
        <n v="355516"/>
        <n v="377914"/>
        <n v="358076"/>
        <n v="423836"/>
        <n v="384909"/>
        <n v="404087"/>
        <n v="412123"/>
        <n v="415099"/>
        <n v="429427"/>
        <n v="366494"/>
        <n v="450155"/>
        <n v="383664"/>
        <n v="356652"/>
        <n v="380738"/>
        <n v="386318"/>
        <n v="427284"/>
        <n v="368513"/>
        <n v="446078"/>
        <n v="355374"/>
        <n v="366436"/>
        <n v="411642"/>
        <n v="350918"/>
        <n v="399159"/>
        <n v="347642"/>
        <n v="454332"/>
        <n v="412576"/>
        <n v="425557"/>
        <n v="375794"/>
        <n v="335124"/>
        <n v="415475"/>
        <n v="354095"/>
        <n v="356492"/>
        <n v="347248"/>
        <n v="352418"/>
        <n v="433779"/>
        <n v="335111"/>
        <n v="334164"/>
        <n v="369617"/>
        <n v="357903"/>
        <n v="353611"/>
        <n v="426599"/>
        <n v="344463"/>
        <n v="349251"/>
        <n v="362316"/>
        <n v="340227"/>
        <n v="336075"/>
        <n v="338021"/>
        <n v="409659"/>
        <n v="333403"/>
        <n v="349771"/>
        <n v="461955"/>
        <n v="338155"/>
        <n v="346371"/>
        <n v="371462"/>
        <n v="445381"/>
        <n v="362815"/>
        <n v="344119"/>
        <n v="364070"/>
        <n v="350671"/>
        <n v="341192"/>
        <n v="374324"/>
        <n v="1611792"/>
        <n v="1814452"/>
        <n v="1546264"/>
        <n v="1284775"/>
        <n v="1664376"/>
        <n v="1625972"/>
        <n v="1584856"/>
        <n v="1663599"/>
        <n v="1686801"/>
        <n v="1453052"/>
        <n v="1239165"/>
        <n v="1725770"/>
        <n v="1690173"/>
        <n v="1812591"/>
        <n v="1732922"/>
        <n v="1820264"/>
        <n v="1610505"/>
        <n v="1390897"/>
        <n v="1796546"/>
        <n v="1873769"/>
        <n v="1853746"/>
        <n v="1692410"/>
        <n v="1919343"/>
        <n v="1824808"/>
        <n v="1420820"/>
        <n v="1811354"/>
        <n v="1729010"/>
        <n v="1997745"/>
        <n v="1751972"/>
        <n v="1911351"/>
        <n v="1651843"/>
        <n v="259775"/>
        <n v="246273"/>
        <n v="256446"/>
        <n v="243898"/>
        <n v="256900"/>
        <n v="262443"/>
        <n v="255306"/>
        <n v="250761"/>
        <n v="250232"/>
        <n v="253255"/>
        <n v="246764"/>
        <n v="252761"/>
        <n v="345539"/>
        <n v="289331"/>
        <n v="294124"/>
        <n v="294492"/>
        <n v="290091"/>
        <n v="287759"/>
        <n v="282225"/>
        <n v="248726"/>
        <n v="268187"/>
        <n v="258605"/>
        <n v="255359"/>
        <n v="252135"/>
        <n v="249870"/>
        <n v="252862"/>
        <n v="218308"/>
        <n v="228755"/>
        <n v="222963"/>
        <n v="228497"/>
        <n v="223746"/>
        <n v="192332"/>
        <n v="214725"/>
        <n v="197406"/>
        <n v="190794"/>
        <n v="207348"/>
        <n v="199365"/>
        <n v="203145"/>
        <n v="291759"/>
        <n v="213052"/>
        <n v="213610"/>
        <n v="204352"/>
        <n v="210384"/>
        <n v="207037"/>
        <n v="209733"/>
        <n v="192606"/>
        <n v="213051"/>
        <n v="196473"/>
        <n v="199114"/>
        <n v="203589"/>
        <n v="242393"/>
        <n v="202339"/>
        <n v="185078"/>
        <n v="196558"/>
        <n v="182566"/>
        <n v="199454"/>
        <n v="179422"/>
        <n v="188201"/>
        <n v="191103"/>
        <n v="190430"/>
        <n v="199748"/>
        <n v="206590"/>
        <n v="200707"/>
        <n v="206897"/>
        <n v="192735"/>
        <n v="210779"/>
        <n v="202542"/>
        <n v="195052"/>
        <n v="210285"/>
        <n v="198682"/>
        <n v="198207"/>
        <n v="199372"/>
        <n v="192067"/>
        <n v="200525"/>
        <n v="308000"/>
        <n v="205060"/>
        <n v="193858"/>
        <n v="206044"/>
        <n v="200577"/>
        <n v="180028"/>
        <n v="194342"/>
        <n v="260036"/>
        <n v="184615"/>
        <n v="196560"/>
        <n v="189131"/>
        <n v="182171"/>
        <n v="197593"/>
        <n v="187868"/>
        <n v="190946"/>
        <n v="189015"/>
        <n v="190147"/>
        <n v="185070"/>
        <n v="797704"/>
        <n v="799652"/>
        <n v="783237"/>
        <n v="806542"/>
        <n v="800550"/>
        <n v="765496"/>
        <n v="777202"/>
        <n v="765755"/>
        <n v="785118"/>
        <n v="783043"/>
        <n v="673489"/>
        <n v="728041"/>
        <n v="748940"/>
        <n v="788409"/>
        <n v="782471"/>
        <n v="796004"/>
        <n v="775111"/>
        <n v="771575"/>
        <n v="748644"/>
        <n v="800293"/>
        <n v="785628"/>
        <n v="788180"/>
        <n v="783348"/>
        <n v="775489"/>
        <n v="750379"/>
        <n v="687015"/>
        <n v="668290"/>
        <n v="634538"/>
        <n v="627553"/>
        <n v="636340"/>
        <n v="664146"/>
        <n v="692979"/>
        <n v="678244"/>
        <n v="685489"/>
        <n v="737965"/>
        <n v="722231"/>
        <n v="744150"/>
        <n v="804611"/>
        <n v="764389"/>
        <n v="705666"/>
        <n v="683044"/>
        <n v="722837"/>
        <n v="690792"/>
        <n v="684782"/>
        <n v="681918"/>
        <n v="736624"/>
        <n v="766453"/>
        <n v="766193"/>
        <n v="801279"/>
        <n v="730987"/>
        <n v="742730"/>
        <n v="757464"/>
        <n v="766622"/>
        <n v="749930"/>
        <n v="729806"/>
        <n v="760669"/>
        <n v="663713"/>
        <n v="714471"/>
        <n v="722007"/>
        <n v="700011"/>
        <n v="732258"/>
        <n v="737356"/>
        <n v="633299"/>
        <n v="621214"/>
        <n v="614298"/>
        <n v="674279"/>
        <n v="609783"/>
        <n v="622902"/>
        <n v="610724"/>
        <n v="640633"/>
        <n v="630960"/>
        <n v="636463"/>
        <n v="728012"/>
        <n v="750388"/>
        <n v="785807"/>
        <n v="738044"/>
        <n v="720316"/>
        <n v="698028"/>
        <n v="695378"/>
        <n v="749835"/>
        <n v="696530"/>
        <n v="707533"/>
        <n v="702515"/>
        <n v="693423"/>
        <n v="702818"/>
        <n v="708429"/>
        <n v="762750"/>
        <n v="692380"/>
        <n v="698869"/>
        <n v="685350"/>
        <n v="696451"/>
        <n v="697111"/>
        <n v="686598"/>
        <n v="362366"/>
        <n v="455680"/>
        <n v="384241"/>
        <n v="454261"/>
        <n v="452599"/>
        <n v="388500"/>
        <n v="425515"/>
        <n v="409677"/>
        <n v="445943"/>
        <n v="378107"/>
        <n v="469161"/>
        <n v="451806"/>
        <n v="399835"/>
        <n v="506968"/>
        <n v="384288"/>
        <n v="479043"/>
        <n v="374682"/>
        <n v="482887"/>
        <n v="438168"/>
        <n v="401063"/>
        <n v="676311"/>
        <n v="377263"/>
        <n v="418262"/>
        <n v="374735"/>
        <n v="498043"/>
        <n v="1212349"/>
        <n v="1163093"/>
        <n v="1465129"/>
        <n v="364021"/>
        <n v="429447"/>
        <n v="365982"/>
        <n v="192609"/>
        <n v="203755"/>
        <n v="209530"/>
        <n v="199389"/>
        <n v="199022"/>
        <n v="209708"/>
        <n v="195475"/>
        <n v="208978"/>
        <n v="194148"/>
        <n v="191721"/>
        <n v="201176"/>
        <n v="195580"/>
        <n v="202935"/>
        <n v="372246"/>
        <n v="231305"/>
        <n v="214254"/>
        <n v="222299"/>
        <n v="211561"/>
        <n v="214443"/>
        <n v="221644"/>
        <n v="318713"/>
        <n v="199174"/>
        <n v="194770"/>
        <n v="197228"/>
        <n v="197788"/>
        <n v="197987"/>
        <n v="208393"/>
        <n v="194307"/>
        <n v="203516"/>
        <n v="191216"/>
        <n v="192659"/>
        <n v="224714"/>
        <n v="209738"/>
        <n v="213736"/>
        <n v="206535"/>
        <n v="230326"/>
        <n v="213650"/>
        <n v="199189"/>
        <n v="219788"/>
        <n v="214522"/>
        <n v="218836"/>
        <n v="210556"/>
        <n v="207916"/>
        <n v="195630"/>
        <n v="306641"/>
        <n v="230193"/>
        <n v="231529"/>
        <n v="227170"/>
        <n v="232889"/>
        <n v="207311"/>
        <n v="228365"/>
        <n v="277137"/>
        <n v="184333"/>
        <n v="192318"/>
        <n v="200091"/>
        <n v="181047"/>
        <n v="198227"/>
        <n v="192213"/>
        <n v="191722"/>
        <n v="181358"/>
        <n v="197403"/>
        <n v="185228"/>
        <n v="860654"/>
        <n v="836934"/>
        <n v="782326"/>
        <n v="785111"/>
        <n v="796137"/>
        <n v="819180"/>
        <n v="881030"/>
        <n v="842392"/>
        <n v="889334"/>
        <n v="842158"/>
        <n v="847290"/>
        <n v="809833"/>
        <n v="746587"/>
        <n v="829513"/>
        <n v="805676"/>
        <n v="819943"/>
        <n v="762767"/>
        <n v="789438"/>
        <n v="842294"/>
        <n v="761022"/>
        <n v="796375"/>
        <n v="823753"/>
        <n v="803225"/>
        <n v="799368"/>
        <n v="828029"/>
        <n v="779079"/>
        <n v="825658"/>
        <n v="844129"/>
        <n v="800715"/>
        <n v="840806"/>
        <n v="743355"/>
        <n v="569272"/>
        <n v="551725"/>
        <n v="518180"/>
        <n v="561946"/>
        <n v="516039"/>
        <n v="532092"/>
        <n v="546836"/>
        <n v="580470"/>
        <n v="536765"/>
        <n v="534329"/>
        <n v="540056"/>
        <n v="534417"/>
        <n v="496752"/>
        <n v="596589"/>
        <n v="584180"/>
        <n v="584079"/>
        <n v="558273"/>
        <n v="615489"/>
        <n v="548137"/>
        <n v="532239"/>
        <n v="589854"/>
        <n v="537877"/>
        <n v="535307"/>
        <n v="565673"/>
        <n v="626266"/>
        <n v="582765"/>
        <n v="556349"/>
        <n v="493625"/>
        <n v="481939"/>
        <n v="477767"/>
        <n v="477444"/>
        <n v="128652"/>
        <n v="129306"/>
        <n v="152225"/>
        <n v="141412"/>
        <n v="133911"/>
        <n v="144058"/>
        <n v="114482"/>
        <n v="386995"/>
        <n v="159521"/>
        <n v="157163"/>
        <n v="140461"/>
        <n v="153956"/>
        <n v="145113"/>
        <n v="160275"/>
        <n v="161222"/>
        <n v="172642"/>
        <n v="151232"/>
        <n v="130848"/>
        <n v="145695"/>
        <n v="155132"/>
        <n v="293461"/>
        <n v="125251"/>
        <n v="116579"/>
        <n v="110870"/>
        <n v="120081"/>
        <n v="117716"/>
        <n v="115148"/>
        <n v="125955"/>
        <n v="113611"/>
        <n v="126921"/>
        <n v="922744"/>
        <n v="806700"/>
        <n v="573275"/>
        <n v="593858"/>
        <n v="751499"/>
        <n v="2629237"/>
        <n v="1997102"/>
        <n v="1154258"/>
        <n v="984290"/>
        <n v="761734"/>
        <n v="818525"/>
        <n v="1076570"/>
        <n v="1694225"/>
        <n v="1053881"/>
        <n v="1555739"/>
        <n v="1612913"/>
        <n v="1380658"/>
        <n v="1314068"/>
        <n v="1376484"/>
        <n v="2155881"/>
        <n v="1660036"/>
        <n v="1680939"/>
        <n v="1586005"/>
        <n v="1311797"/>
        <n v="1094533"/>
        <n v="1173806"/>
        <n v="1952743"/>
        <n v="1493267"/>
        <n v="1269944"/>
        <n v="1376639"/>
        <n v="1167834"/>
        <n v="929652"/>
        <n v="933658"/>
        <n v="1140072"/>
        <n v="555499"/>
        <n v="951323"/>
        <n v="942833"/>
        <n v="932364"/>
        <n v="967817"/>
        <n v="926428"/>
        <n v="1080003"/>
        <n v="601786"/>
        <n v="1008603"/>
        <n v="933319"/>
        <n v="1146025"/>
        <n v="991390"/>
        <n v="932953"/>
        <n v="1122407"/>
        <n v="648811"/>
        <n v="984705"/>
        <n v="997954"/>
        <n v="1097907"/>
        <n v="985121"/>
        <n v="830348"/>
        <n v="1039708"/>
        <n v="653102"/>
        <n v="957852"/>
        <n v="820683"/>
        <n v="909480"/>
        <n v="963639"/>
        <n v="981992"/>
        <n v="797853"/>
        <n v="1183407"/>
        <n v="1159670"/>
        <n v="1131754"/>
        <n v="1151487"/>
        <n v="1083359"/>
        <n v="1111740"/>
        <n v="1099478"/>
        <n v="1132793"/>
        <n v="1090781"/>
        <n v="1030139"/>
        <n v="1161514"/>
        <n v="1030417"/>
        <n v="1037257"/>
        <n v="998104"/>
        <n v="990685"/>
        <n v="1030766"/>
        <n v="964932"/>
        <n v="1066414"/>
        <n v="1058951"/>
        <n v="958545"/>
        <n v="946076"/>
        <n v="927617"/>
        <n v="929738"/>
        <n v="953735"/>
        <n v="1027526"/>
        <n v="959399"/>
        <n v="984272"/>
        <n v="993687"/>
        <n v="948274"/>
        <n v="1009607"/>
        <n v="1037745"/>
        <n v="217528"/>
        <n v="213636"/>
        <n v="218938"/>
        <n v="218270"/>
        <n v="213543"/>
        <n v="212619"/>
        <n v="216654"/>
        <n v="221322"/>
        <n v="211690"/>
        <n v="210029"/>
        <n v="210354"/>
        <n v="203230"/>
        <n v="212426"/>
        <n v="224059"/>
        <n v="215188"/>
        <n v="206631"/>
        <n v="203721"/>
        <n v="198855"/>
        <n v="199106"/>
        <n v="202240"/>
        <n v="202533"/>
        <n v="198774"/>
        <n v="212598"/>
        <n v="210729"/>
        <n v="206921"/>
        <n v="213374"/>
        <n v="212222"/>
        <n v="210961"/>
        <n v="213195"/>
        <n v="210400"/>
        <n v="214127"/>
      </sharedItems>
    </cacheField>
    <cacheField name="Cluster name" numFmtId="0">
      <sharedItems containsString="0" containsBlank="1" count="1">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1000000}">
  <cacheSource type="worksheet">
    <worksheetSource ref="A1:D2030" sheet="Raw-CPU"/>
  </cacheSource>
  <cacheFields count="4">
    <cacheField name="Hostname" numFmtId="0">
      <sharedItems containsBlank="1" count="60">
        <s v="ndcvh23.dupontnet.net"/>
        <s v="ndcvh24.dupontnet.net"/>
        <s v="ndcvh25.dupontnet.net"/>
        <s v="ndcvh26.dupontnet.net"/>
        <s v="ndcvh27.dupontnet.net"/>
        <s v="ndcvh42.dupontnet.net"/>
        <s v="ndcvh39.dupontnet.net"/>
        <s v="ndcvh40.dupontnet.net"/>
        <s v="ndcvh41.dupontnet.net"/>
        <s v="gsdvh02.dupontnet.net"/>
        <s v="gsdvh03.dupontnet.net"/>
        <s v="gsdvh04.dupontnet.net"/>
        <s v="gsdvh01.dupontnet.net"/>
        <s v="gsdvh05.dupontnet.net"/>
        <s v="gsdvh06.dupontnet.net"/>
        <s v="gsdvh07.dupontnet.net"/>
        <s v="gsdvh08.dupontnet.net"/>
        <s v="ndcvh06.dupontnet.net"/>
        <s v="ndcvh07.dupontnet.net"/>
        <s v="ndcvh05.dupontnet.net"/>
        <s v="ndcvh22.dupontnet.net"/>
        <s v="ndcvh21.dupontnet.net"/>
        <s v="ndcvh12.dupontnet.net"/>
        <s v="ndcvh01.dupontnet.net"/>
        <s v="ndcvh04.dupontnet.net"/>
        <s v="ndcvh29.dupontnet.net"/>
        <s v="ndcvh30.dupontnet.net"/>
        <s v="ndcvh31.dupontnet.net"/>
        <s v="ndcvh32.dupontnet.net"/>
        <s v="ndcvh33.dupontnet.net"/>
        <s v="ndcvh03.dupontnet.net"/>
        <s v="ndcvh11.dupontnet.net"/>
        <s v="ndcvh02.dupontnet.net"/>
        <s v="gsdvh09.dupontnet.net"/>
        <s v="gsdvh10.dupontnet.net"/>
        <s v="ndcvh10.dupontnet.net"/>
        <s v="ndcvh09.dupontnet.net"/>
        <s v="sarvh03.dupontnet.net"/>
        <s v="sarvh04.dupontnet.net"/>
        <s v="dcivh02.dupontnet.net"/>
        <s v="dcivh03.dupontnet.net"/>
        <s v="spvh04.dupontnet.net"/>
        <s v="spvh05.dupontnet.net"/>
        <s v="spvh06.dupontnet.net"/>
        <s v="spvh07.dupontnet.net"/>
        <s v="yetedesx1.ye.dupont.com"/>
        <s v="ndcvh34.lvs.dupont.com"/>
        <s v="ndcvh35.lvs.dupont.com"/>
        <s v="astvh03.dupontnet.net"/>
        <s v="astvh04.dupontnet.net"/>
        <s v="luxvh03.dupontnet.net"/>
        <s v="luxvh04.dupontnet.net"/>
        <s v="mdnvh01.dupontnet.net"/>
        <s v="mdnvh02.dupontnet.net"/>
        <s v="uenvh01.dupontnet.net"/>
        <s v="uenvh02.dupontnet.net"/>
        <s v="uenvh03.dupontnet.net"/>
        <s v="uenvh04.dupontnet.net"/>
        <s v="uenvh05.dupontnet.net"/>
        <m/>
      </sharedItems>
    </cacheField>
    <cacheField name="Timestamp" numFmtId="166">
      <sharedItems containsDate="1" containsString="0" containsBlank="1" count="32">
        <d v="2015-08-31T00:00:00"/>
        <d v="2015-08-30T00:00:00"/>
        <d v="2015-08-29T00:00:00"/>
        <d v="2015-08-28T00:00:00"/>
        <d v="2015-08-27T00:00:00"/>
        <d v="2015-08-26T00:00:00"/>
        <d v="2015-08-25T00:00:00"/>
        <d v="2015-08-24T00:00:00"/>
        <d v="2015-08-23T00:00:00"/>
        <d v="2015-08-22T00:00:00"/>
        <d v="2015-08-21T00:00:00"/>
        <d v="2015-08-20T00:00:00"/>
        <d v="2015-08-19T00:00:00"/>
        <d v="2015-08-18T00:00:00"/>
        <d v="2015-08-17T00:00:00"/>
        <d v="2015-08-16T00:00:00"/>
        <d v="2015-08-15T00:00:00"/>
        <d v="2015-08-14T00:00:00"/>
        <d v="2015-08-13T00:00:00"/>
        <d v="2015-08-12T00:00:00"/>
        <d v="2015-08-11T00:00:00"/>
        <d v="2015-08-10T00:00:00"/>
        <d v="2015-08-09T00:00:00"/>
        <d v="2015-08-08T00:00:00"/>
        <d v="2015-08-07T00:00:00"/>
        <d v="2015-08-06T00:00:00"/>
        <d v="2015-08-05T00:00:00"/>
        <d v="2015-08-04T00:00:00"/>
        <d v="2015-08-03T00:00:00"/>
        <d v="2015-08-02T00:00:00"/>
        <d v="2015-08-01T00:00:00"/>
        <m/>
      </sharedItems>
    </cacheField>
    <cacheField name="Cpuusage" numFmtId="0">
      <sharedItems containsString="0" containsBlank="1" containsNumber="1" count="1126">
        <n v="0.49"/>
        <n v="0.48"/>
        <n v="0.54"/>
        <n v="0.56999999999999995"/>
        <n v="0.53"/>
        <n v="0.52"/>
        <n v="0.51"/>
        <n v="0.9"/>
        <n v="1.04"/>
        <n v="1.03"/>
        <n v="1.1000000000000001"/>
        <n v="1.05"/>
        <n v="1.8"/>
        <n v="1.67"/>
        <n v="1.34"/>
        <n v="2.21"/>
        <n v="1.39"/>
        <n v="1.63"/>
        <n v="1.76"/>
        <n v="1.93"/>
        <n v="1.49"/>
        <n v="2.58"/>
        <n v="1.86"/>
        <n v="2.2000000000000002"/>
        <n v="2.14"/>
        <n v="2.16"/>
        <n v="1.47"/>
        <n v="2.33"/>
        <n v="1.9"/>
        <n v="1.68"/>
        <n v="1.48"/>
        <n v="2.23"/>
        <n v="2.5299999999999998"/>
        <n v="2.66"/>
        <n v="2.82"/>
        <n v="2.8"/>
        <n v="2.81"/>
        <n v="0.55000000000000004"/>
        <n v="0.56000000000000005"/>
        <n v="1.75"/>
        <n v="2.2400000000000002"/>
        <n v="2.65"/>
        <n v="2.2599999999999998"/>
        <n v="0.4"/>
        <n v="0.41"/>
        <n v="0.39"/>
        <n v="0.38"/>
        <n v="1.1100000000000001"/>
        <n v="1.36"/>
        <n v="1.35"/>
        <n v="1.85"/>
        <n v="1.43"/>
        <n v="0.61"/>
        <n v="0.6"/>
        <n v="0.62"/>
        <n v="0.63"/>
        <n v="0.65"/>
        <n v="0.59"/>
        <n v="0.5"/>
        <n v="0.64"/>
        <n v="1.33"/>
        <n v="1.66"/>
        <n v="2.04"/>
        <n v="1.64"/>
        <n v="1.52"/>
        <n v="0.27"/>
        <n v="0.26"/>
        <n v="25.43"/>
        <n v="3.99"/>
        <n v="61.22"/>
        <n v="36.299999999999997"/>
        <n v="7.68"/>
        <n v="8.34"/>
        <n v="5.92"/>
        <n v="13.09"/>
        <n v="12.57"/>
        <n v="71.06"/>
        <n v="47.5"/>
        <n v="7.13"/>
        <n v="6.79"/>
        <n v="31.81"/>
        <n v="31.42"/>
        <n v="37.49"/>
        <n v="38.67"/>
        <n v="35.74"/>
        <n v="40.869999999999997"/>
        <n v="17.45"/>
        <n v="24.26"/>
        <n v="29.75"/>
        <n v="38.700000000000003"/>
        <n v="39.72"/>
        <n v="38.64"/>
        <n v="40"/>
        <n v="38.83"/>
        <n v="39.58"/>
        <n v="31.3"/>
        <n v="14.18"/>
        <n v="17.96"/>
        <n v="26.27"/>
        <n v="20.27"/>
        <n v="24.64"/>
        <n v="28.89"/>
        <n v="20.98"/>
        <n v="21.5"/>
        <n v="19.98"/>
        <n v="9.7100000000000009"/>
        <n v="4.8899999999999997"/>
        <n v="8.9600000000000009"/>
        <n v="10.63"/>
        <n v="13.85"/>
        <n v="21.03"/>
        <n v="20.420000000000002"/>
        <n v="20.13"/>
        <n v="20.36"/>
        <n v="19.64"/>
        <n v="20.58"/>
        <n v="19.38"/>
        <n v="20.63"/>
        <n v="20.260000000000002"/>
        <n v="17.18"/>
        <n v="6.13"/>
        <n v="5.5"/>
        <n v="7.65"/>
        <n v="6.3"/>
        <n v="6.43"/>
        <n v="6.63"/>
        <n v="14.58"/>
        <n v="15.4"/>
        <n v="17.88"/>
        <n v="18.37"/>
        <n v="11.4"/>
        <n v="14.47"/>
        <n v="26.16"/>
        <n v="32.89"/>
        <n v="32.14"/>
        <n v="37.14"/>
        <n v="19.7"/>
        <n v="11.17"/>
        <n v="17.73"/>
        <n v="16.75"/>
        <n v="25.79"/>
        <n v="25.47"/>
        <n v="24.77"/>
        <n v="24.06"/>
        <n v="23.37"/>
        <n v="25.85"/>
        <n v="24.28"/>
        <n v="26.44"/>
        <n v="24.83"/>
        <n v="22.04"/>
        <n v="9.07"/>
        <n v="8.3000000000000007"/>
        <n v="12.25"/>
        <n v="9.4700000000000006"/>
        <n v="12.4"/>
        <n v="11.52"/>
        <n v="18.739999999999998"/>
        <n v="44.23"/>
        <n v="41.52"/>
        <n v="2.13"/>
        <n v="2.12"/>
        <n v="2.11"/>
        <n v="2.1800000000000002"/>
        <n v="0.46"/>
        <n v="0.47"/>
        <n v="1.5"/>
        <n v="1.57"/>
        <n v="1.87"/>
        <n v="1.65"/>
        <n v="1.61"/>
        <n v="1.6"/>
        <n v="2.4700000000000002"/>
        <n v="2.42"/>
        <n v="2.44"/>
        <n v="2.4500000000000002"/>
        <n v="2.4300000000000002"/>
        <n v="2.48"/>
        <n v="4.41"/>
        <n v="4.5"/>
        <n v="4.47"/>
        <n v="4.66"/>
        <n v="4.79"/>
        <n v="4.97"/>
        <n v="4.82"/>
        <n v="4.8099999999999996"/>
        <n v="4.8"/>
        <n v="4.7699999999999996"/>
        <n v="4.83"/>
        <n v="4.91"/>
        <n v="4.76"/>
        <n v="0.66"/>
        <n v="0.67"/>
        <n v="0.69"/>
        <n v="0.7"/>
        <n v="0.68"/>
        <n v="1.79"/>
        <n v="2.2200000000000002"/>
        <n v="1.98"/>
        <n v="1.99"/>
        <n v="1.95"/>
        <n v="0.73"/>
        <n v="0.74"/>
        <n v="0.81"/>
        <n v="0.91"/>
        <n v="0.84"/>
        <n v="0.85"/>
        <n v="0.98"/>
        <n v="0.97"/>
        <n v="1.02"/>
        <n v="1.01"/>
        <n v="1.45"/>
        <n v="1.55"/>
        <n v="1.58"/>
        <n v="1.62"/>
        <n v="1.59"/>
        <n v="0.42"/>
        <n v="0.92"/>
        <n v="0.96"/>
        <n v="1.1200000000000001"/>
        <n v="26.82"/>
        <n v="28.05"/>
        <n v="27.96"/>
        <n v="28.06"/>
        <n v="27.85"/>
        <n v="27.86"/>
        <n v="27.87"/>
        <n v="1.54"/>
        <n v="0.36"/>
        <n v="0.35"/>
        <n v="0.45"/>
        <n v="7.1"/>
        <n v="5.04"/>
        <n v="3.97"/>
        <n v="4.26"/>
        <n v="4.1500000000000004"/>
        <n v="5.98"/>
        <n v="1.56"/>
        <n v="2.52"/>
        <n v="2.57"/>
        <n v="2.56"/>
        <n v="2.64"/>
        <n v="2.7"/>
        <n v="4.78"/>
        <n v="4.6399999999999997"/>
        <n v="4.53"/>
        <n v="4.59"/>
        <n v="4.72"/>
        <n v="4.7"/>
        <n v="19.21"/>
        <n v="14.01"/>
        <n v="10.85"/>
        <n v="7.62"/>
        <n v="14.78"/>
        <n v="13.11"/>
        <n v="15.05"/>
        <n v="18.649999999999999"/>
        <n v="8.01"/>
        <n v="5.3"/>
        <n v="17.059999999999999"/>
        <n v="13.02"/>
        <n v="17.64"/>
        <n v="12.28"/>
        <n v="12.39"/>
        <n v="9.15"/>
        <n v="9.92"/>
        <n v="20.54"/>
        <n v="17.489999999999998"/>
        <n v="14.2"/>
        <n v="13.78"/>
        <n v="9.51"/>
        <n v="15.41"/>
        <n v="22.82"/>
        <n v="19.8"/>
        <n v="13.45"/>
        <n v="11.71"/>
        <n v="12.51"/>
        <n v="12.76"/>
        <n v="4.8499999999999996"/>
        <n v="18.510000000000002"/>
        <n v="11.86"/>
        <n v="5.66"/>
        <n v="5.71"/>
        <n v="9.66"/>
        <n v="9.49"/>
        <n v="7.47"/>
        <n v="12.88"/>
        <n v="15.71"/>
        <n v="1.21"/>
        <n v="19.11"/>
        <n v="19.14"/>
        <n v="17.100000000000001"/>
        <n v="16.18"/>
        <n v="14.26"/>
        <n v="15.76"/>
        <n v="20.04"/>
        <n v="15.85"/>
        <n v="15.6"/>
        <n v="17.559999999999999"/>
        <n v="15.65"/>
        <n v="11.07"/>
        <n v="11.87"/>
        <n v="10.35"/>
        <n v="9.18"/>
        <n v="8.5299999999999994"/>
        <n v="11.05"/>
        <n v="10.23"/>
        <n v="6.85"/>
        <n v="18.53"/>
        <n v="18.96"/>
        <n v="9.06"/>
        <n v="10.029999999999999"/>
        <n v="9.59"/>
        <n v="9.16"/>
        <n v="12.29"/>
        <n v="16.579999999999998"/>
        <n v="4.45"/>
        <n v="19.600000000000001"/>
        <n v="11.89"/>
        <n v="11.42"/>
        <n v="18.23"/>
        <n v="18.63"/>
        <n v="10.88"/>
        <n v="14.22"/>
        <n v="15.38"/>
        <n v="17.36"/>
        <n v="18.8"/>
        <n v="7.85"/>
        <n v="6"/>
        <n v="9.2100000000000009"/>
        <n v="8.8699999999999992"/>
        <n v="6.66"/>
        <n v="9.2799999999999994"/>
        <n v="10.53"/>
        <n v="8.49"/>
        <n v="4.6500000000000004"/>
        <n v="4.5999999999999996"/>
        <n v="3.72"/>
        <n v="3.9"/>
        <n v="4.7300000000000004"/>
        <n v="4.68"/>
        <n v="4.57"/>
        <n v="3.59"/>
        <n v="5.61"/>
        <n v="6.78"/>
        <n v="11.36"/>
        <n v="13.93"/>
        <n v="13.94"/>
        <n v="14.28"/>
        <n v="7.03"/>
        <n v="14.32"/>
        <n v="14.37"/>
        <n v="14.34"/>
        <n v="14.61"/>
        <n v="13.83"/>
        <n v="14.39"/>
        <n v="14.4"/>
        <n v="14.11"/>
        <n v="13.19"/>
        <n v="13.21"/>
        <n v="13.28"/>
        <n v="5.07"/>
        <n v="3.95"/>
        <n v="3.03"/>
        <n v="4.13"/>
        <n v="3.58"/>
        <n v="3.39"/>
        <n v="3.66"/>
        <n v="3.31"/>
        <n v="2.92"/>
        <n v="4.21"/>
        <n v="3.46"/>
        <n v="3.83"/>
        <n v="3.68"/>
        <n v="3.3"/>
        <n v="4.1399999999999997"/>
        <n v="3.77"/>
        <n v="3.41"/>
        <n v="3.27"/>
        <n v="2.76"/>
        <n v="3.74"/>
        <n v="3.52"/>
        <n v="3.16"/>
        <n v="3.76"/>
        <n v="3.45"/>
        <n v="3.4"/>
        <n v="2.25"/>
        <n v="2.09"/>
        <n v="2.2799999999999998"/>
        <n v="2.59"/>
        <n v="2.15"/>
        <n v="2.17"/>
        <n v="2.62"/>
        <n v="2.35"/>
        <n v="2.29"/>
        <n v="2.38"/>
        <n v="2.71"/>
        <n v="2.27"/>
        <n v="2.5499999999999998"/>
        <n v="15.46"/>
        <n v="14.05"/>
        <n v="15.58"/>
        <n v="15.21"/>
        <n v="13.33"/>
        <n v="14.73"/>
        <n v="14.98"/>
        <n v="13.82"/>
        <n v="14.52"/>
        <n v="12.41"/>
        <n v="14.8"/>
        <n v="14.71"/>
        <n v="14.54"/>
        <n v="14.53"/>
        <n v="13.79"/>
        <n v="14.03"/>
        <n v="12.92"/>
        <n v="14.36"/>
        <n v="14.48"/>
        <n v="14.9"/>
        <n v="14.92"/>
        <n v="14.55"/>
        <n v="14.66"/>
        <n v="14.45"/>
        <n v="15.27"/>
        <n v="16.8"/>
        <n v="17.12"/>
        <n v="16.78"/>
        <n v="14.94"/>
        <n v="10.82"/>
        <n v="14.57"/>
        <n v="15.67"/>
        <n v="14.38"/>
        <n v="13.51"/>
        <n v="14.15"/>
        <n v="10.220000000000001"/>
        <n v="13.39"/>
        <n v="12.53"/>
        <n v="13.37"/>
        <n v="13.54"/>
        <n v="14.25"/>
        <n v="12.87"/>
        <n v="13.55"/>
        <n v="12.69"/>
        <n v="12.73"/>
        <n v="11.92"/>
        <n v="11.9"/>
        <n v="7.79"/>
        <n v="11.73"/>
        <n v="10.32"/>
        <n v="11.94"/>
        <n v="14.16"/>
        <n v="13.86"/>
        <n v="10.51"/>
        <n v="7"/>
        <n v="5.36"/>
        <n v="4.29"/>
        <n v="6.37"/>
        <n v="4.9400000000000004"/>
        <n v="5.47"/>
        <n v="5.16"/>
        <n v="5.76"/>
        <n v="7.56"/>
        <n v="7.38"/>
        <n v="5.23"/>
        <n v="5.08"/>
        <n v="3.96"/>
        <n v="6.12"/>
        <n v="5.0599999999999996"/>
        <n v="5.18"/>
        <n v="5.24"/>
        <n v="5.0199999999999996"/>
        <n v="4.6900000000000004"/>
        <n v="5.64"/>
        <n v="5.7"/>
        <n v="5.74"/>
        <n v="6.02"/>
        <n v="4.33"/>
        <n v="3.73"/>
        <n v="4.0199999999999996"/>
        <n v="4.1100000000000003"/>
        <n v="4.07"/>
        <n v="4.03"/>
        <n v="4.09"/>
        <n v="4.16"/>
        <n v="3.33"/>
        <n v="3.08"/>
        <n v="3.47"/>
        <n v="3.48"/>
        <n v="3.11"/>
        <n v="3.63"/>
        <n v="3.42"/>
        <n v="3.36"/>
        <n v="3.13"/>
        <n v="0.33"/>
        <n v="0.32"/>
        <n v="0.34"/>
        <n v="3.49"/>
        <n v="2.5"/>
        <n v="2.98"/>
        <n v="3.37"/>
        <n v="3.09"/>
        <n v="3.06"/>
        <n v="2.0099999999999998"/>
        <n v="2.93"/>
        <n v="3.04"/>
        <n v="3.29"/>
        <n v="2.68"/>
        <n v="3.28"/>
        <n v="3.38"/>
        <n v="2.34"/>
        <n v="3.5"/>
        <n v="3.43"/>
        <n v="7.51"/>
        <n v="7.86"/>
        <n v="15.5"/>
        <n v="10.47"/>
        <n v="5.75"/>
        <n v="6.29"/>
        <n v="7.41"/>
        <n v="3.7"/>
        <n v="20.52"/>
        <n v="8.2100000000000009"/>
        <n v="5.8"/>
        <n v="5.43"/>
        <n v="5.35"/>
        <n v="3.6"/>
        <n v="5.79"/>
        <n v="5.99"/>
        <n v="5.25"/>
        <n v="6.56"/>
        <n v="6.62"/>
        <n v="7.57"/>
        <n v="5.09"/>
        <n v="6.16"/>
        <n v="4.0599999999999996"/>
        <n v="7.95"/>
        <n v="8.24"/>
        <n v="8.5"/>
        <n v="11.28"/>
        <n v="7.5"/>
        <n v="7.29"/>
        <n v="7.66"/>
        <n v="7.58"/>
        <n v="7.78"/>
        <n v="7.71"/>
        <n v="11.45"/>
        <n v="7.93"/>
        <n v="8.0399999999999991"/>
        <n v="6.76"/>
        <n v="12.21"/>
        <n v="8.18"/>
        <n v="7.15"/>
        <n v="7.63"/>
        <n v="8.1999999999999993"/>
        <n v="9.8800000000000008"/>
        <n v="8.57"/>
        <n v="7.31"/>
        <n v="7.94"/>
        <n v="7.37"/>
        <n v="7.19"/>
        <n v="8.82"/>
        <n v="5.84"/>
        <n v="5.52"/>
        <n v="4.32"/>
        <n v="5.56"/>
        <n v="5.49"/>
        <n v="5.57"/>
        <n v="5.44"/>
        <n v="5.19"/>
        <n v="5.12"/>
        <n v="5.53"/>
        <n v="0.37"/>
        <n v="51.85"/>
        <n v="50.06"/>
        <n v="51.07"/>
        <n v="56.22"/>
        <n v="46.63"/>
        <n v="45.88"/>
        <n v="48.68"/>
        <n v="44.87"/>
        <n v="46.38"/>
        <n v="44.07"/>
        <n v="46.26"/>
        <n v="45.78"/>
        <n v="46.74"/>
        <n v="47.91"/>
        <n v="47.51"/>
        <n v="47.65"/>
        <n v="38.24"/>
        <n v="48.11"/>
        <n v="45.63"/>
        <n v="38.5"/>
        <n v="53.34"/>
        <n v="47.07"/>
        <n v="49.29"/>
        <n v="51.77"/>
        <n v="48.77"/>
        <n v="49.2"/>
        <n v="43.26"/>
        <n v="44.43"/>
        <n v="47.18"/>
        <n v="45.92"/>
        <n v="9.34"/>
        <n v="8.75"/>
        <n v="7.43"/>
        <n v="10.41"/>
        <n v="6.06"/>
        <n v="7.32"/>
        <n v="9.9600000000000009"/>
        <n v="10.99"/>
        <n v="8.1300000000000008"/>
        <n v="9.6300000000000008"/>
        <n v="10.24"/>
        <n v="8.7799999999999994"/>
        <n v="9.26"/>
        <n v="9.7200000000000006"/>
        <n v="7.9"/>
        <n v="6.33"/>
        <n v="10.62"/>
        <n v="6.74"/>
        <n v="4.28"/>
        <n v="6.98"/>
        <n v="6.25"/>
        <n v="13.49"/>
        <n v="4.3600000000000003"/>
        <n v="5.14"/>
        <n v="5.0999999999999996"/>
        <n v="5.13"/>
        <n v="5.15"/>
        <n v="5.1100000000000003"/>
        <n v="3.26"/>
        <n v="3.25"/>
        <n v="3.32"/>
        <n v="3.19"/>
        <n v="3.17"/>
        <n v="3.21"/>
        <n v="3.23"/>
        <n v="3.18"/>
        <n v="17.809999999999999"/>
        <n v="18.28"/>
        <n v="17.87"/>
        <n v="18.21"/>
        <n v="17.78"/>
        <n v="17.79"/>
        <n v="18.440000000000001"/>
        <n v="17.34"/>
        <n v="17.05"/>
        <n v="18.2"/>
        <n v="14.93"/>
        <n v="13.32"/>
        <n v="16.649999999999999"/>
        <n v="15.55"/>
        <n v="15.74"/>
        <n v="15.97"/>
        <n v="16.21"/>
        <n v="15.69"/>
        <n v="13.68"/>
        <n v="12.63"/>
        <n v="13.31"/>
        <n v="14.07"/>
        <n v="12.86"/>
        <n v="12.13"/>
        <n v="11.47"/>
        <n v="16.29"/>
        <n v="11.56"/>
        <n v="23.67"/>
        <n v="23.33"/>
        <n v="22.64"/>
        <n v="21.92"/>
        <n v="22.17"/>
        <n v="21.99"/>
        <n v="21.54"/>
        <n v="19.829999999999998"/>
        <n v="21.21"/>
        <n v="21.52"/>
        <n v="20.22"/>
        <n v="21.48"/>
        <n v="21.12"/>
        <n v="28.7"/>
        <n v="34.65"/>
        <n v="31.49"/>
        <n v="31.57"/>
        <n v="31.99"/>
        <n v="34.18"/>
        <n v="34.159999999999997"/>
        <n v="26.61"/>
        <n v="25"/>
        <n v="24.74"/>
        <n v="26.8"/>
        <n v="26.03"/>
        <n v="27.08"/>
        <n v="26.32"/>
        <n v="26.3"/>
        <n v="26.79"/>
        <n v="10.76"/>
        <n v="10.83"/>
        <n v="11.33"/>
        <n v="11.1"/>
        <n v="10.91"/>
        <n v="10.71"/>
        <n v="10.87"/>
        <n v="10.74"/>
        <n v="10.84"/>
        <n v="10.73"/>
        <n v="10.79"/>
        <n v="10.81"/>
        <n v="11.01"/>
        <n v="10.72"/>
        <n v="10.59"/>
        <n v="10.93"/>
        <n v="11.02"/>
        <n v="11.32"/>
        <n v="11"/>
        <n v="10.95"/>
        <n v="11.03"/>
        <n v="10.68"/>
        <n v="15.3"/>
        <n v="15.45"/>
        <n v="15.23"/>
        <n v="16.66"/>
        <n v="17.510000000000002"/>
        <n v="18.760000000000002"/>
        <n v="16.95"/>
        <n v="15.86"/>
        <n v="15.51"/>
        <n v="18.46"/>
        <n v="17.3"/>
        <n v="17.329999999999998"/>
        <n v="17.04"/>
        <n v="17.190000000000001"/>
        <n v="16.760000000000002"/>
        <n v="19.329999999999998"/>
        <n v="16.45"/>
        <n v="16.98"/>
        <n v="13.53"/>
        <n v="13.46"/>
        <n v="13.35"/>
        <n v="13.44"/>
        <n v="13.66"/>
        <n v="13.71"/>
        <n v="13.65"/>
        <n v="22.67"/>
        <n v="21.32"/>
        <n v="20.81"/>
        <n v="20.43"/>
        <n v="22.14"/>
        <n v="22.42"/>
        <n v="23.15"/>
        <n v="22.9"/>
        <n v="21.23"/>
        <n v="19.760000000000002"/>
        <n v="18.66"/>
        <n v="20.21"/>
        <n v="20.11"/>
        <n v="20.059999999999999"/>
        <n v="17.989999999999998"/>
        <n v="19.48"/>
        <n v="18.52"/>
        <n v="19.559999999999999"/>
        <n v="14.08"/>
        <n v="16.190000000000001"/>
        <n v="15.16"/>
        <n v="14.49"/>
        <n v="14.83"/>
        <n v="14.3"/>
        <n v="14.5"/>
        <n v="14.43"/>
        <n v="9.1999999999999993"/>
        <n v="9.4"/>
        <n v="9.27"/>
        <n v="11.85"/>
        <n v="9.02"/>
        <n v="9.23"/>
        <n v="9.41"/>
        <n v="9.74"/>
        <n v="9.65"/>
        <n v="9.9700000000000006"/>
        <n v="12.59"/>
        <n v="11.08"/>
        <n v="10.96"/>
        <n v="11.65"/>
        <n v="11.44"/>
        <n v="13.77"/>
        <n v="11.95"/>
        <n v="10.86"/>
        <n v="7.52"/>
        <n v="7.36"/>
        <n v="7.3"/>
        <n v="10.54"/>
        <n v="8.4499999999999993"/>
        <n v="8.65"/>
        <n v="8.77"/>
        <n v="7.17"/>
        <n v="7.18"/>
        <n v="7.04"/>
        <n v="12.93"/>
        <n v="12.2"/>
        <n v="12.43"/>
        <n v="12.64"/>
        <n v="15.13"/>
        <n v="15.37"/>
        <n v="14.21"/>
        <n v="12.77"/>
        <n v="11.57"/>
        <n v="13.14"/>
        <n v="13.69"/>
        <n v="13.97"/>
        <n v="13.64"/>
        <n v="15.56"/>
        <n v="14.41"/>
        <n v="12.83"/>
        <n v="9.7799999999999994"/>
        <n v="10.92"/>
        <n v="13.05"/>
        <n v="9.57"/>
        <n v="9.5500000000000007"/>
        <n v="9.43"/>
        <n v="9.3800000000000008"/>
        <n v="8.91"/>
        <n v="6.87"/>
        <n v="6.6"/>
        <n v="6.5"/>
        <n v="6.68"/>
        <n v="6.38"/>
        <n v="6.23"/>
        <n v="6.35"/>
        <n v="6.55"/>
        <n v="6.22"/>
        <n v="6.88"/>
        <n v="6.24"/>
        <n v="6.72"/>
        <n v="6.53"/>
        <n v="6.91"/>
        <n v="6.11"/>
        <n v="10.64"/>
        <n v="10.69"/>
        <n v="11.49"/>
        <n v="3.94"/>
        <n v="4.0999999999999996"/>
        <n v="3.65"/>
        <n v="8.64"/>
        <n v="15.06"/>
        <n v="16.5"/>
        <n v="17.27"/>
        <n v="16.89"/>
        <n v="15.73"/>
        <n v="15.92"/>
        <n v="11.18"/>
        <n v="12.06"/>
        <n v="5.55"/>
        <n v="6.7"/>
        <n v="6.27"/>
        <n v="8.02"/>
        <n v="6.03"/>
        <n v="6.26"/>
        <n v="21.44"/>
        <n v="22.35"/>
        <n v="18.89"/>
        <n v="20.93"/>
        <n v="19.47"/>
        <n v="19.82"/>
        <n v="19.04"/>
        <n v="20.239999999999998"/>
        <n v="21.65"/>
        <n v="20.29"/>
        <n v="23.31"/>
        <n v="22.52"/>
        <n v="19.649999999999999"/>
        <n v="20.18"/>
        <n v="18.420000000000002"/>
        <n v="10.49"/>
        <n v="8.2200000000000006"/>
        <n v="9.36"/>
        <n v="7.99"/>
        <n v="9.9499999999999993"/>
        <n v="8.6"/>
        <n v="6.92"/>
        <n v="4.99"/>
        <n v="6.89"/>
        <n v="6.49"/>
        <n v="6.69"/>
        <n v="7.25"/>
        <n v="5.93"/>
        <n v="5.97"/>
        <n v="6.84"/>
        <n v="9.7899999999999991"/>
        <n v="16.97"/>
        <n v="20.56"/>
        <n v="19.079999999999998"/>
        <n v="21.37"/>
        <n v="15.26"/>
        <n v="17.940000000000001"/>
        <n v="15.93"/>
        <n v="17.68"/>
        <n v="17.690000000000001"/>
        <n v="17.399999999999999"/>
        <n v="15.36"/>
        <n v="17.75"/>
        <n v="17.77"/>
        <n v="17.43"/>
        <n v="15.72"/>
        <n v="16.79"/>
        <n v="15.04"/>
        <n v="15.47"/>
        <n v="16.16"/>
        <n v="17.16"/>
        <n v="16.53"/>
        <n v="3.12"/>
        <n v="10.58"/>
        <n v="21.2"/>
        <n v="29.99"/>
        <n v="32.76"/>
        <n v="31.29"/>
        <n v="19.73"/>
        <n v="24.31"/>
        <n v="27.35"/>
        <n v="20.76"/>
        <n v="29.55"/>
        <n v="21.59"/>
        <n v="23.92"/>
        <n v="23.65"/>
        <n v="23.8"/>
        <n v="22.98"/>
        <n v="27.37"/>
        <n v="22.15"/>
        <n v="24.75"/>
        <n v="22.25"/>
        <n v="22.83"/>
        <n v="20.079999999999998"/>
        <n v="17.93"/>
        <n v="22.2"/>
        <n v="23.24"/>
        <n v="23.22"/>
        <n v="28.68"/>
        <n v="29.53"/>
        <n v="30.71"/>
        <n v="29.2"/>
        <n v="17.84"/>
        <n v="16.41"/>
        <n v="29.67"/>
        <n v="18.62"/>
        <n v="30.32"/>
        <n v="27.06"/>
        <n v="28.49"/>
        <n v="17.62"/>
        <n v="24.23"/>
        <n v="27.69"/>
        <n v="27.45"/>
        <n v="27.72"/>
        <n v="27.68"/>
        <n v="28.21"/>
        <n v="24.82"/>
        <n v="26.87"/>
        <n v="28.69"/>
        <n v="29.06"/>
        <n v="28.09"/>
        <n v="28.37"/>
        <n v="23.66"/>
        <n v="23.49"/>
        <n v="24.13"/>
        <n v="23"/>
        <n v="14.99"/>
        <n v="23.34"/>
        <n v="21.09"/>
        <n v="23.05"/>
        <n v="23.07"/>
        <n v="22.95"/>
        <n v="23.23"/>
        <n v="22.59"/>
        <n v="22.63"/>
        <n v="8.0299999999999994"/>
        <n v="9.31"/>
        <n v="7.97"/>
        <n v="8.51"/>
        <n v="7.02"/>
        <n v="7.53"/>
        <n v="7.67"/>
        <n v="23.03"/>
        <n v="16.239999999999998"/>
        <n v="15.63"/>
        <n v="15.9"/>
        <n v="9.33"/>
        <n v="6.57"/>
        <n v="7.11"/>
        <n v="9.8699999999999992"/>
        <n v="7.28"/>
        <n v="8.41"/>
        <n v="16.02"/>
        <n v="7.77"/>
        <n v="7.8"/>
        <n v="7.27"/>
        <n v="23.26"/>
        <n v="23.19"/>
        <n v="23.06"/>
        <n v="22.79"/>
        <n v="22.75"/>
        <n v="23.1"/>
        <n v="23.41"/>
        <n v="23.18"/>
        <n v="23.55"/>
        <n v="22.39"/>
        <n v="14.88"/>
        <n v="16.37"/>
        <n v="15.99"/>
        <n v="23.42"/>
        <n v="23.51"/>
        <n v="14.97"/>
        <n v="14.68"/>
        <n v="15.29"/>
        <n v="15.35"/>
        <n v="15.48"/>
        <n v="15.61"/>
        <n v="15.14"/>
        <n v="17.309999999999999"/>
        <n v="19.260000000000002"/>
        <n v="21.46"/>
        <n v="24.09"/>
        <n v="18.18"/>
        <n v="17.260000000000002"/>
        <n v="18.77"/>
        <n v="17.72"/>
        <n v="29.13"/>
        <n v="29.86"/>
        <n v="17.71"/>
        <n v="18.39"/>
        <n v="15.09"/>
        <n v="18.03"/>
        <n v="21.41"/>
        <n v="21.53"/>
        <n v="21.06"/>
        <n v="23.11"/>
        <n v="14"/>
        <n v="12"/>
        <n v="12.27"/>
        <n v="15.8"/>
        <n v="10.38"/>
        <n v="8"/>
        <n v="7.2"/>
        <n v="7.26"/>
        <n v="6.58"/>
        <n v="6.65"/>
        <n v="6.99"/>
        <n v="7.12"/>
        <n v="7.05"/>
        <n v="27.11"/>
        <n v="26.6"/>
        <n v="24.19"/>
        <n v="26.46"/>
        <n v="27.27"/>
        <n v="31.32"/>
        <n v="31.95"/>
        <n v="30.23"/>
        <n v="27.32"/>
        <n v="33.909999999999997"/>
        <n v="36.020000000000003"/>
        <n v="30.27"/>
        <n v="27.71"/>
        <n v="26.65"/>
        <n v="27.53"/>
        <n v="21.87"/>
        <n v="26.97"/>
        <n v="27.23"/>
        <n v="28.78"/>
        <n v="24.08"/>
        <n v="31.2"/>
        <n v="30.34"/>
        <n v="37.36"/>
        <n v="31.79"/>
        <n v="27.52"/>
        <n v="30.6"/>
        <n v="28.02"/>
        <n v="28.12"/>
        <n v="20.88"/>
        <n v="35.54"/>
        <n v="37.54"/>
        <n v="38.49"/>
        <n v="32.01"/>
        <n v="28.87"/>
        <n v="27.81"/>
        <n v="16.350000000000001"/>
        <n v="44.04"/>
        <n v="37.79"/>
        <n v="35.32"/>
        <n v="33.119999999999997"/>
        <n v="29.07"/>
        <n v="20.34"/>
        <n v="27.3"/>
        <n v="27.21"/>
        <n v="24.47"/>
        <n v="30.96"/>
        <n v="38.06"/>
        <n v="34.24"/>
        <n v="17.760000000000002"/>
        <n v="16.510000000000002"/>
        <n v="22.13"/>
        <n v="27.78"/>
        <n v="33.31"/>
        <n v="32.340000000000003"/>
        <n v="30.97"/>
        <n v="30.81"/>
        <n v="28.88"/>
        <n v="28.35"/>
        <n v="28.55"/>
        <n v="24.87"/>
        <n v="22.21"/>
        <n v="29.12"/>
        <n v="28.6"/>
        <n v="25.42"/>
        <n v="25.96"/>
        <n v="27.65"/>
        <n v="28.74"/>
        <n v="30.44"/>
        <n v="28.3"/>
        <n v="31.66"/>
        <n v="21.02"/>
        <n v="47.92"/>
        <n v="47.74"/>
        <n v="41.05"/>
        <n v="23.6"/>
        <n v="16.59"/>
        <n v="23.7"/>
        <n v="24.07"/>
        <n v="40.729999999999997"/>
        <n v="21.05"/>
        <n v="16.28"/>
        <n v="15.79"/>
        <m/>
      </sharedItems>
    </cacheField>
    <cacheField name="cluster" numFmtId="0">
      <sharedItems containsBlank="1" count="19">
        <s v="AG"/>
        <s v="On-Prem Prod"/>
        <s v="Secure Vault"/>
        <s v="DSAP"/>
        <s v="GTS"/>
        <s v="IT&amp;S"/>
        <s v="SQL"/>
        <s v="Sandbox"/>
        <s v="SabineIP21"/>
        <s v="DCI"/>
        <s v="Spruance OMN"/>
        <s v="Yerkes"/>
        <s v="OMN"/>
        <s v="Asturias"/>
        <s v="Luxembourg"/>
        <s v="Maydown"/>
        <s v="Uentrop OMN"/>
        <s v="UEN cluster"/>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2000000}">
  <cacheSource type="worksheet">
    <worksheetSource ref="A1:C2659" sheet="Raw-Mem"/>
  </cacheSource>
  <cacheFields count="3">
    <cacheField name="HostName" numFmtId="0">
      <sharedItems containsBlank="1" count="60">
        <s v="ndcvh23.dupontnet.net"/>
        <s v="ndcvh24.dupontnet.net"/>
        <s v="ndcvh25.dupontnet.net"/>
        <s v="ndcvh26.dupontnet.net"/>
        <s v="ndcvh27.dupontnet.net"/>
        <s v="ndcvh42.dupontnet.net"/>
        <s v="ndcvh39.dupontnet.net"/>
        <s v="ndcvh40.dupontnet.net"/>
        <s v="ndcvh41.dupontnet.net"/>
        <s v="gsdvh02.dupontnet.net"/>
        <s v="gsdvh03.dupontnet.net"/>
        <s v="gsdvh04.dupontnet.net"/>
        <s v="gsdvh01.dupontnet.net"/>
        <s v="gsdvh05.dupontnet.net"/>
        <s v="gsdvh06.dupontnet.net"/>
        <s v="gsdvh07.dupontnet.net"/>
        <s v="gsdvh08.dupontnet.net"/>
        <s v="ndcvh06.dupontnet.net"/>
        <s v="ndcvh07.dupontnet.net"/>
        <s v="ndcvh05.dupontnet.net"/>
        <s v="ndcvh22.dupontnet.net"/>
        <s v="ndcvh21.dupontnet.net"/>
        <s v="ndcvh12.dupontnet.net"/>
        <s v="ndcvh01.dupontnet.net"/>
        <s v="ndcvh04.dupontnet.net"/>
        <s v="ndcvh29.dupontnet.net"/>
        <s v="ndcvh30.dupontnet.net"/>
        <s v="ndcvh31.dupontnet.net"/>
        <s v="ndcvh32.dupontnet.net"/>
        <s v="ndcvh33.dupontnet.net"/>
        <s v="ndcvh03.dupontnet.net"/>
        <s v="ndcvh11.dupontnet.net"/>
        <s v="ndcvh02.dupontnet.net"/>
        <s v="gsdvh09.dupontnet.net"/>
        <s v="gsdvh10.dupontnet.net"/>
        <s v="ndcvh10.dupontnet.net"/>
        <s v="ndcvh09.dupontnet.net"/>
        <s v="sarvh03.dupontnet.net"/>
        <s v="sarvh04.dupontnet.net"/>
        <s v="dcivh02.dupontnet.net"/>
        <s v="dcivh03.dupontnet.net"/>
        <s v="spvh04.dupontnet.net"/>
        <s v="spvh05.dupontnet.net"/>
        <s v="spvh06.dupontnet.net"/>
        <s v="spvh07.dupontnet.net"/>
        <s v="yetedesx1.ye.dupont.com"/>
        <s v="ndcvh34.lvs.dupont.com"/>
        <s v="ndcvh35.lvs.dupont.com"/>
        <s v="astvh03.dupontnet.net"/>
        <s v="astvh04.dupontnet.net"/>
        <s v="mdnvh01.dupontnet.net"/>
        <s v="mdnvh02.dupontnet.net"/>
        <s v="luxvh03.dupontnet.net"/>
        <s v="luxvh04.dupontnet.net"/>
        <s v="uenvh01.dupontnet.net"/>
        <s v="uenvh02.dupontnet.net"/>
        <s v="uenvh05.dupontnet.net"/>
        <s v="uenvh03.dupontnet.net"/>
        <s v="uenvh04.dupontnet.net"/>
        <m/>
      </sharedItems>
    </cacheField>
    <cacheField name="Timestamp" numFmtId="166">
      <sharedItems containsDate="1" containsString="0" containsBlank="1" count="32">
        <d v="2015-08-31T00:00:00"/>
        <d v="2015-08-30T00:00:00"/>
        <d v="2015-08-29T00:00:00"/>
        <d v="2015-08-28T00:00:00"/>
        <d v="2015-08-27T00:00:00"/>
        <d v="2015-08-26T00:00:00"/>
        <d v="2015-08-25T00:00:00"/>
        <d v="2015-08-24T00:00:00"/>
        <d v="2015-08-23T00:00:00"/>
        <d v="2015-08-22T00:00:00"/>
        <d v="2015-08-21T00:00:00"/>
        <d v="2015-08-20T00:00:00"/>
        <d v="2015-08-19T00:00:00"/>
        <d v="2015-08-18T00:00:00"/>
        <d v="2015-08-17T00:00:00"/>
        <d v="2015-08-16T00:00:00"/>
        <d v="2015-08-15T00:00:00"/>
        <d v="2015-08-14T00:00:00"/>
        <d v="2015-08-13T00:00:00"/>
        <d v="2015-08-12T00:00:00"/>
        <d v="2015-08-11T00:00:00"/>
        <d v="2015-08-10T00:00:00"/>
        <d v="2015-08-09T00:00:00"/>
        <d v="2015-08-08T00:00:00"/>
        <d v="2015-08-07T00:00:00"/>
        <d v="2015-08-06T00:00:00"/>
        <d v="2015-08-05T00:00:00"/>
        <d v="2015-08-04T00:00:00"/>
        <d v="2015-08-03T00:00:00"/>
        <d v="2015-08-02T00:00:00"/>
        <d v="2015-08-01T00:00:00"/>
        <m/>
      </sharedItems>
    </cacheField>
    <cacheField name="memusage" numFmtId="0">
      <sharedItems containsString="0" containsBlank="1" containsNumber="1" count="918">
        <n v="3"/>
        <n v="5.12"/>
        <n v="5.85"/>
        <n v="5.86"/>
        <n v="18.149999999999999"/>
        <n v="18.14"/>
        <n v="18.13"/>
        <n v="18.16"/>
        <n v="24.85"/>
        <n v="27.17"/>
        <n v="20.65"/>
        <n v="26.69"/>
        <n v="3.04"/>
        <n v="17.25"/>
        <n v="22.12"/>
        <n v="8.69"/>
        <n v="17.579999999999998"/>
        <n v="20.64"/>
        <n v="1.79"/>
        <n v="33.590000000000003"/>
        <n v="34.1"/>
        <n v="39.08"/>
        <n v="40.49"/>
        <n v="41.11"/>
        <n v="40.04"/>
        <n v="40.97"/>
        <n v="37.47"/>
        <n v="33.299999999999997"/>
        <n v="33.9"/>
        <n v="38.6"/>
        <n v="49.05"/>
        <n v="43.71"/>
        <n v="43.73"/>
        <n v="43.68"/>
        <n v="43.76"/>
        <n v="43.66"/>
        <n v="43.62"/>
        <n v="42.28"/>
        <n v="36.729999999999997"/>
        <n v="36.74"/>
        <n v="36.71"/>
        <n v="36.22"/>
        <n v="35.36"/>
        <n v="35.520000000000003"/>
        <n v="32.97"/>
        <n v="28.48"/>
        <n v="28.47"/>
        <n v="33.78"/>
        <n v="34.159999999999997"/>
        <n v="34.130000000000003"/>
        <n v="33.94"/>
        <n v="34.229999999999997"/>
        <n v="34.200000000000003"/>
        <n v="34.270000000000003"/>
        <n v="34.26"/>
        <n v="34.57"/>
        <n v="30.52"/>
        <n v="35.99"/>
        <n v="35.71"/>
        <n v="36.03"/>
        <n v="36.020000000000003"/>
        <n v="36.200000000000003"/>
        <n v="36.11"/>
        <n v="36.08"/>
        <n v="36.1"/>
        <n v="35.979999999999997"/>
        <n v="35.82"/>
        <n v="35.86"/>
        <n v="35.880000000000003"/>
        <n v="35.85"/>
        <n v="36.86"/>
        <n v="43.91"/>
        <n v="43.94"/>
        <n v="39.01"/>
        <n v="36.909999999999997"/>
        <n v="36.89"/>
        <n v="36.869999999999997"/>
        <n v="36.85"/>
        <n v="40.26"/>
        <n v="43.84"/>
        <n v="37.25"/>
        <n v="32.630000000000003"/>
        <n v="32.68"/>
        <n v="32.659999999999997"/>
        <n v="32.770000000000003"/>
        <n v="32.729999999999997"/>
        <n v="32.78"/>
        <n v="32.65"/>
        <n v="32.700000000000003"/>
        <n v="32.69"/>
        <n v="33.86"/>
        <n v="39.409999999999997"/>
        <n v="39.39"/>
        <n v="39.130000000000003"/>
        <n v="41.24"/>
        <n v="41.08"/>
        <n v="42.51"/>
        <n v="48.09"/>
        <n v="6"/>
        <n v="6.01"/>
        <n v="6.02"/>
        <n v="3.15"/>
        <n v="3.01"/>
        <n v="20.61"/>
        <n v="25.5"/>
        <n v="7.29"/>
        <n v="7.3"/>
        <n v="11.36"/>
        <n v="11.55"/>
        <n v="7.91"/>
        <n v="8.0299999999999994"/>
        <n v="3.24"/>
        <n v="11.83"/>
        <n v="14.29"/>
        <n v="7.26"/>
        <n v="7.25"/>
        <n v="12.01"/>
        <n v="12.23"/>
        <n v="16.649999999999999"/>
        <n v="17.87"/>
        <n v="5.16"/>
        <n v="5.08"/>
        <n v="5.03"/>
        <n v="5.01"/>
        <n v="2.4"/>
        <n v="2.29"/>
        <n v="15.52"/>
        <n v="19.149999999999999"/>
        <n v="10.59"/>
        <n v="10.58"/>
        <n v="18.670000000000002"/>
        <n v="19.03"/>
        <n v="19.02"/>
        <n v="11.29"/>
        <n v="11.28"/>
        <n v="11.27"/>
        <n v="3.21"/>
        <n v="2.85"/>
        <n v="3.61"/>
        <n v="14.49"/>
        <n v="14.73"/>
        <n v="5.48"/>
        <n v="7.72"/>
        <n v="7.83"/>
        <n v="7.84"/>
        <n v="11.03"/>
        <n v="17.86"/>
        <n v="17.18"/>
        <n v="17.14"/>
        <n v="17.440000000000001"/>
        <n v="17.45"/>
        <n v="17.57"/>
        <n v="17.48"/>
        <n v="17.36"/>
        <n v="12.35"/>
        <n v="9.23"/>
        <n v="16.329999999999998"/>
        <n v="17.510000000000002"/>
        <n v="19.84"/>
        <n v="17.29"/>
        <n v="17.32"/>
        <n v="20.73"/>
        <n v="20.05"/>
        <n v="20.28"/>
        <n v="18.27"/>
        <n v="17.399999999999999"/>
        <n v="17.350000000000001"/>
        <n v="17.39"/>
        <n v="21.73"/>
        <n v="22.28"/>
        <n v="20.02"/>
        <n v="19.14"/>
        <n v="20.16"/>
        <n v="19.48"/>
        <n v="24.97"/>
        <n v="23.55"/>
        <n v="21.62"/>
        <n v="22.75"/>
        <n v="23.3"/>
        <n v="24.82"/>
        <n v="28.52"/>
        <n v="28.79"/>
        <n v="25.19"/>
        <n v="4.9000000000000004"/>
        <n v="26.94"/>
        <n v="21.87"/>
        <n v="19.28"/>
        <n v="18.100000000000001"/>
        <n v="17.16"/>
        <n v="24.15"/>
        <n v="26.78"/>
        <n v="17.43"/>
        <n v="17.22"/>
        <n v="21.34"/>
        <n v="26.03"/>
        <n v="25.36"/>
        <n v="25.56"/>
        <n v="17.11"/>
        <n v="17.100000000000001"/>
        <n v="19.07"/>
        <n v="18.8"/>
        <n v="17.149999999999999"/>
        <n v="21.71"/>
        <n v="21.55"/>
        <n v="21.2"/>
        <n v="21.45"/>
        <n v="22.53"/>
        <n v="20.85"/>
        <n v="17.04"/>
        <n v="17.02"/>
        <n v="19.98"/>
        <n v="7.9"/>
        <n v="4.5"/>
        <n v="21.56"/>
        <n v="25.66"/>
        <n v="25.52"/>
        <n v="29.05"/>
        <n v="29.09"/>
        <n v="19.489999999999998"/>
        <n v="26.12"/>
        <n v="26.97"/>
        <n v="26.3"/>
        <n v="25.79"/>
        <n v="19.77"/>
        <n v="19"/>
        <n v="20.39"/>
        <n v="25.44"/>
        <n v="24.46"/>
        <n v="26.73"/>
        <n v="26.37"/>
        <n v="23.74"/>
        <n v="24.6"/>
        <n v="38.99"/>
        <n v="38.86"/>
        <n v="38.61"/>
        <n v="37.89"/>
        <n v="39.18"/>
        <n v="39.11"/>
        <n v="39.03"/>
        <n v="38.92"/>
        <n v="38.82"/>
        <n v="38.75"/>
        <n v="38.54"/>
        <n v="39.340000000000003"/>
        <n v="39.32"/>
        <n v="39.17"/>
        <n v="38.96"/>
        <n v="38.909999999999997"/>
        <n v="38.700000000000003"/>
        <n v="39.06"/>
        <n v="38.979999999999997"/>
        <n v="38.869999999999997"/>
        <n v="38.81"/>
        <n v="38.65"/>
        <n v="38.479999999999997"/>
        <n v="38.01"/>
        <n v="38.49"/>
        <n v="35.75"/>
        <n v="28.15"/>
        <n v="28.16"/>
        <n v="39.6"/>
        <n v="39.590000000000003"/>
        <n v="33.26"/>
        <n v="29.66"/>
        <n v="29.33"/>
        <n v="40.31"/>
        <n v="38.97"/>
        <n v="32.44"/>
        <n v="29.22"/>
        <n v="29.49"/>
        <n v="40.79"/>
        <n v="40.299999999999997"/>
        <n v="39.97"/>
        <n v="38.14"/>
        <n v="35.42"/>
        <n v="32.14"/>
        <n v="30.58"/>
        <n v="44.01"/>
        <n v="42.81"/>
        <n v="42.2"/>
        <n v="41.37"/>
        <n v="35.49"/>
        <n v="31.35"/>
        <n v="29.15"/>
        <n v="45.67"/>
        <n v="43.54"/>
        <n v="42.05"/>
        <n v="38.200000000000003"/>
        <n v="34.29"/>
        <n v="37.229999999999997"/>
        <n v="36.229999999999997"/>
        <n v="35.43"/>
        <n v="33.85"/>
        <n v="31.65"/>
        <n v="29.7"/>
        <n v="30.02"/>
        <n v="29.76"/>
        <n v="29.69"/>
        <n v="29.34"/>
        <n v="27.46"/>
        <n v="29.43"/>
        <n v="29.63"/>
        <n v="29.79"/>
        <n v="30.04"/>
        <n v="29.88"/>
        <n v="29.64"/>
        <n v="27.67"/>
        <n v="29.46"/>
        <n v="29.72"/>
        <n v="30.01"/>
        <n v="30.36"/>
        <n v="29.91"/>
        <n v="28.85"/>
        <n v="27.88"/>
        <n v="29.61"/>
        <n v="29.84"/>
        <n v="30.35"/>
        <n v="40.76"/>
        <n v="44.6"/>
        <n v="44.9"/>
        <n v="46.38"/>
        <n v="46.33"/>
        <n v="46.04"/>
        <n v="46.73"/>
        <n v="50.08"/>
        <n v="47.35"/>
        <n v="47.81"/>
        <n v="45.51"/>
        <n v="47.65"/>
        <n v="46.75"/>
        <n v="47.09"/>
        <n v="43.88"/>
        <n v="43.87"/>
        <n v="44.09"/>
        <n v="46.28"/>
        <n v="41.53"/>
        <n v="43.41"/>
        <n v="46.65"/>
        <n v="45.3"/>
        <n v="46.03"/>
        <n v="42.3"/>
        <n v="45.55"/>
        <n v="58.11"/>
        <n v="60.26"/>
        <n v="59.09"/>
        <n v="58.74"/>
        <n v="44.12"/>
        <n v="44.13"/>
        <n v="31.73"/>
        <n v="31.7"/>
        <n v="31.67"/>
        <n v="31.71"/>
        <n v="31.72"/>
        <n v="31.58"/>
        <n v="31.63"/>
        <n v="31.69"/>
        <n v="37.64"/>
        <n v="38.07"/>
        <n v="38.090000000000003"/>
        <n v="38.049999999999997"/>
        <n v="37.99"/>
        <n v="38.06"/>
        <n v="32.43"/>
        <n v="32.33"/>
        <n v="32.299999999999997"/>
        <n v="32.25"/>
        <n v="32.229999999999997"/>
        <n v="32.130000000000003"/>
        <n v="32.04"/>
        <n v="31.95"/>
        <n v="32"/>
        <n v="31.38"/>
        <n v="16.32"/>
        <n v="11.38"/>
        <n v="11.39"/>
        <n v="18.309999999999999"/>
        <n v="18.29"/>
        <n v="18.350000000000001"/>
        <n v="18.09"/>
        <n v="18.22"/>
        <n v="18.23"/>
        <n v="18.329999999999998"/>
        <n v="18.21"/>
        <n v="18.34"/>
        <n v="26.31"/>
        <n v="28.89"/>
        <n v="28.88"/>
        <n v="28.7"/>
        <n v="28.87"/>
        <n v="28.66"/>
        <n v="28.62"/>
        <n v="28.54"/>
        <n v="28.74"/>
        <n v="28.69"/>
        <n v="28.67"/>
        <n v="27.76"/>
        <n v="27.19"/>
        <n v="27.01"/>
        <n v="27.44"/>
        <n v="27.5"/>
        <n v="27.21"/>
        <n v="27.24"/>
        <n v="27.22"/>
        <n v="27.16"/>
        <n v="27.3"/>
        <n v="23.45"/>
        <n v="23.04"/>
        <n v="27.02"/>
        <n v="27.07"/>
        <n v="27.06"/>
        <n v="27.48"/>
        <n v="27.27"/>
        <n v="30.15"/>
        <n v="31.54"/>
        <n v="31.53"/>
        <n v="31.56"/>
        <n v="31.31"/>
        <n v="31.3"/>
        <n v="31.27"/>
        <n v="32.72"/>
        <n v="33.83"/>
        <n v="44.02"/>
        <n v="45.16"/>
        <n v="44.65"/>
        <n v="44.22"/>
        <n v="44.39"/>
        <n v="44.54"/>
        <n v="44.59"/>
        <n v="44.3"/>
        <n v="45.68"/>
        <n v="37.79"/>
        <n v="37.96"/>
        <n v="44.46"/>
        <n v="45.01"/>
        <n v="45.57"/>
        <n v="44.56"/>
        <n v="46.06"/>
        <n v="44.81"/>
        <n v="44.96"/>
        <n v="45.28"/>
        <n v="45.97"/>
        <n v="46.7"/>
        <n v="44.63"/>
        <n v="44.42"/>
        <n v="44.79"/>
        <n v="45.84"/>
        <n v="45"/>
        <n v="45.45"/>
        <n v="43.49"/>
        <n v="41.43"/>
        <n v="41.05"/>
        <n v="39.46"/>
        <n v="48.51"/>
        <n v="47.8"/>
        <n v="45.12"/>
        <n v="42.98"/>
        <n v="37"/>
        <n v="37.57"/>
        <n v="48.1"/>
        <n v="47.69"/>
        <n v="46.4"/>
        <n v="43.27"/>
        <n v="40.700000000000003"/>
        <n v="40.89"/>
        <n v="47.64"/>
        <n v="56.91"/>
        <n v="59.39"/>
        <n v="57.67"/>
        <n v="53.94"/>
        <n v="50.86"/>
        <n v="50.61"/>
        <n v="56.56"/>
        <n v="57.06"/>
        <n v="55.98"/>
        <n v="55.2"/>
        <n v="54.65"/>
        <n v="53.96"/>
        <n v="4.16"/>
        <n v="60.69"/>
        <n v="60.68"/>
        <n v="41.07"/>
        <n v="41.06"/>
        <n v="35.29"/>
        <n v="35.28"/>
        <n v="35.270000000000003"/>
        <n v="35.26"/>
        <n v="20.72"/>
        <n v="20.69"/>
        <n v="20.52"/>
        <n v="20.55"/>
        <n v="20.440000000000001"/>
        <n v="20.350000000000001"/>
        <n v="20.23"/>
        <n v="20.34"/>
        <n v="20.3"/>
        <n v="20.36"/>
        <n v="20.239999999999998"/>
        <n v="20.14"/>
        <n v="20.170000000000002"/>
        <n v="20.100000000000001"/>
        <n v="20.13"/>
        <n v="20"/>
        <n v="19.87"/>
        <n v="19.899999999999999"/>
        <n v="19.649999999999999"/>
        <n v="19.399999999999999"/>
        <n v="19.34"/>
        <n v="64.819999999999993"/>
        <n v="64.900000000000006"/>
        <n v="64.760000000000005"/>
        <n v="64.91"/>
        <n v="64.89"/>
        <n v="64.88"/>
        <n v="64.739999999999995"/>
        <n v="64.75"/>
        <n v="63.02"/>
        <n v="62.22"/>
        <n v="61.41"/>
        <n v="59.15"/>
        <n v="58.53"/>
        <n v="58.52"/>
        <n v="59.23"/>
        <n v="59.24"/>
        <n v="59.14"/>
        <n v="59.22"/>
        <n v="59.16"/>
        <n v="59.05"/>
        <n v="58.95"/>
        <n v="58.9"/>
        <n v="59.5"/>
        <n v="59.49"/>
        <n v="59.48"/>
        <n v="59.47"/>
        <n v="59.45"/>
        <n v="59.44"/>
        <n v="59.46"/>
        <n v="59.42"/>
        <n v="62.85"/>
        <n v="65"/>
        <n v="64.77"/>
        <n v="64.94"/>
        <n v="64.98"/>
        <n v="64.959999999999994"/>
        <n v="64.92"/>
        <n v="65.09"/>
        <n v="65.099999999999994"/>
        <n v="65.11"/>
        <n v="65.12"/>
        <n v="65.08"/>
        <n v="65.03"/>
        <n v="65.069999999999993"/>
        <n v="65.13"/>
        <n v="5.2"/>
        <n v="62.7"/>
        <n v="62.69"/>
        <n v="43.95"/>
        <n v="80.09"/>
        <n v="81.319999999999993"/>
        <n v="80.47"/>
        <n v="79.37"/>
        <n v="80.13"/>
        <n v="80.14"/>
        <n v="79.44"/>
        <n v="82.88"/>
        <n v="82.77"/>
        <n v="82.84"/>
        <n v="83.12"/>
        <n v="81.510000000000005"/>
        <n v="80.3"/>
        <n v="82.46"/>
        <n v="81.96"/>
        <n v="81.739999999999995"/>
        <n v="82.18"/>
        <n v="79.7"/>
        <n v="80.59"/>
        <n v="81.569999999999993"/>
        <n v="79.55"/>
        <n v="79.739999999999995"/>
        <n v="79.31"/>
        <n v="79.17"/>
        <n v="78.13"/>
        <n v="77.98"/>
        <n v="76.47"/>
        <n v="77.180000000000007"/>
        <n v="76"/>
        <n v="75.650000000000006"/>
        <n v="92.78"/>
        <n v="92.74"/>
        <n v="92.73"/>
        <n v="92.55"/>
        <n v="92.39"/>
        <n v="92.28"/>
        <n v="91.96"/>
        <n v="91.29"/>
        <n v="92.77"/>
        <n v="92.61"/>
        <n v="92.62"/>
        <n v="92.72"/>
        <n v="92.99"/>
        <n v="92.94"/>
        <n v="92.98"/>
        <n v="92.93"/>
        <n v="92.83"/>
        <n v="92.85"/>
        <n v="92.79"/>
        <n v="92.76"/>
        <n v="92.7"/>
        <n v="92.53"/>
        <n v="92.32"/>
        <n v="91.71"/>
        <n v="91.16"/>
        <n v="90.57"/>
        <n v="57.81"/>
        <n v="57.8"/>
        <n v="57.82"/>
        <n v="57.89"/>
        <n v="57.7"/>
        <n v="57.86"/>
        <n v="57.84"/>
        <n v="57.85"/>
        <n v="57.83"/>
        <n v="57.79"/>
        <n v="57.73"/>
        <n v="57.77"/>
        <n v="57.76"/>
        <n v="57.78"/>
        <n v="57.75"/>
        <n v="73.31"/>
        <n v="76.569999999999993"/>
        <n v="78.209999999999994"/>
        <n v="78.19"/>
        <n v="78.3"/>
        <n v="76.97"/>
        <n v="74.760000000000005"/>
        <n v="73.42"/>
        <n v="75.709999999999994"/>
        <n v="76.989999999999995"/>
        <n v="76.760000000000005"/>
        <n v="76.790000000000006"/>
        <n v="76.06"/>
        <n v="74.73"/>
        <n v="74.59"/>
        <n v="76.260000000000005"/>
        <n v="76.819999999999993"/>
        <n v="76.64"/>
        <n v="76.52"/>
        <n v="76.12"/>
        <n v="74.98"/>
        <n v="74.430000000000007"/>
        <n v="76.08"/>
        <n v="76.59"/>
        <n v="75.7"/>
        <n v="73.760000000000005"/>
        <n v="73.010000000000005"/>
        <n v="75.17"/>
        <n v="13.85"/>
        <n v="15.19"/>
        <n v="16.68"/>
        <n v="18.62"/>
        <n v="23.41"/>
        <n v="30.8"/>
        <n v="30.79"/>
        <n v="30.81"/>
        <n v="32.67"/>
        <n v="34.619999999999997"/>
        <n v="37.46"/>
        <n v="38.31"/>
        <n v="38.29"/>
        <n v="38.33"/>
        <n v="38.32"/>
        <n v="38.28"/>
        <n v="38.25"/>
        <n v="24.18"/>
        <n v="24.21"/>
        <n v="24.17"/>
        <n v="29.39"/>
        <n v="36.75"/>
        <n v="30.64"/>
        <n v="24.12"/>
        <n v="24.11"/>
        <n v="24.19"/>
        <n v="24.16"/>
        <n v="24.09"/>
        <n v="24.14"/>
        <n v="24.89"/>
        <n v="25.64"/>
        <n v="25.62"/>
        <n v="26.7"/>
        <n v="27.25"/>
        <n v="37.69"/>
        <n v="33.29"/>
        <n v="31.19"/>
        <n v="29.54"/>
        <n v="29.53"/>
        <n v="24.35"/>
        <n v="16.940000000000001"/>
        <n v="22.62"/>
        <n v="28.55"/>
        <n v="29.51"/>
        <n v="29.5"/>
        <n v="29.47"/>
        <n v="28.78"/>
        <n v="28.07"/>
        <n v="28.06"/>
        <n v="26.48"/>
        <n v="16.04"/>
        <n v="20.75"/>
        <n v="22.63"/>
        <n v="44.37"/>
        <n v="42.53"/>
        <n v="42.4"/>
        <n v="42.49"/>
        <n v="42.73"/>
        <n v="42.22"/>
        <n v="42.48"/>
        <n v="42.39"/>
        <n v="42.72"/>
        <n v="43.9"/>
        <n v="36.18"/>
        <n v="46.78"/>
        <n v="46.93"/>
        <n v="46.8"/>
        <n v="47.51"/>
        <n v="46.69"/>
        <n v="43.23"/>
        <n v="46.1"/>
        <n v="46.71"/>
        <n v="42.03"/>
        <n v="49.12"/>
        <n v="49.13"/>
        <n v="49.68"/>
        <n v="49.29"/>
        <n v="42.33"/>
        <n v="42.44"/>
        <n v="46.45"/>
        <n v="46.96"/>
        <n v="46.6"/>
        <n v="44.1"/>
        <n v="40.85"/>
        <n v="46.5"/>
        <n v="43.14"/>
        <n v="42.24"/>
        <n v="42.37"/>
        <n v="41.77"/>
        <n v="43.2"/>
        <n v="45.9"/>
        <n v="43.02"/>
        <n v="42.41"/>
        <n v="47.22"/>
        <n v="40.049999999999997"/>
        <n v="40.03"/>
        <n v="39.47"/>
        <n v="39.85"/>
        <n v="49.41"/>
        <n v="46.66"/>
        <n v="29.99"/>
        <n v="28.29"/>
        <n v="29.24"/>
        <n v="28.38"/>
        <n v="31.21"/>
        <n v="35.54"/>
        <n v="34.74"/>
        <n v="35.619999999999997"/>
        <n v="34.9"/>
        <n v="34.64"/>
        <n v="34.75"/>
        <n v="34.520000000000003"/>
        <n v="34.51"/>
        <n v="34.630000000000003"/>
        <n v="35.21"/>
        <n v="34.79"/>
        <n v="34.76"/>
        <n v="34.840000000000003"/>
        <n v="34.68"/>
        <n v="34.65"/>
        <n v="35.69"/>
        <n v="47.12"/>
        <n v="48.71"/>
        <n v="49.14"/>
        <n v="49.11"/>
        <n v="48.8"/>
        <n v="37.39"/>
        <n v="41.69"/>
        <n v="42.06"/>
        <n v="42.01"/>
        <n v="42.26"/>
        <n v="43.1"/>
        <n v="39.33"/>
        <n v="34.97"/>
        <n v="35.01"/>
        <n v="34.049999999999997"/>
        <n v="35"/>
        <n v="34.86"/>
        <n v="34.47"/>
        <n v="34.89"/>
        <n v="21.6"/>
        <n v="19.91"/>
        <n v="32.51"/>
        <n v="42.9"/>
        <n v="43.86"/>
        <n v="43.85"/>
        <n v="43.93"/>
        <n v="43.83"/>
        <n v="45.06"/>
        <n v="46.74"/>
        <n v="48.42"/>
        <n v="49.54"/>
        <n v="49.52"/>
        <n v="49.51"/>
        <n v="49.53"/>
        <n v="49.8"/>
        <n v="53.46"/>
        <n v="53.44"/>
        <n v="53.42"/>
        <n v="53.43"/>
        <n v="53.41"/>
        <n v="53.38"/>
        <n v="53.37"/>
        <n v="53.34"/>
        <n v="53.31"/>
        <n v="53.28"/>
        <n v="55.41"/>
        <n v="53.22"/>
        <n v="53.21"/>
        <n v="51.45"/>
        <n v="50.45"/>
        <n v="50.42"/>
        <n v="50.41"/>
        <n v="50.38"/>
        <n v="50.49"/>
        <n v="50.56"/>
        <n v="50.34"/>
        <n v="56.8"/>
        <n v="55.02"/>
        <n v="55.03"/>
        <n v="56.87"/>
        <n v="58.96"/>
        <n v="59.02"/>
        <n v="61.33"/>
        <n v="63.25"/>
        <n v="65.400000000000006"/>
        <n v="68.19"/>
        <n v="53.03"/>
        <n v="65.040000000000006"/>
        <n v="71.150000000000006"/>
        <n v="61.45"/>
        <n v="57.64"/>
        <n v="56.96"/>
        <n v="68.400000000000006"/>
        <n v="51.67"/>
        <n v="50.76"/>
        <n v="50.53"/>
        <n v="52.74"/>
        <n v="69.319999999999993"/>
        <n v="69.62"/>
        <n v="76.63"/>
        <n v="65.53"/>
        <n v="43.59"/>
        <n v="43.55"/>
        <n v="45.42"/>
        <n v="58.34"/>
        <n v="56.03"/>
        <n v="53.14"/>
        <n v="51.95"/>
        <n v="50.44"/>
        <n v="49.79"/>
        <n v="49.92"/>
        <n v="51.99"/>
        <n v="51.83"/>
        <n v="45.87"/>
        <n v="44.8"/>
        <n v="59.58"/>
        <n v="52.44"/>
        <n v="60.22"/>
        <n v="62.76"/>
        <n v="65.33"/>
        <n v="53.97"/>
        <n v="67.349999999999994"/>
        <n v="68.3"/>
        <n v="68.14"/>
        <n v="64.87"/>
        <n v="50.11"/>
        <n v="61.92"/>
        <n v="63.87"/>
        <n v="66.459999999999994"/>
        <n v="66.150000000000006"/>
        <n v="69.39"/>
        <n v="65.28"/>
        <n v="69.98"/>
        <n v="69.45"/>
        <n v="68.5"/>
        <n v="67.67"/>
        <n v="67.8"/>
        <n v="69.489999999999995"/>
        <n v="68.81"/>
        <n v="70.66"/>
        <n v="73.739999999999995"/>
        <n v="67.08"/>
        <n v="68.02"/>
        <n v="67.41"/>
        <n v="69.430000000000007"/>
        <n v="60.74"/>
        <n v="61.69"/>
        <n v="56.57"/>
        <n v="62.98"/>
        <n v="63.65"/>
        <n v="65.72"/>
        <n v="69.8"/>
        <n v="75.459999999999994"/>
        <n v="73.61"/>
        <n v="48.19"/>
        <n v="56.98"/>
        <n v="74.55"/>
        <n v="74.209999999999994"/>
        <n v="78.069999999999993"/>
        <n v="73.91"/>
        <n v="67.3"/>
        <m/>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3000000}">
  <cacheSource type="worksheet">
    <worksheetSource ref="A1:D2030" sheet="Raw-Disk"/>
  </cacheSource>
  <cacheFields count="4">
    <cacheField name="HostName" numFmtId="0">
      <sharedItems containsBlank="1" count="60">
        <s v="ndcvh23.dupontnet.net"/>
        <s v="ndcvh24.dupontnet.net"/>
        <s v="ndcvh25.dupontnet.net"/>
        <s v="ndcvh26.dupontnet.net"/>
        <s v="ndcvh27.dupontnet.net"/>
        <s v="ndcvh42.dupontnet.net"/>
        <s v="ndcvh39.dupontnet.net"/>
        <s v="ndcvh40.dupontnet.net"/>
        <s v="ndcvh41.dupontnet.net"/>
        <s v="gsdvh02.dupontnet.net"/>
        <s v="gsdvh03.dupontnet.net"/>
        <s v="gsdvh04.dupontnet.net"/>
        <s v="gsdvh01.dupontnet.net"/>
        <s v="gsdvh05.dupontnet.net"/>
        <s v="gsdvh06.dupontnet.net"/>
        <s v="gsdvh07.dupontnet.net"/>
        <s v="gsdvh08.dupontnet.net"/>
        <s v="ndcvh06.dupontnet.net"/>
        <s v="ndcvh07.dupontnet.net"/>
        <s v="ndcvh05.dupontnet.net"/>
        <s v="ndcvh22.dupontnet.net"/>
        <s v="ndcvh21.dupontnet.net"/>
        <s v="ndcvh12.dupontnet.net"/>
        <s v="ndcvh01.dupontnet.net"/>
        <s v="ndcvh04.dupontnet.net"/>
        <s v="ndcvh29.dupontnet.net"/>
        <s v="ndcvh30.dupontnet.net"/>
        <s v="ndcvh31.dupontnet.net"/>
        <s v="ndcvh32.dupontnet.net"/>
        <s v="ndcvh33.dupontnet.net"/>
        <s v="ndcvh03.dupontnet.net"/>
        <s v="ndcvh11.dupontnet.net"/>
        <s v="ndcvh02.dupontnet.net"/>
        <s v="gsdvh09.dupontnet.net"/>
        <s v="gsdvh10.dupontnet.net"/>
        <s v="ndcvh10.dupontnet.net"/>
        <s v="ndcvh09.dupontnet.net"/>
        <s v="sarvh03.dupontnet.net"/>
        <s v="sarvh04.dupontnet.net"/>
        <s v="dcivh02.dupontnet.net"/>
        <s v="dcivh03.dupontnet.net"/>
        <s v="spvh04.dupontnet.net"/>
        <s v="spvh05.dupontnet.net"/>
        <s v="spvh06.dupontnet.net"/>
        <s v="spvh07.dupontnet.net"/>
        <s v="yetedesx1.ye.dupont.com"/>
        <s v="ndcvh34.lvs.dupont.com"/>
        <s v="ndcvh35.lvs.dupont.com"/>
        <s v="astvh03.dupontnet.net"/>
        <s v="astvh04.dupontnet.net"/>
        <s v="mdnvh01.dupontnet.net"/>
        <s v="mdnvh02.dupontnet.net"/>
        <s v="luxvh03.dupontnet.net"/>
        <s v="luxvh04.dupontnet.net"/>
        <s v="uenvh01.dupontnet.net"/>
        <s v="uenvh02.dupontnet.net"/>
        <s v="uenvh05.dupontnet.net"/>
        <s v="uenvh03.dupontnet.net"/>
        <s v="uenvh04.dupontnet.net"/>
        <m/>
      </sharedItems>
    </cacheField>
    <cacheField name="Timestamp" numFmtId="166">
      <sharedItems containsDate="1" containsString="0" containsBlank="1" count="32">
        <d v="2015-08-31T00:00:00"/>
        <d v="2015-08-30T00:00:00"/>
        <d v="2015-08-29T00:00:00"/>
        <d v="2015-08-28T00:00:00"/>
        <d v="2015-08-27T00:00:00"/>
        <d v="2015-08-26T00:00:00"/>
        <d v="2015-08-25T00:00:00"/>
        <d v="2015-08-24T00:00:00"/>
        <d v="2015-08-23T00:00:00"/>
        <d v="2015-08-22T00:00:00"/>
        <d v="2015-08-21T00:00:00"/>
        <d v="2015-08-20T00:00:00"/>
        <d v="2015-08-19T00:00:00"/>
        <d v="2015-08-18T00:00:00"/>
        <d v="2015-08-17T00:00:00"/>
        <d v="2015-08-16T00:00:00"/>
        <d v="2015-08-15T00:00:00"/>
        <d v="2015-08-14T00:00:00"/>
        <d v="2015-08-13T00:00:00"/>
        <d v="2015-08-12T00:00:00"/>
        <d v="2015-08-11T00:00:00"/>
        <d v="2015-08-10T00:00:00"/>
        <d v="2015-08-09T00:00:00"/>
        <d v="2015-08-08T00:00:00"/>
        <d v="2015-08-07T00:00:00"/>
        <d v="2015-08-06T00:00:00"/>
        <d v="2015-08-05T00:00:00"/>
        <d v="2015-08-04T00:00:00"/>
        <d v="2015-08-03T00:00:00"/>
        <d v="2015-08-02T00:00:00"/>
        <d v="2015-08-01T00:00:00"/>
        <m/>
      </sharedItems>
    </cacheField>
    <cacheField name="dskusage" numFmtId="0">
      <sharedItems containsString="0" containsBlank="1" containsNumber="1" containsInteger="1" count="1456">
        <n v="262"/>
        <n v="261"/>
        <n v="260"/>
        <n v="259"/>
        <n v="258"/>
        <n v="257"/>
        <n v="301"/>
        <n v="313"/>
        <n v="316"/>
        <n v="475"/>
        <n v="332"/>
        <n v="1275"/>
        <n v="1149"/>
        <n v="414"/>
        <n v="1315"/>
        <n v="531"/>
        <n v="955"/>
        <n v="1111"/>
        <n v="963"/>
        <n v="1181"/>
        <n v="420"/>
        <n v="2282"/>
        <n v="1452"/>
        <n v="1391"/>
        <n v="4085"/>
        <n v="3206"/>
        <n v="3663"/>
        <n v="421"/>
        <n v="1326"/>
        <n v="579"/>
        <n v="982"/>
        <n v="998"/>
        <n v="1278"/>
        <n v="927"/>
        <n v="432"/>
        <n v="1308"/>
        <n v="1244"/>
        <n v="877"/>
        <n v="2143"/>
        <n v="1675"/>
        <n v="1372"/>
        <n v="577"/>
        <n v="267"/>
        <n v="264"/>
        <n v="266"/>
        <n v="265"/>
        <n v="268"/>
        <n v="263"/>
        <n v="449"/>
        <n v="533"/>
        <n v="528"/>
        <n v="1533"/>
        <n v="613"/>
        <n v="518"/>
        <n v="470"/>
        <n v="545"/>
        <n v="537"/>
        <n v="1823"/>
        <n v="645"/>
        <n v="542"/>
        <n v="505"/>
        <n v="497"/>
        <n v="294"/>
        <n v="558"/>
        <n v="494"/>
        <n v="563"/>
        <n v="481"/>
        <n v="486"/>
        <n v="560"/>
        <n v="296"/>
        <n v="501"/>
        <n v="485"/>
        <n v="487"/>
        <n v="582"/>
        <n v="388"/>
        <n v="561"/>
        <n v="443"/>
        <n v="573"/>
        <n v="689"/>
        <n v="732"/>
        <n v="1469"/>
        <n v="719"/>
        <n v="507"/>
        <n v="322"/>
        <n v="329"/>
        <n v="327"/>
        <n v="323"/>
        <n v="324"/>
        <n v="330"/>
        <n v="326"/>
        <n v="325"/>
        <n v="328"/>
        <n v="9003"/>
        <n v="3911"/>
        <n v="7783"/>
        <n v="16017"/>
        <n v="4910"/>
        <n v="7371"/>
        <n v="4197"/>
        <n v="5221"/>
        <n v="4649"/>
        <n v="8475"/>
        <n v="15552"/>
        <n v="5182"/>
        <n v="3656"/>
        <n v="4020"/>
        <n v="3599"/>
        <n v="3204"/>
        <n v="1870"/>
        <n v="6358"/>
        <n v="2213"/>
        <n v="3069"/>
        <n v="3800"/>
        <n v="3505"/>
        <n v="2636"/>
        <n v="1770"/>
        <n v="5111"/>
        <n v="1969"/>
        <n v="2976"/>
        <n v="3047"/>
        <n v="2844"/>
        <n v="2835"/>
        <n v="2444"/>
        <n v="35491"/>
        <n v="16006"/>
        <n v="30095"/>
        <n v="51994"/>
        <n v="22669"/>
        <n v="23132"/>
        <n v="15596"/>
        <n v="24289"/>
        <n v="20061"/>
        <n v="26547"/>
        <n v="43426"/>
        <n v="40197"/>
        <n v="46647"/>
        <n v="47945"/>
        <n v="50027"/>
        <n v="43242"/>
        <n v="41618"/>
        <n v="52756"/>
        <n v="39750"/>
        <n v="45495"/>
        <n v="43886"/>
        <n v="40656"/>
        <n v="15569"/>
        <n v="12464"/>
        <n v="20780"/>
        <n v="14393"/>
        <n v="14363"/>
        <n v="15974"/>
        <n v="53071"/>
        <n v="30682"/>
        <n v="38189"/>
        <n v="117651"/>
        <n v="65116"/>
        <n v="68951"/>
        <n v="117866"/>
        <n v="111450"/>
        <n v="111413"/>
        <n v="103503"/>
        <n v="127024"/>
        <n v="63490"/>
        <n v="66571"/>
        <n v="112628"/>
        <n v="56640"/>
        <n v="92728"/>
        <n v="103327"/>
        <n v="117525"/>
        <n v="64474"/>
        <n v="55700"/>
        <n v="100899"/>
        <n v="104790"/>
        <n v="109771"/>
        <n v="112129"/>
        <n v="120553"/>
        <n v="65304"/>
        <n v="91381"/>
        <n v="120657"/>
        <n v="89879"/>
        <n v="101996"/>
        <n v="114775"/>
        <n v="117012"/>
        <n v="65647"/>
        <n v="68049"/>
        <n v="799"/>
        <n v="797"/>
        <n v="804"/>
        <n v="801"/>
        <n v="798"/>
        <n v="807"/>
        <n v="809"/>
        <n v="802"/>
        <n v="800"/>
        <n v="808"/>
        <n v="514"/>
        <n v="515"/>
        <n v="513"/>
        <n v="509"/>
        <n v="508"/>
        <n v="825"/>
        <n v="548"/>
        <n v="1395"/>
        <n v="796"/>
        <n v="823"/>
        <n v="834"/>
        <n v="828"/>
        <n v="826"/>
        <n v="1168"/>
        <n v="665"/>
        <n v="590"/>
        <n v="580"/>
        <n v="846"/>
        <n v="677"/>
        <n v="668"/>
        <n v="663"/>
        <n v="679"/>
        <n v="581"/>
        <n v="572"/>
        <n v="859"/>
        <n v="816"/>
        <n v="837"/>
        <n v="787"/>
        <n v="659"/>
        <n v="674"/>
        <n v="1198"/>
        <n v="778"/>
        <n v="775"/>
        <n v="771"/>
        <n v="1057"/>
        <n v="782"/>
        <n v="774"/>
        <n v="768"/>
        <n v="781"/>
        <n v="656"/>
        <n v="655"/>
        <n v="534"/>
        <n v="529"/>
        <n v="512"/>
        <n v="511"/>
        <n v="792"/>
        <n v="1351"/>
        <n v="818"/>
        <n v="794"/>
        <n v="1141"/>
        <n v="564"/>
        <n v="554"/>
        <n v="562"/>
        <n v="610"/>
        <n v="559"/>
        <n v="555"/>
        <n v="640"/>
        <n v="583"/>
        <n v="602"/>
        <n v="607"/>
        <n v="620"/>
        <n v="785"/>
        <n v="881"/>
        <n v="806"/>
        <n v="866"/>
        <n v="624"/>
        <n v="628"/>
        <n v="601"/>
        <n v="595"/>
        <n v="857"/>
        <n v="623"/>
        <n v="618"/>
        <n v="627"/>
        <n v="616"/>
        <n v="603"/>
        <n v="853"/>
        <n v="619"/>
        <n v="530"/>
        <n v="522"/>
        <n v="516"/>
        <n v="525"/>
        <n v="523"/>
        <n v="517"/>
        <n v="526"/>
        <n v="765"/>
        <n v="569"/>
        <n v="817"/>
        <n v="767"/>
        <n v="1105"/>
        <n v="552"/>
        <n v="546"/>
        <n v="556"/>
        <n v="551"/>
        <n v="641"/>
        <n v="636"/>
        <n v="642"/>
        <n v="639"/>
        <n v="637"/>
        <n v="644"/>
        <n v="643"/>
        <n v="638"/>
        <n v="647"/>
        <n v="646"/>
        <n v="622"/>
        <n v="630"/>
        <n v="631"/>
        <n v="626"/>
        <n v="621"/>
        <n v="629"/>
        <n v="539"/>
        <n v="540"/>
        <n v="541"/>
        <n v="535"/>
        <n v="538"/>
        <n v="544"/>
        <n v="7080"/>
        <n v="36326"/>
        <n v="17692"/>
        <n v="11437"/>
        <n v="20427"/>
        <n v="11226"/>
        <n v="56967"/>
        <n v="605"/>
        <n v="598"/>
        <n v="585"/>
        <n v="606"/>
        <n v="600"/>
        <n v="586"/>
        <n v="902"/>
        <n v="900"/>
        <n v="903"/>
        <n v="904"/>
        <n v="883"/>
        <n v="875"/>
        <n v="1137"/>
        <n v="891"/>
        <n v="894"/>
        <n v="897"/>
        <n v="889"/>
        <n v="874"/>
        <n v="876"/>
        <n v="1601"/>
        <n v="1079"/>
        <n v="1069"/>
        <n v="1070"/>
        <n v="1065"/>
        <n v="1049"/>
        <n v="1687"/>
        <n v="855"/>
        <n v="1508"/>
        <n v="1937"/>
        <n v="1270"/>
        <n v="1263"/>
        <n v="1623"/>
        <n v="820"/>
        <n v="1196"/>
        <n v="755"/>
        <n v="3005"/>
        <n v="625"/>
        <n v="944"/>
        <n v="568"/>
        <n v="1012"/>
        <n v="1764"/>
        <n v="1311"/>
        <n v="691"/>
        <n v="1047"/>
        <n v="510"/>
        <n v="1007"/>
        <n v="1981"/>
        <n v="1575"/>
        <n v="1225"/>
        <n v="971"/>
        <n v="396"/>
        <n v="4310"/>
        <n v="1745"/>
        <n v="1185"/>
        <n v="1544"/>
        <n v="1798"/>
        <n v="932"/>
        <n v="612"/>
        <n v="5375"/>
        <n v="1951"/>
        <n v="422"/>
        <n v="1550"/>
        <n v="2807"/>
        <n v="1549"/>
        <n v="1410"/>
        <n v="762"/>
        <n v="2216"/>
        <n v="2340"/>
        <n v="2528"/>
        <n v="1919"/>
        <n v="3295"/>
        <n v="2178"/>
        <n v="1046"/>
        <n v="2651"/>
        <n v="2809"/>
        <n v="2376"/>
        <n v="2681"/>
        <n v="2766"/>
        <n v="1759"/>
        <n v="1754"/>
        <n v="805"/>
        <n v="1336"/>
        <n v="369"/>
        <n v="3531"/>
        <n v="1647"/>
        <n v="1272"/>
        <n v="1890"/>
        <n v="2011"/>
        <n v="2028"/>
        <n v="407"/>
        <n v="317"/>
        <n v="557"/>
        <n v="588"/>
        <n v="1445"/>
        <n v="3653"/>
        <n v="1564"/>
        <n v="1024"/>
        <n v="1628"/>
        <n v="5521"/>
        <n v="1524"/>
        <n v="1179"/>
        <n v="4210"/>
        <n v="1417"/>
        <n v="451"/>
        <n v="708"/>
        <n v="1750"/>
        <n v="1715"/>
        <n v="1451"/>
        <n v="2055"/>
        <n v="1757"/>
        <n v="1729"/>
        <n v="1739"/>
        <n v="1697"/>
        <n v="1330"/>
        <n v="2684"/>
        <n v="1633"/>
        <n v="1812"/>
        <n v="1775"/>
        <n v="1777"/>
        <n v="2803"/>
        <n v="2086"/>
        <n v="2199"/>
        <n v="2099"/>
        <n v="2103"/>
        <n v="2098"/>
        <n v="1624"/>
        <n v="2997"/>
        <n v="2026"/>
        <n v="2057"/>
        <n v="2024"/>
        <n v="1999"/>
        <n v="1553"/>
        <n v="4071"/>
        <n v="2761"/>
        <n v="2347"/>
        <n v="5553"/>
        <n v="3492"/>
        <n v="2387"/>
        <n v="3089"/>
        <n v="2901"/>
        <n v="2548"/>
        <n v="2559"/>
        <n v="6126"/>
        <n v="3454"/>
        <n v="2630"/>
        <n v="2816"/>
        <n v="2827"/>
        <n v="2195"/>
        <n v="6173"/>
        <n v="3401"/>
        <n v="2466"/>
        <n v="2826"/>
        <n v="2354"/>
        <n v="1591"/>
        <n v="5016"/>
        <n v="2637"/>
        <n v="2793"/>
        <n v="2852"/>
        <n v="2251"/>
        <n v="1882"/>
        <n v="984"/>
        <n v="1028"/>
        <n v="918"/>
        <n v="1214"/>
        <n v="1053"/>
        <n v="1037"/>
        <n v="1051"/>
        <n v="910"/>
        <n v="1254"/>
        <n v="1302"/>
        <n v="1010"/>
        <n v="989"/>
        <n v="1000"/>
        <n v="1009"/>
        <n v="1075"/>
        <n v="1036"/>
        <n v="981"/>
        <n v="1017"/>
        <n v="1071"/>
        <n v="914"/>
        <n v="1271"/>
        <n v="1383"/>
        <n v="1054"/>
        <n v="1035"/>
        <n v="1085"/>
        <n v="6864"/>
        <n v="6774"/>
        <n v="5992"/>
        <n v="10112"/>
        <n v="9913"/>
        <n v="8114"/>
        <n v="10560"/>
        <n v="10104"/>
        <n v="5899"/>
        <n v="10413"/>
        <n v="5361"/>
        <n v="9397"/>
        <n v="10192"/>
        <n v="9835"/>
        <n v="9751"/>
        <n v="6207"/>
        <n v="7658"/>
        <n v="7617"/>
        <n v="9365"/>
        <n v="9706"/>
        <n v="10201"/>
        <n v="10286"/>
        <n v="7387"/>
        <n v="9315"/>
        <n v="8383"/>
        <n v="9769"/>
        <n v="9598"/>
        <n v="10899"/>
        <n v="10553"/>
        <n v="8563"/>
        <n v="7711"/>
        <n v="1992"/>
        <n v="1978"/>
        <n v="1343"/>
        <n v="3411"/>
        <n v="2600"/>
        <n v="2319"/>
        <n v="3718"/>
        <n v="2258"/>
        <n v="2212"/>
        <n v="1384"/>
        <n v="3407"/>
        <n v="1852"/>
        <n v="2561"/>
        <n v="2439"/>
        <n v="2398"/>
        <n v="2296"/>
        <n v="1371"/>
        <n v="3290"/>
        <n v="2675"/>
        <n v="2226"/>
        <n v="2280"/>
        <n v="2157"/>
        <n v="1307"/>
        <n v="3408"/>
        <n v="1630"/>
        <n v="2182"/>
        <n v="2716"/>
        <n v="2274"/>
        <n v="2304"/>
        <n v="4866"/>
        <n v="2619"/>
        <n v="2790"/>
        <n v="10200"/>
        <n v="3964"/>
        <n v="2968"/>
        <n v="2896"/>
        <n v="2715"/>
        <n v="3143"/>
        <n v="11668"/>
        <n v="4558"/>
        <n v="3539"/>
        <n v="2839"/>
        <n v="3003"/>
        <n v="2851"/>
        <n v="2795"/>
        <n v="10523"/>
        <n v="4384"/>
        <n v="2834"/>
        <n v="3383"/>
        <n v="3060"/>
        <n v="7222"/>
        <n v="6299"/>
        <n v="5223"/>
        <n v="3236"/>
        <n v="3183"/>
        <n v="3307"/>
        <n v="3001"/>
        <n v="3293"/>
        <n v="4354"/>
        <n v="4537"/>
        <n v="2420"/>
        <n v="4893"/>
        <n v="6630"/>
        <n v="5239"/>
        <n v="4283"/>
        <n v="4804"/>
        <n v="4808"/>
        <n v="5208"/>
        <n v="4613"/>
        <n v="4099"/>
        <n v="5734"/>
        <n v="3856"/>
        <n v="2888"/>
        <n v="5194"/>
        <n v="5852"/>
        <n v="4333"/>
        <n v="3948"/>
        <n v="4739"/>
        <n v="4284"/>
        <n v="2287"/>
        <n v="6684"/>
        <n v="5781"/>
        <n v="4517"/>
        <n v="4056"/>
        <n v="4175"/>
        <n v="3666"/>
        <n v="2705"/>
        <n v="686"/>
        <n v="678"/>
        <n v="675"/>
        <n v="673"/>
        <n v="680"/>
        <n v="687"/>
        <n v="688"/>
        <n v="676"/>
        <n v="681"/>
        <n v="2515"/>
        <n v="2553"/>
        <n v="2798"/>
        <n v="4124"/>
        <n v="2567"/>
        <n v="2315"/>
        <n v="2302"/>
        <n v="2072"/>
        <n v="2722"/>
        <n v="2751"/>
        <n v="5528"/>
        <n v="2612"/>
        <n v="1998"/>
        <n v="2009"/>
        <n v="2035"/>
        <n v="2487"/>
        <n v="2073"/>
        <n v="3876"/>
        <n v="3108"/>
        <n v="2164"/>
        <n v="2152"/>
        <n v="2531"/>
        <n v="1889"/>
        <n v="3717"/>
        <n v="3332"/>
        <n v="2138"/>
        <n v="2150"/>
        <n v="2167"/>
        <n v="2523"/>
        <n v="1927"/>
        <n v="10130"/>
        <n v="5946"/>
        <n v="12162"/>
        <n v="18969"/>
        <n v="8636"/>
        <n v="5973"/>
        <n v="6153"/>
        <n v="6794"/>
        <n v="7519"/>
        <n v="14369"/>
        <n v="18828"/>
        <n v="12530"/>
        <n v="6764"/>
        <n v="5862"/>
        <n v="5785"/>
        <n v="5523"/>
        <n v="6823"/>
        <n v="24931"/>
        <n v="9378"/>
        <n v="7165"/>
        <n v="6337"/>
        <n v="6729"/>
        <n v="5989"/>
        <n v="5583"/>
        <n v="24018"/>
        <n v="10708"/>
        <n v="5991"/>
        <n v="6193"/>
        <n v="6972"/>
        <n v="7815"/>
        <n v="8692"/>
        <n v="2699"/>
        <n v="3740"/>
        <n v="5405"/>
        <n v="9820"/>
        <n v="4060"/>
        <n v="1290"/>
        <n v="4028"/>
        <n v="2562"/>
        <n v="6293"/>
        <n v="11569"/>
        <n v="3553"/>
        <n v="1908"/>
        <n v="3639"/>
        <n v="2734"/>
        <n v="1958"/>
        <n v="3459"/>
        <n v="14886"/>
        <n v="3830"/>
        <n v="2221"/>
        <n v="3210"/>
        <n v="7445"/>
        <n v="4643"/>
        <n v="8781"/>
        <n v="3429"/>
        <n v="2594"/>
        <n v="3631"/>
        <n v="3058"/>
        <n v="1946"/>
        <n v="7046"/>
        <n v="1901"/>
        <n v="1976"/>
        <n v="1574"/>
        <n v="5398"/>
        <n v="2096"/>
        <n v="1872"/>
        <n v="2042"/>
        <n v="1947"/>
        <n v="1532"/>
        <n v="4841"/>
        <n v="2037"/>
        <n v="1855"/>
        <n v="1974"/>
        <n v="1945"/>
        <n v="2181"/>
        <n v="3289"/>
        <n v="3177"/>
        <n v="2284"/>
        <n v="2405"/>
        <n v="3616"/>
        <n v="3455"/>
        <n v="2470"/>
        <n v="2246"/>
        <n v="2193"/>
        <n v="2235"/>
        <n v="2276"/>
        <n v="1611"/>
        <n v="653"/>
        <n v="648"/>
        <n v="652"/>
        <n v="649"/>
        <n v="654"/>
        <n v="651"/>
        <n v="270169"/>
        <n v="263851"/>
        <n v="311345"/>
        <n v="290998"/>
        <n v="228134"/>
        <n v="206935"/>
        <n v="222744"/>
        <n v="202738"/>
        <n v="216623"/>
        <n v="245295"/>
        <n v="244251"/>
        <n v="206000"/>
        <n v="207754"/>
        <n v="211021"/>
        <n v="199794"/>
        <n v="198486"/>
        <n v="178336"/>
        <n v="210948"/>
        <n v="195213"/>
        <n v="167768"/>
        <n v="217986"/>
        <n v="209116"/>
        <n v="219818"/>
        <n v="261658"/>
        <n v="237646"/>
        <n v="265654"/>
        <n v="282248"/>
        <n v="239877"/>
        <n v="241775"/>
        <n v="273809"/>
        <n v="281274"/>
        <n v="20846"/>
        <n v="18980"/>
        <n v="12105"/>
        <n v="46120"/>
        <n v="14829"/>
        <n v="20058"/>
        <n v="20041"/>
        <n v="20514"/>
        <n v="19108"/>
        <n v="13225"/>
        <n v="43166"/>
        <n v="24946"/>
        <n v="20458"/>
        <n v="20324"/>
        <n v="20628"/>
        <n v="19532"/>
        <n v="12153"/>
        <n v="36909"/>
        <n v="21631"/>
        <n v="20574"/>
        <n v="30945"/>
        <n v="33306"/>
        <n v="27837"/>
        <n v="12638"/>
        <n v="44432"/>
        <n v="24711"/>
        <n v="20869"/>
        <n v="22242"/>
        <n v="19587"/>
        <n v="19482"/>
        <n v="13610"/>
        <n v="400"/>
        <n v="398"/>
        <n v="413"/>
        <n v="415"/>
        <n v="408"/>
        <n v="409"/>
        <n v="410"/>
        <n v="412"/>
        <n v="411"/>
        <n v="418"/>
        <n v="419"/>
        <n v="477"/>
        <n v="482"/>
        <n v="484"/>
        <n v="478"/>
        <n v="480"/>
        <n v="483"/>
        <n v="488"/>
        <n v="479"/>
        <n v="476"/>
        <n v="6398"/>
        <n v="5773"/>
        <n v="7962"/>
        <n v="8318"/>
        <n v="6043"/>
        <n v="6749"/>
        <n v="6094"/>
        <n v="6797"/>
        <n v="8689"/>
        <n v="5312"/>
        <n v="6730"/>
        <n v="5662"/>
        <n v="5491"/>
        <n v="6473"/>
        <n v="6757"/>
        <n v="8900"/>
        <n v="4055"/>
        <n v="5789"/>
        <n v="5818"/>
        <n v="5871"/>
        <n v="4871"/>
        <n v="5062"/>
        <n v="6051"/>
        <n v="6156"/>
        <n v="5778"/>
        <n v="5858"/>
        <n v="5399"/>
        <n v="5264"/>
        <n v="4200"/>
        <n v="5099"/>
        <n v="5560"/>
        <n v="8141"/>
        <n v="5658"/>
        <n v="4999"/>
        <n v="5607"/>
        <n v="4975"/>
        <n v="5137"/>
        <n v="7139"/>
        <n v="7697"/>
        <n v="5951"/>
        <n v="6024"/>
        <n v="6626"/>
        <n v="4860"/>
        <n v="7174"/>
        <n v="7944"/>
        <n v="7188"/>
        <n v="8226"/>
        <n v="7597"/>
        <n v="4747"/>
        <n v="5601"/>
        <n v="7274"/>
        <n v="6776"/>
        <n v="8818"/>
        <n v="6012"/>
        <n v="9072"/>
        <n v="6860"/>
        <n v="6421"/>
        <n v="5589"/>
        <n v="8809"/>
        <n v="7366"/>
        <n v="3972"/>
        <n v="155"/>
        <n v="157"/>
        <n v="153"/>
        <n v="154"/>
        <n v="156"/>
        <n v="152"/>
        <n v="150"/>
        <n v="151"/>
        <n v="3822"/>
        <n v="3840"/>
        <n v="4027"/>
        <n v="5077"/>
        <n v="3853"/>
        <n v="4711"/>
        <n v="3982"/>
        <n v="3894"/>
        <n v="4033"/>
        <n v="5078"/>
        <n v="3879"/>
        <n v="3841"/>
        <n v="4618"/>
        <n v="3860"/>
        <n v="3984"/>
        <n v="5492"/>
        <n v="4726"/>
        <n v="4710"/>
        <n v="3780"/>
        <n v="4465"/>
        <n v="4457"/>
        <n v="4385"/>
        <n v="5403"/>
        <n v="4324"/>
        <n v="3996"/>
        <n v="4387"/>
        <n v="4379"/>
        <n v="4066"/>
        <n v="4046"/>
        <n v="8564"/>
        <n v="8699"/>
        <n v="8824"/>
        <n v="11727"/>
        <n v="8574"/>
        <n v="8443"/>
        <n v="8423"/>
        <n v="8514"/>
        <n v="8495"/>
        <n v="8262"/>
        <n v="11834"/>
        <n v="8484"/>
        <n v="8454"/>
        <n v="8584"/>
        <n v="8494"/>
        <n v="8511"/>
        <n v="8438"/>
        <n v="12317"/>
        <n v="8363"/>
        <n v="8652"/>
        <n v="8889"/>
        <n v="8460"/>
        <n v="8345"/>
        <n v="11819"/>
        <n v="8341"/>
        <n v="8414"/>
        <n v="8562"/>
        <n v="8675"/>
        <n v="8861"/>
        <n v="8324"/>
        <n v="14413"/>
        <n v="14345"/>
        <n v="14238"/>
        <n v="18689"/>
        <n v="14515"/>
        <n v="14349"/>
        <n v="14289"/>
        <n v="14309"/>
        <n v="14418"/>
        <n v="14244"/>
        <n v="21939"/>
        <n v="18542"/>
        <n v="19421"/>
        <n v="17503"/>
        <n v="14172"/>
        <n v="14197"/>
        <n v="14090"/>
        <n v="18374"/>
        <n v="14058"/>
        <n v="14858"/>
        <n v="14489"/>
        <n v="14177"/>
        <n v="14123"/>
        <n v="14054"/>
        <n v="18325"/>
        <n v="13902"/>
        <n v="13881"/>
        <n v="13957"/>
        <n v="13903"/>
        <n v="13878"/>
        <n v="13890"/>
        <n v="20463"/>
        <n v="20105"/>
        <n v="20001"/>
        <n v="42112"/>
        <n v="20309"/>
        <n v="23183"/>
        <n v="20023"/>
        <n v="19994"/>
        <n v="20977"/>
        <n v="19961"/>
        <n v="42477"/>
        <n v="20884"/>
        <n v="23319"/>
        <n v="20864"/>
        <n v="20630"/>
        <n v="21152"/>
        <n v="20590"/>
        <n v="42321"/>
        <n v="21421"/>
        <n v="23745"/>
        <n v="21143"/>
        <n v="20184"/>
        <n v="19671"/>
        <n v="20254"/>
        <n v="41940"/>
        <n v="22072"/>
        <n v="24520"/>
        <n v="22555"/>
        <n v="19855"/>
        <n v="20406"/>
        <n v="18570"/>
        <n v="9817"/>
        <n v="12297"/>
        <n v="9286"/>
        <n v="22110"/>
        <n v="11723"/>
        <n v="11131"/>
        <n v="14683"/>
        <n v="10967"/>
        <n v="10597"/>
        <n v="9051"/>
        <n v="21868"/>
        <n v="9652"/>
        <n v="9445"/>
        <n v="9307"/>
        <n v="9770"/>
        <n v="11069"/>
        <n v="8813"/>
        <n v="21423"/>
        <n v="9015"/>
        <n v="9265"/>
        <n v="9244"/>
        <n v="10544"/>
        <n v="14408"/>
        <n v="8723"/>
        <n v="24234"/>
        <n v="9570"/>
        <n v="10453"/>
        <n v="8793"/>
        <n v="9339"/>
        <n v="9573"/>
        <n v="8284"/>
        <n v="1078"/>
        <n v="1114"/>
        <n v="2606"/>
        <n v="1454"/>
        <n v="1316"/>
        <n v="1556"/>
        <n v="1076"/>
        <n v="1086"/>
        <n v="1102"/>
        <n v="2581"/>
        <n v="1094"/>
        <n v="1080"/>
        <n v="1089"/>
        <n v="1107"/>
        <n v="2617"/>
        <n v="1443"/>
        <n v="1116"/>
        <n v="2857"/>
        <n v="1082"/>
        <n v="1458"/>
        <n v="1099"/>
        <n v="3526"/>
        <n v="1083"/>
        <n v="1096"/>
        <n v="1110"/>
        <n v="2592"/>
        <n v="1652"/>
        <n v="1709"/>
        <n v="4676"/>
        <n v="2640"/>
        <n v="1671"/>
        <n v="1638"/>
        <n v="4684"/>
        <n v="803"/>
        <n v="1705"/>
        <n v="1789"/>
        <n v="2613"/>
        <n v="2829"/>
        <n v="1177"/>
        <n v="9227"/>
        <n v="1869"/>
        <n v="8670"/>
        <n v="3874"/>
        <n v="3766"/>
        <n v="10949"/>
        <n v="1287"/>
        <n v="4195"/>
        <n v="5003"/>
        <n v="4288"/>
        <n v="4411"/>
        <n v="1172"/>
        <n v="5922"/>
        <n v="7864"/>
        <n v="6411"/>
        <n v="5913"/>
        <n v="11071"/>
        <n v="14065"/>
        <n v="7938"/>
        <n v="9289"/>
        <n v="10598"/>
        <n v="10559"/>
        <n v="5600"/>
        <n v="6817"/>
        <n v="36015"/>
        <n v="44424"/>
        <n v="55793"/>
        <n v="14879"/>
        <n v="26535"/>
        <n v="45158"/>
        <n v="52937"/>
        <n v="46014"/>
        <n v="40669"/>
        <n v="57436"/>
        <n v="32529"/>
        <n v="30257"/>
        <n v="47855"/>
        <n v="56364"/>
        <n v="44399"/>
        <n v="5543"/>
        <n v="4868"/>
        <n v="6134"/>
        <n v="5148"/>
        <n v="3833"/>
        <n v="23835"/>
        <n v="8661"/>
        <n v="4626"/>
        <n v="3811"/>
        <n v="3661"/>
        <n v="3154"/>
        <n v="10134"/>
        <n v="7867"/>
        <n v="4173"/>
        <n v="4156"/>
        <n v="3785"/>
        <n v="4796"/>
        <n v="3479"/>
        <n v="11055"/>
        <n v="8735"/>
        <n v="3662"/>
        <n v="3634"/>
        <n v="4325"/>
        <n v="5317"/>
        <n v="2817"/>
        <n v="27520"/>
        <n v="11073"/>
        <n v="6656"/>
        <n v="5324"/>
        <n v="6880"/>
        <n v="8077"/>
        <n v="2953"/>
        <n v="3590"/>
        <n v="3470"/>
        <n v="5108"/>
        <n v="7817"/>
        <n v="3347"/>
        <n v="5761"/>
        <n v="4240"/>
        <n v="3636"/>
        <n v="5541"/>
        <n v="7930"/>
        <n v="4239"/>
        <n v="6675"/>
        <n v="3632"/>
        <n v="4214"/>
        <n v="3654"/>
        <n v="5845"/>
        <n v="8539"/>
        <n v="3967"/>
        <n v="7291"/>
        <n v="4168"/>
        <n v="4503"/>
        <n v="3745"/>
        <n v="6067"/>
        <n v="7558"/>
        <n v="3474"/>
        <n v="6454"/>
        <n v="2185"/>
        <n v="4331"/>
        <n v="1685"/>
        <n v="4187"/>
        <n v="5665"/>
        <n v="1195"/>
        <n v="1706"/>
        <n v="1972"/>
        <n v="3545"/>
        <n v="5642"/>
        <n v="1329"/>
        <n v="6429"/>
        <n v="6978"/>
        <n v="6836"/>
        <n v="6970"/>
        <n v="5495"/>
        <n v="5487"/>
        <n v="7221"/>
        <n v="6779"/>
        <n v="6653"/>
        <n v="6875"/>
        <n v="5461"/>
        <n v="1363"/>
        <n v="3659"/>
        <n v="3370"/>
        <n v="2584"/>
        <n v="7651"/>
        <n v="9950"/>
        <n v="6728"/>
        <n v="6795"/>
        <n v="5539"/>
        <n v="5471"/>
        <n v="7341"/>
        <n v="5460"/>
        <n v="6814"/>
        <n v="6912"/>
        <n v="6946"/>
        <n v="5538"/>
        <n v="5470"/>
        <n v="2188"/>
        <n v="2279"/>
        <n v="2301"/>
        <n v="3348"/>
        <n v="5633"/>
        <n v="1331"/>
        <n v="1491"/>
        <n v="3130"/>
        <n v="2801"/>
        <n v="2255"/>
        <n v="6718"/>
        <n v="5425"/>
        <n v="6264"/>
        <n v="6287"/>
        <n v="6291"/>
        <n v="1543"/>
        <n v="5692"/>
        <n v="8887"/>
        <n v="6866"/>
        <n v="8922"/>
        <n v="10163"/>
        <n v="8000"/>
        <n v="7765"/>
        <n v="8240"/>
        <n v="11099"/>
        <n v="7849"/>
        <n v="12122"/>
        <n v="11403"/>
        <n v="7932"/>
        <n v="8728"/>
        <n v="8407"/>
        <n v="9052"/>
        <n v="7637"/>
        <n v="8854"/>
        <n v="9921"/>
        <n v="8222"/>
        <n v="12280"/>
        <n v="11524"/>
        <n v="9057"/>
        <n v="11072"/>
        <n v="16058"/>
        <n v="15140"/>
        <n v="17143"/>
        <n v="18086"/>
        <n v="16766"/>
        <n v="13588"/>
        <n v="6460"/>
        <n v="15022"/>
        <n v="15083"/>
        <n v="31246"/>
        <n v="16314"/>
        <n v="18986"/>
        <n v="18179"/>
        <n v="14803"/>
        <n v="16048"/>
        <n v="35356"/>
        <n v="17287"/>
        <n v="14815"/>
        <n v="14259"/>
        <n v="14262"/>
        <n v="16109"/>
        <n v="35629"/>
        <n v="14050"/>
        <n v="16937"/>
        <n v="19701"/>
        <n v="17713"/>
        <n v="15597"/>
        <n v="15290"/>
        <n v="26877"/>
        <n v="5672"/>
        <n v="5542"/>
        <n v="5275"/>
        <n v="5063"/>
        <n v="5327"/>
        <n v="7842"/>
        <n v="31867"/>
        <n v="1291"/>
        <n v="1201"/>
        <n v="1465"/>
        <n v="1412"/>
        <n v="1231"/>
        <n v="1236"/>
        <n v="1328"/>
        <n v="1135"/>
        <n v="1210"/>
        <n v="1186"/>
        <n v="1359"/>
        <n v="1313"/>
        <n v="11746"/>
        <n v="16732"/>
        <n v="12974"/>
        <n v="28000"/>
        <n v="7109"/>
        <n v="49235"/>
        <n v="27266"/>
        <n v="9495"/>
        <n v="15941"/>
        <n v="12703"/>
        <n v="27542"/>
        <n v="9917"/>
        <n v="10821"/>
        <n v="9409"/>
        <n v="10418"/>
        <n v="13048"/>
        <n v="3700"/>
        <n v="5877"/>
        <n v="5091"/>
        <n v="18859"/>
        <n v="21169"/>
        <n v="43057"/>
        <n v="50547"/>
        <n v="51332"/>
        <n v="46889"/>
        <n v="12423"/>
        <n v="67855"/>
        <n v="18006"/>
        <n v="14987"/>
        <n v="9638"/>
        <n v="4291"/>
        <n v="1712"/>
        <n v="2571"/>
        <n v="2010"/>
        <n v="2773"/>
        <n v="1387"/>
        <n v="1519"/>
        <n v="1245"/>
        <n v="1295"/>
        <n v="5362"/>
        <n v="1437"/>
        <n v="1373"/>
        <n v="1353"/>
        <n v="1716"/>
        <n v="1280"/>
        <n v="19067"/>
        <n v="18675"/>
        <n v="19876"/>
        <n v="19436"/>
        <n v="18981"/>
        <n v="18297"/>
        <n v="19799"/>
        <n v="18745"/>
        <n v="18940"/>
        <n v="19881"/>
        <n v="18002"/>
        <n v="18138"/>
        <n v="17970"/>
        <n v="28064"/>
        <n v="35423"/>
        <n v="37291"/>
        <n v="31181"/>
        <n v="30910"/>
        <n v="20271"/>
        <n v="28012"/>
        <n v="30225"/>
        <n v="18000"/>
        <n v="6720"/>
        <n v="8309"/>
        <n v="21471"/>
        <n v="9938"/>
        <n v="17095"/>
        <n v="18393"/>
        <n v="14921"/>
        <n v="14167"/>
        <n v="18031"/>
        <n v="15836"/>
        <n v="15863"/>
        <n v="8748"/>
        <n v="16011"/>
        <n v="15899"/>
        <n v="15654"/>
        <n v="16406"/>
        <n v="15991"/>
        <n v="15078"/>
        <n v="11998"/>
        <n v="18547"/>
        <n v="21824"/>
        <n v="14276"/>
        <n v="9177"/>
        <n v="8190"/>
        <n v="8267"/>
        <n v="6937"/>
        <n v="6073"/>
        <n v="11826"/>
        <n v="17661"/>
        <n v="20944"/>
        <n v="30920"/>
        <n v="29784"/>
        <n v="21537"/>
        <n v="30709"/>
        <n v="29840"/>
        <n v="30407"/>
        <n v="30346"/>
        <n v="17876"/>
        <n v="14421"/>
        <n v="31935"/>
        <n v="30419"/>
        <n v="28835"/>
        <n v="40473"/>
        <n v="15789"/>
        <n v="32231"/>
        <n v="31772"/>
        <n v="31602"/>
        <n v="30802"/>
        <n v="28891"/>
        <n v="34493"/>
        <n v="13715"/>
        <n v="27989"/>
        <n v="22911"/>
        <n v="21173"/>
        <n v="21588"/>
        <n v="25219"/>
        <n v="36208"/>
        <n v="22838"/>
        <n v="33731"/>
        <n v="27060"/>
        <n v="32022"/>
        <n v="35395"/>
        <n v="27273"/>
        <n v="38269"/>
        <n v="8668"/>
        <n v="18676"/>
        <n v="20381"/>
        <n v="20923"/>
        <n v="35006"/>
        <n v="30397"/>
        <m/>
      </sharedItems>
    </cacheField>
    <cacheField name="cluster" numFmtId="0">
      <sharedItems containsBlank="1" count="19">
        <s v="AG"/>
        <s v="On-Prem Prod"/>
        <s v="Secure Vault"/>
        <s v="DSAP"/>
        <s v="GTS"/>
        <s v="IT&amp;S"/>
        <s v="SQL"/>
        <s v="Sandbox"/>
        <s v="SabineIP21"/>
        <s v="DCI"/>
        <s v="Spruance OMN"/>
        <s v="Yerkes"/>
        <s v="OMN"/>
        <s v="Asturias"/>
        <s v="Maydown"/>
        <s v="Luxembourg"/>
        <s v="Uentrop OMN"/>
        <s v="UEN cluster"/>
        <m/>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4000000}">
  <cacheSource type="worksheet">
    <worksheetSource ref="A1:D2030" sheet="Raw-Network"/>
  </cacheSource>
  <cacheFields count="4">
    <cacheField name="HostName" numFmtId="0">
      <sharedItems containsBlank="1" count="60">
        <s v="ndcvh23.dupontnet.net"/>
        <s v="ndcvh24.dupontnet.net"/>
        <s v="ndcvh25.dupontnet.net"/>
        <s v="ndcvh26.dupontnet.net"/>
        <s v="ndcvh27.dupontnet.net"/>
        <s v="ndcvh42.dupontnet.net"/>
        <s v="ndcvh39.dupontnet.net"/>
        <s v="ndcvh40.dupontnet.net"/>
        <s v="ndcvh41.dupontnet.net"/>
        <s v="gsdvh02.dupontnet.net"/>
        <s v="gsdvh03.dupontnet.net"/>
        <s v="gsdvh04.dupontnet.net"/>
        <s v="gsdvh01.dupontnet.net"/>
        <s v="gsdvh05.dupontnet.net"/>
        <s v="gsdvh06.dupontnet.net"/>
        <s v="gsdvh07.dupontnet.net"/>
        <s v="gsdvh08.dupontnet.net"/>
        <s v="ndcvh06.dupontnet.net"/>
        <s v="ndcvh07.dupontnet.net"/>
        <s v="ndcvh05.dupontnet.net"/>
        <s v="ndcvh22.dupontnet.net"/>
        <s v="ndcvh21.dupontnet.net"/>
        <s v="ndcvh12.dupontnet.net"/>
        <s v="ndcvh01.dupontnet.net"/>
        <s v="ndcvh04.dupontnet.net"/>
        <s v="ndcvh29.dupontnet.net"/>
        <s v="ndcvh30.dupontnet.net"/>
        <s v="ndcvh31.dupontnet.net"/>
        <s v="ndcvh32.dupontnet.net"/>
        <s v="ndcvh33.dupontnet.net"/>
        <s v="ndcvh03.dupontnet.net"/>
        <s v="ndcvh11.dupontnet.net"/>
        <s v="ndcvh02.dupontnet.net"/>
        <s v="gsdvh09.dupontnet.net"/>
        <s v="gsdvh10.dupontnet.net"/>
        <s v="ndcvh10.dupontnet.net"/>
        <s v="ndcvh09.dupontnet.net"/>
        <s v="sarvh03.dupontnet.net"/>
        <s v="sarvh04.dupontnet.net"/>
        <s v="dcivh02.dupontnet.net"/>
        <s v="dcivh03.dupontnet.net"/>
        <s v="spvh04.dupontnet.net"/>
        <s v="spvh05.dupontnet.net"/>
        <s v="spvh06.dupontnet.net"/>
        <s v="spvh07.dupontnet.net"/>
        <s v="yetedesx1.ye.dupont.com"/>
        <s v="ndcvh34.lvs.dupont.com"/>
        <s v="ndcvh35.lvs.dupont.com"/>
        <s v="astvh03.dupontnet.net"/>
        <s v="astvh04.dupontnet.net"/>
        <s v="luxvh03.dupontnet.net"/>
        <s v="luxvh04.dupontnet.net"/>
        <s v="mdnvh01.dupontnet.net"/>
        <s v="mdnvh02.dupontnet.net"/>
        <s v="uenvh01.dupontnet.net"/>
        <s v="uenvh02.dupontnet.net"/>
        <s v="uenvh03.dupontnet.net"/>
        <s v="uenvh04.dupontnet.net"/>
        <s v="uenvh05.dupontnet.net"/>
        <m/>
      </sharedItems>
    </cacheField>
    <cacheField name="Timestamp" numFmtId="166">
      <sharedItems containsDate="1" containsString="0" containsBlank="1" count="32">
        <d v="2015-08-31T00:00:00"/>
        <d v="2015-08-30T00:00:00"/>
        <d v="2015-08-29T00:00:00"/>
        <d v="2015-08-28T00:00:00"/>
        <d v="2015-08-27T00:00:00"/>
        <d v="2015-08-26T00:00:00"/>
        <d v="2015-08-25T00:00:00"/>
        <d v="2015-08-24T00:00:00"/>
        <d v="2015-08-23T00:00:00"/>
        <d v="2015-08-22T00:00:00"/>
        <d v="2015-08-21T00:00:00"/>
        <d v="2015-08-20T00:00:00"/>
        <d v="2015-08-19T00:00:00"/>
        <d v="2015-08-18T00:00:00"/>
        <d v="2015-08-17T00:00:00"/>
        <d v="2015-08-16T00:00:00"/>
        <d v="2015-08-15T00:00:00"/>
        <d v="2015-08-14T00:00:00"/>
        <d v="2015-08-13T00:00:00"/>
        <d v="2015-08-12T00:00:00"/>
        <d v="2015-08-11T00:00:00"/>
        <d v="2015-08-10T00:00:00"/>
        <d v="2015-08-09T00:00:00"/>
        <d v="2015-08-08T00:00:00"/>
        <d v="2015-08-07T00:00:00"/>
        <d v="2015-08-06T00:00:00"/>
        <d v="2015-08-05T00:00:00"/>
        <d v="2015-08-04T00:00:00"/>
        <d v="2015-08-03T00:00:00"/>
        <d v="2015-08-02T00:00:00"/>
        <d v="2015-08-01T00:00:00"/>
        <m/>
      </sharedItems>
    </cacheField>
    <cacheField name="netusage" numFmtId="0">
      <sharedItems containsString="0" containsBlank="1" containsNumber="1" containsInteger="1" count="1227">
        <n v="22"/>
        <n v="28"/>
        <n v="21"/>
        <n v="30"/>
        <n v="26"/>
        <n v="34"/>
        <n v="25"/>
        <n v="24"/>
        <n v="27"/>
        <n v="35"/>
        <n v="23"/>
        <n v="212"/>
        <n v="49"/>
        <n v="18"/>
        <n v="562"/>
        <n v="517"/>
        <n v="749"/>
        <n v="89"/>
        <n v="366"/>
        <n v="523"/>
        <n v="409"/>
        <n v="507"/>
        <n v="1639"/>
        <n v="1101"/>
        <n v="889"/>
        <n v="3582"/>
        <n v="2648"/>
        <n v="3170"/>
        <n v="744"/>
        <n v="29"/>
        <n v="406"/>
        <n v="433"/>
        <n v="604"/>
        <n v="365"/>
        <n v="735"/>
        <n v="532"/>
        <n v="237"/>
        <n v="1395"/>
        <n v="1005"/>
        <n v="544"/>
        <n v="1094"/>
        <n v="115"/>
        <n v="20"/>
        <n v="1435"/>
        <n v="126"/>
        <n v="215"/>
        <n v="221"/>
        <n v="297"/>
        <n v="218"/>
        <n v="270"/>
        <n v="177"/>
        <n v="293"/>
        <n v="231"/>
        <n v="250"/>
        <n v="193"/>
        <n v="294"/>
        <n v="36"/>
        <n v="198"/>
        <n v="271"/>
        <n v="202"/>
        <n v="169"/>
        <n v="295"/>
        <n v="203"/>
        <n v="244"/>
        <n v="1097"/>
        <n v="222"/>
        <n v="1"/>
        <n v="0"/>
        <n v="6757"/>
        <n v="2423"/>
        <n v="10120"/>
        <n v="14669"/>
        <n v="2370"/>
        <n v="4748"/>
        <n v="2501"/>
        <n v="3279"/>
        <n v="3851"/>
        <n v="11499"/>
        <n v="16791"/>
        <n v="4121"/>
        <n v="2550"/>
        <n v="2675"/>
        <n v="2360"/>
        <n v="2186"/>
        <n v="917"/>
        <n v="5489"/>
        <n v="1137"/>
        <n v="2204"/>
        <n v="2645"/>
        <n v="2356"/>
        <n v="1139"/>
        <n v="101"/>
        <n v="3816"/>
        <n v="556"/>
        <n v="1433"/>
        <n v="1252"/>
        <n v="1423"/>
        <n v="1848"/>
        <n v="1268"/>
        <n v="10330"/>
        <n v="3247"/>
        <n v="7248"/>
        <n v="15010"/>
        <n v="2354"/>
        <n v="5092"/>
        <n v="2666"/>
        <n v="7760"/>
        <n v="5791"/>
        <n v="7623"/>
        <n v="13918"/>
        <n v="6288"/>
        <n v="4943"/>
        <n v="5037"/>
        <n v="5538"/>
        <n v="3116"/>
        <n v="661"/>
        <n v="12141"/>
        <n v="866"/>
        <n v="6579"/>
        <n v="4628"/>
        <n v="3765"/>
        <n v="2308"/>
        <n v="79"/>
        <n v="9013"/>
        <n v="860"/>
        <n v="2487"/>
        <n v="2474"/>
        <n v="10349"/>
        <n v="2568"/>
        <n v="2413"/>
        <n v="37172"/>
        <n v="7827"/>
        <n v="17168"/>
        <n v="41741"/>
        <n v="32209"/>
        <n v="33662"/>
        <n v="30983"/>
        <n v="37571"/>
        <n v="8006"/>
        <n v="14765"/>
        <n v="40444"/>
        <n v="1546"/>
        <n v="31712"/>
        <n v="33456"/>
        <n v="39610"/>
        <n v="8977"/>
        <n v="10791"/>
        <n v="40053"/>
        <n v="26687"/>
        <n v="30962"/>
        <n v="34568"/>
        <n v="42401"/>
        <n v="7875"/>
        <n v="14258"/>
        <n v="40641"/>
        <n v="23130"/>
        <n v="26516"/>
        <n v="36703"/>
        <n v="37903"/>
        <n v="8433"/>
        <n v="11615"/>
        <n v="11"/>
        <n v="12"/>
        <n v="16"/>
        <n v="17"/>
        <n v="14"/>
        <n v="291"/>
        <n v="926"/>
        <n v="298"/>
        <n v="288"/>
        <n v="662"/>
        <n v="94"/>
        <n v="13"/>
        <n v="93"/>
        <n v="91"/>
        <n v="92"/>
        <n v="151"/>
        <n v="15"/>
        <n v="619"/>
        <n v="118"/>
        <n v="166"/>
        <n v="445"/>
        <n v="116"/>
        <n v="113"/>
        <n v="33"/>
        <n v="260"/>
        <n v="879"/>
        <n v="284"/>
        <n v="267"/>
        <n v="265"/>
        <n v="263"/>
        <n v="259"/>
        <n v="624"/>
        <n v="47"/>
        <n v="19"/>
        <n v="204"/>
        <n v="199"/>
        <n v="287"/>
        <n v="210"/>
        <n v="209"/>
        <n v="207"/>
        <n v="32"/>
        <n v="316"/>
        <n v="1000"/>
        <n v="272"/>
        <n v="223"/>
        <n v="216"/>
        <n v="578"/>
        <n v="10"/>
        <n v="64"/>
        <n v="3425"/>
        <n v="5237"/>
        <n v="4967"/>
        <n v="675"/>
        <n v="3944"/>
        <n v="145"/>
        <n v="20952"/>
        <n v="31"/>
        <n v="275"/>
        <n v="39"/>
        <n v="279"/>
        <n v="38"/>
        <n v="475"/>
        <n v="179"/>
        <n v="152"/>
        <n v="174"/>
        <n v="190"/>
        <n v="159"/>
        <n v="981"/>
        <n v="1266"/>
        <n v="74"/>
        <n v="717"/>
        <n v="890"/>
        <n v="122"/>
        <n v="539"/>
        <n v="840"/>
        <n v="1024"/>
        <n v="500"/>
        <n v="1126"/>
        <n v="437"/>
        <n v="489"/>
        <n v="419"/>
        <n v="425"/>
        <n v="249"/>
        <n v="692"/>
        <n v="1109"/>
        <n v="632"/>
        <n v="545"/>
        <n v="761"/>
        <n v="888"/>
        <n v="133"/>
        <n v="681"/>
        <n v="718"/>
        <n v="398"/>
        <n v="246"/>
        <n v="321"/>
        <n v="391"/>
        <n v="3914"/>
        <n v="1566"/>
        <n v="4"/>
        <n v="345"/>
        <n v="242"/>
        <n v="149"/>
        <n v="1128"/>
        <n v="6638"/>
        <n v="1941"/>
        <n v="1522"/>
        <n v="719"/>
        <n v="691"/>
        <n v="666"/>
        <n v="572"/>
        <n v="493"/>
        <n v="1512"/>
        <n v="999"/>
        <n v="586"/>
        <n v="636"/>
        <n v="1143"/>
        <n v="668"/>
        <n v="42"/>
        <n v="1025"/>
        <n v="606"/>
        <n v="214"/>
        <n v="332"/>
        <n v="359"/>
        <n v="797"/>
        <n v="1648"/>
        <n v="63"/>
        <n v="4018"/>
        <n v="863"/>
        <n v="283"/>
        <n v="412"/>
        <n v="891"/>
        <n v="257"/>
        <n v="86"/>
        <n v="1300"/>
        <n v="1339"/>
        <n v="456"/>
        <n v="740"/>
        <n v="657"/>
        <n v="3855"/>
        <n v="1389"/>
        <n v="616"/>
        <n v="702"/>
        <n v="5304"/>
        <n v="48"/>
        <n v="3627"/>
        <n v="1052"/>
        <n v="196"/>
        <n v="394"/>
        <n v="331"/>
        <n v="674"/>
        <n v="255"/>
        <n v="1070"/>
        <n v="911"/>
        <n v="688"/>
        <n v="689"/>
        <n v="697"/>
        <n v="752"/>
        <n v="351"/>
        <n v="1632"/>
        <n v="1357"/>
        <n v="1124"/>
        <n v="1040"/>
        <n v="1403"/>
        <n v="2051"/>
        <n v="417"/>
        <n v="1704"/>
        <n v="901"/>
        <n v="880"/>
        <n v="807"/>
        <n v="779"/>
        <n v="832"/>
        <n v="1640"/>
        <n v="652"/>
        <n v="720"/>
        <n v="622"/>
        <n v="602"/>
        <n v="667"/>
        <n v="213"/>
        <n v="4757"/>
        <n v="1515"/>
        <n v="796"/>
        <n v="4033"/>
        <n v="2342"/>
        <n v="1323"/>
        <n v="1594"/>
        <n v="1663"/>
        <n v="1346"/>
        <n v="564"/>
        <n v="5671"/>
        <n v="2237"/>
        <n v="1554"/>
        <n v="1441"/>
        <n v="1613"/>
        <n v="1157"/>
        <n v="629"/>
        <n v="6251"/>
        <n v="1915"/>
        <n v="1329"/>
        <n v="1491"/>
        <n v="1110"/>
        <n v="1440"/>
        <n v="495"/>
        <n v="3558"/>
        <n v="2355"/>
        <n v="1540"/>
        <n v="1486"/>
        <n v="1492"/>
        <n v="1066"/>
        <n v="811"/>
        <n v="188"/>
        <n v="239"/>
        <n v="124"/>
        <n v="414"/>
        <n v="573"/>
        <n v="235"/>
        <n v="205"/>
        <n v="227"/>
        <n v="125"/>
        <n v="432"/>
        <n v="200"/>
        <n v="131"/>
        <n v="186"/>
        <n v="226"/>
        <n v="194"/>
        <n v="197"/>
        <n v="240"/>
        <n v="574"/>
        <n v="232"/>
        <n v="201"/>
        <n v="121"/>
        <n v="1784"/>
        <n v="623"/>
        <n v="1943"/>
        <n v="6032"/>
        <n v="5591"/>
        <n v="4146"/>
        <n v="6019"/>
        <n v="5564"/>
        <n v="1154"/>
        <n v="6775"/>
        <n v="1489"/>
        <n v="5236"/>
        <n v="5637"/>
        <n v="5318"/>
        <n v="5293"/>
        <n v="1426"/>
        <n v="3858"/>
        <n v="3969"/>
        <n v="5267"/>
        <n v="5275"/>
        <n v="5539"/>
        <n v="5642"/>
        <n v="2518"/>
        <n v="5566"/>
        <n v="4602"/>
        <n v="5561"/>
        <n v="5436"/>
        <n v="5618"/>
        <n v="5762"/>
        <n v="3811"/>
        <n v="1045"/>
        <n v="1184"/>
        <n v="2037"/>
        <n v="3107"/>
        <n v="1813"/>
        <n v="2127"/>
        <n v="1133"/>
        <n v="1197"/>
        <n v="664"/>
        <n v="2105"/>
        <n v="1931"/>
        <n v="2184"/>
        <n v="2163"/>
        <n v="1841"/>
        <n v="2383"/>
        <n v="504"/>
        <n v="1870"/>
        <n v="1661"/>
        <n v="956"/>
        <n v="915"/>
        <n v="801"/>
        <n v="716"/>
        <n v="1570"/>
        <n v="531"/>
        <n v="775"/>
        <n v="1183"/>
        <n v="961"/>
        <n v="3463"/>
        <n v="670"/>
        <n v="778"/>
        <n v="6785"/>
        <n v="2499"/>
        <n v="1238"/>
        <n v="1047"/>
        <n v="1111"/>
        <n v="540"/>
        <n v="7148"/>
        <n v="1372"/>
        <n v="1001"/>
        <n v="1108"/>
        <n v="1142"/>
        <n v="598"/>
        <n v="5827"/>
        <n v="2949"/>
        <n v="1074"/>
        <n v="1510"/>
        <n v="1112"/>
        <n v="1388"/>
        <n v="2928"/>
        <n v="3562"/>
        <n v="3909"/>
        <n v="1703"/>
        <n v="1532"/>
        <n v="1475"/>
        <n v="1350"/>
        <n v="2379"/>
        <n v="2685"/>
        <n v="3079"/>
        <n v="4777"/>
        <n v="3334"/>
        <n v="2346"/>
        <n v="2967"/>
        <n v="2760"/>
        <n v="372"/>
        <n v="3462"/>
        <n v="4529"/>
        <n v="2770"/>
        <n v="2200"/>
        <n v="3874"/>
        <n v="1979"/>
        <n v="3984"/>
        <n v="4228"/>
        <n v="2438"/>
        <n v="2146"/>
        <n v="2667"/>
        <n v="2412"/>
        <n v="483"/>
        <n v="5058"/>
        <n v="3666"/>
        <n v="2796"/>
        <n v="2187"/>
        <n v="2367"/>
        <n v="1809"/>
        <n v="943"/>
        <n v="37"/>
        <n v="851"/>
        <n v="57"/>
        <n v="1696"/>
        <n v="1014"/>
        <n v="471"/>
        <n v="502"/>
        <n v="1053"/>
        <n v="55"/>
        <n v="2046"/>
        <n v="993"/>
        <n v="340"/>
        <n v="341"/>
        <n v="422"/>
        <n v="99"/>
        <n v="1883"/>
        <n v="1471"/>
        <n v="411"/>
        <n v="407"/>
        <n v="781"/>
        <n v="1301"/>
        <n v="2061"/>
        <n v="408"/>
        <n v="777"/>
        <n v="8686"/>
        <n v="1924"/>
        <n v="10893"/>
        <n v="14670"/>
        <n v="6271"/>
        <n v="2999"/>
        <n v="2711"/>
        <n v="3309"/>
        <n v="4151"/>
        <n v="13866"/>
        <n v="12963"/>
        <n v="8089"/>
        <n v="3771"/>
        <n v="2938"/>
        <n v="2815"/>
        <n v="1285"/>
        <n v="23371"/>
        <n v="6256"/>
        <n v="4378"/>
        <n v="2744"/>
        <n v="3836"/>
        <n v="3630"/>
        <n v="487"/>
        <n v="22259"/>
        <n v="7741"/>
        <n v="3177"/>
        <n v="2956"/>
        <n v="3286"/>
        <n v="3561"/>
        <n v="871"/>
        <n v="969"/>
        <n v="2741"/>
        <n v="1381"/>
        <n v="1565"/>
        <n v="252"/>
        <n v="1299"/>
        <n v="938"/>
        <n v="769"/>
        <n v="3166"/>
        <n v="3321"/>
        <n v="1004"/>
        <n v="818"/>
        <n v="824"/>
        <n v="1042"/>
        <n v="695"/>
        <n v="98"/>
        <n v="6414"/>
        <n v="1100"/>
        <n v="1008"/>
        <n v="590"/>
        <n v="1054"/>
        <n v="3293"/>
        <n v="3236"/>
        <n v="557"/>
        <n v="864"/>
        <n v="1022"/>
        <n v="948"/>
        <n v="1127"/>
        <n v="882"/>
        <n v="4122"/>
        <n v="384"/>
        <n v="444"/>
        <n v="128"/>
        <n v="4907"/>
        <n v="784"/>
        <n v="509"/>
        <n v="386"/>
        <n v="449"/>
        <n v="134"/>
        <n v="4482"/>
        <n v="634"/>
        <n v="377"/>
        <n v="416"/>
        <n v="392"/>
        <n v="655"/>
        <n v="533"/>
        <n v="2515"/>
        <n v="2157"/>
        <n v="382"/>
        <n v="3215"/>
        <n v="1864"/>
        <n v="1084"/>
        <n v="673"/>
        <n v="651"/>
        <n v="672"/>
        <n v="757"/>
        <n v="13150"/>
        <n v="6128"/>
        <n v="3690"/>
        <n v="23599"/>
        <n v="8438"/>
        <n v="8476"/>
        <n v="13689"/>
        <n v="6819"/>
        <n v="6528"/>
        <n v="2227"/>
        <n v="21299"/>
        <n v="4270"/>
        <n v="13608"/>
        <n v="7115"/>
        <n v="5738"/>
        <n v="6162"/>
        <n v="20957"/>
        <n v="7627"/>
        <n v="9577"/>
        <n v="31826"/>
        <n v="14834"/>
        <n v="5962"/>
        <n v="16160"/>
        <n v="7399"/>
        <n v="7209"/>
        <n v="9656"/>
        <n v="8337"/>
        <n v="13135"/>
        <n v="5246"/>
        <n v="11250"/>
        <n v="5494"/>
        <n v="5900"/>
        <n v="31621"/>
        <n v="5596"/>
        <n v="5473"/>
        <n v="5535"/>
        <n v="5578"/>
        <n v="32217"/>
        <n v="8794"/>
        <n v="5870"/>
        <n v="5688"/>
        <n v="6124"/>
        <n v="6196"/>
        <n v="65"/>
        <n v="24136"/>
        <n v="7579"/>
        <n v="5666"/>
        <n v="8617"/>
        <n v="7695"/>
        <n v="7391"/>
        <n v="60"/>
        <n v="31123"/>
        <n v="7729"/>
        <n v="5737"/>
        <n v="5694"/>
        <n v="5605"/>
        <n v="5729"/>
        <n v="69"/>
        <n v="3738"/>
        <n v="3974"/>
        <n v="6023"/>
        <n v="6131"/>
        <n v="4381"/>
        <n v="3951"/>
        <n v="4674"/>
        <n v="6841"/>
        <n v="3173"/>
        <n v="4616"/>
        <n v="3225"/>
        <n v="3701"/>
        <n v="4449"/>
        <n v="4253"/>
        <n v="6421"/>
        <n v="1787"/>
        <n v="3551"/>
        <n v="3102"/>
        <n v="3801"/>
        <n v="2640"/>
        <n v="2536"/>
        <n v="3922"/>
        <n v="3833"/>
        <n v="3095"/>
        <n v="3188"/>
        <n v="3429"/>
        <n v="3125"/>
        <n v="1867"/>
        <n v="2821"/>
        <n v="3353"/>
        <n v="8393"/>
        <n v="5360"/>
        <n v="3857"/>
        <n v="5312"/>
        <n v="5261"/>
        <n v="5681"/>
        <n v="7025"/>
        <n v="6331"/>
        <n v="4935"/>
        <n v="4736"/>
        <n v="5387"/>
        <n v="3360"/>
        <n v="7506"/>
        <n v="8090"/>
        <n v="7763"/>
        <n v="7954"/>
        <n v="4998"/>
        <n v="6068"/>
        <n v="7622"/>
        <n v="6199"/>
        <n v="7720"/>
        <n v="6158"/>
        <n v="9375"/>
        <n v="6284"/>
        <n v="5169"/>
        <n v="9893"/>
        <n v="7770"/>
        <n v="4260"/>
        <n v="3"/>
        <n v="701"/>
        <n v="705"/>
        <n v="713"/>
        <n v="1304"/>
        <n v="706"/>
        <n v="699"/>
        <n v="698"/>
        <n v="714"/>
        <n v="709"/>
        <n v="703"/>
        <n v="732"/>
        <n v="1298"/>
        <n v="724"/>
        <n v="1284"/>
        <n v="712"/>
        <n v="4679"/>
        <n v="4645"/>
        <n v="4609"/>
        <n v="7127"/>
        <n v="4656"/>
        <n v="4667"/>
        <n v="4705"/>
        <n v="4697"/>
        <n v="4693"/>
        <n v="4546"/>
        <n v="7129"/>
        <n v="4703"/>
        <n v="4666"/>
        <n v="4760"/>
        <n v="4661"/>
        <n v="4646"/>
        <n v="4579"/>
        <n v="7350"/>
        <n v="4707"/>
        <n v="4742"/>
        <n v="4752"/>
        <n v="4618"/>
        <n v="4726"/>
        <n v="4660"/>
        <n v="7411"/>
        <n v="4712"/>
        <n v="4662"/>
        <n v="4711"/>
        <n v="4685"/>
        <n v="4764"/>
        <n v="4531"/>
        <n v="12933"/>
        <n v="13408"/>
        <n v="12917"/>
        <n v="17149"/>
        <n v="12896"/>
        <n v="12114"/>
        <n v="12587"/>
        <n v="12045"/>
        <n v="12836"/>
        <n v="12299"/>
        <n v="16480"/>
        <n v="12414"/>
        <n v="12159"/>
        <n v="12428"/>
        <n v="12208"/>
        <n v="12361"/>
        <n v="16810"/>
        <n v="12518"/>
        <n v="12999"/>
        <n v="12370"/>
        <n v="12227"/>
        <n v="12027"/>
        <n v="11898"/>
        <n v="16227"/>
        <n v="11766"/>
        <n v="11324"/>
        <n v="11434"/>
        <n v="11284"/>
        <n v="11389"/>
        <n v="8490"/>
        <n v="8625"/>
        <n v="8787"/>
        <n v="29801"/>
        <n v="8707"/>
        <n v="8381"/>
        <n v="8555"/>
        <n v="8332"/>
        <n v="8456"/>
        <n v="8516"/>
        <n v="29614"/>
        <n v="8745"/>
        <n v="8507"/>
        <n v="8578"/>
        <n v="8402"/>
        <n v="8694"/>
        <n v="8713"/>
        <n v="29702"/>
        <n v="8623"/>
        <n v="8368"/>
        <n v="8948"/>
        <n v="8380"/>
        <n v="8001"/>
        <n v="8300"/>
        <n v="29405"/>
        <n v="8629"/>
        <n v="7944"/>
        <n v="8562"/>
        <n v="8303"/>
        <n v="8517"/>
        <n v="7513"/>
        <n v="11346"/>
        <n v="11332"/>
        <n v="11232"/>
        <n v="18795"/>
        <n v="11136"/>
        <n v="10693"/>
        <n v="11121"/>
        <n v="10427"/>
        <n v="10996"/>
        <n v="11326"/>
        <n v="18632"/>
        <n v="10631"/>
        <n v="10113"/>
        <n v="9812"/>
        <n v="10041"/>
        <n v="10032"/>
        <n v="9891"/>
        <n v="17611"/>
        <n v="10464"/>
        <n v="11072"/>
        <n v="11363"/>
        <n v="9147"/>
        <n v="8651"/>
        <n v="10925"/>
        <n v="18414"/>
        <n v="10566"/>
        <n v="10406"/>
        <n v="10237"/>
        <n v="11197"/>
        <n v="10619"/>
        <n v="10156"/>
        <n v="859"/>
        <n v="1113"/>
        <n v="426"/>
        <n v="4274"/>
        <n v="448"/>
        <n v="806"/>
        <n v="833"/>
        <n v="3936"/>
        <n v="195"/>
        <n v="1697"/>
        <n v="1990"/>
        <n v="776"/>
        <n v="7966"/>
        <n v="1386"/>
        <n v="3639"/>
        <n v="7310"/>
        <n v="2057"/>
        <n v="1964"/>
        <n v="139"/>
        <n v="8355"/>
        <n v="347"/>
        <n v="2253"/>
        <n v="2811"/>
        <n v="2254"/>
        <n v="2394"/>
        <n v="5164"/>
        <n v="7494"/>
        <n v="6368"/>
        <n v="5487"/>
        <n v="11053"/>
        <n v="13924"/>
        <n v="6857"/>
        <n v="8504"/>
        <n v="10051"/>
        <n v="13367"/>
        <n v="4699"/>
        <n v="5874"/>
        <n v="11840"/>
        <n v="12364"/>
        <n v="3273"/>
        <n v="277"/>
        <n v="2556"/>
        <n v="8272"/>
        <n v="2108"/>
        <n v="3154"/>
        <n v="8273"/>
        <n v="2845"/>
        <n v="2458"/>
        <n v="1263"/>
        <n v="1089"/>
        <n v="4343"/>
        <n v="4261"/>
        <n v="3372"/>
        <n v="1177"/>
        <n v="3118"/>
        <n v="3697"/>
        <n v="2824"/>
        <n v="3711"/>
        <n v="3282"/>
        <n v="3199"/>
        <n v="1497"/>
        <n v="1719"/>
        <n v="3919"/>
        <n v="5230"/>
        <n v="2933"/>
        <n v="2328"/>
        <n v="3304"/>
        <n v="1737"/>
        <n v="1643"/>
        <n v="2564"/>
        <n v="2215"/>
        <n v="2047"/>
        <n v="3131"/>
        <n v="3311"/>
        <n v="1503"/>
        <n v="5048"/>
        <n v="5922"/>
        <n v="4642"/>
        <n v="4514"/>
        <n v="6494"/>
        <n v="1828"/>
        <n v="2112"/>
        <n v="1904"/>
        <n v="2646"/>
        <n v="2926"/>
        <n v="2659"/>
        <n v="2862"/>
        <n v="3644"/>
        <n v="3221"/>
        <n v="2021"/>
        <n v="4282"/>
        <n v="3835"/>
        <n v="5264"/>
        <n v="1997"/>
        <n v="1521"/>
        <n v="3894"/>
        <n v="2417"/>
        <n v="1569"/>
        <n v="2129"/>
        <n v="1992"/>
        <n v="2424"/>
        <n v="1746"/>
        <n v="4466"/>
        <n v="1434"/>
        <n v="862"/>
        <n v="1015"/>
        <n v="1149"/>
        <n v="4979"/>
        <n v="2825"/>
        <n v="8400"/>
        <n v="4306"/>
        <n v="4171"/>
        <n v="5441"/>
        <n v="4472"/>
        <n v="5384"/>
        <n v="4677"/>
        <n v="4420"/>
        <n v="5966"/>
        <n v="4444"/>
        <n v="4834"/>
        <n v="7948"/>
        <n v="7961"/>
        <n v="8069"/>
        <n v="7758"/>
        <n v="7785"/>
        <n v="6372"/>
        <n v="7660"/>
        <n v="21160"/>
        <n v="15358"/>
        <n v="6380"/>
        <n v="4826"/>
        <n v="4863"/>
        <n v="6111"/>
        <n v="6168"/>
        <n v="8602"/>
        <n v="10190"/>
        <n v="10164"/>
        <n v="8356"/>
        <n v="3419"/>
        <n v="6919"/>
        <n v="4163"/>
        <n v="2690"/>
        <n v="5400"/>
        <n v="4996"/>
        <n v="5606"/>
        <n v="5679"/>
        <n v="6408"/>
        <n v="3365"/>
        <n v="8677"/>
        <n v="8960"/>
        <n v="8721"/>
        <n v="8369"/>
        <n v="8437"/>
        <n v="5789"/>
        <n v="7206"/>
        <n v="7991"/>
        <n v="9692"/>
        <n v="6985"/>
        <n v="5831"/>
        <n v="3915"/>
        <n v="4110"/>
        <n v="3431"/>
        <n v="5197"/>
        <n v="5330"/>
        <n v="8682"/>
        <n v="3094"/>
        <n v="520"/>
        <n v="1893"/>
        <n v="842"/>
        <n v="262"/>
        <n v="219"/>
        <n v="403"/>
        <n v="1748"/>
        <n v="318"/>
        <n v="1340"/>
        <n v="1511"/>
        <n v="1366"/>
        <n v="1401"/>
        <n v="1500"/>
        <n v="314"/>
        <n v="322"/>
        <n v="2525"/>
        <n v="1272"/>
        <n v="1409"/>
        <n v="1469"/>
        <n v="436"/>
        <n v="1243"/>
        <n v="2053"/>
        <n v="2115"/>
        <n v="2212"/>
        <n v="3883"/>
        <n v="1459"/>
        <n v="1356"/>
        <n v="306"/>
        <n v="1501"/>
        <n v="1273"/>
        <n v="1283"/>
        <n v="1313"/>
        <n v="280"/>
        <n v="368"/>
        <n v="2217"/>
        <n v="537"/>
        <n v="491"/>
        <n v="1825"/>
        <n v="276"/>
        <n v="274"/>
        <n v="1077"/>
        <n v="336"/>
        <n v="872"/>
        <n v="2103"/>
        <n v="393"/>
        <n v="1291"/>
        <n v="2419"/>
        <n v="2619"/>
        <n v="2581"/>
        <n v="3019"/>
        <n v="2545"/>
        <n v="764"/>
        <n v="696"/>
        <n v="658"/>
        <n v="663"/>
        <n v="715"/>
        <n v="805"/>
        <n v="737"/>
        <n v="734"/>
        <n v="733"/>
        <n v="721"/>
        <n v="883"/>
        <n v="2040"/>
        <n v="4129"/>
        <n v="2005"/>
        <n v="2063"/>
        <n v="2147"/>
        <n v="3733"/>
        <n v="1974"/>
        <n v="8552"/>
        <n v="4044"/>
        <n v="1913"/>
        <n v="6222"/>
        <n v="2039"/>
        <n v="1996"/>
        <n v="1977"/>
        <n v="2884"/>
        <n v="4036"/>
        <n v="931"/>
        <n v="2784"/>
        <n v="815"/>
        <n v="865"/>
        <n v="2927"/>
        <n v="1799"/>
        <n v="1917"/>
        <n v="3739"/>
        <n v="1844"/>
        <n v="1811"/>
        <n v="1969"/>
        <n v="4332"/>
        <n v="730"/>
        <n v="646"/>
        <n v="773"/>
        <n v="1742"/>
        <n v="566"/>
        <n v="565"/>
        <n v="451"/>
        <n v="538"/>
        <n v="584"/>
        <n v="534"/>
        <n v="583"/>
        <n v="617"/>
        <n v="550"/>
        <n v="3748"/>
        <n v="5927"/>
        <n v="2709"/>
        <n v="2890"/>
        <n v="3444"/>
        <n v="3347"/>
        <n v="3288"/>
        <n v="3898"/>
        <n v="3226"/>
        <n v="5082"/>
        <n v="4452"/>
        <n v="10384"/>
        <n v="11110"/>
        <n v="3945"/>
        <n v="2402"/>
        <n v="3629"/>
        <n v="2460"/>
        <n v="18511"/>
        <n v="29022"/>
        <n v="18839"/>
        <n v="6041"/>
        <n v="3504"/>
        <n v="3161"/>
        <n v="5339"/>
        <n v="5050"/>
        <n v="4537"/>
        <n v="4584"/>
        <n v="7029"/>
        <n v="10322"/>
        <n v="21730"/>
        <n v="23025"/>
        <n v="19022"/>
        <n v="18813"/>
        <n v="2569"/>
        <n v="19471"/>
        <n v="19925"/>
        <n v="21685"/>
        <n v="20025"/>
        <n v="19040"/>
        <n v="18936"/>
        <n v="4415"/>
        <n v="13783"/>
        <n v="13847"/>
        <n v="13286"/>
        <n v="13324"/>
        <n v="12497"/>
        <n v="10104"/>
        <n v="3692"/>
        <n v="12389"/>
        <n v="11061"/>
        <n v="21802"/>
        <n v="44370"/>
        <n v="18830"/>
        <n v="8475"/>
        <n v="21655"/>
        <n v="12213"/>
        <n v="13563"/>
        <n v="11367"/>
        <n v="22590"/>
        <n v="13476"/>
        <n v="3788"/>
        <n v="6527"/>
        <n v="3132"/>
        <n v="3327"/>
        <n v="2996"/>
        <n v="3018"/>
        <n v="3609"/>
        <n v="3262"/>
        <n v="3758"/>
        <n v="3410"/>
        <n v="4124"/>
        <n v="3633"/>
        <n v="11242"/>
        <n v="10703"/>
        <n v="11906"/>
        <n v="13749"/>
        <n v="1687"/>
        <n v="14976"/>
        <n v="18297"/>
        <n v="21434"/>
        <n v="3227"/>
        <n v="3527"/>
        <n v="12161"/>
        <n v="13091"/>
        <n v="12113"/>
        <n v="12369"/>
        <n v="5145"/>
        <n v="5026"/>
        <m/>
      </sharedItems>
    </cacheField>
    <cacheField name="cluster" numFmtId="0">
      <sharedItems containsBlank="1" count="19">
        <s v="AG"/>
        <s v="On-Prem Prod"/>
        <s v="Secure Vault"/>
        <s v="DSAP"/>
        <s v="GTS"/>
        <s v="IT&amp;S"/>
        <s v="SQL"/>
        <s v="Sandbox"/>
        <s v="SabineIP21"/>
        <s v="DCI"/>
        <s v="Spruance OMN"/>
        <s v="Yerkes"/>
        <s v="OMN"/>
        <s v="Asturias"/>
        <s v="Luxembourg"/>
        <s v="Maydown"/>
        <s v="Uentrop OMN"/>
        <s v="UEN cluster"/>
        <m/>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5000000}">
  <cacheSource type="worksheet">
    <worksheetSource ref="A1:D2562" sheet="Raw-Mem"/>
  </cacheSource>
  <cacheFields count="4">
    <cacheField name="HostName" numFmtId="0">
      <sharedItems containsBlank="1" count="60">
        <s v="ndcvh23.dupontnet.net"/>
        <s v="ndcvh24.dupontnet.net"/>
        <s v="ndcvh25.dupontnet.net"/>
        <s v="ndcvh26.dupontnet.net"/>
        <s v="ndcvh27.dupontnet.net"/>
        <s v="ndcvh42.dupontnet.net"/>
        <s v="ndcvh39.dupontnet.net"/>
        <s v="ndcvh40.dupontnet.net"/>
        <s v="ndcvh41.dupontnet.net"/>
        <s v="gsdvh02.dupontnet.net"/>
        <s v="gsdvh03.dupontnet.net"/>
        <s v="gsdvh04.dupontnet.net"/>
        <s v="gsdvh01.dupontnet.net"/>
        <s v="gsdvh05.dupontnet.net"/>
        <s v="gsdvh06.dupontnet.net"/>
        <s v="gsdvh07.dupontnet.net"/>
        <s v="gsdvh08.dupontnet.net"/>
        <s v="ndcvh06.dupontnet.net"/>
        <s v="ndcvh07.dupontnet.net"/>
        <s v="ndcvh05.dupontnet.net"/>
        <s v="ndcvh22.dupontnet.net"/>
        <s v="ndcvh21.dupontnet.net"/>
        <s v="ndcvh12.dupontnet.net"/>
        <s v="ndcvh01.dupontnet.net"/>
        <s v="ndcvh04.dupontnet.net"/>
        <s v="ndcvh29.dupontnet.net"/>
        <s v="ndcvh30.dupontnet.net"/>
        <s v="ndcvh31.dupontnet.net"/>
        <s v="ndcvh32.dupontnet.net"/>
        <s v="ndcvh33.dupontnet.net"/>
        <s v="ndcvh03.dupontnet.net"/>
        <s v="ndcvh11.dupontnet.net"/>
        <s v="ndcvh02.dupontnet.net"/>
        <s v="gsdvh09.dupontnet.net"/>
        <s v="gsdvh10.dupontnet.net"/>
        <s v="ndcvh10.dupontnet.net"/>
        <s v="ndcvh09.dupontnet.net"/>
        <s v="sarvh03.dupontnet.net"/>
        <s v="sarvh04.dupontnet.net"/>
        <s v="dcivh02.dupontnet.net"/>
        <s v="dcivh03.dupontnet.net"/>
        <s v="spvh04.dupontnet.net"/>
        <s v="spvh05.dupontnet.net"/>
        <s v="spvh06.dupontnet.net"/>
        <s v="spvh07.dupontnet.net"/>
        <s v="yetedesx1.ye.dupont.com"/>
        <s v="ndcvh34.lvs.dupont.com"/>
        <s v="ndcvh35.lvs.dupont.com"/>
        <s v="astvh03.dupontnet.net"/>
        <s v="astvh04.dupontnet.net"/>
        <s v="mdnvh01.dupontnet.net"/>
        <s v="mdnvh02.dupontnet.net"/>
        <s v="luxvh03.dupontnet.net"/>
        <s v="luxvh04.dupontnet.net"/>
        <s v="uenvh01.dupontnet.net"/>
        <s v="uenvh02.dupontnet.net"/>
        <s v="uenvh05.dupontnet.net"/>
        <s v="uenvh03.dupontnet.net"/>
        <s v="uenvh04.dupontnet.net"/>
        <m/>
      </sharedItems>
    </cacheField>
    <cacheField name="Timestamp" numFmtId="166">
      <sharedItems containsDate="1" containsString="0" containsBlank="1" count="32">
        <d v="2015-08-31T00:00:00"/>
        <d v="2015-08-30T00:00:00"/>
        <d v="2015-08-29T00:00:00"/>
        <d v="2015-08-28T00:00:00"/>
        <d v="2015-08-27T00:00:00"/>
        <d v="2015-08-26T00:00:00"/>
        <d v="2015-08-25T00:00:00"/>
        <d v="2015-08-24T00:00:00"/>
        <d v="2015-08-23T00:00:00"/>
        <d v="2015-08-22T00:00:00"/>
        <d v="2015-08-21T00:00:00"/>
        <d v="2015-08-20T00:00:00"/>
        <d v="2015-08-19T00:00:00"/>
        <d v="2015-08-18T00:00:00"/>
        <d v="2015-08-17T00:00:00"/>
        <d v="2015-08-16T00:00:00"/>
        <d v="2015-08-15T00:00:00"/>
        <d v="2015-08-14T00:00:00"/>
        <d v="2015-08-13T00:00:00"/>
        <d v="2015-08-12T00:00:00"/>
        <d v="2015-08-11T00:00:00"/>
        <d v="2015-08-10T00:00:00"/>
        <d v="2015-08-09T00:00:00"/>
        <d v="2015-08-08T00:00:00"/>
        <d v="2015-08-07T00:00:00"/>
        <d v="2015-08-06T00:00:00"/>
        <d v="2015-08-05T00:00:00"/>
        <d v="2015-08-04T00:00:00"/>
        <d v="2015-08-03T00:00:00"/>
        <d v="2015-08-02T00:00:00"/>
        <d v="2015-08-01T00:00:00"/>
        <m/>
      </sharedItems>
    </cacheField>
    <cacheField name="memusage" numFmtId="0">
      <sharedItems containsString="0" containsBlank="1" containsNumber="1" count="918">
        <n v="3"/>
        <n v="5.12"/>
        <n v="5.85"/>
        <n v="5.86"/>
        <n v="18.149999999999999"/>
        <n v="18.14"/>
        <n v="18.13"/>
        <n v="18.16"/>
        <n v="24.85"/>
        <n v="27.17"/>
        <n v="20.65"/>
        <n v="26.69"/>
        <n v="3.04"/>
        <n v="17.25"/>
        <n v="22.12"/>
        <n v="8.69"/>
        <n v="17.579999999999998"/>
        <n v="20.64"/>
        <n v="1.79"/>
        <n v="33.590000000000003"/>
        <n v="34.1"/>
        <n v="39.08"/>
        <n v="40.49"/>
        <n v="41.11"/>
        <n v="40.04"/>
        <n v="40.97"/>
        <n v="37.47"/>
        <n v="33.299999999999997"/>
        <n v="33.9"/>
        <n v="38.6"/>
        <n v="49.05"/>
        <n v="43.71"/>
        <n v="43.73"/>
        <n v="43.68"/>
        <n v="43.76"/>
        <n v="43.66"/>
        <n v="43.62"/>
        <n v="42.28"/>
        <n v="36.729999999999997"/>
        <n v="36.74"/>
        <n v="36.71"/>
        <n v="36.22"/>
        <n v="35.36"/>
        <n v="35.520000000000003"/>
        <n v="32.97"/>
        <n v="28.48"/>
        <n v="28.47"/>
        <n v="33.78"/>
        <n v="34.159999999999997"/>
        <n v="34.130000000000003"/>
        <n v="33.94"/>
        <n v="34.229999999999997"/>
        <n v="34.200000000000003"/>
        <n v="34.270000000000003"/>
        <n v="34.26"/>
        <n v="34.57"/>
        <n v="30.52"/>
        <n v="35.99"/>
        <n v="35.71"/>
        <n v="36.03"/>
        <n v="36.020000000000003"/>
        <n v="36.200000000000003"/>
        <n v="36.11"/>
        <n v="36.08"/>
        <n v="36.1"/>
        <n v="35.979999999999997"/>
        <n v="35.82"/>
        <n v="35.86"/>
        <n v="35.880000000000003"/>
        <n v="35.85"/>
        <n v="36.86"/>
        <n v="43.91"/>
        <n v="43.94"/>
        <n v="39.01"/>
        <n v="36.909999999999997"/>
        <n v="36.89"/>
        <n v="36.869999999999997"/>
        <n v="36.85"/>
        <n v="40.26"/>
        <n v="43.84"/>
        <n v="37.25"/>
        <n v="32.630000000000003"/>
        <n v="32.68"/>
        <n v="32.659999999999997"/>
        <n v="32.770000000000003"/>
        <n v="32.729999999999997"/>
        <n v="32.78"/>
        <n v="32.65"/>
        <n v="32.700000000000003"/>
        <n v="32.69"/>
        <n v="33.86"/>
        <n v="39.409999999999997"/>
        <n v="39.39"/>
        <n v="39.130000000000003"/>
        <n v="41.24"/>
        <n v="41.08"/>
        <n v="42.51"/>
        <n v="48.09"/>
        <n v="6"/>
        <n v="6.01"/>
        <n v="6.02"/>
        <n v="3.15"/>
        <n v="3.01"/>
        <n v="20.61"/>
        <n v="25.5"/>
        <n v="7.29"/>
        <n v="7.3"/>
        <n v="11.36"/>
        <n v="11.55"/>
        <n v="7.91"/>
        <n v="8.0299999999999994"/>
        <n v="3.24"/>
        <n v="11.83"/>
        <n v="14.29"/>
        <n v="7.26"/>
        <n v="7.25"/>
        <n v="12.01"/>
        <n v="12.23"/>
        <n v="16.649999999999999"/>
        <n v="17.87"/>
        <n v="5.16"/>
        <n v="5.08"/>
        <n v="5.03"/>
        <n v="5.01"/>
        <n v="2.4"/>
        <n v="2.29"/>
        <n v="15.52"/>
        <n v="19.149999999999999"/>
        <n v="10.59"/>
        <n v="10.58"/>
        <n v="18.670000000000002"/>
        <n v="19.03"/>
        <n v="19.02"/>
        <n v="11.29"/>
        <n v="11.28"/>
        <n v="11.27"/>
        <n v="3.21"/>
        <n v="2.85"/>
        <n v="3.61"/>
        <n v="14.49"/>
        <n v="14.73"/>
        <n v="5.48"/>
        <n v="7.72"/>
        <n v="7.83"/>
        <n v="7.84"/>
        <n v="11.03"/>
        <n v="17.86"/>
        <n v="17.18"/>
        <n v="17.14"/>
        <n v="17.440000000000001"/>
        <n v="17.45"/>
        <n v="17.57"/>
        <n v="17.48"/>
        <n v="17.36"/>
        <n v="12.35"/>
        <n v="9.23"/>
        <n v="16.329999999999998"/>
        <n v="17.510000000000002"/>
        <n v="19.84"/>
        <n v="17.29"/>
        <n v="17.32"/>
        <n v="20.73"/>
        <n v="20.05"/>
        <n v="20.28"/>
        <n v="18.27"/>
        <n v="17.399999999999999"/>
        <n v="17.350000000000001"/>
        <n v="17.39"/>
        <n v="21.73"/>
        <n v="22.28"/>
        <n v="20.02"/>
        <n v="19.14"/>
        <n v="20.16"/>
        <n v="19.48"/>
        <n v="24.97"/>
        <n v="23.55"/>
        <n v="21.62"/>
        <n v="22.75"/>
        <n v="23.3"/>
        <n v="24.82"/>
        <n v="28.52"/>
        <n v="28.79"/>
        <n v="25.19"/>
        <n v="4.9000000000000004"/>
        <n v="26.94"/>
        <n v="21.87"/>
        <n v="19.28"/>
        <n v="18.100000000000001"/>
        <n v="17.16"/>
        <n v="24.15"/>
        <n v="26.78"/>
        <n v="17.43"/>
        <n v="17.22"/>
        <n v="21.34"/>
        <n v="26.03"/>
        <n v="25.36"/>
        <n v="25.56"/>
        <n v="17.11"/>
        <n v="17.100000000000001"/>
        <n v="19.07"/>
        <n v="18.8"/>
        <n v="17.149999999999999"/>
        <n v="21.71"/>
        <n v="21.55"/>
        <n v="21.2"/>
        <n v="21.45"/>
        <n v="22.53"/>
        <n v="20.85"/>
        <n v="17.04"/>
        <n v="17.02"/>
        <n v="19.98"/>
        <n v="7.9"/>
        <n v="4.5"/>
        <n v="21.56"/>
        <n v="25.66"/>
        <n v="25.52"/>
        <n v="29.05"/>
        <n v="29.09"/>
        <n v="19.489999999999998"/>
        <n v="26.12"/>
        <n v="26.97"/>
        <n v="26.3"/>
        <n v="25.79"/>
        <n v="19.77"/>
        <n v="19"/>
        <n v="20.39"/>
        <n v="25.44"/>
        <n v="24.46"/>
        <n v="26.73"/>
        <n v="26.37"/>
        <n v="23.74"/>
        <n v="24.6"/>
        <n v="38.99"/>
        <n v="38.86"/>
        <n v="38.61"/>
        <n v="37.89"/>
        <n v="39.18"/>
        <n v="39.11"/>
        <n v="39.03"/>
        <n v="38.92"/>
        <n v="38.82"/>
        <n v="38.75"/>
        <n v="38.54"/>
        <n v="39.340000000000003"/>
        <n v="39.32"/>
        <n v="39.17"/>
        <n v="38.96"/>
        <n v="38.909999999999997"/>
        <n v="38.700000000000003"/>
        <n v="39.06"/>
        <n v="38.979999999999997"/>
        <n v="38.869999999999997"/>
        <n v="38.81"/>
        <n v="38.65"/>
        <n v="38.479999999999997"/>
        <n v="38.01"/>
        <n v="38.49"/>
        <n v="35.75"/>
        <n v="28.15"/>
        <n v="28.16"/>
        <n v="39.6"/>
        <n v="39.590000000000003"/>
        <n v="33.26"/>
        <n v="29.66"/>
        <n v="29.33"/>
        <n v="40.31"/>
        <n v="38.97"/>
        <n v="32.44"/>
        <n v="29.22"/>
        <n v="29.49"/>
        <n v="40.79"/>
        <n v="40.299999999999997"/>
        <n v="39.97"/>
        <n v="38.14"/>
        <n v="35.42"/>
        <n v="32.14"/>
        <n v="30.58"/>
        <n v="44.01"/>
        <n v="42.81"/>
        <n v="42.2"/>
        <n v="41.37"/>
        <n v="35.49"/>
        <n v="31.35"/>
        <n v="29.15"/>
        <n v="45.67"/>
        <n v="43.54"/>
        <n v="42.05"/>
        <n v="38.200000000000003"/>
        <n v="34.29"/>
        <n v="37.229999999999997"/>
        <n v="36.229999999999997"/>
        <n v="35.43"/>
        <n v="33.85"/>
        <n v="31.65"/>
        <n v="29.7"/>
        <n v="30.02"/>
        <n v="29.76"/>
        <n v="29.69"/>
        <n v="29.34"/>
        <n v="27.46"/>
        <n v="29.43"/>
        <n v="29.63"/>
        <n v="29.79"/>
        <n v="30.04"/>
        <n v="29.88"/>
        <n v="29.64"/>
        <n v="27.67"/>
        <n v="29.46"/>
        <n v="29.72"/>
        <n v="30.01"/>
        <n v="30.36"/>
        <n v="29.91"/>
        <n v="28.85"/>
        <n v="27.88"/>
        <n v="29.61"/>
        <n v="29.84"/>
        <n v="30.35"/>
        <n v="40.76"/>
        <n v="44.6"/>
        <n v="44.9"/>
        <n v="46.38"/>
        <n v="46.33"/>
        <n v="46.04"/>
        <n v="46.73"/>
        <n v="50.08"/>
        <n v="47.35"/>
        <n v="47.81"/>
        <n v="45.51"/>
        <n v="47.65"/>
        <n v="46.75"/>
        <n v="47.09"/>
        <n v="43.88"/>
        <n v="43.87"/>
        <n v="44.09"/>
        <n v="46.28"/>
        <n v="41.53"/>
        <n v="43.41"/>
        <n v="46.65"/>
        <n v="45.3"/>
        <n v="46.03"/>
        <n v="42.3"/>
        <n v="45.55"/>
        <n v="58.11"/>
        <n v="60.26"/>
        <n v="59.09"/>
        <n v="58.74"/>
        <n v="44.12"/>
        <n v="44.13"/>
        <n v="31.73"/>
        <n v="31.7"/>
        <n v="31.67"/>
        <n v="31.71"/>
        <n v="31.72"/>
        <n v="31.58"/>
        <n v="31.63"/>
        <n v="31.69"/>
        <n v="37.64"/>
        <n v="38.07"/>
        <n v="38.090000000000003"/>
        <n v="38.049999999999997"/>
        <n v="37.99"/>
        <n v="38.06"/>
        <n v="32.43"/>
        <n v="32.33"/>
        <n v="32.299999999999997"/>
        <n v="32.25"/>
        <n v="32.229999999999997"/>
        <n v="32.130000000000003"/>
        <n v="32.04"/>
        <n v="31.95"/>
        <n v="32"/>
        <n v="31.38"/>
        <n v="16.32"/>
        <n v="11.38"/>
        <n v="11.39"/>
        <n v="18.309999999999999"/>
        <n v="18.29"/>
        <n v="18.350000000000001"/>
        <n v="18.09"/>
        <n v="18.22"/>
        <n v="18.23"/>
        <n v="18.329999999999998"/>
        <n v="18.21"/>
        <n v="18.34"/>
        <n v="26.31"/>
        <n v="28.89"/>
        <n v="28.88"/>
        <n v="28.7"/>
        <n v="28.87"/>
        <n v="28.66"/>
        <n v="28.62"/>
        <n v="28.54"/>
        <n v="28.74"/>
        <n v="28.69"/>
        <n v="28.67"/>
        <n v="27.76"/>
        <n v="27.19"/>
        <n v="27.01"/>
        <n v="27.44"/>
        <n v="27.5"/>
        <n v="27.21"/>
        <n v="27.24"/>
        <n v="27.22"/>
        <n v="27.16"/>
        <n v="27.3"/>
        <n v="23.45"/>
        <n v="23.04"/>
        <n v="27.02"/>
        <n v="27.07"/>
        <n v="27.06"/>
        <n v="27.48"/>
        <n v="27.27"/>
        <n v="30.15"/>
        <n v="31.54"/>
        <n v="31.53"/>
        <n v="31.56"/>
        <n v="31.31"/>
        <n v="31.3"/>
        <n v="31.27"/>
        <n v="32.72"/>
        <n v="33.83"/>
        <n v="44.02"/>
        <n v="45.16"/>
        <n v="44.65"/>
        <n v="44.22"/>
        <n v="44.39"/>
        <n v="44.54"/>
        <n v="44.59"/>
        <n v="44.3"/>
        <n v="45.68"/>
        <n v="37.79"/>
        <n v="37.96"/>
        <n v="44.46"/>
        <n v="45.01"/>
        <n v="45.57"/>
        <n v="44.56"/>
        <n v="46.06"/>
        <n v="44.81"/>
        <n v="44.96"/>
        <n v="45.28"/>
        <n v="45.97"/>
        <n v="46.7"/>
        <n v="44.63"/>
        <n v="44.42"/>
        <n v="44.79"/>
        <n v="45.84"/>
        <n v="45"/>
        <n v="45.45"/>
        <n v="43.49"/>
        <n v="41.43"/>
        <n v="41.05"/>
        <n v="39.46"/>
        <n v="48.51"/>
        <n v="47.8"/>
        <n v="45.12"/>
        <n v="42.98"/>
        <n v="37"/>
        <n v="37.57"/>
        <n v="48.1"/>
        <n v="47.69"/>
        <n v="46.4"/>
        <n v="43.27"/>
        <n v="40.700000000000003"/>
        <n v="40.89"/>
        <n v="47.64"/>
        <n v="56.91"/>
        <n v="59.39"/>
        <n v="57.67"/>
        <n v="53.94"/>
        <n v="50.86"/>
        <n v="50.61"/>
        <n v="56.56"/>
        <n v="57.06"/>
        <n v="55.98"/>
        <n v="55.2"/>
        <n v="54.65"/>
        <n v="53.96"/>
        <n v="4.16"/>
        <n v="60.69"/>
        <n v="60.68"/>
        <n v="41.07"/>
        <n v="41.06"/>
        <n v="35.29"/>
        <n v="35.28"/>
        <n v="35.270000000000003"/>
        <n v="35.26"/>
        <n v="20.72"/>
        <n v="20.69"/>
        <n v="20.52"/>
        <n v="20.55"/>
        <n v="20.440000000000001"/>
        <n v="20.350000000000001"/>
        <n v="20.23"/>
        <n v="20.34"/>
        <n v="20.3"/>
        <n v="20.36"/>
        <n v="20.239999999999998"/>
        <n v="20.14"/>
        <n v="20.170000000000002"/>
        <n v="20.100000000000001"/>
        <n v="20.13"/>
        <n v="20"/>
        <n v="19.87"/>
        <n v="19.899999999999999"/>
        <n v="19.649999999999999"/>
        <n v="19.399999999999999"/>
        <n v="19.34"/>
        <n v="64.819999999999993"/>
        <n v="64.900000000000006"/>
        <n v="64.760000000000005"/>
        <n v="64.91"/>
        <n v="64.89"/>
        <n v="64.88"/>
        <n v="64.739999999999995"/>
        <n v="64.75"/>
        <n v="63.02"/>
        <n v="62.22"/>
        <n v="61.41"/>
        <n v="59.15"/>
        <n v="58.53"/>
        <n v="58.52"/>
        <n v="59.23"/>
        <n v="59.24"/>
        <n v="59.14"/>
        <n v="59.22"/>
        <n v="59.16"/>
        <n v="59.05"/>
        <n v="58.95"/>
        <n v="58.9"/>
        <n v="59.5"/>
        <n v="59.49"/>
        <n v="59.48"/>
        <n v="59.47"/>
        <n v="59.45"/>
        <n v="59.44"/>
        <n v="59.46"/>
        <n v="59.42"/>
        <n v="62.85"/>
        <n v="65"/>
        <n v="64.77"/>
        <n v="64.94"/>
        <n v="64.98"/>
        <n v="64.959999999999994"/>
        <n v="64.92"/>
        <n v="65.09"/>
        <n v="65.099999999999994"/>
        <n v="65.11"/>
        <n v="65.12"/>
        <n v="65.08"/>
        <n v="65.03"/>
        <n v="65.069999999999993"/>
        <n v="65.13"/>
        <n v="5.2"/>
        <n v="62.7"/>
        <n v="62.69"/>
        <n v="43.95"/>
        <n v="80.09"/>
        <n v="81.319999999999993"/>
        <n v="80.47"/>
        <n v="79.37"/>
        <n v="80.13"/>
        <n v="80.14"/>
        <n v="79.44"/>
        <n v="82.88"/>
        <n v="82.77"/>
        <n v="82.84"/>
        <n v="83.12"/>
        <n v="81.510000000000005"/>
        <n v="80.3"/>
        <n v="82.46"/>
        <n v="81.96"/>
        <n v="81.739999999999995"/>
        <n v="82.18"/>
        <n v="79.7"/>
        <n v="80.59"/>
        <n v="81.569999999999993"/>
        <n v="79.55"/>
        <n v="79.739999999999995"/>
        <n v="79.31"/>
        <n v="79.17"/>
        <n v="78.13"/>
        <n v="77.98"/>
        <n v="76.47"/>
        <n v="77.180000000000007"/>
        <n v="76"/>
        <n v="75.650000000000006"/>
        <n v="92.78"/>
        <n v="92.74"/>
        <n v="92.73"/>
        <n v="92.55"/>
        <n v="92.39"/>
        <n v="92.28"/>
        <n v="91.96"/>
        <n v="91.29"/>
        <n v="92.77"/>
        <n v="92.61"/>
        <n v="92.62"/>
        <n v="92.72"/>
        <n v="92.99"/>
        <n v="92.94"/>
        <n v="92.98"/>
        <n v="92.93"/>
        <n v="92.83"/>
        <n v="92.85"/>
        <n v="92.79"/>
        <n v="92.76"/>
        <n v="92.7"/>
        <n v="92.53"/>
        <n v="92.32"/>
        <n v="91.71"/>
        <n v="91.16"/>
        <n v="90.57"/>
        <n v="57.81"/>
        <n v="57.8"/>
        <n v="57.82"/>
        <n v="57.89"/>
        <n v="57.7"/>
        <n v="57.86"/>
        <n v="57.84"/>
        <n v="57.85"/>
        <n v="57.83"/>
        <n v="57.79"/>
        <n v="57.73"/>
        <n v="57.77"/>
        <n v="57.76"/>
        <n v="57.78"/>
        <n v="57.75"/>
        <n v="73.31"/>
        <n v="76.569999999999993"/>
        <n v="78.209999999999994"/>
        <n v="78.19"/>
        <n v="78.3"/>
        <n v="76.97"/>
        <n v="74.760000000000005"/>
        <n v="73.42"/>
        <n v="75.709999999999994"/>
        <n v="76.989999999999995"/>
        <n v="76.760000000000005"/>
        <n v="76.790000000000006"/>
        <n v="76.06"/>
        <n v="74.73"/>
        <n v="74.59"/>
        <n v="76.260000000000005"/>
        <n v="76.819999999999993"/>
        <n v="76.64"/>
        <n v="76.52"/>
        <n v="76.12"/>
        <n v="74.98"/>
        <n v="74.430000000000007"/>
        <n v="76.08"/>
        <n v="76.59"/>
        <n v="75.7"/>
        <n v="73.760000000000005"/>
        <n v="73.010000000000005"/>
        <n v="75.17"/>
        <n v="13.85"/>
        <n v="15.19"/>
        <n v="16.68"/>
        <n v="18.62"/>
        <n v="23.41"/>
        <n v="30.8"/>
        <n v="30.79"/>
        <n v="30.81"/>
        <n v="32.67"/>
        <n v="34.619999999999997"/>
        <n v="37.46"/>
        <n v="38.31"/>
        <n v="38.29"/>
        <n v="38.33"/>
        <n v="38.32"/>
        <n v="38.28"/>
        <n v="38.25"/>
        <n v="24.18"/>
        <n v="24.21"/>
        <n v="24.17"/>
        <n v="29.39"/>
        <n v="36.75"/>
        <n v="30.64"/>
        <n v="24.12"/>
        <n v="24.11"/>
        <n v="24.19"/>
        <n v="24.16"/>
        <n v="24.09"/>
        <n v="24.14"/>
        <n v="24.89"/>
        <n v="25.64"/>
        <n v="25.62"/>
        <n v="26.7"/>
        <n v="27.25"/>
        <n v="37.69"/>
        <n v="33.29"/>
        <n v="31.19"/>
        <n v="29.54"/>
        <n v="29.53"/>
        <n v="24.35"/>
        <n v="16.940000000000001"/>
        <n v="22.62"/>
        <n v="28.55"/>
        <n v="29.51"/>
        <n v="29.5"/>
        <n v="29.47"/>
        <n v="28.78"/>
        <n v="28.07"/>
        <n v="28.06"/>
        <n v="26.48"/>
        <n v="16.04"/>
        <n v="20.75"/>
        <n v="22.63"/>
        <n v="44.37"/>
        <n v="42.53"/>
        <n v="42.4"/>
        <n v="42.49"/>
        <n v="42.73"/>
        <n v="42.22"/>
        <n v="42.48"/>
        <n v="42.39"/>
        <n v="42.72"/>
        <n v="43.9"/>
        <n v="36.18"/>
        <n v="46.78"/>
        <n v="46.93"/>
        <n v="46.8"/>
        <n v="47.51"/>
        <n v="46.69"/>
        <n v="43.23"/>
        <n v="46.1"/>
        <n v="46.71"/>
        <n v="42.03"/>
        <n v="49.12"/>
        <n v="49.13"/>
        <n v="49.68"/>
        <n v="49.29"/>
        <n v="42.33"/>
        <n v="42.44"/>
        <n v="46.45"/>
        <n v="46.96"/>
        <n v="46.6"/>
        <n v="44.1"/>
        <n v="40.85"/>
        <n v="46.5"/>
        <n v="43.14"/>
        <n v="42.24"/>
        <n v="42.37"/>
        <n v="41.77"/>
        <n v="43.2"/>
        <n v="45.9"/>
        <n v="43.02"/>
        <n v="42.41"/>
        <n v="47.22"/>
        <n v="40.049999999999997"/>
        <n v="40.03"/>
        <n v="39.47"/>
        <n v="39.85"/>
        <n v="49.41"/>
        <n v="46.66"/>
        <n v="29.99"/>
        <n v="28.29"/>
        <n v="29.24"/>
        <n v="28.38"/>
        <n v="31.21"/>
        <n v="35.54"/>
        <n v="34.74"/>
        <n v="35.619999999999997"/>
        <n v="34.9"/>
        <n v="34.64"/>
        <n v="34.75"/>
        <n v="34.520000000000003"/>
        <n v="34.51"/>
        <n v="34.630000000000003"/>
        <n v="35.21"/>
        <n v="34.79"/>
        <n v="34.76"/>
        <n v="34.840000000000003"/>
        <n v="34.68"/>
        <n v="34.65"/>
        <n v="35.69"/>
        <n v="47.12"/>
        <n v="48.71"/>
        <n v="49.14"/>
        <n v="49.11"/>
        <n v="48.8"/>
        <n v="37.39"/>
        <n v="41.69"/>
        <n v="42.06"/>
        <n v="42.01"/>
        <n v="42.26"/>
        <n v="43.1"/>
        <n v="39.33"/>
        <n v="34.97"/>
        <n v="35.01"/>
        <n v="34.049999999999997"/>
        <n v="35"/>
        <n v="34.86"/>
        <n v="34.47"/>
        <n v="34.89"/>
        <n v="21.6"/>
        <n v="19.91"/>
        <n v="32.51"/>
        <n v="42.9"/>
        <n v="43.86"/>
        <n v="43.85"/>
        <n v="43.93"/>
        <n v="43.83"/>
        <n v="45.06"/>
        <n v="46.74"/>
        <n v="48.42"/>
        <n v="49.54"/>
        <n v="49.52"/>
        <n v="49.51"/>
        <n v="49.53"/>
        <n v="49.8"/>
        <n v="53.46"/>
        <n v="53.44"/>
        <n v="53.42"/>
        <n v="53.43"/>
        <n v="53.41"/>
        <n v="53.38"/>
        <n v="53.37"/>
        <n v="53.34"/>
        <n v="53.31"/>
        <n v="53.28"/>
        <n v="55.41"/>
        <n v="53.22"/>
        <n v="53.21"/>
        <n v="51.45"/>
        <n v="50.45"/>
        <n v="50.42"/>
        <n v="50.41"/>
        <n v="50.38"/>
        <n v="50.49"/>
        <n v="50.56"/>
        <n v="50.34"/>
        <n v="56.8"/>
        <n v="55.02"/>
        <n v="55.03"/>
        <n v="56.87"/>
        <n v="58.96"/>
        <n v="59.02"/>
        <n v="61.33"/>
        <n v="63.25"/>
        <n v="65.400000000000006"/>
        <n v="68.19"/>
        <n v="53.03"/>
        <n v="65.040000000000006"/>
        <n v="71.150000000000006"/>
        <n v="61.45"/>
        <n v="57.64"/>
        <n v="56.96"/>
        <n v="68.400000000000006"/>
        <n v="51.67"/>
        <n v="50.76"/>
        <n v="50.53"/>
        <n v="52.74"/>
        <n v="69.319999999999993"/>
        <n v="69.62"/>
        <n v="76.63"/>
        <n v="65.53"/>
        <n v="43.59"/>
        <n v="43.55"/>
        <n v="45.42"/>
        <n v="58.34"/>
        <n v="56.03"/>
        <n v="53.14"/>
        <n v="51.95"/>
        <n v="50.44"/>
        <n v="49.79"/>
        <n v="49.92"/>
        <n v="51.99"/>
        <n v="51.83"/>
        <n v="45.87"/>
        <n v="44.8"/>
        <n v="59.58"/>
        <n v="52.44"/>
        <n v="60.22"/>
        <n v="62.76"/>
        <n v="65.33"/>
        <n v="53.97"/>
        <n v="67.349999999999994"/>
        <n v="68.3"/>
        <n v="68.14"/>
        <n v="64.87"/>
        <n v="50.11"/>
        <n v="61.92"/>
        <n v="63.87"/>
        <n v="66.459999999999994"/>
        <n v="66.150000000000006"/>
        <n v="69.39"/>
        <n v="65.28"/>
        <n v="69.98"/>
        <n v="69.45"/>
        <n v="68.5"/>
        <n v="67.67"/>
        <n v="67.8"/>
        <n v="69.489999999999995"/>
        <n v="68.81"/>
        <n v="70.66"/>
        <n v="73.739999999999995"/>
        <n v="67.08"/>
        <n v="68.02"/>
        <n v="67.41"/>
        <n v="69.430000000000007"/>
        <n v="60.74"/>
        <n v="61.69"/>
        <n v="56.57"/>
        <n v="62.98"/>
        <n v="63.65"/>
        <n v="65.72"/>
        <n v="69.8"/>
        <n v="75.459999999999994"/>
        <n v="73.61"/>
        <n v="48.19"/>
        <n v="56.98"/>
        <n v="74.55"/>
        <n v="74.209999999999994"/>
        <n v="78.069999999999993"/>
        <n v="73.91"/>
        <n v="67.3"/>
        <m/>
      </sharedItems>
    </cacheField>
    <cacheField name="cluster" numFmtId="0">
      <sharedItems containsBlank="1" count="19">
        <s v="AG"/>
        <s v="On-Prem Prod"/>
        <s v="Secure Vault"/>
        <s v="DSAP"/>
        <s v="GTS"/>
        <s v="IT&amp;S"/>
        <s v="SQL"/>
        <s v="Sandbox"/>
        <s v="SabineIP21"/>
        <s v="DCI"/>
        <s v="Spruance OMN"/>
        <s v="Yerkes"/>
        <s v="OMN"/>
        <s v="Asturias"/>
        <s v="Maydown"/>
        <s v="Luxembourg"/>
        <s v="Uentrop OMN"/>
        <s v="UEN cluster"/>
        <m/>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6000000}">
  <cacheSource type="worksheet">
    <worksheetSource ref="A1:B97" sheet="Cluster"/>
  </cacheSource>
  <cacheFields count="2">
    <cacheField name="Host" numFmtId="0">
      <sharedItems containsBlank="1" count="60">
        <s v="dcivh02.dupontnet.net"/>
        <s v="dcivh03.dupontnet.net"/>
        <s v="gsdvh01.dupontnet.net"/>
        <s v="gsdvh02.dupontnet.net"/>
        <s v="gsdvh03.dupontnet.net"/>
        <s v="gsdvh04.dupontnet.net"/>
        <s v="gsdvh05.dupontnet.net"/>
        <s v="gsdvh06.dupontnet.net"/>
        <s v="gsdvh07.dupontnet.net"/>
        <s v="gsdvh08.dupontnet.net"/>
        <s v="gsdvh09.dupontnet.net"/>
        <s v="gsdvh10.dupontnet.net"/>
        <s v="ndcvh01.dupontnet.net"/>
        <s v="ndcvh02.dupontnet.net"/>
        <s v="ndcvh03.dupontnet.net"/>
        <s v="ndcvh04.dupontnet.net"/>
        <s v="ndcvh05.dupontnet.net"/>
        <s v="ndcvh06.dupontnet.net"/>
        <s v="ndcvh07.dupontnet.net"/>
        <s v="ndcvh09.dupontnet.net"/>
        <s v="ndcvh10.dupontnet.net"/>
        <s v="ndcvh11.dupontnet.net"/>
        <s v="ndcvh12.dupontnet.net"/>
        <s v="ndcvh21.dupontnet.net"/>
        <s v="ndcvh22.dupontnet.net"/>
        <s v="ndcvh23.dupontnet.net"/>
        <s v="ndcvh24.dupontnet.net"/>
        <s v="ndcvh25.dupontnet.net"/>
        <s v="ndcvh26.dupontnet.net"/>
        <s v="ndcvh27.dupontnet.net"/>
        <s v="ndcvh29.dupontnet.net"/>
        <s v="ndcvh30.dupontnet.net"/>
        <s v="ndcvh31.dupontnet.net"/>
        <s v="ndcvh32.dupontnet.net"/>
        <s v="ndcvh33.dupontnet.net"/>
        <s v="ndcvh39.dupontnet.net"/>
        <s v="ndcvh40.dupontnet.net"/>
        <s v="ndcvh41.dupontnet.net"/>
        <s v="ndcvh42.dupontnet.net"/>
        <s v="sarvh03.dupontnet.net"/>
        <s v="sarvh04.dupontnet.net"/>
        <s v="spvh04.dupontnet.net"/>
        <s v="spvh05.dupontnet.net"/>
        <s v="spvh06.dupontnet.net"/>
        <s v="spvh07.dupontnet.net"/>
        <s v="yetedesx1.ye.dupont.com"/>
        <s v="ndcvh34.lvs.dupont.com"/>
        <s v="ndcvh35.lvs.dupont.com"/>
        <s v="astvh03.dupontnet.net"/>
        <s v="astvh04.dupontnet.net"/>
        <s v="luxvh03.dupontnet.net"/>
        <s v="luxvh04.dupontnet.net"/>
        <s v="mdnvh01.dupontnet.net"/>
        <s v="mdnvh02.dupontnet.net"/>
        <s v="uenvh01.dupontnet.net"/>
        <s v="uenvh02.dupontnet.net"/>
        <s v="uenvh03.dupontnet.net"/>
        <s v="uenvh04.dupontnet.net"/>
        <s v="uenvh05.dupontnet.net"/>
        <m/>
      </sharedItems>
    </cacheField>
    <cacheField name="Cluster" numFmtId="0">
      <sharedItems containsBlank="1" count="18">
        <s v="DCI"/>
        <s v="DSAP"/>
        <s v="SQL"/>
        <s v="IT&amp;S Servers"/>
        <s v="GTS- Cluster"/>
        <s v="Test Cluster"/>
        <s v="AG"/>
        <s v="Secure Vault"/>
        <s v="On-Prem Prod"/>
        <s v="Sabine IP21"/>
        <s v="OMN"/>
        <s v="Yerkes"/>
        <s v="AST cluster"/>
        <s v="LUX cluster"/>
        <s v="MDN cluster"/>
        <s v="UEN OMN cluster"/>
        <s v="UEN cluster"/>
        <m/>
      </sharedItems>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 /></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 /></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 /></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 /></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 /></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 /></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 /></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5.xml" /></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 /></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400-000000000000}" name="VMs - Active Memory Usage" cacheId="0" applyNumberFormats="0" applyBorderFormats="0" applyFontFormats="0" applyPatternFormats="0" applyAlignmentFormats="0" applyWidthHeightFormats="0" dataCaption="" compact="0" compactData="0">
  <location ref="B3:F37" firstHeaderRow="0" firstDataRow="2" firstDataCol="1" rowPageCount="1" colPageCount="1"/>
  <pivotFields count="4">
    <pivotField name="VMName" axis="axisCol" compact="0" outline="0" multipleItemSelectionAllowed="1" showAll="0" sortType="ascending">
      <items count="214">
        <item h="1" x="212"/>
        <item h="1" x="139"/>
        <item h="1" x="140"/>
        <item h="1" x="121"/>
        <item h="1" x="141"/>
        <item h="1" x="160"/>
        <item h="1" x="161"/>
        <item h="1" x="142"/>
        <item h="1" x="10"/>
        <item h="1" x="162"/>
        <item h="1" x="143"/>
        <item h="1" x="113"/>
        <item h="1" x="122"/>
        <item h="1" x="144"/>
        <item h="1" x="123"/>
        <item h="1" x="124"/>
        <item h="1" x="125"/>
        <item h="1" x="126"/>
        <item h="1" x="127"/>
        <item h="1" x="128"/>
        <item h="1" x="145"/>
        <item h="1" x="129"/>
        <item h="1" x="11"/>
        <item h="1" x="130"/>
        <item h="1" x="131"/>
        <item h="1" x="24"/>
        <item h="1" x="132"/>
        <item h="1" x="158"/>
        <item h="1" x="166"/>
        <item h="1" x="167"/>
        <item h="1" x="133"/>
        <item h="1" x="163"/>
        <item x="12"/>
        <item h="1" x="164"/>
        <item h="1" x="165"/>
        <item h="1" x="146"/>
        <item h="1" x="134"/>
        <item h="1" x="135"/>
        <item h="1" x="13"/>
        <item h="1" x="14"/>
        <item h="1" x="147"/>
        <item h="1" x="32"/>
        <item h="1" x="33"/>
        <item h="1" x="157"/>
        <item h="1" x="169"/>
        <item h="1" x="168"/>
        <item h="1" x="15"/>
        <item h="1" x="29"/>
        <item h="1" x="16"/>
        <item h="1" x="66"/>
        <item h="1" x="69"/>
        <item h="1" x="70"/>
        <item h="1" x="17"/>
        <item h="1" x="136"/>
        <item h="1" x="137"/>
        <item h="1" x="114"/>
        <item h="1" x="117"/>
        <item h="1" x="115"/>
        <item h="1" x="118"/>
        <item h="1" x="119"/>
        <item h="1" x="120"/>
        <item h="1" x="116"/>
        <item h="1" x="35"/>
        <item h="1" x="183"/>
        <item h="1" x="184"/>
        <item h="1" x="185"/>
        <item h="1" x="186"/>
        <item h="1" x="182"/>
        <item h="1" x="187"/>
        <item h="1" x="148"/>
        <item h="1" x="67"/>
        <item h="1" x="149"/>
        <item h="1" x="210"/>
        <item h="1" x="84"/>
        <item h="1" x="85"/>
        <item h="1" x="86"/>
        <item h="1" x="87"/>
        <item h="1" x="30"/>
        <item h="1" x="88"/>
        <item h="1" x="110"/>
        <item h="1" x="111"/>
        <item h="1" x="89"/>
        <item h="1" x="4"/>
        <item h="1" x="5"/>
        <item h="1" x="90"/>
        <item h="1" x="91"/>
        <item h="1" x="92"/>
        <item h="1" x="93"/>
        <item h="1" x="94"/>
        <item h="1" x="95"/>
        <item h="1" x="96"/>
        <item h="1" x="97"/>
        <item h="1" x="98"/>
        <item h="1" x="99"/>
        <item h="1" x="100"/>
        <item h="1" x="101"/>
        <item h="1" x="34"/>
        <item h="1" x="102"/>
        <item h="1" x="103"/>
        <item h="1" x="104"/>
        <item h="1" x="6"/>
        <item h="1" x="7"/>
        <item h="1" x="105"/>
        <item h="1" x="31"/>
        <item h="1" x="106"/>
        <item h="1" x="107"/>
        <item h="1" x="8"/>
        <item h="1" x="159"/>
        <item h="1" x="108"/>
        <item h="1" x="150"/>
        <item h="1" x="25"/>
        <item h="1" x="26"/>
        <item h="1" x="27"/>
        <item h="1" x="28"/>
        <item h="1" x="18"/>
        <item h="1" x="19"/>
        <item h="1" x="20"/>
        <item h="1" x="21"/>
        <item h="1" x="0"/>
        <item h="1" x="1"/>
        <item h="1" x="2"/>
        <item h="1" x="22"/>
        <item h="1" x="81"/>
        <item h="1" x="71"/>
        <item h="1" x="72"/>
        <item h="1" x="77"/>
        <item h="1" x="78"/>
        <item h="1" x="73"/>
        <item h="1" x="74"/>
        <item h="1" x="79"/>
        <item h="1" x="80"/>
        <item h="1" x="82"/>
        <item h="1" x="83"/>
        <item h="1" x="75"/>
        <item h="1" x="76"/>
        <item h="1" x="68"/>
        <item h="1" x="36"/>
        <item h="1" x="170"/>
        <item h="1" x="176"/>
        <item h="1" x="177"/>
        <item h="1" x="178"/>
        <item h="1" x="171"/>
        <item h="1" x="179"/>
        <item h="1" x="172"/>
        <item h="1" x="37"/>
        <item h="1" x="38"/>
        <item h="1" x="39"/>
        <item h="1" x="40"/>
        <item h="1" x="41"/>
        <item h="1" x="180"/>
        <item h="1" x="181"/>
        <item h="1" x="42"/>
        <item h="1" x="43"/>
        <item h="1" x="44"/>
        <item h="1" x="45"/>
        <item h="1" x="46"/>
        <item h="1" x="173"/>
        <item h="1" x="47"/>
        <item h="1" x="48"/>
        <item h="1" x="174"/>
        <item h="1" x="175"/>
        <item h="1" x="112"/>
        <item h="1" x="49"/>
        <item h="1" x="194"/>
        <item h="1" x="195"/>
        <item h="1" x="196"/>
        <item h="1" x="197"/>
        <item h="1" x="198"/>
        <item h="1" x="199"/>
        <item h="1" x="200"/>
        <item h="1" x="201"/>
        <item h="1" x="50"/>
        <item h="1" x="202"/>
        <item h="1" x="188"/>
        <item h="1" x="51"/>
        <item h="1" x="189"/>
        <item h="1" x="190"/>
        <item h="1" x="191"/>
        <item h="1" x="192"/>
        <item h="1" x="203"/>
        <item h="1" x="204"/>
        <item h="1" x="52"/>
        <item h="1" x="53"/>
        <item h="1" x="54"/>
        <item h="1" x="205"/>
        <item h="1" x="206"/>
        <item h="1" x="207"/>
        <item h="1" x="55"/>
        <item h="1" x="56"/>
        <item h="1" x="57"/>
        <item h="1" x="193"/>
        <item h="1" x="58"/>
        <item h="1" x="59"/>
        <item h="1" x="208"/>
        <item h="1" x="60"/>
        <item h="1" x="209"/>
        <item h="1" x="138"/>
        <item h="1" x="109"/>
        <item h="1" x="3"/>
        <item h="1" x="151"/>
        <item h="1" x="152"/>
        <item h="1" x="9"/>
        <item h="1" x="153"/>
        <item h="1" x="154"/>
        <item h="1" x="155"/>
        <item h="1" x="156"/>
        <item h="1" x="23"/>
        <item h="1" x="61"/>
        <item h="1" x="62"/>
        <item h="1" x="63"/>
        <item h="1" x="211"/>
        <item h="1" x="64"/>
        <item h="1" x="65"/>
        <item t="default"/>
      </items>
    </pivotField>
    <pivotField name="Timestamp" axis="axisRow" compact="0" numFmtId="22" outline="0" multipleItemSelectionAllowed="1" showAll="0" sortType="ascending">
      <items count="33">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ame="memusage" dataField="1" compact="0" outline="0" multipleItemSelectionAllowed="1" showAll="0">
      <items count="488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t="default"/>
      </items>
    </pivotField>
    <pivotField name="Cluster name" axis="axisPage" compact="0" outline="0" multipleItemSelectionAllowed="1" showAll="0">
      <items count="2">
        <item x="0"/>
        <item t="default"/>
      </items>
    </pivotField>
  </pivotFields>
  <rowFields count="1">
    <field x="1"/>
  </rowFields>
  <colFields count="2">
    <field x="0"/>
    <field x="-2"/>
  </colFields>
  <pageFields count="1">
    <pageField fld="3" hier="0"/>
  </pageFields>
  <dataFields count="2">
    <dataField name="Average" fld="2" subtotal="average" baseField="0"/>
    <dataField name="Sum of memusage" fld="2"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ESX Server Graphs - CPU" cacheId="1" applyNumberFormats="0" applyBorderFormats="0" applyFontFormats="0" applyPatternFormats="0" applyAlignmentFormats="0" applyWidthHeightFormats="0" dataCaption="" compact="0" compactData="0">
  <location ref="A3:M36" firstHeaderRow="0" firstDataRow="1" firstDataCol="1"/>
  <pivotFields count="4">
    <pivotField name="Hostname" axis="axisCol" compact="0" outline="0" multipleItemSelectionAllowed="1" showAll="0" sortType="ascending">
      <items count="61">
        <item h="1" x="59"/>
        <item x="48"/>
        <item x="49"/>
        <item h="1" x="39"/>
        <item h="1" x="40"/>
        <item h="1" x="12"/>
        <item h="1" x="9"/>
        <item h="1" x="10"/>
        <item h="1" x="11"/>
        <item h="1" x="13"/>
        <item h="1" x="14"/>
        <item h="1" x="15"/>
        <item h="1" x="16"/>
        <item h="1" x="33"/>
        <item h="1" x="34"/>
        <item h="1" x="50"/>
        <item h="1" x="51"/>
        <item h="1" x="52"/>
        <item h="1" x="53"/>
        <item h="1" x="23"/>
        <item h="1" x="32"/>
        <item h="1" x="30"/>
        <item h="1" x="24"/>
        <item h="1" x="19"/>
        <item h="1" x="17"/>
        <item h="1" x="18"/>
        <item h="1" x="36"/>
        <item h="1" x="35"/>
        <item h="1" x="31"/>
        <item h="1" x="22"/>
        <item h="1" x="21"/>
        <item h="1" x="20"/>
        <item h="1" x="0"/>
        <item h="1" x="1"/>
        <item h="1" x="2"/>
        <item h="1" x="3"/>
        <item h="1" x="4"/>
        <item h="1" x="25"/>
        <item h="1" x="26"/>
        <item h="1" x="27"/>
        <item x="28"/>
        <item x="29"/>
        <item x="46"/>
        <item x="47"/>
        <item h="1" x="6"/>
        <item h="1" x="7"/>
        <item h="1" x="8"/>
        <item x="5"/>
        <item h="1" x="37"/>
        <item h="1" x="38"/>
        <item x="41"/>
        <item x="42"/>
        <item x="43"/>
        <item x="44"/>
        <item h="1" x="54"/>
        <item h="1" x="55"/>
        <item h="1" x="56"/>
        <item h="1" x="57"/>
        <item h="1" x="58"/>
        <item h="1" x="45"/>
        <item t="default"/>
      </items>
    </pivotField>
    <pivotField name="Timestamp" axis="axisRow" compact="0" numFmtId="166" outline="0" multipleItemSelectionAllowed="1" showAll="0" sortType="ascending">
      <items count="33">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ame="Cpuusage" dataField="1" compact="0" outline="0" multipleItemSelectionAllowed="1" showAll="0">
      <items count="11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t="default"/>
      </items>
    </pivotField>
    <pivotField name="cluster" compact="0" outline="0" multipleItemSelectionAllowed="1" showAll="0">
      <items count="20">
        <item x="0"/>
        <item x="1"/>
        <item x="2"/>
        <item x="3"/>
        <item x="4"/>
        <item x="5"/>
        <item x="6"/>
        <item x="7"/>
        <item x="8"/>
        <item x="9"/>
        <item x="10"/>
        <item x="11"/>
        <item x="12"/>
        <item x="13"/>
        <item x="14"/>
        <item x="15"/>
        <item x="16"/>
        <item x="17"/>
        <item x="18"/>
        <item t="default"/>
      </items>
    </pivotField>
  </pivotFields>
  <rowFields count="1">
    <field x="1"/>
  </rowFields>
  <colFields count="1">
    <field x="0"/>
  </colFields>
  <dataFields count="1">
    <dataField name="Average of Cpuusage" fld="2"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A00-000000000000}" name="ESX Server Graphs - Memory" cacheId="2" applyNumberFormats="0" applyBorderFormats="0" applyFontFormats="0" applyPatternFormats="0" applyAlignmentFormats="0" applyWidthHeightFormats="0" dataCaption="" compact="0" compactData="0">
  <location ref="A3:M36" firstHeaderRow="0" firstDataRow="1" firstDataCol="1"/>
  <pivotFields count="3">
    <pivotField name="HostName" axis="axisCol" compact="0" outline="0" multipleItemSelectionAllowed="1" showAll="0" sortType="ascending">
      <items count="61">
        <item h="1" x="59"/>
        <item x="48"/>
        <item x="49"/>
        <item h="1" x="39"/>
        <item h="1" x="40"/>
        <item h="1" x="12"/>
        <item h="1" x="9"/>
        <item h="1" x="10"/>
        <item h="1" x="11"/>
        <item h="1" x="13"/>
        <item h="1" x="14"/>
        <item h="1" x="15"/>
        <item h="1" x="16"/>
        <item h="1" x="33"/>
        <item h="1" x="34"/>
        <item h="1" x="52"/>
        <item h="1" x="53"/>
        <item h="1" x="50"/>
        <item h="1" x="51"/>
        <item h="1" x="23"/>
        <item h="1" x="32"/>
        <item h="1" x="30"/>
        <item h="1" x="24"/>
        <item h="1" x="19"/>
        <item h="1" x="17"/>
        <item h="1" x="18"/>
        <item h="1" x="36"/>
        <item h="1" x="35"/>
        <item h="1" x="31"/>
        <item h="1" x="22"/>
        <item h="1" x="21"/>
        <item h="1" x="20"/>
        <item h="1" x="0"/>
        <item h="1" x="1"/>
        <item h="1" x="2"/>
        <item h="1" x="3"/>
        <item h="1" x="4"/>
        <item h="1" x="25"/>
        <item h="1" x="26"/>
        <item h="1" x="27"/>
        <item x="28"/>
        <item x="29"/>
        <item x="46"/>
        <item x="47"/>
        <item h="1" x="6"/>
        <item h="1" x="7"/>
        <item h="1" x="8"/>
        <item x="5"/>
        <item h="1" x="37"/>
        <item h="1" x="38"/>
        <item x="41"/>
        <item x="42"/>
        <item x="43"/>
        <item x="44"/>
        <item h="1" x="54"/>
        <item h="1" x="55"/>
        <item h="1" x="57"/>
        <item h="1" x="58"/>
        <item h="1" x="56"/>
        <item h="1" x="45"/>
        <item t="default"/>
      </items>
    </pivotField>
    <pivotField name="Timestamp" axis="axisRow" compact="0" numFmtId="166" outline="0" multipleItemSelectionAllowed="1" showAll="0" sortType="ascending">
      <items count="33">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ame="memusage" dataField="1" compact="0" outline="0" multipleItemSelectionAllowed="1" showAll="0">
      <items count="9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t="default"/>
      </items>
    </pivotField>
  </pivotFields>
  <rowFields count="1">
    <field x="1"/>
  </rowFields>
  <colFields count="1">
    <field x="0"/>
  </colFields>
  <dataFields count="1">
    <dataField name="Average of memusage" fld="2"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B00-000000000000}" name="ESX Server Graphs - Disk" cacheId="3" applyNumberFormats="0" applyBorderFormats="0" applyFontFormats="0" applyPatternFormats="0" applyAlignmentFormats="0" applyWidthHeightFormats="0" dataCaption="" compact="0" compactData="0">
  <location ref="A3:M36" firstHeaderRow="0" firstDataRow="1" firstDataCol="1"/>
  <pivotFields count="4">
    <pivotField name="HostName" axis="axisCol" compact="0" outline="0" multipleItemSelectionAllowed="1" showAll="0" sortType="ascending">
      <items count="61">
        <item h="1" x="59"/>
        <item x="48"/>
        <item x="49"/>
        <item h="1" x="39"/>
        <item h="1" x="40"/>
        <item h="1" x="12"/>
        <item h="1" x="9"/>
        <item h="1" x="10"/>
        <item h="1" x="11"/>
        <item h="1" x="13"/>
        <item h="1" x="14"/>
        <item h="1" x="15"/>
        <item h="1" x="16"/>
        <item h="1" x="33"/>
        <item h="1" x="34"/>
        <item h="1" x="52"/>
        <item h="1" x="53"/>
        <item h="1" x="50"/>
        <item h="1" x="51"/>
        <item h="1" x="23"/>
        <item h="1" x="32"/>
        <item h="1" x="30"/>
        <item h="1" x="24"/>
        <item h="1" x="19"/>
        <item h="1" x="17"/>
        <item h="1" x="18"/>
        <item h="1" x="36"/>
        <item h="1" x="35"/>
        <item h="1" x="31"/>
        <item h="1" x="22"/>
        <item h="1" x="21"/>
        <item h="1" x="20"/>
        <item h="1" x="0"/>
        <item h="1" x="1"/>
        <item h="1" x="2"/>
        <item h="1" x="3"/>
        <item h="1" x="4"/>
        <item h="1" x="25"/>
        <item h="1" x="26"/>
        <item h="1" x="27"/>
        <item x="28"/>
        <item x="29"/>
        <item x="46"/>
        <item x="47"/>
        <item h="1" x="6"/>
        <item h="1" x="7"/>
        <item h="1" x="8"/>
        <item x="5"/>
        <item h="1" x="37"/>
        <item h="1" x="38"/>
        <item x="41"/>
        <item x="42"/>
        <item x="43"/>
        <item x="44"/>
        <item h="1" x="54"/>
        <item h="1" x="55"/>
        <item h="1" x="57"/>
        <item h="1" x="58"/>
        <item h="1" x="56"/>
        <item h="1" x="45"/>
        <item t="default"/>
      </items>
    </pivotField>
    <pivotField name="Timestamp" axis="axisRow" compact="0" numFmtId="166" outline="0" multipleItemSelectionAllowed="1" showAll="0" sortType="ascending">
      <items count="33">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ame="dskusage" dataField="1" compact="0" outline="0" multipleItemSelectionAllowed="1" showAll="0">
      <items count="14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t="default"/>
      </items>
    </pivotField>
    <pivotField name="cluster" compact="0" outline="0" multipleItemSelectionAllowed="1" showAll="0">
      <items count="20">
        <item x="0"/>
        <item x="1"/>
        <item x="2"/>
        <item x="3"/>
        <item x="4"/>
        <item x="5"/>
        <item x="6"/>
        <item x="7"/>
        <item x="8"/>
        <item x="9"/>
        <item x="10"/>
        <item x="11"/>
        <item x="12"/>
        <item x="13"/>
        <item x="14"/>
        <item x="15"/>
        <item x="16"/>
        <item x="17"/>
        <item x="18"/>
        <item t="default"/>
      </items>
    </pivotField>
  </pivotFields>
  <rowFields count="1">
    <field x="1"/>
  </rowFields>
  <colFields count="1">
    <field x="0"/>
  </colFields>
  <dataFields count="1">
    <dataField name="Average of dskusage" fld="2"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C00-000000000000}" name="ESX Server Graphs -Network" cacheId="4" applyNumberFormats="0" applyBorderFormats="0" applyFontFormats="0" applyPatternFormats="0" applyAlignmentFormats="0" applyWidthHeightFormats="0" dataCaption="" compact="0" compactData="0">
  <location ref="A3:M36" firstHeaderRow="0" firstDataRow="1" firstDataCol="1"/>
  <pivotFields count="4">
    <pivotField name="HostName" axis="axisCol" compact="0" outline="0" multipleItemSelectionAllowed="1" showAll="0" sortType="ascending">
      <items count="61">
        <item h="1" x="59"/>
        <item x="48"/>
        <item x="49"/>
        <item h="1" x="39"/>
        <item h="1" x="40"/>
        <item h="1" x="12"/>
        <item h="1" x="9"/>
        <item h="1" x="10"/>
        <item h="1" x="11"/>
        <item h="1" x="13"/>
        <item h="1" x="14"/>
        <item h="1" x="15"/>
        <item h="1" x="16"/>
        <item h="1" x="33"/>
        <item h="1" x="34"/>
        <item h="1" x="50"/>
        <item h="1" x="51"/>
        <item h="1" x="52"/>
        <item h="1" x="53"/>
        <item h="1" x="23"/>
        <item h="1" x="32"/>
        <item h="1" x="30"/>
        <item h="1" x="24"/>
        <item h="1" x="19"/>
        <item h="1" x="17"/>
        <item h="1" x="18"/>
        <item h="1" x="36"/>
        <item h="1" x="35"/>
        <item h="1" x="31"/>
        <item h="1" x="22"/>
        <item h="1" x="21"/>
        <item h="1" x="20"/>
        <item h="1" x="0"/>
        <item h="1" x="1"/>
        <item h="1" x="2"/>
        <item h="1" x="3"/>
        <item h="1" x="4"/>
        <item h="1" x="25"/>
        <item h="1" x="26"/>
        <item h="1" x="27"/>
        <item x="28"/>
        <item x="29"/>
        <item x="46"/>
        <item x="47"/>
        <item h="1" x="6"/>
        <item h="1" x="7"/>
        <item h="1" x="8"/>
        <item x="5"/>
        <item h="1" x="37"/>
        <item h="1" x="38"/>
        <item x="41"/>
        <item x="42"/>
        <item x="43"/>
        <item x="44"/>
        <item h="1" x="54"/>
        <item h="1" x="55"/>
        <item h="1" x="56"/>
        <item h="1" x="57"/>
        <item h="1" x="58"/>
        <item h="1" x="45"/>
        <item t="default"/>
      </items>
    </pivotField>
    <pivotField name="Timestamp" axis="axisRow" compact="0" numFmtId="166" outline="0" multipleItemSelectionAllowed="1" showAll="0" sortType="ascending">
      <items count="33">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ame="netusage" dataField="1" compact="0" outline="0" multipleItemSelectionAllowed="1" showAll="0">
      <items count="12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t="default"/>
      </items>
    </pivotField>
    <pivotField name="cluster" compact="0" outline="0" multipleItemSelectionAllowed="1" showAll="0">
      <items count="20">
        <item x="0"/>
        <item x="1"/>
        <item x="2"/>
        <item x="3"/>
        <item x="4"/>
        <item x="5"/>
        <item x="6"/>
        <item x="7"/>
        <item x="8"/>
        <item x="9"/>
        <item x="10"/>
        <item x="11"/>
        <item x="12"/>
        <item x="13"/>
        <item x="14"/>
        <item x="15"/>
        <item x="16"/>
        <item x="17"/>
        <item x="18"/>
        <item t="default"/>
      </items>
    </pivotField>
  </pivotFields>
  <rowFields count="1">
    <field x="1"/>
  </rowFields>
  <colFields count="1">
    <field x="0"/>
  </colFields>
  <dataFields count="1">
    <dataField name="Max of netusage" fld="2" subtotal="max"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0000000-0007-0000-0D00-000000000000}" name="Cluster Graphs - CPU" cacheId="1" applyNumberFormats="0" applyBorderFormats="0" applyFontFormats="0" applyPatternFormats="0" applyAlignmentFormats="0" applyWidthHeightFormats="0" dataCaption="" compact="0" compactData="0">
  <location ref="B3:U36" firstHeaderRow="0" firstDataRow="1" firstDataCol="1"/>
  <pivotFields count="4">
    <pivotField name="Hostname" compact="0" outline="0" multipleItemSelectionAllowed="1" showAll="0">
      <items count="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Timestamp" axis="axisRow" compact="0" numFmtId="166" outline="0" multipleItemSelectionAllowed="1" showAll="0" sortType="ascending">
      <items count="33">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ame="Cpuusage" dataField="1" compact="0" outline="0" multipleItemSelectionAllowed="1" showAll="0">
      <items count="112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t="default"/>
      </items>
    </pivotField>
    <pivotField name="cluster" axis="axisCol" compact="0" outline="0" multipleItemSelectionAllowed="1" showAll="0" sortType="ascending">
      <items count="20">
        <item h="1" x="18"/>
        <item x="0"/>
        <item x="13"/>
        <item x="9"/>
        <item x="3"/>
        <item x="4"/>
        <item x="5"/>
        <item x="14"/>
        <item x="15"/>
        <item x="12"/>
        <item x="1"/>
        <item x="8"/>
        <item x="7"/>
        <item x="2"/>
        <item x="10"/>
        <item x="6"/>
        <item x="17"/>
        <item x="16"/>
        <item x="11"/>
        <item t="default"/>
      </items>
    </pivotField>
  </pivotFields>
  <rowFields count="1">
    <field x="1"/>
  </rowFields>
  <colFields count="1">
    <field x="3"/>
  </colFields>
  <dataFields count="1">
    <dataField name="Average of cpuusage" fld="2"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0000000-0007-0000-0E00-000000000000}" name="Cluster Graphs - Memory" cacheId="5" applyNumberFormats="0" applyBorderFormats="0" applyFontFormats="0" applyPatternFormats="0" applyAlignmentFormats="0" applyWidthHeightFormats="0" dataCaption="" compact="0" compactData="0">
  <location ref="B4:U37" firstHeaderRow="0" firstDataRow="1" firstDataCol="1"/>
  <pivotFields count="4">
    <pivotField name="HostName" compact="0" outline="0" multipleItemSelectionAllowed="1" showAll="0">
      <items count="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Timestamp" axis="axisRow" compact="0" numFmtId="166" outline="0" multipleItemSelectionAllowed="1" showAll="0" sortType="ascending">
      <items count="33">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ame="memusage" dataField="1" compact="0" outline="0" multipleItemSelectionAllowed="1" showAll="0">
      <items count="91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t="default"/>
      </items>
    </pivotField>
    <pivotField name="cluster" axis="axisCol" compact="0" outline="0" multipleItemSelectionAllowed="1" showAll="0" sortType="ascending">
      <items count="20">
        <item h="1" x="18"/>
        <item x="0"/>
        <item x="13"/>
        <item x="9"/>
        <item x="3"/>
        <item x="4"/>
        <item x="5"/>
        <item x="15"/>
        <item x="14"/>
        <item x="12"/>
        <item x="1"/>
        <item x="8"/>
        <item x="7"/>
        <item x="2"/>
        <item x="10"/>
        <item x="6"/>
        <item x="17"/>
        <item x="16"/>
        <item x="11"/>
        <item t="default"/>
      </items>
    </pivotField>
  </pivotFields>
  <rowFields count="1">
    <field x="1"/>
  </rowFields>
  <colFields count="1">
    <field x="3"/>
  </colFields>
  <dataFields count="1">
    <dataField name="Average of memusage" fld="2"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0000000-0007-0000-0F00-000000000000}" name="Cluster Graphs - Disk" cacheId="3" applyNumberFormats="0" applyBorderFormats="0" applyFontFormats="0" applyPatternFormats="0" applyAlignmentFormats="0" applyWidthHeightFormats="0" dataCaption="" compact="0" compactData="0">
  <location ref="C3:W37" firstHeaderRow="0" firstDataRow="1" firstDataCol="1"/>
  <pivotFields count="4">
    <pivotField name="HostName" compact="0" outline="0" multipleItemSelectionAllowed="1" showAll="0">
      <items count="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Timestamp" axis="axisRow" compact="0" numFmtId="166" outline="0" multipleItemSelectionAllowed="1" showAll="0" sortType="ascending">
      <items count="33">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ame="dskusage" dataField="1" compact="0" outline="0" multipleItemSelectionAllowed="1" showAll="0">
      <items count="145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t="default"/>
      </items>
    </pivotField>
    <pivotField name="cluster" axis="axisCol" compact="0" outline="0" multipleItemSelectionAllowed="1" showAll="0" sortType="ascending">
      <items count="20">
        <item x="18"/>
        <item x="0"/>
        <item x="13"/>
        <item x="9"/>
        <item x="3"/>
        <item x="4"/>
        <item x="5"/>
        <item x="15"/>
        <item x="14"/>
        <item x="12"/>
        <item x="1"/>
        <item x="8"/>
        <item x="7"/>
        <item x="2"/>
        <item x="10"/>
        <item x="6"/>
        <item x="17"/>
        <item x="16"/>
        <item x="11"/>
        <item t="default"/>
      </items>
    </pivotField>
  </pivotFields>
  <rowFields count="1">
    <field x="1"/>
  </rowFields>
  <colFields count="1">
    <field x="3"/>
  </colFields>
  <dataFields count="1">
    <dataField name="Average of dskusage" fld="2"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0000000-0007-0000-1000-000000000000}" name="Cluster Graphs - Network" cacheId="4" applyNumberFormats="0" applyBorderFormats="0" applyFontFormats="0" applyPatternFormats="0" applyAlignmentFormats="0" applyWidthHeightFormats="0" dataCaption="" compact="0" compactData="0">
  <location ref="B4:U37" firstHeaderRow="0" firstDataRow="1" firstDataCol="1"/>
  <pivotFields count="4">
    <pivotField name="HostName" compact="0" outline="0" multipleItemSelectionAllowed="1" showAll="0">
      <items count="6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t="default"/>
      </items>
    </pivotField>
    <pivotField name="Timestamp" axis="axisRow" compact="0" numFmtId="166" outline="0" multipleItemSelectionAllowed="1" showAll="0" sortType="ascending">
      <items count="33">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name="netusage" dataField="1" compact="0" outline="0" multipleItemSelectionAllowed="1" showAll="0">
      <items count="12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t="default"/>
      </items>
    </pivotField>
    <pivotField name="cluster" axis="axisCol" compact="0" outline="0" multipleItemSelectionAllowed="1" showAll="0" sortType="ascending">
      <items count="20">
        <item h="1" x="18"/>
        <item x="0"/>
        <item x="13"/>
        <item x="9"/>
        <item x="3"/>
        <item x="4"/>
        <item x="5"/>
        <item x="14"/>
        <item x="15"/>
        <item x="12"/>
        <item x="1"/>
        <item x="8"/>
        <item x="7"/>
        <item x="2"/>
        <item x="10"/>
        <item x="6"/>
        <item x="17"/>
        <item x="16"/>
        <item x="11"/>
        <item t="default"/>
      </items>
    </pivotField>
  </pivotFields>
  <rowFields count="1">
    <field x="1"/>
  </rowFields>
  <colFields count="1">
    <field x="3"/>
  </colFields>
  <dataFields count="1">
    <dataField name="Average of netusage" fld="2" subtotal="average"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000000-0007-0000-1500-000000000000}" name="Cluster &amp; ESX Count" cacheId="6" applyNumberFormats="0" applyBorderFormats="0" applyFontFormats="0" applyPatternFormats="0" applyAlignmentFormats="0" applyWidthHeightFormats="0" dataCaption="" compact="0" compactData="0">
  <location ref="A3:C82" firstHeaderRow="0" firstDataRow="0" firstDataCol="0"/>
  <pivotFields count="2">
    <pivotField name="Host" axis="axisRow" dataField="1" compact="0" outline="0" multipleItemSelectionAllowed="1" showAll="0" sortType="ascending">
      <items count="61">
        <item x="59"/>
        <item x="48"/>
        <item x="49"/>
        <item x="0"/>
        <item x="1"/>
        <item x="2"/>
        <item x="3"/>
        <item x="4"/>
        <item x="5"/>
        <item x="6"/>
        <item x="7"/>
        <item x="8"/>
        <item x="9"/>
        <item x="10"/>
        <item x="11"/>
        <item x="50"/>
        <item x="51"/>
        <item x="52"/>
        <item x="53"/>
        <item x="12"/>
        <item x="13"/>
        <item x="14"/>
        <item x="15"/>
        <item x="16"/>
        <item x="17"/>
        <item x="18"/>
        <item x="19"/>
        <item x="20"/>
        <item x="21"/>
        <item x="22"/>
        <item x="23"/>
        <item x="24"/>
        <item x="25"/>
        <item x="26"/>
        <item x="27"/>
        <item x="28"/>
        <item x="29"/>
        <item x="30"/>
        <item x="31"/>
        <item x="32"/>
        <item x="33"/>
        <item x="34"/>
        <item x="46"/>
        <item x="47"/>
        <item x="35"/>
        <item x="36"/>
        <item x="37"/>
        <item x="38"/>
        <item x="39"/>
        <item x="40"/>
        <item x="41"/>
        <item x="42"/>
        <item x="43"/>
        <item x="44"/>
        <item x="54"/>
        <item x="55"/>
        <item x="56"/>
        <item x="57"/>
        <item x="58"/>
        <item x="45"/>
        <item t="default"/>
      </items>
    </pivotField>
    <pivotField name="Cluster" axis="axisRow" compact="0" outline="0" multipleItemSelectionAllowed="1" showAll="0" sortType="ascending">
      <items count="19">
        <item x="17"/>
        <item x="6"/>
        <item x="12"/>
        <item x="0"/>
        <item x="1"/>
        <item x="4"/>
        <item x="3"/>
        <item x="13"/>
        <item x="14"/>
        <item x="10"/>
        <item x="8"/>
        <item x="9"/>
        <item x="7"/>
        <item x="2"/>
        <item x="5"/>
        <item x="16"/>
        <item x="15"/>
        <item x="11"/>
        <item t="default"/>
      </items>
    </pivotField>
  </pivotFields>
  <rowFields count="2">
    <field x="1"/>
    <field x="0"/>
  </rowFields>
  <dataFields count="1">
    <dataField name="Count of Host" fld="0"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B3:I25">
  <tableColumns count="8">
    <tableColumn id="1" xr3:uid="{00000000-0010-0000-0000-000001000000}" name="Sl. No."/>
    <tableColumn id="2" xr3:uid="{00000000-0010-0000-0000-000002000000}" name="Raised On"/>
    <tableColumn id="3" xr3:uid="{00000000-0010-0000-0000-000003000000}" name="Raised By"/>
    <tableColumn id="4" xr3:uid="{00000000-0010-0000-0000-000004000000}" name="Issue Description"/>
    <tableColumn id="5" xr3:uid="{00000000-0010-0000-0000-000005000000}" name="Status"/>
    <tableColumn id="6" xr3:uid="{00000000-0010-0000-0000-000006000000}" name="Resolution"/>
    <tableColumn id="7" xr3:uid="{00000000-0010-0000-0000-000007000000}" name="Resolved Date"/>
    <tableColumn id="8" xr3:uid="{00000000-0010-0000-0000-000008000000}" name="Comments"/>
  </tableColumns>
  <tableStyleInfo name="Issue Tracker-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 /></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 /><Relationship Id="rId1" Type="http://schemas.openxmlformats.org/officeDocument/2006/relationships/vmlDrawing" Target="../drawings/vmlDrawing1.vml" /></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1.xml" /></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 /></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 /></Relationships>
</file>

<file path=xl/worksheets/_rels/sheet10.xml.rels><?xml version="1.0" encoding="UTF-8" standalone="yes"?>
<Relationships xmlns="http://schemas.openxmlformats.org/package/2006/relationships"><Relationship Id="rId8" Type="http://schemas.openxmlformats.org/officeDocument/2006/relationships/hyperlink" Target="http://ndcvh42.dupontnet.net" TargetMode="External" /><Relationship Id="rId13" Type="http://schemas.openxmlformats.org/officeDocument/2006/relationships/drawing" Target="../drawings/drawing3.xml" /><Relationship Id="rId3" Type="http://schemas.openxmlformats.org/officeDocument/2006/relationships/hyperlink" Target="http://astvh04.dupontnet.net" TargetMode="External" /><Relationship Id="rId7" Type="http://schemas.openxmlformats.org/officeDocument/2006/relationships/hyperlink" Target="http://ndcvh35.lvs.dupont.com" TargetMode="External" /><Relationship Id="rId12" Type="http://schemas.openxmlformats.org/officeDocument/2006/relationships/hyperlink" Target="http://spvh07.dupontnet.net" TargetMode="External" /><Relationship Id="rId2" Type="http://schemas.openxmlformats.org/officeDocument/2006/relationships/hyperlink" Target="http://astvh03.dupontnet.net" TargetMode="External" /><Relationship Id="rId1" Type="http://schemas.openxmlformats.org/officeDocument/2006/relationships/pivotTable" Target="../pivotTables/pivotTable2.xml" /><Relationship Id="rId6" Type="http://schemas.openxmlformats.org/officeDocument/2006/relationships/hyperlink" Target="http://ndcvh34.lvs.dupont.com" TargetMode="External" /><Relationship Id="rId11" Type="http://schemas.openxmlformats.org/officeDocument/2006/relationships/hyperlink" Target="http://spvh06.dupontnet.net" TargetMode="External" /><Relationship Id="rId5" Type="http://schemas.openxmlformats.org/officeDocument/2006/relationships/hyperlink" Target="http://ndcvh33.dupontnet.net" TargetMode="External" /><Relationship Id="rId10" Type="http://schemas.openxmlformats.org/officeDocument/2006/relationships/hyperlink" Target="http://spvh05.dupontnet.net" TargetMode="External" /><Relationship Id="rId4" Type="http://schemas.openxmlformats.org/officeDocument/2006/relationships/hyperlink" Target="http://ndcvh32.dupontnet.net" TargetMode="External" /><Relationship Id="rId9" Type="http://schemas.openxmlformats.org/officeDocument/2006/relationships/hyperlink" Target="http://spvh04.dupontnet.net" TargetMode="External" /></Relationships>
</file>

<file path=xl/worksheets/_rels/sheet11.xml.rels><?xml version="1.0" encoding="UTF-8" standalone="yes"?>
<Relationships xmlns="http://schemas.openxmlformats.org/package/2006/relationships"><Relationship Id="rId8" Type="http://schemas.openxmlformats.org/officeDocument/2006/relationships/hyperlink" Target="http://ndcvh42.dupontnet.net" TargetMode="External" /><Relationship Id="rId13" Type="http://schemas.openxmlformats.org/officeDocument/2006/relationships/drawing" Target="../drawings/drawing4.xml" /><Relationship Id="rId3" Type="http://schemas.openxmlformats.org/officeDocument/2006/relationships/hyperlink" Target="http://astvh04.dupontnet.net" TargetMode="External" /><Relationship Id="rId7" Type="http://schemas.openxmlformats.org/officeDocument/2006/relationships/hyperlink" Target="http://ndcvh35.lvs.dupont.com" TargetMode="External" /><Relationship Id="rId12" Type="http://schemas.openxmlformats.org/officeDocument/2006/relationships/hyperlink" Target="http://spvh07.dupontnet.net" TargetMode="External" /><Relationship Id="rId2" Type="http://schemas.openxmlformats.org/officeDocument/2006/relationships/hyperlink" Target="http://astvh03.dupontnet.net" TargetMode="External" /><Relationship Id="rId1" Type="http://schemas.openxmlformats.org/officeDocument/2006/relationships/pivotTable" Target="../pivotTables/pivotTable3.xml" /><Relationship Id="rId6" Type="http://schemas.openxmlformats.org/officeDocument/2006/relationships/hyperlink" Target="http://ndcvh34.lvs.dupont.com" TargetMode="External" /><Relationship Id="rId11" Type="http://schemas.openxmlformats.org/officeDocument/2006/relationships/hyperlink" Target="http://spvh06.dupontnet.net" TargetMode="External" /><Relationship Id="rId5" Type="http://schemas.openxmlformats.org/officeDocument/2006/relationships/hyperlink" Target="http://ndcvh33.dupontnet.net" TargetMode="External" /><Relationship Id="rId10" Type="http://schemas.openxmlformats.org/officeDocument/2006/relationships/hyperlink" Target="http://spvh05.dupontnet.net" TargetMode="External" /><Relationship Id="rId4" Type="http://schemas.openxmlformats.org/officeDocument/2006/relationships/hyperlink" Target="http://ndcvh32.dupontnet.net" TargetMode="External" /><Relationship Id="rId9" Type="http://schemas.openxmlformats.org/officeDocument/2006/relationships/hyperlink" Target="http://spvh04.dupontnet.net" TargetMode="External" /></Relationships>
</file>

<file path=xl/worksheets/_rels/sheet12.xml.rels><?xml version="1.0" encoding="UTF-8" standalone="yes"?>
<Relationships xmlns="http://schemas.openxmlformats.org/package/2006/relationships"><Relationship Id="rId8" Type="http://schemas.openxmlformats.org/officeDocument/2006/relationships/hyperlink" Target="http://ndcvh42.dupontnet.net" TargetMode="External" /><Relationship Id="rId13" Type="http://schemas.openxmlformats.org/officeDocument/2006/relationships/drawing" Target="../drawings/drawing5.xml" /><Relationship Id="rId3" Type="http://schemas.openxmlformats.org/officeDocument/2006/relationships/hyperlink" Target="http://astvh04.dupontnet.net" TargetMode="External" /><Relationship Id="rId7" Type="http://schemas.openxmlformats.org/officeDocument/2006/relationships/hyperlink" Target="http://ndcvh35.lvs.dupont.com" TargetMode="External" /><Relationship Id="rId12" Type="http://schemas.openxmlformats.org/officeDocument/2006/relationships/hyperlink" Target="http://spvh07.dupontnet.net" TargetMode="External" /><Relationship Id="rId2" Type="http://schemas.openxmlformats.org/officeDocument/2006/relationships/hyperlink" Target="http://astvh03.dupontnet.net" TargetMode="External" /><Relationship Id="rId1" Type="http://schemas.openxmlformats.org/officeDocument/2006/relationships/pivotTable" Target="../pivotTables/pivotTable4.xml" /><Relationship Id="rId6" Type="http://schemas.openxmlformats.org/officeDocument/2006/relationships/hyperlink" Target="http://ndcvh34.lvs.dupont.com" TargetMode="External" /><Relationship Id="rId11" Type="http://schemas.openxmlformats.org/officeDocument/2006/relationships/hyperlink" Target="http://spvh06.dupontnet.net" TargetMode="External" /><Relationship Id="rId5" Type="http://schemas.openxmlformats.org/officeDocument/2006/relationships/hyperlink" Target="http://ndcvh33.dupontnet.net" TargetMode="External" /><Relationship Id="rId10" Type="http://schemas.openxmlformats.org/officeDocument/2006/relationships/hyperlink" Target="http://spvh05.dupontnet.net" TargetMode="External" /><Relationship Id="rId4" Type="http://schemas.openxmlformats.org/officeDocument/2006/relationships/hyperlink" Target="http://ndcvh32.dupontnet.net" TargetMode="External" /><Relationship Id="rId9" Type="http://schemas.openxmlformats.org/officeDocument/2006/relationships/hyperlink" Target="http://spvh04.dupontnet.net" TargetMode="External" /></Relationships>
</file>

<file path=xl/worksheets/_rels/sheet13.xml.rels><?xml version="1.0" encoding="UTF-8" standalone="yes"?>
<Relationships xmlns="http://schemas.openxmlformats.org/package/2006/relationships"><Relationship Id="rId8" Type="http://schemas.openxmlformats.org/officeDocument/2006/relationships/hyperlink" Target="http://ndcvh42.dupontnet.net" TargetMode="External" /><Relationship Id="rId13" Type="http://schemas.openxmlformats.org/officeDocument/2006/relationships/drawing" Target="../drawings/drawing6.xml" /><Relationship Id="rId3" Type="http://schemas.openxmlformats.org/officeDocument/2006/relationships/hyperlink" Target="http://astvh04.dupontnet.net" TargetMode="External" /><Relationship Id="rId7" Type="http://schemas.openxmlformats.org/officeDocument/2006/relationships/hyperlink" Target="http://ndcvh35.lvs.dupont.com" TargetMode="External" /><Relationship Id="rId12" Type="http://schemas.openxmlformats.org/officeDocument/2006/relationships/hyperlink" Target="http://spvh07.dupontnet.net" TargetMode="External" /><Relationship Id="rId2" Type="http://schemas.openxmlformats.org/officeDocument/2006/relationships/hyperlink" Target="http://astvh03.dupontnet.net" TargetMode="External" /><Relationship Id="rId1" Type="http://schemas.openxmlformats.org/officeDocument/2006/relationships/pivotTable" Target="../pivotTables/pivotTable5.xml" /><Relationship Id="rId6" Type="http://schemas.openxmlformats.org/officeDocument/2006/relationships/hyperlink" Target="http://ndcvh34.lvs.dupont.com" TargetMode="External" /><Relationship Id="rId11" Type="http://schemas.openxmlformats.org/officeDocument/2006/relationships/hyperlink" Target="http://spvh06.dupontnet.net" TargetMode="External" /><Relationship Id="rId5" Type="http://schemas.openxmlformats.org/officeDocument/2006/relationships/hyperlink" Target="http://ndcvh33.dupontnet.net" TargetMode="External" /><Relationship Id="rId10" Type="http://schemas.openxmlformats.org/officeDocument/2006/relationships/hyperlink" Target="http://spvh05.dupontnet.net" TargetMode="External" /><Relationship Id="rId4" Type="http://schemas.openxmlformats.org/officeDocument/2006/relationships/hyperlink" Target="http://ndcvh32.dupontnet.net" TargetMode="External" /><Relationship Id="rId9" Type="http://schemas.openxmlformats.org/officeDocument/2006/relationships/hyperlink" Target="http://spvh04.dupontnet.net" TargetMode="External" /></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 /><Relationship Id="rId1" Type="http://schemas.openxmlformats.org/officeDocument/2006/relationships/pivotTable" Target="../pivotTables/pivotTable6.xml" /></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 /><Relationship Id="rId1" Type="http://schemas.openxmlformats.org/officeDocument/2006/relationships/pivotTable" Target="../pivotTables/pivotTable7.xml" /></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 /><Relationship Id="rId1" Type="http://schemas.openxmlformats.org/officeDocument/2006/relationships/pivotTable" Target="../pivotTables/pivotTable8.xml" /></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0.xml" /><Relationship Id="rId1" Type="http://schemas.openxmlformats.org/officeDocument/2006/relationships/pivotTable" Target="../pivotTables/pivotTable9.xml" /></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1.xml" /></Relationships>
</file>

<file path=xl/worksheets/_rels/sheet22.xml.rels><?xml version="1.0" encoding="UTF-8" standalone="yes"?>
<Relationships xmlns="http://schemas.openxmlformats.org/package/2006/relationships"><Relationship Id="rId13" Type="http://schemas.openxmlformats.org/officeDocument/2006/relationships/hyperlink" Target="http://gsdvh03.dupontnet.net" TargetMode="External" /><Relationship Id="rId18" Type="http://schemas.openxmlformats.org/officeDocument/2006/relationships/hyperlink" Target="http://gsdvh08.dupontnet.net" TargetMode="External" /><Relationship Id="rId26" Type="http://schemas.openxmlformats.org/officeDocument/2006/relationships/hyperlink" Target="http://ndcvh11.dupontnet.net" TargetMode="External" /><Relationship Id="rId39" Type="http://schemas.openxmlformats.org/officeDocument/2006/relationships/hyperlink" Target="http://ndcvh34.lvs.dupont.com" TargetMode="External" /><Relationship Id="rId21" Type="http://schemas.openxmlformats.org/officeDocument/2006/relationships/hyperlink" Target="http://ndcvh07.dupontnet.net" TargetMode="External" /><Relationship Id="rId34" Type="http://schemas.openxmlformats.org/officeDocument/2006/relationships/hyperlink" Target="http://ndcvh33.dupontnet.net" TargetMode="External" /><Relationship Id="rId42" Type="http://schemas.openxmlformats.org/officeDocument/2006/relationships/hyperlink" Target="http://spvh05.dupontnet.net" TargetMode="External" /><Relationship Id="rId47" Type="http://schemas.openxmlformats.org/officeDocument/2006/relationships/hyperlink" Target="http://sarvh04.dupontnet.net" TargetMode="External" /><Relationship Id="rId50" Type="http://schemas.openxmlformats.org/officeDocument/2006/relationships/hyperlink" Target="http://ndcvh41.dupontnet.net" TargetMode="External" /><Relationship Id="rId55" Type="http://schemas.openxmlformats.org/officeDocument/2006/relationships/hyperlink" Target="http://uenvh03.dupontnet.net" TargetMode="External" /><Relationship Id="rId7" Type="http://schemas.openxmlformats.org/officeDocument/2006/relationships/hyperlink" Target="http://astvh03.dupontnet.net" TargetMode="External" /><Relationship Id="rId12" Type="http://schemas.openxmlformats.org/officeDocument/2006/relationships/hyperlink" Target="http://gsdvh02.dupontnet.net" TargetMode="External" /><Relationship Id="rId17" Type="http://schemas.openxmlformats.org/officeDocument/2006/relationships/hyperlink" Target="http://gsdvh07.dupontnet.net" TargetMode="External" /><Relationship Id="rId25" Type="http://schemas.openxmlformats.org/officeDocument/2006/relationships/hyperlink" Target="http://ndcvh04.dupontnet.net" TargetMode="External" /><Relationship Id="rId33" Type="http://schemas.openxmlformats.org/officeDocument/2006/relationships/hyperlink" Target="http://ndcvh32.dupontnet.net" TargetMode="External" /><Relationship Id="rId38" Type="http://schemas.openxmlformats.org/officeDocument/2006/relationships/hyperlink" Target="http://mdnvh02.dupontnet.net" TargetMode="External" /><Relationship Id="rId46" Type="http://schemas.openxmlformats.org/officeDocument/2006/relationships/hyperlink" Target="http://sarvh03.dupontnet.net" TargetMode="External" /><Relationship Id="rId59" Type="http://schemas.openxmlformats.org/officeDocument/2006/relationships/hyperlink" Target="http://uenvh02.dupontnet.net" TargetMode="External" /><Relationship Id="rId2" Type="http://schemas.openxmlformats.org/officeDocument/2006/relationships/hyperlink" Target="http://ndcvh23.dupontnet.net" TargetMode="External" /><Relationship Id="rId16" Type="http://schemas.openxmlformats.org/officeDocument/2006/relationships/hyperlink" Target="http://gsdvh06.dupontnet.net" TargetMode="External" /><Relationship Id="rId20" Type="http://schemas.openxmlformats.org/officeDocument/2006/relationships/hyperlink" Target="http://ndcvh06.dupontnet.net" TargetMode="External" /><Relationship Id="rId29" Type="http://schemas.openxmlformats.org/officeDocument/2006/relationships/hyperlink" Target="http://ndcvh22.dupontnet.net" TargetMode="External" /><Relationship Id="rId41" Type="http://schemas.openxmlformats.org/officeDocument/2006/relationships/hyperlink" Target="http://spvh04.dupontnet.net" TargetMode="External" /><Relationship Id="rId54" Type="http://schemas.openxmlformats.org/officeDocument/2006/relationships/hyperlink" Target="http://ndcvh10.dupontnet.net" TargetMode="External" /><Relationship Id="rId1" Type="http://schemas.openxmlformats.org/officeDocument/2006/relationships/pivotTable" Target="../pivotTables/pivotTable10.xml" /><Relationship Id="rId6" Type="http://schemas.openxmlformats.org/officeDocument/2006/relationships/hyperlink" Target="http://ndcvh27.dupontnet.net" TargetMode="External" /><Relationship Id="rId11" Type="http://schemas.openxmlformats.org/officeDocument/2006/relationships/hyperlink" Target="http://gsdvh01.dupontnet.net" TargetMode="External" /><Relationship Id="rId24" Type="http://schemas.openxmlformats.org/officeDocument/2006/relationships/hyperlink" Target="http://ndcvh03.dupontnet.net" TargetMode="External" /><Relationship Id="rId32" Type="http://schemas.openxmlformats.org/officeDocument/2006/relationships/hyperlink" Target="http://ndcvh31.dupontnet.net" TargetMode="External" /><Relationship Id="rId37" Type="http://schemas.openxmlformats.org/officeDocument/2006/relationships/hyperlink" Target="http://mdnvh01.dupontnet.net" TargetMode="External" /><Relationship Id="rId40" Type="http://schemas.openxmlformats.org/officeDocument/2006/relationships/hyperlink" Target="http://ndcvh35.lvs.dupont.com" TargetMode="External" /><Relationship Id="rId45" Type="http://schemas.openxmlformats.org/officeDocument/2006/relationships/hyperlink" Target="http://ndcvh42.dupontnet.net" TargetMode="External" /><Relationship Id="rId53" Type="http://schemas.openxmlformats.org/officeDocument/2006/relationships/hyperlink" Target="http://ndcvh09.dupontnet.net" TargetMode="External" /><Relationship Id="rId58" Type="http://schemas.openxmlformats.org/officeDocument/2006/relationships/hyperlink" Target="http://uenvh01.dupontnet.net" TargetMode="External" /><Relationship Id="rId5" Type="http://schemas.openxmlformats.org/officeDocument/2006/relationships/hyperlink" Target="http://ndcvh26.dupontnet.net" TargetMode="External" /><Relationship Id="rId15" Type="http://schemas.openxmlformats.org/officeDocument/2006/relationships/hyperlink" Target="http://gsdvh05.dupontnet.net" TargetMode="External" /><Relationship Id="rId23" Type="http://schemas.openxmlformats.org/officeDocument/2006/relationships/hyperlink" Target="http://ndcvh02.dupontnet.net" TargetMode="External" /><Relationship Id="rId28" Type="http://schemas.openxmlformats.org/officeDocument/2006/relationships/hyperlink" Target="http://ndcvh21.dupontnet.net" TargetMode="External" /><Relationship Id="rId36" Type="http://schemas.openxmlformats.org/officeDocument/2006/relationships/hyperlink" Target="http://luxvh04.dupontnet.net" TargetMode="External" /><Relationship Id="rId49" Type="http://schemas.openxmlformats.org/officeDocument/2006/relationships/hyperlink" Target="http://ndcvh40.dupontnet.net" TargetMode="External" /><Relationship Id="rId57" Type="http://schemas.openxmlformats.org/officeDocument/2006/relationships/hyperlink" Target="http://uenvh05.dupontnet.net" TargetMode="External" /><Relationship Id="rId10" Type="http://schemas.openxmlformats.org/officeDocument/2006/relationships/hyperlink" Target="http://dcivh03.dupontnet.net" TargetMode="External" /><Relationship Id="rId19" Type="http://schemas.openxmlformats.org/officeDocument/2006/relationships/hyperlink" Target="http://ndcvh05.dupontnet.net" TargetMode="External" /><Relationship Id="rId31" Type="http://schemas.openxmlformats.org/officeDocument/2006/relationships/hyperlink" Target="http://ndcvh30.dupontnet.net" TargetMode="External" /><Relationship Id="rId44" Type="http://schemas.openxmlformats.org/officeDocument/2006/relationships/hyperlink" Target="http://spvh07.dupontnet.net" TargetMode="External" /><Relationship Id="rId52" Type="http://schemas.openxmlformats.org/officeDocument/2006/relationships/hyperlink" Target="http://gsdvh10.dupontnet.net" TargetMode="External" /><Relationship Id="rId60" Type="http://schemas.openxmlformats.org/officeDocument/2006/relationships/hyperlink" Target="http://yetedesx1.ye.dupont.com" TargetMode="External" /><Relationship Id="rId4" Type="http://schemas.openxmlformats.org/officeDocument/2006/relationships/hyperlink" Target="http://ndcvh25.dupontnet.net" TargetMode="External" /><Relationship Id="rId9" Type="http://schemas.openxmlformats.org/officeDocument/2006/relationships/hyperlink" Target="http://dcivh02.dupontnet.net" TargetMode="External" /><Relationship Id="rId14" Type="http://schemas.openxmlformats.org/officeDocument/2006/relationships/hyperlink" Target="http://gsdvh04.dupontnet.net" TargetMode="External" /><Relationship Id="rId22" Type="http://schemas.openxmlformats.org/officeDocument/2006/relationships/hyperlink" Target="http://ndcvh01.dupontnet.net" TargetMode="External" /><Relationship Id="rId27" Type="http://schemas.openxmlformats.org/officeDocument/2006/relationships/hyperlink" Target="http://ndcvh12.dupontnet.net" TargetMode="External" /><Relationship Id="rId30" Type="http://schemas.openxmlformats.org/officeDocument/2006/relationships/hyperlink" Target="http://ndcvh29.dupontnet.net" TargetMode="External" /><Relationship Id="rId35" Type="http://schemas.openxmlformats.org/officeDocument/2006/relationships/hyperlink" Target="http://luxvh03.dupontnet.net" TargetMode="External" /><Relationship Id="rId43" Type="http://schemas.openxmlformats.org/officeDocument/2006/relationships/hyperlink" Target="http://spvh06.dupontnet.net" TargetMode="External" /><Relationship Id="rId48" Type="http://schemas.openxmlformats.org/officeDocument/2006/relationships/hyperlink" Target="http://ndcvh39.dupontnet.net" TargetMode="External" /><Relationship Id="rId56" Type="http://schemas.openxmlformats.org/officeDocument/2006/relationships/hyperlink" Target="http://uenvh04.dupontnet.net" TargetMode="External" /><Relationship Id="rId8" Type="http://schemas.openxmlformats.org/officeDocument/2006/relationships/hyperlink" Target="http://astvh04.dupontnet.net" TargetMode="External" /><Relationship Id="rId51" Type="http://schemas.openxmlformats.org/officeDocument/2006/relationships/hyperlink" Target="http://gsdvh09.dupontnet.net" TargetMode="External" /><Relationship Id="rId3" Type="http://schemas.openxmlformats.org/officeDocument/2006/relationships/hyperlink" Target="http://ndcvh24.dupontnet.net" TargetMode="External"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B050"/>
  </sheetPr>
  <dimension ref="A1:Z1000"/>
  <sheetViews>
    <sheetView showGridLines="0" tabSelected="1" workbookViewId="0"/>
  </sheetViews>
  <sheetFormatPr defaultColWidth="12.625" defaultRowHeight="15" customHeight="1" x14ac:dyDescent="0.15"/>
  <cols>
    <col min="1" max="10" width="7.96484375" customWidth="1"/>
    <col min="11" max="11" width="8.82421875" customWidth="1"/>
    <col min="12" max="22" width="7.96484375" customWidth="1"/>
    <col min="23" max="23" width="27.58203125" customWidth="1"/>
    <col min="24" max="24" width="5.390625" customWidth="1"/>
    <col min="25" max="25" width="7.96484375" customWidth="1"/>
    <col min="26" max="26" width="7.59765625" customWidth="1"/>
  </cols>
  <sheetData>
    <row r="1" spans="1:26" x14ac:dyDescent="0.2">
      <c r="A1" s="1"/>
      <c r="B1" s="1"/>
      <c r="C1" s="1"/>
      <c r="D1" s="1"/>
      <c r="E1" s="1"/>
      <c r="F1" s="1"/>
      <c r="G1" s="1"/>
      <c r="H1" s="1"/>
      <c r="I1" s="1"/>
      <c r="J1" s="1"/>
      <c r="K1" s="1"/>
      <c r="L1" s="1"/>
      <c r="M1" s="1"/>
      <c r="N1" s="1"/>
      <c r="O1" s="1"/>
      <c r="P1" s="1"/>
      <c r="Q1" s="1"/>
      <c r="R1" s="1"/>
      <c r="S1" s="1"/>
      <c r="T1" s="1"/>
      <c r="U1" s="1"/>
      <c r="V1" s="1"/>
      <c r="W1" s="1"/>
      <c r="X1" s="1"/>
      <c r="Y1" s="1"/>
      <c r="Z1" s="1"/>
    </row>
    <row r="2" spans="1:26" x14ac:dyDescent="0.2">
      <c r="A2" s="1"/>
      <c r="B2" s="1"/>
      <c r="C2" s="1"/>
      <c r="D2" s="1"/>
      <c r="E2" s="1"/>
      <c r="F2" s="1"/>
      <c r="G2" s="1"/>
      <c r="H2" s="1"/>
      <c r="I2" s="1"/>
      <c r="J2" s="1"/>
      <c r="K2" s="1"/>
      <c r="L2" s="1"/>
      <c r="M2" s="1"/>
      <c r="N2" s="1"/>
      <c r="O2" s="1"/>
      <c r="P2" s="1"/>
      <c r="Q2" s="1"/>
      <c r="R2" s="1"/>
      <c r="S2" s="1"/>
      <c r="T2" s="1"/>
      <c r="U2" s="1"/>
      <c r="V2" s="1"/>
      <c r="W2" s="1"/>
      <c r="X2" s="1"/>
      <c r="Y2" s="1"/>
      <c r="Z2" s="1"/>
    </row>
    <row r="3" spans="1:26" x14ac:dyDescent="0.2">
      <c r="A3" s="1"/>
      <c r="B3" s="1"/>
      <c r="C3" s="1"/>
      <c r="D3" s="1"/>
      <c r="E3" s="1"/>
      <c r="F3" s="1"/>
      <c r="G3" s="1"/>
      <c r="H3" s="1"/>
      <c r="I3" s="1"/>
      <c r="J3" s="1"/>
      <c r="K3" s="1"/>
      <c r="L3" s="1"/>
      <c r="M3" s="1"/>
      <c r="N3" s="1"/>
      <c r="O3" s="1"/>
      <c r="P3" s="1"/>
      <c r="Q3" s="1"/>
      <c r="R3" s="1"/>
      <c r="S3" s="1"/>
      <c r="T3" s="1"/>
      <c r="U3" s="1"/>
      <c r="V3" s="1"/>
      <c r="W3" s="1"/>
      <c r="X3" s="1"/>
      <c r="Y3" s="1"/>
      <c r="Z3" s="1"/>
    </row>
    <row r="4" spans="1:26" ht="21" x14ac:dyDescent="0.3">
      <c r="A4" s="1"/>
      <c r="B4" s="1"/>
      <c r="C4" s="1"/>
      <c r="D4" s="2"/>
      <c r="E4" s="3" t="s">
        <v>0</v>
      </c>
      <c r="F4" s="4"/>
      <c r="G4" s="5"/>
      <c r="H4" s="1"/>
      <c r="I4" s="1"/>
      <c r="J4" s="2"/>
      <c r="K4" s="151" t="s">
        <v>1</v>
      </c>
      <c r="L4" s="152"/>
      <c r="M4" s="5"/>
      <c r="N4" s="1"/>
      <c r="O4" s="6"/>
      <c r="P4" s="153"/>
      <c r="Q4" s="150"/>
      <c r="R4" s="150"/>
      <c r="S4" s="1"/>
      <c r="T4" s="1"/>
      <c r="U4" s="1"/>
      <c r="V4" s="1"/>
      <c r="W4" s="1"/>
      <c r="X4" s="1"/>
      <c r="Y4" s="1"/>
      <c r="Z4" s="1"/>
    </row>
    <row r="5" spans="1:26" ht="15" customHeight="1" x14ac:dyDescent="0.25">
      <c r="A5" s="1"/>
      <c r="B5" s="1"/>
      <c r="C5" s="1"/>
      <c r="D5" s="7"/>
      <c r="E5" s="1"/>
      <c r="F5" s="8" t="s">
        <v>2</v>
      </c>
      <c r="G5" s="9"/>
      <c r="H5" s="1"/>
      <c r="I5" s="1"/>
      <c r="J5" s="154" t="s">
        <v>3</v>
      </c>
      <c r="K5" s="155"/>
      <c r="L5" s="10" t="s">
        <v>4</v>
      </c>
      <c r="M5" s="11" t="s">
        <v>5</v>
      </c>
      <c r="N5" s="1"/>
      <c r="O5" s="6"/>
      <c r="P5" s="156"/>
      <c r="Q5" s="150"/>
      <c r="R5" s="150"/>
      <c r="S5" s="1"/>
      <c r="T5" s="1"/>
      <c r="U5" s="1"/>
      <c r="V5" s="1"/>
      <c r="W5" s="1"/>
      <c r="X5" s="1"/>
      <c r="Y5" s="1"/>
      <c r="Z5" s="1"/>
    </row>
    <row r="6" spans="1:26" ht="18.75" x14ac:dyDescent="0.25">
      <c r="A6" s="1"/>
      <c r="B6" s="1"/>
      <c r="C6" s="1"/>
      <c r="D6" s="7"/>
      <c r="E6" s="1"/>
      <c r="F6" s="8" t="s">
        <v>6</v>
      </c>
      <c r="G6" s="9"/>
      <c r="H6" s="1"/>
      <c r="I6" s="1"/>
      <c r="J6" s="136" t="s">
        <v>7</v>
      </c>
      <c r="K6" s="137"/>
      <c r="L6" s="12">
        <v>75</v>
      </c>
      <c r="M6" s="13">
        <v>90</v>
      </c>
      <c r="N6" s="1"/>
      <c r="O6" s="6"/>
      <c r="P6" s="149"/>
      <c r="Q6" s="150"/>
      <c r="R6" s="150"/>
      <c r="S6" s="1"/>
      <c r="T6" s="1"/>
      <c r="U6" s="1"/>
      <c r="V6" s="1"/>
      <c r="W6" s="1"/>
      <c r="X6" s="1"/>
      <c r="Y6" s="1"/>
      <c r="Z6" s="1"/>
    </row>
    <row r="7" spans="1:26" ht="18.75" x14ac:dyDescent="0.25">
      <c r="A7" s="1"/>
      <c r="B7" s="1"/>
      <c r="C7" s="1"/>
      <c r="D7" s="14"/>
      <c r="E7" s="15"/>
      <c r="F7" s="15"/>
      <c r="G7" s="16"/>
      <c r="H7" s="1"/>
      <c r="I7" s="1"/>
      <c r="J7" s="136" t="s">
        <v>8</v>
      </c>
      <c r="K7" s="137"/>
      <c r="L7" s="12">
        <v>75</v>
      </c>
      <c r="M7" s="13">
        <v>90</v>
      </c>
      <c r="N7" s="1"/>
      <c r="O7" s="6"/>
      <c r="P7" s="149"/>
      <c r="Q7" s="150"/>
      <c r="R7" s="150"/>
      <c r="S7" s="1"/>
      <c r="T7" s="1"/>
      <c r="U7" s="1"/>
      <c r="V7" s="1"/>
      <c r="W7" s="1"/>
      <c r="X7" s="1"/>
      <c r="Y7" s="1"/>
      <c r="Z7" s="1"/>
    </row>
    <row r="8" spans="1:26" ht="18.75" x14ac:dyDescent="0.25">
      <c r="A8" s="1"/>
      <c r="B8" s="1"/>
      <c r="C8" s="1"/>
      <c r="D8" s="1"/>
      <c r="E8" s="1"/>
      <c r="F8" s="1"/>
      <c r="G8" s="1"/>
      <c r="H8" s="1"/>
      <c r="I8" s="1"/>
      <c r="J8" s="136" t="s">
        <v>9</v>
      </c>
      <c r="K8" s="137"/>
      <c r="L8" s="138" t="s">
        <v>10</v>
      </c>
      <c r="M8" s="139"/>
      <c r="N8" s="1"/>
      <c r="O8" s="6"/>
      <c r="P8" s="149"/>
      <c r="Q8" s="150"/>
      <c r="R8" s="150"/>
      <c r="S8" s="1"/>
      <c r="T8" s="1"/>
      <c r="U8" s="1"/>
      <c r="V8" s="1"/>
      <c r="W8" s="1"/>
      <c r="X8" s="1"/>
      <c r="Y8" s="1"/>
      <c r="Z8" s="1"/>
    </row>
    <row r="9" spans="1:26" ht="18.75" x14ac:dyDescent="0.25">
      <c r="A9" s="1"/>
      <c r="B9" s="1"/>
      <c r="C9" s="1"/>
      <c r="D9" s="1"/>
      <c r="E9" s="1"/>
      <c r="F9" s="1"/>
      <c r="G9" s="1"/>
      <c r="H9" s="1"/>
      <c r="I9" s="1"/>
      <c r="J9" s="140" t="s">
        <v>11</v>
      </c>
      <c r="K9" s="141"/>
      <c r="L9" s="17">
        <v>30000</v>
      </c>
      <c r="M9" s="18">
        <v>50000</v>
      </c>
      <c r="N9" s="1"/>
      <c r="O9" s="6"/>
      <c r="P9" s="149"/>
      <c r="Q9" s="150"/>
      <c r="R9" s="150"/>
      <c r="S9" s="1"/>
      <c r="T9" s="1"/>
      <c r="U9" s="1"/>
      <c r="V9" s="1"/>
      <c r="W9" s="1"/>
      <c r="X9" s="1"/>
      <c r="Y9" s="1"/>
      <c r="Z9" s="1"/>
    </row>
    <row r="10" spans="1:26" ht="21" x14ac:dyDescent="0.3">
      <c r="A10" s="1"/>
      <c r="B10" s="1"/>
      <c r="C10" s="1"/>
      <c r="D10" s="1"/>
      <c r="E10" s="1"/>
      <c r="F10" s="1"/>
      <c r="G10" s="1"/>
      <c r="H10" s="1"/>
      <c r="I10" s="1"/>
      <c r="J10" s="1"/>
      <c r="K10" s="1"/>
      <c r="L10" s="1"/>
      <c r="M10" s="1"/>
      <c r="N10" s="1"/>
      <c r="O10" s="1"/>
      <c r="P10" s="1"/>
      <c r="Q10" s="1"/>
      <c r="R10" s="1"/>
      <c r="S10" s="1"/>
      <c r="T10" s="1"/>
      <c r="U10" s="19"/>
      <c r="V10" s="19"/>
      <c r="W10" s="19"/>
      <c r="X10" s="19"/>
      <c r="Y10" s="1"/>
      <c r="Z10" s="1"/>
    </row>
    <row r="11" spans="1:26" x14ac:dyDescent="0.2">
      <c r="A11" s="1"/>
      <c r="B11" s="1"/>
      <c r="C11" s="1"/>
      <c r="D11" s="1"/>
      <c r="E11" s="1"/>
      <c r="F11" s="1"/>
      <c r="G11" s="1"/>
      <c r="H11" s="1"/>
      <c r="I11" s="1"/>
      <c r="J11" s="1"/>
      <c r="K11" s="1"/>
      <c r="L11" s="1"/>
      <c r="M11" s="1"/>
      <c r="N11" s="1"/>
      <c r="O11" s="1"/>
      <c r="P11" s="1"/>
      <c r="Q11" s="1"/>
      <c r="R11" s="1"/>
      <c r="S11" s="1"/>
      <c r="T11" s="1"/>
      <c r="U11" s="1"/>
      <c r="V11" s="1"/>
      <c r="W11" s="1"/>
      <c r="X11" s="1"/>
      <c r="Y11" s="1"/>
      <c r="Z11" s="1"/>
    </row>
    <row r="12" spans="1:26" x14ac:dyDescent="0.2">
      <c r="A12" s="1"/>
      <c r="B12" s="1"/>
      <c r="C12" s="1"/>
      <c r="D12" s="1"/>
      <c r="E12" s="1"/>
      <c r="F12" s="1"/>
      <c r="G12" s="1"/>
      <c r="H12" s="1"/>
      <c r="I12" s="1"/>
      <c r="J12" s="1"/>
      <c r="K12" s="1"/>
      <c r="L12" s="1"/>
      <c r="M12" s="1"/>
      <c r="N12" s="1"/>
      <c r="O12" s="1"/>
      <c r="P12" s="1"/>
      <c r="Q12" s="1"/>
      <c r="R12" s="1"/>
      <c r="S12" s="1"/>
      <c r="T12" s="1"/>
      <c r="U12" s="1"/>
      <c r="V12" s="1"/>
      <c r="W12" s="1"/>
      <c r="X12" s="1"/>
      <c r="Y12" s="1"/>
      <c r="Z12" s="1"/>
    </row>
    <row r="13" spans="1:26" x14ac:dyDescent="0.2">
      <c r="A13" s="1"/>
      <c r="B13" s="1"/>
      <c r="C13" s="1"/>
      <c r="D13" s="1"/>
      <c r="E13" s="1"/>
      <c r="F13" s="1"/>
      <c r="G13" s="1"/>
      <c r="H13" s="1"/>
      <c r="I13" s="1"/>
      <c r="J13" s="1"/>
      <c r="K13" s="1"/>
      <c r="L13" s="1"/>
      <c r="M13" s="1"/>
      <c r="N13" s="1"/>
      <c r="O13" s="1"/>
      <c r="P13" s="1"/>
      <c r="Q13" s="1"/>
      <c r="R13" s="1"/>
      <c r="S13" s="1"/>
      <c r="T13" s="1"/>
      <c r="U13" s="1"/>
      <c r="V13" s="1"/>
      <c r="W13" s="1"/>
      <c r="X13" s="1"/>
      <c r="Y13" s="1"/>
      <c r="Z13" s="1"/>
    </row>
    <row r="14" spans="1:26" x14ac:dyDescent="0.2">
      <c r="A14" s="1"/>
      <c r="B14" s="1"/>
      <c r="C14" s="1"/>
      <c r="D14" s="1"/>
      <c r="E14" s="1"/>
      <c r="F14" s="1"/>
      <c r="G14" s="1"/>
      <c r="H14" s="1"/>
      <c r="I14" s="1"/>
      <c r="J14" s="1"/>
      <c r="K14" s="1"/>
      <c r="L14" s="1"/>
      <c r="M14" s="1"/>
      <c r="N14" s="1"/>
      <c r="O14" s="1"/>
      <c r="P14" s="1"/>
      <c r="Q14" s="1"/>
      <c r="R14" s="1"/>
      <c r="S14" s="1"/>
      <c r="T14" s="1"/>
      <c r="U14" s="1"/>
      <c r="V14" s="1"/>
      <c r="W14" s="1"/>
      <c r="X14" s="1"/>
      <c r="Y14" s="1"/>
      <c r="Z14" s="1"/>
    </row>
    <row r="15" spans="1:26" ht="25.5" x14ac:dyDescent="0.35">
      <c r="A15" s="1"/>
      <c r="B15" s="20"/>
      <c r="C15" s="21"/>
      <c r="D15" s="21"/>
      <c r="E15" s="21"/>
      <c r="F15" s="21"/>
      <c r="G15" s="21"/>
      <c r="H15" s="21"/>
      <c r="I15" s="21"/>
      <c r="J15" s="22"/>
      <c r="K15" s="142" t="s">
        <v>12</v>
      </c>
      <c r="L15" s="143"/>
      <c r="M15" s="143"/>
      <c r="N15" s="143"/>
      <c r="O15" s="144"/>
      <c r="P15" s="22"/>
      <c r="Q15" s="21"/>
      <c r="R15" s="21"/>
      <c r="S15" s="21"/>
      <c r="T15" s="21"/>
      <c r="U15" s="21"/>
      <c r="V15" s="21"/>
      <c r="W15" s="21"/>
      <c r="X15" s="21"/>
      <c r="Y15" s="23"/>
      <c r="Z15" s="1"/>
    </row>
    <row r="16" spans="1:26" x14ac:dyDescent="0.2">
      <c r="A16" s="1"/>
      <c r="B16" s="7"/>
      <c r="C16" s="1"/>
      <c r="D16" s="1"/>
      <c r="E16" s="1"/>
      <c r="F16" s="1"/>
      <c r="G16" s="1"/>
      <c r="H16" s="1"/>
      <c r="I16" s="1"/>
      <c r="J16" s="1"/>
      <c r="K16" s="1"/>
      <c r="L16" s="1"/>
      <c r="M16" s="1"/>
      <c r="N16" s="1"/>
      <c r="O16" s="1"/>
      <c r="P16" s="1"/>
      <c r="Q16" s="1"/>
      <c r="R16" s="1"/>
      <c r="S16" s="1"/>
      <c r="T16" s="1"/>
      <c r="U16" s="1"/>
      <c r="V16" s="1"/>
      <c r="W16" s="1"/>
      <c r="X16" s="1"/>
      <c r="Y16" s="9"/>
      <c r="Z16" s="1"/>
    </row>
    <row r="17" spans="1:26" x14ac:dyDescent="0.2">
      <c r="A17" s="1"/>
      <c r="B17" s="7"/>
      <c r="C17" s="1"/>
      <c r="D17" s="1"/>
      <c r="E17" s="1"/>
      <c r="F17" s="1"/>
      <c r="G17" s="1"/>
      <c r="H17" s="1"/>
      <c r="I17" s="1"/>
      <c r="J17" s="1"/>
      <c r="K17" s="1"/>
      <c r="L17" s="1"/>
      <c r="M17" s="1"/>
      <c r="N17" s="1"/>
      <c r="O17" s="1"/>
      <c r="P17" s="1"/>
      <c r="Q17" s="1"/>
      <c r="R17" s="1"/>
      <c r="S17" s="1"/>
      <c r="T17" s="1"/>
      <c r="U17" s="1"/>
      <c r="V17" s="1"/>
      <c r="W17" s="1"/>
      <c r="X17" s="1"/>
      <c r="Y17" s="9"/>
      <c r="Z17" s="1"/>
    </row>
    <row r="18" spans="1:26" x14ac:dyDescent="0.2">
      <c r="A18" s="1"/>
      <c r="B18" s="7"/>
      <c r="C18" s="1"/>
      <c r="D18" s="1"/>
      <c r="E18" s="1"/>
      <c r="F18" s="1"/>
      <c r="G18" s="1"/>
      <c r="H18" s="1"/>
      <c r="I18" s="1"/>
      <c r="J18" s="1"/>
      <c r="K18" s="1"/>
      <c r="L18" s="1"/>
      <c r="M18" s="1"/>
      <c r="N18" s="1"/>
      <c r="O18" s="1"/>
      <c r="P18" s="1"/>
      <c r="Q18" s="24"/>
      <c r="R18" s="24"/>
      <c r="S18" s="1"/>
      <c r="T18" s="1"/>
      <c r="U18" s="1"/>
      <c r="V18" s="1"/>
      <c r="W18" s="1"/>
      <c r="X18" s="1"/>
      <c r="Y18" s="9"/>
      <c r="Z18" s="1"/>
    </row>
    <row r="19" spans="1:26" x14ac:dyDescent="0.2">
      <c r="A19" s="1"/>
      <c r="B19" s="7"/>
      <c r="C19" s="1"/>
      <c r="D19" s="1"/>
      <c r="E19" s="1"/>
      <c r="F19" s="1"/>
      <c r="G19" s="1"/>
      <c r="H19" s="1"/>
      <c r="I19" s="1"/>
      <c r="J19" s="1"/>
      <c r="K19" s="1"/>
      <c r="L19" s="1"/>
      <c r="M19" s="1"/>
      <c r="N19" s="1"/>
      <c r="O19" s="1"/>
      <c r="P19" s="1"/>
      <c r="Q19" s="1"/>
      <c r="R19" s="1"/>
      <c r="S19" s="1"/>
      <c r="T19" s="1"/>
      <c r="U19" s="1"/>
      <c r="V19" s="1"/>
      <c r="W19" s="1"/>
      <c r="X19" s="1"/>
      <c r="Y19" s="9"/>
      <c r="Z19" s="1"/>
    </row>
    <row r="20" spans="1:26" x14ac:dyDescent="0.2">
      <c r="A20" s="1"/>
      <c r="B20" s="7"/>
      <c r="C20" s="1"/>
      <c r="D20" s="1"/>
      <c r="E20" s="1"/>
      <c r="F20" s="1"/>
      <c r="G20" s="1"/>
      <c r="H20" s="1"/>
      <c r="I20" s="1"/>
      <c r="J20" s="1"/>
      <c r="K20" s="1"/>
      <c r="L20" s="1"/>
      <c r="M20" s="1"/>
      <c r="N20" s="1"/>
      <c r="O20" s="1"/>
      <c r="P20" s="1"/>
      <c r="Q20" s="1"/>
      <c r="R20" s="1"/>
      <c r="S20" s="1"/>
      <c r="T20" s="1"/>
      <c r="U20" s="1"/>
      <c r="V20" s="1"/>
      <c r="W20" s="1"/>
      <c r="X20" s="1"/>
      <c r="Y20" s="9"/>
      <c r="Z20" s="1"/>
    </row>
    <row r="21" spans="1:26" ht="15.75" customHeight="1" x14ac:dyDescent="0.2">
      <c r="A21" s="1"/>
      <c r="B21" s="7"/>
      <c r="C21" s="1"/>
      <c r="D21" s="1"/>
      <c r="E21" s="1"/>
      <c r="F21" s="1"/>
      <c r="G21" s="1"/>
      <c r="H21" s="1"/>
      <c r="I21" s="1"/>
      <c r="J21" s="1"/>
      <c r="K21" s="1"/>
      <c r="L21" s="1"/>
      <c r="M21" s="1"/>
      <c r="N21" s="1"/>
      <c r="O21" s="1"/>
      <c r="P21" s="1"/>
      <c r="Q21" s="1"/>
      <c r="R21" s="1"/>
      <c r="S21" s="1"/>
      <c r="T21" s="1"/>
      <c r="U21" s="1"/>
      <c r="V21" s="1"/>
      <c r="W21" s="1"/>
      <c r="X21" s="1"/>
      <c r="Y21" s="9"/>
      <c r="Z21" s="1"/>
    </row>
    <row r="22" spans="1:26" ht="15.75" customHeight="1" x14ac:dyDescent="0.2">
      <c r="A22" s="1"/>
      <c r="B22" s="7"/>
      <c r="C22" s="1"/>
      <c r="D22" s="1"/>
      <c r="E22" s="1"/>
      <c r="F22" s="1"/>
      <c r="G22" s="1"/>
      <c r="H22" s="1"/>
      <c r="I22" s="1"/>
      <c r="J22" s="1"/>
      <c r="K22" s="1"/>
      <c r="L22" s="1"/>
      <c r="M22" s="1"/>
      <c r="N22" s="1"/>
      <c r="O22" s="1"/>
      <c r="P22" s="1"/>
      <c r="Q22" s="1"/>
      <c r="R22" s="1"/>
      <c r="S22" s="1"/>
      <c r="T22" s="1"/>
      <c r="U22" s="1"/>
      <c r="V22" s="1"/>
      <c r="W22" s="25" t="s">
        <v>13</v>
      </c>
      <c r="X22" s="26"/>
      <c r="Y22" s="9"/>
      <c r="Z22" s="1"/>
    </row>
    <row r="23" spans="1:26" ht="15.75" customHeight="1" x14ac:dyDescent="0.2">
      <c r="A23" s="1"/>
      <c r="B23" s="7"/>
      <c r="C23" s="1"/>
      <c r="D23" s="1"/>
      <c r="E23" s="1"/>
      <c r="F23" s="1"/>
      <c r="G23" s="1"/>
      <c r="H23" s="1"/>
      <c r="I23" s="1"/>
      <c r="J23" s="1"/>
      <c r="K23" s="1"/>
      <c r="L23" s="1"/>
      <c r="M23" s="1"/>
      <c r="N23" s="1"/>
      <c r="O23" s="1"/>
      <c r="P23" s="1"/>
      <c r="Q23" s="1"/>
      <c r="R23" s="1"/>
      <c r="S23" s="1"/>
      <c r="T23" s="1"/>
      <c r="U23" s="1"/>
      <c r="V23" s="1"/>
      <c r="W23" s="27"/>
      <c r="X23" s="27"/>
      <c r="Y23" s="9"/>
      <c r="Z23" s="1"/>
    </row>
    <row r="24" spans="1:26" ht="15.75" customHeight="1" x14ac:dyDescent="0.2">
      <c r="A24" s="1"/>
      <c r="B24" s="7"/>
      <c r="C24" s="1"/>
      <c r="D24" s="1"/>
      <c r="E24" s="1"/>
      <c r="F24" s="1"/>
      <c r="G24" s="1"/>
      <c r="H24" s="1"/>
      <c r="I24" s="1"/>
      <c r="J24" s="1"/>
      <c r="K24" s="1"/>
      <c r="L24" s="1"/>
      <c r="M24" s="1"/>
      <c r="N24" s="1"/>
      <c r="O24" s="1"/>
      <c r="P24" s="1"/>
      <c r="Q24" s="1"/>
      <c r="R24" s="1"/>
      <c r="S24" s="1"/>
      <c r="T24" s="1"/>
      <c r="U24" s="1"/>
      <c r="V24" s="1"/>
      <c r="W24" s="27" t="s">
        <v>14</v>
      </c>
      <c r="X24" s="27">
        <v>12</v>
      </c>
      <c r="Y24" s="9"/>
      <c r="Z24" s="1"/>
    </row>
    <row r="25" spans="1:26" ht="15.75" customHeight="1" x14ac:dyDescent="0.2">
      <c r="A25" s="1"/>
      <c r="B25" s="7"/>
      <c r="C25" s="1"/>
      <c r="D25" s="1"/>
      <c r="E25" s="1"/>
      <c r="F25" s="1"/>
      <c r="G25" s="1"/>
      <c r="H25" s="1"/>
      <c r="I25" s="1"/>
      <c r="J25" s="1"/>
      <c r="K25" s="1"/>
      <c r="L25" s="1"/>
      <c r="M25" s="1"/>
      <c r="N25" s="1"/>
      <c r="O25" s="1"/>
      <c r="P25" s="1"/>
      <c r="Q25" s="1"/>
      <c r="R25" s="1"/>
      <c r="S25" s="1"/>
      <c r="T25" s="1"/>
      <c r="U25" s="1"/>
      <c r="V25" s="1"/>
      <c r="W25" s="27" t="s">
        <v>15</v>
      </c>
      <c r="X25" s="27">
        <v>12</v>
      </c>
      <c r="Y25" s="9"/>
      <c r="Z25" s="1"/>
    </row>
    <row r="26" spans="1:26" ht="15.75" customHeight="1" x14ac:dyDescent="0.2">
      <c r="A26" s="1"/>
      <c r="B26" s="7"/>
      <c r="C26" s="1"/>
      <c r="D26" s="1"/>
      <c r="E26" s="1"/>
      <c r="F26" s="1"/>
      <c r="G26" s="1"/>
      <c r="H26" s="1"/>
      <c r="I26" s="1"/>
      <c r="J26" s="1"/>
      <c r="K26" s="1"/>
      <c r="L26" s="1"/>
      <c r="M26" s="1"/>
      <c r="N26" s="1"/>
      <c r="O26" s="1"/>
      <c r="P26" s="1"/>
      <c r="Q26" s="1"/>
      <c r="R26" s="1"/>
      <c r="S26" s="1"/>
      <c r="T26" s="1"/>
      <c r="U26" s="1"/>
      <c r="V26" s="1"/>
      <c r="W26" s="27" t="s">
        <v>16</v>
      </c>
      <c r="X26" s="27">
        <f>X25/X24*100</f>
        <v>100</v>
      </c>
      <c r="Y26" s="9"/>
      <c r="Z26" s="1"/>
    </row>
    <row r="27" spans="1:26" ht="15.75" customHeight="1" x14ac:dyDescent="0.2">
      <c r="A27" s="1"/>
      <c r="B27" s="7"/>
      <c r="C27" s="1"/>
      <c r="D27" s="1"/>
      <c r="E27" s="1"/>
      <c r="F27" s="1"/>
      <c r="G27" s="1"/>
      <c r="H27" s="1"/>
      <c r="I27" s="1"/>
      <c r="J27" s="1"/>
      <c r="K27" s="1"/>
      <c r="L27" s="1"/>
      <c r="M27" s="1"/>
      <c r="N27" s="1"/>
      <c r="O27" s="1"/>
      <c r="P27" s="1"/>
      <c r="Q27" s="1"/>
      <c r="R27" s="1"/>
      <c r="S27" s="1"/>
      <c r="T27" s="1"/>
      <c r="U27" s="1"/>
      <c r="V27" s="1"/>
      <c r="W27" s="27"/>
      <c r="X27" s="27"/>
      <c r="Y27" s="9"/>
      <c r="Z27" s="1"/>
    </row>
    <row r="28" spans="1:26" ht="15.75" customHeight="1" x14ac:dyDescent="0.2">
      <c r="A28" s="1"/>
      <c r="B28" s="7"/>
      <c r="C28" s="1"/>
      <c r="D28" s="1"/>
      <c r="E28" s="1"/>
      <c r="F28" s="1"/>
      <c r="G28" s="1"/>
      <c r="H28" s="1"/>
      <c r="I28" s="1"/>
      <c r="J28" s="1"/>
      <c r="K28" s="1"/>
      <c r="L28" s="1"/>
      <c r="M28" s="1"/>
      <c r="N28" s="1"/>
      <c r="O28" s="1"/>
      <c r="P28" s="1"/>
      <c r="Q28" s="1"/>
      <c r="R28" s="1"/>
      <c r="S28" s="1"/>
      <c r="T28" s="1"/>
      <c r="U28" s="1"/>
      <c r="V28" s="1"/>
      <c r="W28" s="25" t="s">
        <v>17</v>
      </c>
      <c r="X28" s="28"/>
      <c r="Y28" s="9"/>
      <c r="Z28" s="1"/>
    </row>
    <row r="29" spans="1:26" ht="15.75" customHeight="1" x14ac:dyDescent="0.2">
      <c r="A29" s="1"/>
      <c r="B29" s="7"/>
      <c r="C29" s="1"/>
      <c r="D29" s="1"/>
      <c r="E29" s="1"/>
      <c r="F29" s="1"/>
      <c r="G29" s="1"/>
      <c r="H29" s="1"/>
      <c r="I29" s="1"/>
      <c r="J29" s="1"/>
      <c r="K29" s="1"/>
      <c r="L29" s="1"/>
      <c r="M29" s="1"/>
      <c r="N29" s="1"/>
      <c r="O29" s="1"/>
      <c r="P29" s="1"/>
      <c r="Q29" s="1"/>
      <c r="R29" s="1"/>
      <c r="S29" s="1"/>
      <c r="T29" s="1"/>
      <c r="U29" s="1"/>
      <c r="V29" s="1"/>
      <c r="W29" s="27"/>
      <c r="X29" s="27"/>
      <c r="Y29" s="9"/>
      <c r="Z29" s="1"/>
    </row>
    <row r="30" spans="1:26" ht="15.75" customHeight="1" x14ac:dyDescent="0.2">
      <c r="A30" s="1"/>
      <c r="B30" s="7"/>
      <c r="C30" s="1"/>
      <c r="D30" s="1"/>
      <c r="E30" s="1"/>
      <c r="F30" s="1"/>
      <c r="G30" s="1"/>
      <c r="H30" s="1"/>
      <c r="I30" s="1"/>
      <c r="J30" s="1"/>
      <c r="K30" s="1"/>
      <c r="L30" s="1"/>
      <c r="M30" s="1"/>
      <c r="N30" s="1"/>
      <c r="O30" s="1"/>
      <c r="P30" s="1"/>
      <c r="Q30" s="1"/>
      <c r="R30" s="1"/>
      <c r="S30" s="1"/>
      <c r="T30" s="1"/>
      <c r="U30" s="1"/>
      <c r="V30" s="1"/>
      <c r="W30" s="27" t="s">
        <v>14</v>
      </c>
      <c r="X30" s="27">
        <v>5</v>
      </c>
      <c r="Y30" s="9"/>
      <c r="Z30" s="1"/>
    </row>
    <row r="31" spans="1:26" ht="15.75" customHeight="1" x14ac:dyDescent="0.2">
      <c r="A31" s="1"/>
      <c r="B31" s="7"/>
      <c r="C31" s="1"/>
      <c r="D31" s="1"/>
      <c r="E31" s="1"/>
      <c r="F31" s="1"/>
      <c r="G31" s="1"/>
      <c r="H31" s="1"/>
      <c r="I31" s="1"/>
      <c r="J31" s="1"/>
      <c r="K31" s="1"/>
      <c r="L31" s="1"/>
      <c r="M31" s="1"/>
      <c r="N31" s="1"/>
      <c r="O31" s="1"/>
      <c r="P31" s="1"/>
      <c r="Q31" s="1"/>
      <c r="R31" s="1"/>
      <c r="S31" s="1"/>
      <c r="T31" s="1"/>
      <c r="U31" s="1"/>
      <c r="V31" s="1"/>
      <c r="W31" s="27" t="s">
        <v>15</v>
      </c>
      <c r="X31" s="27">
        <v>5</v>
      </c>
      <c r="Y31" s="9"/>
      <c r="Z31" s="1"/>
    </row>
    <row r="32" spans="1:26" ht="15.75" customHeight="1" x14ac:dyDescent="0.2">
      <c r="A32" s="1"/>
      <c r="B32" s="7"/>
      <c r="C32" s="1"/>
      <c r="D32" s="1"/>
      <c r="E32" s="1"/>
      <c r="F32" s="1"/>
      <c r="G32" s="1"/>
      <c r="H32" s="1"/>
      <c r="I32" s="1"/>
      <c r="J32" s="1"/>
      <c r="K32" s="1"/>
      <c r="L32" s="1"/>
      <c r="M32" s="1"/>
      <c r="N32" s="1"/>
      <c r="O32" s="1"/>
      <c r="P32" s="1"/>
      <c r="Q32" s="1"/>
      <c r="R32" s="1"/>
      <c r="S32" s="1"/>
      <c r="T32" s="1"/>
      <c r="U32" s="1"/>
      <c r="V32" s="1"/>
      <c r="W32" s="27" t="s">
        <v>16</v>
      </c>
      <c r="X32" s="27">
        <f>X31/X30*100</f>
        <v>100</v>
      </c>
      <c r="Y32" s="9"/>
      <c r="Z32" s="1"/>
    </row>
    <row r="33" spans="1:26" ht="15.75" customHeight="1" x14ac:dyDescent="0.2">
      <c r="A33" s="1"/>
      <c r="B33" s="7"/>
      <c r="C33" s="1"/>
      <c r="D33" s="1"/>
      <c r="E33" s="1"/>
      <c r="F33" s="1"/>
      <c r="G33" s="1"/>
      <c r="H33" s="1"/>
      <c r="I33" s="1"/>
      <c r="J33" s="1"/>
      <c r="K33" s="1"/>
      <c r="L33" s="1"/>
      <c r="M33" s="1"/>
      <c r="N33" s="1"/>
      <c r="O33" s="1"/>
      <c r="P33" s="1"/>
      <c r="Q33" s="1"/>
      <c r="R33" s="1"/>
      <c r="S33" s="1"/>
      <c r="T33" s="1"/>
      <c r="U33" s="1"/>
      <c r="V33" s="1"/>
      <c r="W33" s="1"/>
      <c r="X33" s="1"/>
      <c r="Y33" s="9"/>
      <c r="Z33" s="1"/>
    </row>
    <row r="34" spans="1:26" ht="15.75" customHeight="1" x14ac:dyDescent="0.2">
      <c r="A34" s="1"/>
      <c r="B34" s="7"/>
      <c r="C34" s="1"/>
      <c r="D34" s="1"/>
      <c r="E34" s="1"/>
      <c r="F34" s="1"/>
      <c r="G34" s="1"/>
      <c r="H34" s="1"/>
      <c r="I34" s="1"/>
      <c r="J34" s="1"/>
      <c r="K34" s="1"/>
      <c r="L34" s="1"/>
      <c r="M34" s="1"/>
      <c r="N34" s="1"/>
      <c r="O34" s="1"/>
      <c r="P34" s="1"/>
      <c r="Q34" s="1"/>
      <c r="R34" s="1"/>
      <c r="S34" s="1"/>
      <c r="T34" s="1"/>
      <c r="U34" s="1"/>
      <c r="V34" s="1"/>
      <c r="W34" s="29"/>
      <c r="X34" s="30"/>
      <c r="Y34" s="9"/>
      <c r="Z34" s="1"/>
    </row>
    <row r="35" spans="1:26" ht="15.75" customHeight="1" x14ac:dyDescent="0.2">
      <c r="A35" s="1"/>
      <c r="B35" s="7"/>
      <c r="C35" s="1"/>
      <c r="D35" s="1"/>
      <c r="E35" s="1"/>
      <c r="F35" s="1"/>
      <c r="G35" s="1"/>
      <c r="H35" s="1"/>
      <c r="I35" s="1"/>
      <c r="J35" s="1"/>
      <c r="K35" s="1"/>
      <c r="L35" s="1"/>
      <c r="M35" s="1"/>
      <c r="N35" s="1"/>
      <c r="O35" s="1"/>
      <c r="P35" s="1"/>
      <c r="Q35" s="1"/>
      <c r="R35" s="1"/>
      <c r="S35" s="1"/>
      <c r="T35" s="1"/>
      <c r="U35" s="1"/>
      <c r="V35" s="1"/>
      <c r="W35" s="6"/>
      <c r="X35" s="6"/>
      <c r="Y35" s="9"/>
      <c r="Z35" s="1"/>
    </row>
    <row r="36" spans="1:26" ht="15.75" customHeight="1" x14ac:dyDescent="0.2">
      <c r="A36" s="1"/>
      <c r="B36" s="7"/>
      <c r="C36" s="1"/>
      <c r="D36" s="1"/>
      <c r="E36" s="1"/>
      <c r="F36" s="1"/>
      <c r="G36" s="1"/>
      <c r="H36" s="1"/>
      <c r="I36" s="1"/>
      <c r="J36" s="1"/>
      <c r="K36" s="1"/>
      <c r="L36" s="1"/>
      <c r="M36" s="1"/>
      <c r="N36" s="1"/>
      <c r="O36" s="1"/>
      <c r="P36" s="1"/>
      <c r="Q36" s="1"/>
      <c r="R36" s="1"/>
      <c r="S36" s="1"/>
      <c r="T36" s="1"/>
      <c r="U36" s="1"/>
      <c r="V36" s="1"/>
      <c r="W36" s="6"/>
      <c r="X36" s="6"/>
      <c r="Y36" s="9"/>
      <c r="Z36" s="1"/>
    </row>
    <row r="37" spans="1:26" ht="15.75" customHeight="1" x14ac:dyDescent="0.2">
      <c r="A37" s="1"/>
      <c r="B37" s="7"/>
      <c r="C37" s="1"/>
      <c r="D37" s="1"/>
      <c r="E37" s="1"/>
      <c r="F37" s="1"/>
      <c r="G37" s="1"/>
      <c r="H37" s="1"/>
      <c r="I37" s="1"/>
      <c r="J37" s="1"/>
      <c r="K37" s="1"/>
      <c r="L37" s="1"/>
      <c r="M37" s="1"/>
      <c r="N37" s="1"/>
      <c r="O37" s="1"/>
      <c r="P37" s="1"/>
      <c r="Q37" s="1"/>
      <c r="R37" s="1"/>
      <c r="S37" s="1"/>
      <c r="T37" s="1"/>
      <c r="U37" s="1"/>
      <c r="V37" s="1"/>
      <c r="W37" s="6"/>
      <c r="X37" s="6"/>
      <c r="Y37" s="9"/>
      <c r="Z37" s="1"/>
    </row>
    <row r="38" spans="1:26" ht="15.75" customHeight="1" x14ac:dyDescent="0.2">
      <c r="A38" s="1"/>
      <c r="B38" s="7"/>
      <c r="C38" s="1"/>
      <c r="D38" s="1"/>
      <c r="E38" s="1"/>
      <c r="F38" s="1"/>
      <c r="G38" s="1"/>
      <c r="H38" s="1"/>
      <c r="I38" s="1"/>
      <c r="J38" s="1"/>
      <c r="K38" s="1"/>
      <c r="L38" s="1"/>
      <c r="M38" s="1"/>
      <c r="N38" s="1"/>
      <c r="O38" s="1"/>
      <c r="P38" s="1"/>
      <c r="Q38" s="1"/>
      <c r="R38" s="1"/>
      <c r="S38" s="1"/>
      <c r="T38" s="1"/>
      <c r="U38" s="1"/>
      <c r="V38" s="1"/>
      <c r="W38" s="6"/>
      <c r="X38" s="6"/>
      <c r="Y38" s="9"/>
      <c r="Z38" s="1"/>
    </row>
    <row r="39" spans="1:26" ht="15.75" customHeight="1" x14ac:dyDescent="0.2">
      <c r="A39" s="1"/>
      <c r="B39" s="7"/>
      <c r="C39" s="1"/>
      <c r="D39" s="1"/>
      <c r="E39" s="1"/>
      <c r="F39" s="1"/>
      <c r="G39" s="1"/>
      <c r="H39" s="1"/>
      <c r="I39" s="1"/>
      <c r="J39" s="1"/>
      <c r="K39" s="1"/>
      <c r="L39" s="1"/>
      <c r="M39" s="1"/>
      <c r="N39" s="1"/>
      <c r="O39" s="1"/>
      <c r="P39" s="1"/>
      <c r="Q39" s="1"/>
      <c r="R39" s="1"/>
      <c r="S39" s="1"/>
      <c r="T39" s="1"/>
      <c r="U39" s="1"/>
      <c r="V39" s="1"/>
      <c r="W39" s="1"/>
      <c r="X39" s="1"/>
      <c r="Y39" s="9"/>
      <c r="Z39" s="1"/>
    </row>
    <row r="40" spans="1:26" ht="15.75" customHeight="1" x14ac:dyDescent="0.2">
      <c r="A40" s="1"/>
      <c r="B40" s="7"/>
      <c r="C40" s="1"/>
      <c r="D40" s="1"/>
      <c r="E40" s="1"/>
      <c r="F40" s="1"/>
      <c r="G40" s="1"/>
      <c r="H40" s="1"/>
      <c r="I40" s="1"/>
      <c r="J40" s="1"/>
      <c r="K40" s="1"/>
      <c r="L40" s="1"/>
      <c r="M40" s="1"/>
      <c r="N40" s="1"/>
      <c r="O40" s="1"/>
      <c r="P40" s="1"/>
      <c r="Q40" s="1"/>
      <c r="R40" s="1"/>
      <c r="S40" s="1"/>
      <c r="T40" s="1"/>
      <c r="U40" s="1"/>
      <c r="V40" s="1"/>
      <c r="W40" s="1"/>
      <c r="X40" s="1"/>
      <c r="Y40" s="9"/>
      <c r="Z40" s="1"/>
    </row>
    <row r="41" spans="1:26" ht="15.75" customHeight="1" x14ac:dyDescent="0.2">
      <c r="A41" s="1"/>
      <c r="B41" s="7"/>
      <c r="C41" s="1"/>
      <c r="D41" s="1"/>
      <c r="E41" s="1"/>
      <c r="F41" s="1"/>
      <c r="G41" s="1"/>
      <c r="H41" s="1"/>
      <c r="I41" s="1"/>
      <c r="J41" s="1"/>
      <c r="K41" s="1"/>
      <c r="L41" s="1"/>
      <c r="M41" s="1"/>
      <c r="N41" s="1"/>
      <c r="O41" s="1"/>
      <c r="P41" s="1"/>
      <c r="Q41" s="1"/>
      <c r="R41" s="1"/>
      <c r="S41" s="1"/>
      <c r="T41" s="1"/>
      <c r="U41" s="1"/>
      <c r="V41" s="1"/>
      <c r="W41" s="1"/>
      <c r="X41" s="1"/>
      <c r="Y41" s="9"/>
      <c r="Z41" s="1"/>
    </row>
    <row r="42" spans="1:26" ht="15.75" customHeight="1" x14ac:dyDescent="0.2">
      <c r="A42" s="1"/>
      <c r="B42" s="7"/>
      <c r="C42" s="1"/>
      <c r="D42" s="1"/>
      <c r="E42" s="1"/>
      <c r="F42" s="1"/>
      <c r="G42" s="1"/>
      <c r="H42" s="1"/>
      <c r="I42" s="1"/>
      <c r="J42" s="1"/>
      <c r="K42" s="1"/>
      <c r="L42" s="1"/>
      <c r="M42" s="1"/>
      <c r="N42" s="1"/>
      <c r="O42" s="1"/>
      <c r="P42" s="1"/>
      <c r="Q42" s="1"/>
      <c r="R42" s="1"/>
      <c r="S42" s="1"/>
      <c r="T42" s="1"/>
      <c r="U42" s="1"/>
      <c r="V42" s="1"/>
      <c r="W42" s="1"/>
      <c r="X42" s="1"/>
      <c r="Y42" s="9"/>
      <c r="Z42" s="1"/>
    </row>
    <row r="43" spans="1:26" ht="15.75" customHeight="1" x14ac:dyDescent="0.2">
      <c r="A43" s="1"/>
      <c r="B43" s="7"/>
      <c r="C43" s="1"/>
      <c r="D43" s="1"/>
      <c r="E43" s="1"/>
      <c r="F43" s="1"/>
      <c r="G43" s="1"/>
      <c r="H43" s="1"/>
      <c r="I43" s="1"/>
      <c r="J43" s="1"/>
      <c r="K43" s="1"/>
      <c r="L43" s="1"/>
      <c r="M43" s="1"/>
      <c r="N43" s="1"/>
      <c r="O43" s="1"/>
      <c r="P43" s="1"/>
      <c r="Q43" s="1"/>
      <c r="R43" s="1"/>
      <c r="S43" s="1"/>
      <c r="T43" s="1"/>
      <c r="U43" s="1"/>
      <c r="V43" s="1"/>
      <c r="W43" s="1"/>
      <c r="X43" s="1"/>
      <c r="Y43" s="9"/>
      <c r="Z43" s="1"/>
    </row>
    <row r="44" spans="1:26" ht="15.75" customHeight="1" x14ac:dyDescent="0.2">
      <c r="A44" s="1"/>
      <c r="B44" s="7"/>
      <c r="C44" s="1"/>
      <c r="D44" s="1"/>
      <c r="E44" s="1"/>
      <c r="F44" s="1"/>
      <c r="G44" s="1"/>
      <c r="H44" s="1"/>
      <c r="I44" s="1"/>
      <c r="J44" s="1"/>
      <c r="K44" s="1"/>
      <c r="L44" s="1"/>
      <c r="M44" s="1"/>
      <c r="N44" s="1"/>
      <c r="O44" s="1"/>
      <c r="P44" s="1"/>
      <c r="Q44" s="1"/>
      <c r="R44" s="1"/>
      <c r="S44" s="1"/>
      <c r="T44" s="1"/>
      <c r="U44" s="1"/>
      <c r="V44" s="1"/>
      <c r="W44" s="1"/>
      <c r="X44" s="1"/>
      <c r="Y44" s="9"/>
      <c r="Z44" s="1"/>
    </row>
    <row r="45" spans="1:26" ht="15.75" customHeight="1" x14ac:dyDescent="0.2">
      <c r="A45" s="1"/>
      <c r="B45" s="7"/>
      <c r="C45" s="1"/>
      <c r="D45" s="1"/>
      <c r="E45" s="1"/>
      <c r="F45" s="1"/>
      <c r="G45" s="1"/>
      <c r="H45" s="1"/>
      <c r="I45" s="1"/>
      <c r="J45" s="1"/>
      <c r="K45" s="1"/>
      <c r="L45" s="1"/>
      <c r="M45" s="1"/>
      <c r="N45" s="1"/>
      <c r="O45" s="1"/>
      <c r="P45" s="1"/>
      <c r="Q45" s="1"/>
      <c r="R45" s="1"/>
      <c r="S45" s="1"/>
      <c r="T45" s="1"/>
      <c r="U45" s="1"/>
      <c r="V45" s="1"/>
      <c r="W45" s="1"/>
      <c r="X45" s="1"/>
      <c r="Y45" s="9"/>
      <c r="Z45" s="1"/>
    </row>
    <row r="46" spans="1:26" ht="15.75" customHeight="1" x14ac:dyDescent="0.2">
      <c r="A46" s="1"/>
      <c r="B46" s="7"/>
      <c r="C46" s="1"/>
      <c r="D46" s="1"/>
      <c r="E46" s="1"/>
      <c r="F46" s="1"/>
      <c r="G46" s="1"/>
      <c r="H46" s="1"/>
      <c r="I46" s="1"/>
      <c r="J46" s="1"/>
      <c r="K46" s="1"/>
      <c r="L46" s="1"/>
      <c r="M46" s="1"/>
      <c r="N46" s="1"/>
      <c r="O46" s="1"/>
      <c r="P46" s="1"/>
      <c r="Q46" s="1"/>
      <c r="R46" s="1"/>
      <c r="S46" s="1"/>
      <c r="T46" s="1"/>
      <c r="U46" s="1"/>
      <c r="V46" s="1"/>
      <c r="W46" s="1"/>
      <c r="X46" s="1"/>
      <c r="Y46" s="9"/>
      <c r="Z46" s="1"/>
    </row>
    <row r="47" spans="1:26" ht="30.75" customHeight="1" x14ac:dyDescent="0.2">
      <c r="A47" s="1"/>
      <c r="B47" s="7"/>
      <c r="C47" s="1"/>
      <c r="D47" s="1"/>
      <c r="E47" s="1"/>
      <c r="F47" s="1"/>
      <c r="G47" s="1"/>
      <c r="H47" s="1"/>
      <c r="I47" s="1"/>
      <c r="J47" s="1"/>
      <c r="K47" s="1"/>
      <c r="L47" s="1"/>
      <c r="M47" s="1"/>
      <c r="N47" s="1"/>
      <c r="O47" s="1"/>
      <c r="P47" s="1"/>
      <c r="Q47" s="1"/>
      <c r="R47" s="1"/>
      <c r="S47" s="1"/>
      <c r="T47" s="1"/>
      <c r="U47" s="1"/>
      <c r="V47" s="1"/>
      <c r="W47" s="1"/>
      <c r="X47" s="1"/>
      <c r="Y47" s="9"/>
      <c r="Z47" s="1"/>
    </row>
    <row r="48" spans="1:26" ht="15.75" customHeight="1" x14ac:dyDescent="0.2">
      <c r="A48" s="1"/>
      <c r="B48" s="14"/>
      <c r="C48" s="15"/>
      <c r="D48" s="15"/>
      <c r="E48" s="15"/>
      <c r="F48" s="15"/>
      <c r="G48" s="15"/>
      <c r="H48" s="15"/>
      <c r="I48" s="15"/>
      <c r="J48" s="15"/>
      <c r="K48" s="15"/>
      <c r="L48" s="15"/>
      <c r="M48" s="15"/>
      <c r="N48" s="15"/>
      <c r="O48" s="15"/>
      <c r="P48" s="15"/>
      <c r="Q48" s="15"/>
      <c r="R48" s="15"/>
      <c r="S48" s="15"/>
      <c r="T48" s="15"/>
      <c r="U48" s="15"/>
      <c r="V48" s="15"/>
      <c r="W48" s="15"/>
      <c r="X48" s="15"/>
      <c r="Y48" s="16"/>
      <c r="Z48" s="1"/>
    </row>
    <row r="49" spans="1:26" ht="15.75" customHeight="1" x14ac:dyDescent="0.35">
      <c r="A49" s="1"/>
      <c r="B49" s="20"/>
      <c r="C49" s="21"/>
      <c r="D49" s="31"/>
      <c r="E49" s="21"/>
      <c r="F49" s="21"/>
      <c r="G49" s="21"/>
      <c r="H49" s="21"/>
      <c r="I49" s="21"/>
      <c r="J49" s="145" t="s">
        <v>18</v>
      </c>
      <c r="K49" s="146"/>
      <c r="L49" s="146"/>
      <c r="M49" s="146"/>
      <c r="N49" s="146"/>
      <c r="O49" s="146"/>
      <c r="P49" s="147"/>
      <c r="Q49" s="21"/>
      <c r="R49" s="32"/>
      <c r="S49" s="32"/>
      <c r="T49" s="21"/>
      <c r="U49" s="21"/>
      <c r="V49" s="21"/>
      <c r="W49" s="21"/>
      <c r="X49" s="21"/>
      <c r="Y49" s="23"/>
      <c r="Z49" s="1"/>
    </row>
    <row r="50" spans="1:26" ht="15.75" customHeight="1" x14ac:dyDescent="0.2">
      <c r="A50" s="1"/>
      <c r="B50" s="7"/>
      <c r="C50" s="1"/>
      <c r="D50" s="1"/>
      <c r="E50" s="1"/>
      <c r="F50" s="1"/>
      <c r="G50" s="1"/>
      <c r="H50" s="1"/>
      <c r="I50" s="1"/>
      <c r="J50" s="1"/>
      <c r="K50" s="1"/>
      <c r="L50" s="1"/>
      <c r="M50" s="1"/>
      <c r="N50" s="1"/>
      <c r="O50" s="1"/>
      <c r="P50" s="1"/>
      <c r="Q50" s="1"/>
      <c r="R50" s="1"/>
      <c r="S50" s="1"/>
      <c r="T50" s="1"/>
      <c r="U50" s="1"/>
      <c r="V50" s="1"/>
      <c r="W50" s="1"/>
      <c r="X50" s="1"/>
      <c r="Y50" s="9"/>
      <c r="Z50" s="1"/>
    </row>
    <row r="51" spans="1:26" ht="15.75" customHeight="1" x14ac:dyDescent="0.2">
      <c r="A51" s="1"/>
      <c r="B51" s="7"/>
      <c r="C51" s="1"/>
      <c r="D51" s="1"/>
      <c r="E51" s="1"/>
      <c r="F51" s="1"/>
      <c r="G51" s="1"/>
      <c r="H51" s="1"/>
      <c r="I51" s="1"/>
      <c r="J51" s="1"/>
      <c r="K51" s="1"/>
      <c r="L51" s="1"/>
      <c r="M51" s="1"/>
      <c r="N51" s="1"/>
      <c r="O51" s="1"/>
      <c r="P51" s="1"/>
      <c r="Q51" s="1"/>
      <c r="R51" s="1"/>
      <c r="S51" s="1"/>
      <c r="T51" s="1"/>
      <c r="U51" s="1"/>
      <c r="V51" s="1"/>
      <c r="W51" s="1"/>
      <c r="X51" s="1"/>
      <c r="Y51" s="9"/>
      <c r="Z51" s="1"/>
    </row>
    <row r="52" spans="1:26" ht="15.75" customHeight="1" x14ac:dyDescent="0.2">
      <c r="A52" s="1"/>
      <c r="B52" s="7"/>
      <c r="C52" s="1"/>
      <c r="D52" s="1"/>
      <c r="E52" s="1"/>
      <c r="F52" s="1"/>
      <c r="G52" s="1"/>
      <c r="H52" s="1"/>
      <c r="I52" s="1"/>
      <c r="J52" s="1"/>
      <c r="K52" s="1"/>
      <c r="L52" s="1"/>
      <c r="M52" s="1"/>
      <c r="N52" s="1"/>
      <c r="O52" s="1"/>
      <c r="P52" s="1"/>
      <c r="Q52" s="1"/>
      <c r="R52" s="1"/>
      <c r="S52" s="1"/>
      <c r="T52" s="1"/>
      <c r="U52" s="1"/>
      <c r="V52" s="1"/>
      <c r="W52" s="1"/>
      <c r="X52" s="1"/>
      <c r="Y52" s="9"/>
      <c r="Z52" s="1"/>
    </row>
    <row r="53" spans="1:26" ht="15.75" customHeight="1" x14ac:dyDescent="0.2">
      <c r="A53" s="1"/>
      <c r="B53" s="7"/>
      <c r="C53" s="1"/>
      <c r="D53" s="1"/>
      <c r="E53" s="1"/>
      <c r="F53" s="1"/>
      <c r="G53" s="1"/>
      <c r="H53" s="1"/>
      <c r="I53" s="1"/>
      <c r="J53" s="1"/>
      <c r="K53" s="1"/>
      <c r="L53" s="1"/>
      <c r="M53" s="1"/>
      <c r="N53" s="1"/>
      <c r="O53" s="1"/>
      <c r="P53" s="1"/>
      <c r="Q53" s="1"/>
      <c r="R53" s="1"/>
      <c r="S53" s="1"/>
      <c r="T53" s="1"/>
      <c r="U53" s="1"/>
      <c r="V53" s="1"/>
      <c r="W53" s="1"/>
      <c r="X53" s="1"/>
      <c r="Y53" s="9"/>
      <c r="Z53" s="1"/>
    </row>
    <row r="54" spans="1:26" ht="15.75" customHeight="1" x14ac:dyDescent="0.2">
      <c r="A54" s="1"/>
      <c r="B54" s="7"/>
      <c r="C54" s="1"/>
      <c r="D54" s="1"/>
      <c r="E54" s="1"/>
      <c r="F54" s="1"/>
      <c r="G54" s="1"/>
      <c r="H54" s="1"/>
      <c r="I54" s="1"/>
      <c r="J54" s="1"/>
      <c r="K54" s="1"/>
      <c r="L54" s="1"/>
      <c r="M54" s="1"/>
      <c r="N54" s="1"/>
      <c r="O54" s="1"/>
      <c r="P54" s="1"/>
      <c r="Q54" s="1"/>
      <c r="R54" s="1"/>
      <c r="S54" s="1"/>
      <c r="T54" s="1"/>
      <c r="U54" s="1"/>
      <c r="V54" s="1"/>
      <c r="W54" s="1"/>
      <c r="X54" s="1"/>
      <c r="Y54" s="9"/>
      <c r="Z54" s="1"/>
    </row>
    <row r="55" spans="1:26" ht="15.75" customHeight="1" x14ac:dyDescent="0.2">
      <c r="A55" s="1"/>
      <c r="B55" s="7"/>
      <c r="C55" s="1"/>
      <c r="D55" s="1"/>
      <c r="E55" s="1"/>
      <c r="F55" s="1"/>
      <c r="G55" s="1"/>
      <c r="H55" s="1"/>
      <c r="I55" s="1"/>
      <c r="J55" s="1"/>
      <c r="K55" s="1"/>
      <c r="L55" s="1"/>
      <c r="M55" s="1"/>
      <c r="N55" s="1"/>
      <c r="O55" s="1"/>
      <c r="P55" s="1"/>
      <c r="Q55" s="1"/>
      <c r="R55" s="1"/>
      <c r="S55" s="1"/>
      <c r="T55" s="1"/>
      <c r="U55" s="1"/>
      <c r="V55" s="1"/>
      <c r="W55" s="1"/>
      <c r="X55" s="1"/>
      <c r="Y55" s="9"/>
      <c r="Z55" s="1"/>
    </row>
    <row r="56" spans="1:26" ht="15.75" customHeight="1" x14ac:dyDescent="0.2">
      <c r="A56" s="1"/>
      <c r="B56" s="7"/>
      <c r="C56" s="1"/>
      <c r="D56" s="1"/>
      <c r="E56" s="1"/>
      <c r="F56" s="1"/>
      <c r="G56" s="1"/>
      <c r="H56" s="1"/>
      <c r="I56" s="1"/>
      <c r="J56" s="1"/>
      <c r="K56" s="1"/>
      <c r="L56" s="1"/>
      <c r="M56" s="1"/>
      <c r="N56" s="1"/>
      <c r="O56" s="1"/>
      <c r="P56" s="1"/>
      <c r="Q56" s="1"/>
      <c r="R56" s="1"/>
      <c r="S56" s="1"/>
      <c r="T56" s="1"/>
      <c r="U56" s="1"/>
      <c r="V56" s="1"/>
      <c r="W56" s="1"/>
      <c r="X56" s="1"/>
      <c r="Y56" s="9"/>
      <c r="Z56" s="1"/>
    </row>
    <row r="57" spans="1:26" ht="15.75" customHeight="1" x14ac:dyDescent="0.2">
      <c r="A57" s="1"/>
      <c r="B57" s="7"/>
      <c r="C57" s="1"/>
      <c r="D57" s="1"/>
      <c r="E57" s="1"/>
      <c r="F57" s="1"/>
      <c r="G57" s="1"/>
      <c r="H57" s="1"/>
      <c r="I57" s="1"/>
      <c r="J57" s="1"/>
      <c r="K57" s="1"/>
      <c r="L57" s="1"/>
      <c r="M57" s="1"/>
      <c r="N57" s="1"/>
      <c r="O57" s="1"/>
      <c r="P57" s="1"/>
      <c r="Q57" s="1"/>
      <c r="R57" s="1"/>
      <c r="S57" s="1"/>
      <c r="T57" s="1"/>
      <c r="U57" s="1"/>
      <c r="V57" s="1"/>
      <c r="W57" s="25" t="s">
        <v>13</v>
      </c>
      <c r="X57" s="28"/>
      <c r="Y57" s="9"/>
      <c r="Z57" s="1"/>
    </row>
    <row r="58" spans="1:26" ht="15.75" customHeight="1" x14ac:dyDescent="0.2">
      <c r="A58" s="1"/>
      <c r="B58" s="7"/>
      <c r="C58" s="1"/>
      <c r="D58" s="1"/>
      <c r="E58" s="1"/>
      <c r="F58" s="1"/>
      <c r="G58" s="1"/>
      <c r="H58" s="1"/>
      <c r="I58" s="1"/>
      <c r="J58" s="1"/>
      <c r="K58" s="1"/>
      <c r="L58" s="1"/>
      <c r="M58" s="1"/>
      <c r="N58" s="1"/>
      <c r="O58" s="1"/>
      <c r="P58" s="1"/>
      <c r="Q58" s="1"/>
      <c r="R58" s="1"/>
      <c r="S58" s="1"/>
      <c r="T58" s="1"/>
      <c r="U58" s="1"/>
      <c r="V58" s="1"/>
      <c r="W58" s="27"/>
      <c r="X58" s="27"/>
      <c r="Y58" s="9"/>
      <c r="Z58" s="1"/>
    </row>
    <row r="59" spans="1:26" ht="15.75" customHeight="1" x14ac:dyDescent="0.2">
      <c r="A59" s="1"/>
      <c r="B59" s="7"/>
      <c r="C59" s="1"/>
      <c r="D59" s="1"/>
      <c r="E59" s="1"/>
      <c r="F59" s="1"/>
      <c r="G59" s="1"/>
      <c r="H59" s="1"/>
      <c r="I59" s="1"/>
      <c r="J59" s="1"/>
      <c r="K59" s="1"/>
      <c r="L59" s="1"/>
      <c r="M59" s="1"/>
      <c r="N59" s="1"/>
      <c r="O59" s="1"/>
      <c r="P59" s="1"/>
      <c r="Q59" s="1"/>
      <c r="R59" s="1"/>
      <c r="S59" s="1"/>
      <c r="T59" s="1"/>
      <c r="U59" s="1"/>
      <c r="V59" s="1"/>
      <c r="W59" s="27" t="s">
        <v>14</v>
      </c>
      <c r="X59" s="27">
        <v>12</v>
      </c>
      <c r="Y59" s="9"/>
      <c r="Z59" s="1"/>
    </row>
    <row r="60" spans="1:26" ht="15.75" customHeight="1" x14ac:dyDescent="0.2">
      <c r="A60" s="1"/>
      <c r="B60" s="7"/>
      <c r="C60" s="1"/>
      <c r="D60" s="1"/>
      <c r="E60" s="1"/>
      <c r="F60" s="1"/>
      <c r="G60" s="1"/>
      <c r="H60" s="1"/>
      <c r="I60" s="1"/>
      <c r="J60" s="1"/>
      <c r="K60" s="1"/>
      <c r="L60" s="1"/>
      <c r="M60" s="1"/>
      <c r="N60" s="1"/>
      <c r="O60" s="1"/>
      <c r="P60" s="1"/>
      <c r="Q60" s="1"/>
      <c r="R60" s="1"/>
      <c r="S60" s="1"/>
      <c r="T60" s="1"/>
      <c r="U60" s="1"/>
      <c r="V60" s="1"/>
      <c r="W60" s="27" t="s">
        <v>15</v>
      </c>
      <c r="X60" s="27">
        <v>12</v>
      </c>
      <c r="Y60" s="9"/>
      <c r="Z60" s="1"/>
    </row>
    <row r="61" spans="1:26" ht="15.75" customHeight="1" x14ac:dyDescent="0.2">
      <c r="A61" s="1"/>
      <c r="B61" s="7"/>
      <c r="C61" s="1"/>
      <c r="D61" s="1"/>
      <c r="E61" s="1"/>
      <c r="F61" s="1"/>
      <c r="G61" s="1"/>
      <c r="H61" s="1"/>
      <c r="I61" s="1"/>
      <c r="J61" s="1"/>
      <c r="K61" s="1"/>
      <c r="L61" s="1"/>
      <c r="M61" s="1"/>
      <c r="N61" s="1"/>
      <c r="O61" s="1"/>
      <c r="P61" s="1"/>
      <c r="Q61" s="1"/>
      <c r="R61" s="1"/>
      <c r="S61" s="1"/>
      <c r="T61" s="1"/>
      <c r="U61" s="1"/>
      <c r="V61" s="1"/>
      <c r="W61" s="27" t="s">
        <v>16</v>
      </c>
      <c r="X61" s="27">
        <f>X60/X59*100</f>
        <v>100</v>
      </c>
      <c r="Y61" s="9"/>
      <c r="Z61" s="1"/>
    </row>
    <row r="62" spans="1:26" ht="15.75" customHeight="1" x14ac:dyDescent="0.2">
      <c r="A62" s="1"/>
      <c r="B62" s="7"/>
      <c r="C62" s="1"/>
      <c r="D62" s="1"/>
      <c r="E62" s="1"/>
      <c r="F62" s="1"/>
      <c r="G62" s="1"/>
      <c r="H62" s="1"/>
      <c r="I62" s="1"/>
      <c r="J62" s="1"/>
      <c r="K62" s="1"/>
      <c r="L62" s="1"/>
      <c r="M62" s="1"/>
      <c r="N62" s="1"/>
      <c r="O62" s="1"/>
      <c r="P62" s="1"/>
      <c r="Q62" s="1"/>
      <c r="R62" s="1"/>
      <c r="S62" s="1"/>
      <c r="T62" s="1"/>
      <c r="U62" s="1"/>
      <c r="V62" s="1"/>
      <c r="W62" s="27"/>
      <c r="X62" s="27"/>
      <c r="Y62" s="9"/>
      <c r="Z62" s="1"/>
    </row>
    <row r="63" spans="1:26" ht="15.75" customHeight="1" x14ac:dyDescent="0.2">
      <c r="A63" s="1"/>
      <c r="B63" s="7"/>
      <c r="C63" s="1"/>
      <c r="D63" s="1"/>
      <c r="E63" s="1"/>
      <c r="F63" s="1"/>
      <c r="G63" s="1"/>
      <c r="H63" s="1"/>
      <c r="I63" s="1"/>
      <c r="J63" s="1"/>
      <c r="K63" s="1"/>
      <c r="L63" s="1"/>
      <c r="M63" s="1"/>
      <c r="N63" s="1"/>
      <c r="O63" s="1"/>
      <c r="P63" s="1"/>
      <c r="Q63" s="1"/>
      <c r="R63" s="1"/>
      <c r="S63" s="1"/>
      <c r="T63" s="1"/>
      <c r="U63" s="1"/>
      <c r="V63" s="1"/>
      <c r="W63" s="25" t="s">
        <v>17</v>
      </c>
      <c r="X63" s="28"/>
      <c r="Y63" s="9"/>
      <c r="Z63" s="1"/>
    </row>
    <row r="64" spans="1:26" ht="15.75" customHeight="1" x14ac:dyDescent="0.2">
      <c r="A64" s="1"/>
      <c r="B64" s="7"/>
      <c r="C64" s="1"/>
      <c r="D64" s="1"/>
      <c r="E64" s="1"/>
      <c r="F64" s="1"/>
      <c r="G64" s="1"/>
      <c r="H64" s="1"/>
      <c r="I64" s="1"/>
      <c r="J64" s="1"/>
      <c r="K64" s="1"/>
      <c r="L64" s="1"/>
      <c r="M64" s="1"/>
      <c r="N64" s="1"/>
      <c r="O64" s="1"/>
      <c r="P64" s="1"/>
      <c r="Q64" s="1"/>
      <c r="R64" s="1"/>
      <c r="S64" s="1"/>
      <c r="T64" s="1"/>
      <c r="U64" s="1"/>
      <c r="V64" s="1"/>
      <c r="W64" s="27"/>
      <c r="X64" s="27"/>
      <c r="Y64" s="9"/>
      <c r="Z64" s="1"/>
    </row>
    <row r="65" spans="1:26" ht="15.75" customHeight="1" x14ac:dyDescent="0.2">
      <c r="A65" s="1"/>
      <c r="B65" s="7"/>
      <c r="C65" s="1"/>
      <c r="D65" s="1"/>
      <c r="E65" s="1"/>
      <c r="F65" s="1"/>
      <c r="G65" s="1"/>
      <c r="H65" s="1"/>
      <c r="I65" s="1"/>
      <c r="J65" s="1"/>
      <c r="K65" s="1"/>
      <c r="L65" s="1"/>
      <c r="M65" s="1"/>
      <c r="N65" s="1"/>
      <c r="O65" s="1"/>
      <c r="P65" s="1"/>
      <c r="Q65" s="1"/>
      <c r="R65" s="1"/>
      <c r="S65" s="1"/>
      <c r="T65" s="1"/>
      <c r="U65" s="1"/>
      <c r="V65" s="1"/>
      <c r="W65" s="27" t="s">
        <v>14</v>
      </c>
      <c r="X65" s="27">
        <v>5</v>
      </c>
      <c r="Y65" s="9"/>
      <c r="Z65" s="1"/>
    </row>
    <row r="66" spans="1:26" ht="15.75" customHeight="1" x14ac:dyDescent="0.2">
      <c r="A66" s="1"/>
      <c r="B66" s="7"/>
      <c r="C66" s="1"/>
      <c r="D66" s="1"/>
      <c r="E66" s="1"/>
      <c r="F66" s="1"/>
      <c r="G66" s="1"/>
      <c r="H66" s="1"/>
      <c r="I66" s="1"/>
      <c r="J66" s="1"/>
      <c r="K66" s="1"/>
      <c r="L66" s="1"/>
      <c r="M66" s="1"/>
      <c r="N66" s="1"/>
      <c r="O66" s="1"/>
      <c r="P66" s="1"/>
      <c r="Q66" s="1"/>
      <c r="R66" s="1"/>
      <c r="S66" s="1"/>
      <c r="T66" s="1"/>
      <c r="U66" s="1"/>
      <c r="V66" s="1"/>
      <c r="W66" s="27" t="s">
        <v>15</v>
      </c>
      <c r="X66" s="27">
        <v>5</v>
      </c>
      <c r="Y66" s="9"/>
      <c r="Z66" s="1"/>
    </row>
    <row r="67" spans="1:26" ht="15.75" customHeight="1" x14ac:dyDescent="0.2">
      <c r="A67" s="1"/>
      <c r="B67" s="7"/>
      <c r="C67" s="1"/>
      <c r="D67" s="1"/>
      <c r="E67" s="1"/>
      <c r="F67" s="1"/>
      <c r="G67" s="1"/>
      <c r="H67" s="1"/>
      <c r="I67" s="1"/>
      <c r="J67" s="1"/>
      <c r="K67" s="1"/>
      <c r="L67" s="1"/>
      <c r="M67" s="1"/>
      <c r="N67" s="1"/>
      <c r="O67" s="1"/>
      <c r="P67" s="1"/>
      <c r="Q67" s="1"/>
      <c r="R67" s="1"/>
      <c r="S67" s="1"/>
      <c r="T67" s="1"/>
      <c r="U67" s="1"/>
      <c r="V67" s="1"/>
      <c r="W67" s="27" t="s">
        <v>16</v>
      </c>
      <c r="X67" s="27">
        <f>X66/X65*100</f>
        <v>100</v>
      </c>
      <c r="Y67" s="9"/>
      <c r="Z67" s="1"/>
    </row>
    <row r="68" spans="1:26" ht="15.75" customHeight="1" x14ac:dyDescent="0.2">
      <c r="A68" s="1"/>
      <c r="B68" s="7"/>
      <c r="C68" s="1"/>
      <c r="D68" s="1"/>
      <c r="E68" s="1"/>
      <c r="F68" s="1"/>
      <c r="G68" s="1"/>
      <c r="H68" s="1"/>
      <c r="I68" s="1"/>
      <c r="J68" s="1"/>
      <c r="K68" s="1"/>
      <c r="L68" s="1"/>
      <c r="M68" s="1"/>
      <c r="N68" s="1"/>
      <c r="O68" s="1"/>
      <c r="P68" s="1"/>
      <c r="Q68" s="1"/>
      <c r="R68" s="1"/>
      <c r="S68" s="1"/>
      <c r="T68" s="1"/>
      <c r="U68" s="1"/>
      <c r="V68" s="1"/>
      <c r="W68" s="1"/>
      <c r="X68" s="1"/>
      <c r="Y68" s="9"/>
      <c r="Z68" s="1"/>
    </row>
    <row r="69" spans="1:26" ht="15.75" customHeight="1" x14ac:dyDescent="0.2">
      <c r="A69" s="1"/>
      <c r="B69" s="7"/>
      <c r="C69" s="1"/>
      <c r="D69" s="1"/>
      <c r="E69" s="1"/>
      <c r="F69" s="1"/>
      <c r="G69" s="1"/>
      <c r="H69" s="1"/>
      <c r="I69" s="1"/>
      <c r="J69" s="1"/>
      <c r="K69" s="1"/>
      <c r="L69" s="1"/>
      <c r="M69" s="1"/>
      <c r="N69" s="1"/>
      <c r="O69" s="1"/>
      <c r="P69" s="1"/>
      <c r="Q69" s="1"/>
      <c r="R69" s="1"/>
      <c r="S69" s="1"/>
      <c r="T69" s="1"/>
      <c r="U69" s="1"/>
      <c r="V69" s="1"/>
      <c r="W69" s="29"/>
      <c r="X69" s="30"/>
      <c r="Y69" s="9"/>
      <c r="Z69" s="1"/>
    </row>
    <row r="70" spans="1:26" ht="15.75" customHeight="1" x14ac:dyDescent="0.2">
      <c r="A70" s="1"/>
      <c r="B70" s="7"/>
      <c r="C70" s="1"/>
      <c r="D70" s="1"/>
      <c r="E70" s="1"/>
      <c r="F70" s="1"/>
      <c r="G70" s="1"/>
      <c r="H70" s="1"/>
      <c r="I70" s="1"/>
      <c r="J70" s="1"/>
      <c r="K70" s="1"/>
      <c r="L70" s="1"/>
      <c r="M70" s="1"/>
      <c r="N70" s="1"/>
      <c r="O70" s="1"/>
      <c r="P70" s="1"/>
      <c r="Q70" s="1"/>
      <c r="R70" s="1"/>
      <c r="S70" s="1"/>
      <c r="T70" s="1"/>
      <c r="U70" s="1"/>
      <c r="V70" s="1"/>
      <c r="W70" s="6"/>
      <c r="X70" s="6"/>
      <c r="Y70" s="9"/>
      <c r="Z70" s="1"/>
    </row>
    <row r="71" spans="1:26" ht="15.75" customHeight="1" x14ac:dyDescent="0.2">
      <c r="A71" s="1"/>
      <c r="B71" s="7"/>
      <c r="C71" s="1"/>
      <c r="D71" s="1"/>
      <c r="E71" s="1"/>
      <c r="F71" s="1"/>
      <c r="G71" s="1"/>
      <c r="H71" s="1"/>
      <c r="I71" s="1"/>
      <c r="J71" s="1"/>
      <c r="K71" s="1"/>
      <c r="L71" s="1"/>
      <c r="M71" s="1"/>
      <c r="N71" s="1"/>
      <c r="O71" s="1"/>
      <c r="P71" s="1"/>
      <c r="Q71" s="1"/>
      <c r="R71" s="1"/>
      <c r="S71" s="1"/>
      <c r="T71" s="1"/>
      <c r="U71" s="1"/>
      <c r="V71" s="1"/>
      <c r="W71" s="6"/>
      <c r="X71" s="6"/>
      <c r="Y71" s="9"/>
      <c r="Z71" s="1"/>
    </row>
    <row r="72" spans="1:26" ht="15.75" customHeight="1" x14ac:dyDescent="0.2">
      <c r="A72" s="1"/>
      <c r="B72" s="7"/>
      <c r="C72" s="1"/>
      <c r="D72" s="1"/>
      <c r="E72" s="1"/>
      <c r="F72" s="1"/>
      <c r="G72" s="1"/>
      <c r="H72" s="1"/>
      <c r="I72" s="1"/>
      <c r="J72" s="1"/>
      <c r="K72" s="1"/>
      <c r="L72" s="1"/>
      <c r="M72" s="1"/>
      <c r="N72" s="1"/>
      <c r="O72" s="1"/>
      <c r="P72" s="1"/>
      <c r="Q72" s="1"/>
      <c r="R72" s="1"/>
      <c r="S72" s="1"/>
      <c r="T72" s="1"/>
      <c r="U72" s="1"/>
      <c r="V72" s="1"/>
      <c r="W72" s="6"/>
      <c r="X72" s="6"/>
      <c r="Y72" s="9"/>
      <c r="Z72" s="1"/>
    </row>
    <row r="73" spans="1:26" ht="15.75" customHeight="1" x14ac:dyDescent="0.2">
      <c r="A73" s="1"/>
      <c r="B73" s="7"/>
      <c r="C73" s="1"/>
      <c r="D73" s="1"/>
      <c r="E73" s="1"/>
      <c r="F73" s="1"/>
      <c r="G73" s="1"/>
      <c r="H73" s="1"/>
      <c r="I73" s="1"/>
      <c r="J73" s="1"/>
      <c r="K73" s="1"/>
      <c r="L73" s="1"/>
      <c r="M73" s="1"/>
      <c r="N73" s="1"/>
      <c r="O73" s="1"/>
      <c r="P73" s="1"/>
      <c r="Q73" s="1"/>
      <c r="R73" s="1"/>
      <c r="S73" s="1"/>
      <c r="T73" s="1"/>
      <c r="U73" s="1"/>
      <c r="V73" s="1"/>
      <c r="W73" s="6"/>
      <c r="X73" s="6"/>
      <c r="Y73" s="9"/>
      <c r="Z73" s="1"/>
    </row>
    <row r="74" spans="1:26" ht="15.75" customHeight="1" x14ac:dyDescent="0.2">
      <c r="A74" s="1"/>
      <c r="B74" s="7"/>
      <c r="C74" s="1"/>
      <c r="D74" s="1"/>
      <c r="E74" s="1"/>
      <c r="F74" s="1"/>
      <c r="G74" s="1"/>
      <c r="H74" s="1"/>
      <c r="I74" s="1"/>
      <c r="J74" s="1"/>
      <c r="K74" s="1"/>
      <c r="L74" s="1"/>
      <c r="M74" s="1"/>
      <c r="N74" s="1"/>
      <c r="O74" s="1"/>
      <c r="P74" s="1"/>
      <c r="Q74" s="1"/>
      <c r="R74" s="1"/>
      <c r="S74" s="1"/>
      <c r="T74" s="1"/>
      <c r="U74" s="1"/>
      <c r="V74" s="1"/>
      <c r="W74" s="1"/>
      <c r="X74" s="1"/>
      <c r="Y74" s="9"/>
      <c r="Z74" s="1"/>
    </row>
    <row r="75" spans="1:26" ht="15.75" customHeight="1" x14ac:dyDescent="0.2">
      <c r="A75" s="1"/>
      <c r="B75" s="7"/>
      <c r="C75" s="1"/>
      <c r="D75" s="1"/>
      <c r="E75" s="1"/>
      <c r="F75" s="1"/>
      <c r="G75" s="1"/>
      <c r="H75" s="1"/>
      <c r="I75" s="1"/>
      <c r="J75" s="1"/>
      <c r="K75" s="1"/>
      <c r="L75" s="1"/>
      <c r="M75" s="1"/>
      <c r="N75" s="1"/>
      <c r="O75" s="1"/>
      <c r="P75" s="1"/>
      <c r="Q75" s="1"/>
      <c r="R75" s="1"/>
      <c r="S75" s="1"/>
      <c r="T75" s="1"/>
      <c r="U75" s="1"/>
      <c r="V75" s="1"/>
      <c r="W75" s="1"/>
      <c r="X75" s="1"/>
      <c r="Y75" s="9"/>
      <c r="Z75" s="1"/>
    </row>
    <row r="76" spans="1:26" ht="15.75" customHeight="1" x14ac:dyDescent="0.2">
      <c r="A76" s="1"/>
      <c r="B76" s="7"/>
      <c r="C76" s="1"/>
      <c r="D76" s="1"/>
      <c r="E76" s="1"/>
      <c r="F76" s="1"/>
      <c r="G76" s="1"/>
      <c r="H76" s="1"/>
      <c r="I76" s="1"/>
      <c r="J76" s="1"/>
      <c r="K76" s="1"/>
      <c r="L76" s="1"/>
      <c r="M76" s="1"/>
      <c r="N76" s="1"/>
      <c r="O76" s="1"/>
      <c r="P76" s="1"/>
      <c r="Q76" s="1"/>
      <c r="R76" s="1"/>
      <c r="S76" s="1"/>
      <c r="T76" s="1"/>
      <c r="U76" s="1"/>
      <c r="V76" s="1"/>
      <c r="W76" s="1"/>
      <c r="X76" s="1"/>
      <c r="Y76" s="9"/>
      <c r="Z76" s="1"/>
    </row>
    <row r="77" spans="1:26" ht="15.75" customHeight="1" x14ac:dyDescent="0.2">
      <c r="A77" s="1"/>
      <c r="B77" s="7"/>
      <c r="C77" s="1"/>
      <c r="D77" s="1"/>
      <c r="E77" s="1"/>
      <c r="F77" s="1"/>
      <c r="G77" s="1"/>
      <c r="H77" s="1"/>
      <c r="I77" s="1"/>
      <c r="J77" s="1"/>
      <c r="K77" s="1"/>
      <c r="L77" s="1"/>
      <c r="M77" s="1"/>
      <c r="N77" s="1"/>
      <c r="O77" s="1"/>
      <c r="P77" s="1"/>
      <c r="Q77" s="1"/>
      <c r="R77" s="1"/>
      <c r="S77" s="1"/>
      <c r="T77" s="1"/>
      <c r="U77" s="1"/>
      <c r="V77" s="1"/>
      <c r="W77" s="1"/>
      <c r="X77" s="1"/>
      <c r="Y77" s="9"/>
      <c r="Z77" s="1"/>
    </row>
    <row r="78" spans="1:26" ht="15.75" customHeight="1" x14ac:dyDescent="0.2">
      <c r="A78" s="1"/>
      <c r="B78" s="7"/>
      <c r="C78" s="1"/>
      <c r="D78" s="1"/>
      <c r="E78" s="1"/>
      <c r="F78" s="1"/>
      <c r="G78" s="1"/>
      <c r="H78" s="1"/>
      <c r="I78" s="1"/>
      <c r="J78" s="1"/>
      <c r="K78" s="1"/>
      <c r="L78" s="1"/>
      <c r="M78" s="1"/>
      <c r="N78" s="1"/>
      <c r="O78" s="1"/>
      <c r="P78" s="1"/>
      <c r="Q78" s="1"/>
      <c r="R78" s="1"/>
      <c r="S78" s="1"/>
      <c r="T78" s="1"/>
      <c r="U78" s="1"/>
      <c r="V78" s="1"/>
      <c r="W78" s="1"/>
      <c r="X78" s="1"/>
      <c r="Y78" s="9"/>
      <c r="Z78" s="1"/>
    </row>
    <row r="79" spans="1:26" ht="15.75" customHeight="1" x14ac:dyDescent="0.2">
      <c r="A79" s="1"/>
      <c r="B79" s="7"/>
      <c r="C79" s="1"/>
      <c r="D79" s="1"/>
      <c r="E79" s="1"/>
      <c r="F79" s="1"/>
      <c r="G79" s="1"/>
      <c r="H79" s="1"/>
      <c r="I79" s="1"/>
      <c r="J79" s="1"/>
      <c r="K79" s="1"/>
      <c r="L79" s="1"/>
      <c r="M79" s="1"/>
      <c r="N79" s="1"/>
      <c r="O79" s="1"/>
      <c r="P79" s="1"/>
      <c r="Q79" s="1"/>
      <c r="R79" s="1"/>
      <c r="S79" s="1"/>
      <c r="T79" s="1"/>
      <c r="U79" s="1"/>
      <c r="V79" s="1"/>
      <c r="W79" s="1"/>
      <c r="X79" s="1"/>
      <c r="Y79" s="9"/>
      <c r="Z79" s="1"/>
    </row>
    <row r="80" spans="1:26" ht="27.75" customHeight="1" x14ac:dyDescent="0.2">
      <c r="A80" s="1"/>
      <c r="B80" s="7"/>
      <c r="C80" s="1"/>
      <c r="D80" s="1"/>
      <c r="E80" s="1"/>
      <c r="F80" s="1"/>
      <c r="G80" s="1"/>
      <c r="H80" s="1"/>
      <c r="I80" s="1"/>
      <c r="J80" s="1"/>
      <c r="K80" s="1"/>
      <c r="L80" s="1"/>
      <c r="M80" s="1"/>
      <c r="N80" s="1"/>
      <c r="O80" s="1"/>
      <c r="P80" s="1"/>
      <c r="Q80" s="1"/>
      <c r="R80" s="1"/>
      <c r="S80" s="1"/>
      <c r="T80" s="1"/>
      <c r="U80" s="1"/>
      <c r="V80" s="1"/>
      <c r="W80" s="1"/>
      <c r="X80" s="1"/>
      <c r="Y80" s="9"/>
      <c r="Z80" s="1"/>
    </row>
    <row r="81" spans="1:26" ht="15.75" customHeight="1" x14ac:dyDescent="0.3">
      <c r="A81" s="1"/>
      <c r="B81" s="14"/>
      <c r="C81" s="15"/>
      <c r="D81" s="15"/>
      <c r="E81" s="33"/>
      <c r="F81" s="15"/>
      <c r="G81" s="15"/>
      <c r="H81" s="15"/>
      <c r="I81" s="15"/>
      <c r="J81" s="15"/>
      <c r="K81" s="15"/>
      <c r="L81" s="15"/>
      <c r="M81" s="15"/>
      <c r="N81" s="15"/>
      <c r="O81" s="15"/>
      <c r="P81" s="34"/>
      <c r="Q81" s="15"/>
      <c r="R81" s="15"/>
      <c r="S81" s="15"/>
      <c r="T81" s="15"/>
      <c r="U81" s="15"/>
      <c r="V81" s="15"/>
      <c r="W81" s="15"/>
      <c r="X81" s="15"/>
      <c r="Y81" s="16"/>
      <c r="Z81" s="1"/>
    </row>
    <row r="82" spans="1:26" ht="15.75" customHeight="1" x14ac:dyDescent="0.35">
      <c r="A82" s="1"/>
      <c r="B82" s="20"/>
      <c r="C82" s="21"/>
      <c r="D82" s="21"/>
      <c r="E82" s="21"/>
      <c r="F82" s="21"/>
      <c r="G82" s="21"/>
      <c r="H82" s="21"/>
      <c r="I82" s="21"/>
      <c r="J82" s="35"/>
      <c r="K82" s="36"/>
      <c r="L82" s="35"/>
      <c r="M82" s="35" t="s">
        <v>19</v>
      </c>
      <c r="N82" s="36"/>
      <c r="O82" s="36"/>
      <c r="P82" s="37"/>
      <c r="Q82" s="21"/>
      <c r="R82" s="21"/>
      <c r="S82" s="21"/>
      <c r="T82" s="21"/>
      <c r="U82" s="21"/>
      <c r="V82" s="21"/>
      <c r="W82" s="21"/>
      <c r="X82" s="21"/>
      <c r="Y82" s="23"/>
      <c r="Z82" s="1"/>
    </row>
    <row r="83" spans="1:26" ht="15.75" customHeight="1" x14ac:dyDescent="0.2">
      <c r="A83" s="1"/>
      <c r="B83" s="7"/>
      <c r="C83" s="1"/>
      <c r="D83" s="1"/>
      <c r="E83" s="1"/>
      <c r="F83" s="1"/>
      <c r="G83" s="1"/>
      <c r="H83" s="1"/>
      <c r="I83" s="1"/>
      <c r="J83" s="1"/>
      <c r="K83" s="1"/>
      <c r="L83" s="1"/>
      <c r="M83" s="1"/>
      <c r="N83" s="1"/>
      <c r="O83" s="1"/>
      <c r="P83" s="1"/>
      <c r="Q83" s="1"/>
      <c r="R83" s="1"/>
      <c r="S83" s="1"/>
      <c r="T83" s="1"/>
      <c r="U83" s="1"/>
      <c r="V83" s="1"/>
      <c r="W83" s="1"/>
      <c r="X83" s="1"/>
      <c r="Y83" s="9"/>
      <c r="Z83" s="1"/>
    </row>
    <row r="84" spans="1:26" ht="15.75" customHeight="1" x14ac:dyDescent="0.2">
      <c r="A84" s="1"/>
      <c r="B84" s="7"/>
      <c r="C84" s="1"/>
      <c r="D84" s="1"/>
      <c r="E84" s="1"/>
      <c r="F84" s="1"/>
      <c r="G84" s="1"/>
      <c r="H84" s="1"/>
      <c r="I84" s="1"/>
      <c r="J84" s="1"/>
      <c r="K84" s="1"/>
      <c r="L84" s="1"/>
      <c r="M84" s="1"/>
      <c r="N84" s="1"/>
      <c r="O84" s="1"/>
      <c r="P84" s="1"/>
      <c r="Q84" s="1"/>
      <c r="R84" s="1"/>
      <c r="S84" s="1"/>
      <c r="T84" s="1"/>
      <c r="U84" s="1"/>
      <c r="V84" s="1"/>
      <c r="W84" s="1"/>
      <c r="X84" s="1"/>
      <c r="Y84" s="9"/>
      <c r="Z84" s="1"/>
    </row>
    <row r="85" spans="1:26" ht="15.75" customHeight="1" x14ac:dyDescent="0.2">
      <c r="A85" s="1"/>
      <c r="B85" s="7"/>
      <c r="C85" s="1"/>
      <c r="D85" s="1"/>
      <c r="E85" s="1"/>
      <c r="F85" s="1"/>
      <c r="G85" s="1"/>
      <c r="H85" s="1"/>
      <c r="I85" s="1"/>
      <c r="J85" s="1"/>
      <c r="K85" s="1"/>
      <c r="L85" s="1"/>
      <c r="M85" s="1"/>
      <c r="N85" s="1"/>
      <c r="O85" s="1"/>
      <c r="P85" s="1"/>
      <c r="Q85" s="1"/>
      <c r="R85" s="1"/>
      <c r="S85" s="1"/>
      <c r="T85" s="1"/>
      <c r="U85" s="1"/>
      <c r="V85" s="1"/>
      <c r="W85" s="1"/>
      <c r="X85" s="1"/>
      <c r="Y85" s="9"/>
      <c r="Z85" s="1"/>
    </row>
    <row r="86" spans="1:26" ht="15.75" customHeight="1" x14ac:dyDescent="0.2">
      <c r="A86" s="1"/>
      <c r="B86" s="7"/>
      <c r="C86" s="1"/>
      <c r="D86" s="1"/>
      <c r="E86" s="1"/>
      <c r="F86" s="1"/>
      <c r="G86" s="1"/>
      <c r="H86" s="1"/>
      <c r="I86" s="1"/>
      <c r="J86" s="1"/>
      <c r="K86" s="1"/>
      <c r="L86" s="1"/>
      <c r="M86" s="1"/>
      <c r="N86" s="1"/>
      <c r="O86" s="1"/>
      <c r="P86" s="1"/>
      <c r="Q86" s="1"/>
      <c r="R86" s="1"/>
      <c r="S86" s="1"/>
      <c r="T86" s="1"/>
      <c r="U86" s="1"/>
      <c r="V86" s="1"/>
      <c r="W86" s="1"/>
      <c r="X86" s="1"/>
      <c r="Y86" s="9"/>
      <c r="Z86" s="1"/>
    </row>
    <row r="87" spans="1:26" ht="15.75" customHeight="1" x14ac:dyDescent="0.2">
      <c r="A87" s="1"/>
      <c r="B87" s="7"/>
      <c r="C87" s="1"/>
      <c r="D87" s="1"/>
      <c r="E87" s="1"/>
      <c r="F87" s="1"/>
      <c r="G87" s="1"/>
      <c r="H87" s="1"/>
      <c r="I87" s="1"/>
      <c r="J87" s="1"/>
      <c r="K87" s="1"/>
      <c r="L87" s="1"/>
      <c r="M87" s="1"/>
      <c r="N87" s="1"/>
      <c r="O87" s="1"/>
      <c r="P87" s="1"/>
      <c r="Q87" s="1"/>
      <c r="R87" s="1"/>
      <c r="S87" s="1"/>
      <c r="T87" s="1"/>
      <c r="U87" s="1"/>
      <c r="V87" s="1"/>
      <c r="W87" s="1"/>
      <c r="X87" s="1"/>
      <c r="Y87" s="9"/>
      <c r="Z87" s="1"/>
    </row>
    <row r="88" spans="1:26" ht="15.75" customHeight="1" x14ac:dyDescent="0.2">
      <c r="A88" s="1"/>
      <c r="B88" s="7"/>
      <c r="C88" s="1"/>
      <c r="D88" s="1"/>
      <c r="E88" s="1"/>
      <c r="F88" s="1"/>
      <c r="G88" s="1"/>
      <c r="H88" s="1"/>
      <c r="I88" s="1"/>
      <c r="J88" s="1"/>
      <c r="K88" s="1"/>
      <c r="L88" s="1"/>
      <c r="M88" s="1"/>
      <c r="N88" s="1"/>
      <c r="O88" s="1"/>
      <c r="P88" s="1"/>
      <c r="Q88" s="1"/>
      <c r="R88" s="1"/>
      <c r="S88" s="1"/>
      <c r="T88" s="1"/>
      <c r="U88" s="1"/>
      <c r="V88" s="1"/>
      <c r="W88" s="1"/>
      <c r="X88" s="1"/>
      <c r="Y88" s="9"/>
      <c r="Z88" s="1"/>
    </row>
    <row r="89" spans="1:26" ht="15.75" customHeight="1" x14ac:dyDescent="0.2">
      <c r="A89" s="1"/>
      <c r="B89" s="7"/>
      <c r="C89" s="1"/>
      <c r="D89" s="1"/>
      <c r="E89" s="1"/>
      <c r="F89" s="1"/>
      <c r="G89" s="1"/>
      <c r="H89" s="1"/>
      <c r="I89" s="1"/>
      <c r="J89" s="1"/>
      <c r="K89" s="1"/>
      <c r="L89" s="1"/>
      <c r="M89" s="1"/>
      <c r="N89" s="1"/>
      <c r="O89" s="1"/>
      <c r="P89" s="1"/>
      <c r="Q89" s="1"/>
      <c r="R89" s="1"/>
      <c r="S89" s="1"/>
      <c r="T89" s="1"/>
      <c r="U89" s="1"/>
      <c r="V89" s="1"/>
      <c r="W89" s="1"/>
      <c r="X89" s="1"/>
      <c r="Y89" s="9"/>
      <c r="Z89" s="1"/>
    </row>
    <row r="90" spans="1:26" ht="15.75" customHeight="1" x14ac:dyDescent="0.2">
      <c r="A90" s="1"/>
      <c r="B90" s="7"/>
      <c r="C90" s="1"/>
      <c r="D90" s="1"/>
      <c r="E90" s="1"/>
      <c r="F90" s="1"/>
      <c r="G90" s="1"/>
      <c r="H90" s="1"/>
      <c r="I90" s="1"/>
      <c r="J90" s="1"/>
      <c r="K90" s="1"/>
      <c r="L90" s="1"/>
      <c r="M90" s="1"/>
      <c r="N90" s="1"/>
      <c r="O90" s="1"/>
      <c r="P90" s="1"/>
      <c r="Q90" s="1"/>
      <c r="R90" s="1"/>
      <c r="S90" s="1"/>
      <c r="T90" s="1"/>
      <c r="U90" s="1"/>
      <c r="V90" s="1"/>
      <c r="W90" s="1"/>
      <c r="X90" s="1"/>
      <c r="Y90" s="9"/>
      <c r="Z90" s="1"/>
    </row>
    <row r="91" spans="1:26" ht="15.75" customHeight="1" x14ac:dyDescent="0.2">
      <c r="A91" s="1"/>
      <c r="B91" s="7"/>
      <c r="C91" s="1"/>
      <c r="D91" s="1"/>
      <c r="E91" s="1"/>
      <c r="F91" s="1"/>
      <c r="G91" s="1"/>
      <c r="H91" s="1"/>
      <c r="I91" s="1"/>
      <c r="J91" s="1"/>
      <c r="K91" s="1"/>
      <c r="L91" s="1"/>
      <c r="M91" s="1"/>
      <c r="N91" s="1"/>
      <c r="O91" s="1"/>
      <c r="P91" s="1"/>
      <c r="Q91" s="1"/>
      <c r="R91" s="1"/>
      <c r="S91" s="1"/>
      <c r="T91" s="1"/>
      <c r="U91" s="1"/>
      <c r="V91" s="1"/>
      <c r="W91" s="1"/>
      <c r="X91" s="1"/>
      <c r="Y91" s="9"/>
      <c r="Z91" s="1"/>
    </row>
    <row r="92" spans="1:26" ht="15.75" customHeight="1" x14ac:dyDescent="0.2">
      <c r="A92" s="1"/>
      <c r="B92" s="7"/>
      <c r="C92" s="1"/>
      <c r="D92" s="1"/>
      <c r="E92" s="1"/>
      <c r="F92" s="1"/>
      <c r="G92" s="1"/>
      <c r="H92" s="1"/>
      <c r="I92" s="1"/>
      <c r="J92" s="1"/>
      <c r="K92" s="1"/>
      <c r="L92" s="1"/>
      <c r="M92" s="1"/>
      <c r="N92" s="1"/>
      <c r="O92" s="1"/>
      <c r="P92" s="1"/>
      <c r="Q92" s="1"/>
      <c r="R92" s="1"/>
      <c r="S92" s="1"/>
      <c r="T92" s="1"/>
      <c r="U92" s="1"/>
      <c r="V92" s="1"/>
      <c r="W92" s="1"/>
      <c r="X92" s="1"/>
      <c r="Y92" s="9"/>
      <c r="Z92" s="1"/>
    </row>
    <row r="93" spans="1:26" ht="15.75" customHeight="1" x14ac:dyDescent="0.2">
      <c r="A93" s="1"/>
      <c r="B93" s="7"/>
      <c r="C93" s="1"/>
      <c r="D93" s="1"/>
      <c r="E93" s="1"/>
      <c r="F93" s="1"/>
      <c r="G93" s="1"/>
      <c r="H93" s="1"/>
      <c r="I93" s="1"/>
      <c r="J93" s="1"/>
      <c r="K93" s="1"/>
      <c r="L93" s="1"/>
      <c r="M93" s="1"/>
      <c r="N93" s="1"/>
      <c r="O93" s="1"/>
      <c r="P93" s="1"/>
      <c r="Q93" s="1"/>
      <c r="R93" s="1"/>
      <c r="S93" s="1"/>
      <c r="T93" s="1"/>
      <c r="U93" s="1"/>
      <c r="V93" s="1"/>
      <c r="W93" s="1"/>
      <c r="X93" s="1"/>
      <c r="Y93" s="9"/>
      <c r="Z93" s="1"/>
    </row>
    <row r="94" spans="1:26" ht="15.75" customHeight="1" x14ac:dyDescent="0.2">
      <c r="A94" s="1"/>
      <c r="B94" s="7"/>
      <c r="C94" s="1"/>
      <c r="D94" s="1"/>
      <c r="E94" s="1"/>
      <c r="F94" s="1"/>
      <c r="G94" s="1"/>
      <c r="H94" s="1"/>
      <c r="I94" s="1"/>
      <c r="J94" s="1"/>
      <c r="K94" s="1"/>
      <c r="L94" s="1"/>
      <c r="M94" s="1"/>
      <c r="N94" s="1"/>
      <c r="O94" s="1"/>
      <c r="P94" s="1"/>
      <c r="Q94" s="1"/>
      <c r="R94" s="1"/>
      <c r="S94" s="1"/>
      <c r="T94" s="1"/>
      <c r="U94" s="1"/>
      <c r="V94" s="1"/>
      <c r="W94" s="1"/>
      <c r="X94" s="1"/>
      <c r="Y94" s="9"/>
      <c r="Z94" s="1"/>
    </row>
    <row r="95" spans="1:26" ht="15.75" customHeight="1" x14ac:dyDescent="0.2">
      <c r="A95" s="1"/>
      <c r="B95" s="7"/>
      <c r="C95" s="1"/>
      <c r="D95" s="1"/>
      <c r="E95" s="1"/>
      <c r="F95" s="1"/>
      <c r="G95" s="1"/>
      <c r="H95" s="1"/>
      <c r="I95" s="1"/>
      <c r="J95" s="1"/>
      <c r="K95" s="1"/>
      <c r="L95" s="1"/>
      <c r="M95" s="1"/>
      <c r="N95" s="1"/>
      <c r="O95" s="1"/>
      <c r="P95" s="1"/>
      <c r="Q95" s="1"/>
      <c r="R95" s="1"/>
      <c r="S95" s="1"/>
      <c r="T95" s="1"/>
      <c r="U95" s="1"/>
      <c r="V95" s="1"/>
      <c r="W95" s="1"/>
      <c r="X95" s="1"/>
      <c r="Y95" s="9"/>
      <c r="Z95" s="1"/>
    </row>
    <row r="96" spans="1:26" ht="15.75" customHeight="1" x14ac:dyDescent="0.2">
      <c r="A96" s="1"/>
      <c r="B96" s="7"/>
      <c r="C96" s="1"/>
      <c r="D96" s="1"/>
      <c r="E96" s="1"/>
      <c r="F96" s="1"/>
      <c r="G96" s="1"/>
      <c r="H96" s="1"/>
      <c r="I96" s="1"/>
      <c r="J96" s="1"/>
      <c r="K96" s="1"/>
      <c r="L96" s="1"/>
      <c r="M96" s="1"/>
      <c r="N96" s="1"/>
      <c r="O96" s="1"/>
      <c r="P96" s="1"/>
      <c r="Q96" s="1"/>
      <c r="R96" s="1"/>
      <c r="S96" s="1"/>
      <c r="T96" s="1"/>
      <c r="U96" s="1"/>
      <c r="V96" s="1"/>
      <c r="W96" s="1"/>
      <c r="X96" s="1"/>
      <c r="Y96" s="9"/>
      <c r="Z96" s="1"/>
    </row>
    <row r="97" spans="1:26" ht="15.75" customHeight="1" x14ac:dyDescent="0.2">
      <c r="A97" s="1"/>
      <c r="B97" s="7"/>
      <c r="C97" s="1"/>
      <c r="D97" s="1"/>
      <c r="E97" s="1"/>
      <c r="F97" s="1"/>
      <c r="G97" s="1"/>
      <c r="H97" s="1"/>
      <c r="I97" s="1"/>
      <c r="J97" s="1"/>
      <c r="K97" s="1"/>
      <c r="L97" s="1"/>
      <c r="M97" s="1"/>
      <c r="N97" s="1"/>
      <c r="O97" s="1"/>
      <c r="P97" s="1"/>
      <c r="Q97" s="1"/>
      <c r="R97" s="1"/>
      <c r="S97" s="1"/>
      <c r="T97" s="1"/>
      <c r="U97" s="1"/>
      <c r="V97" s="1"/>
      <c r="W97" s="1"/>
      <c r="X97" s="1"/>
      <c r="Y97" s="9"/>
      <c r="Z97" s="1"/>
    </row>
    <row r="98" spans="1:26" ht="15.75" customHeight="1" x14ac:dyDescent="0.2">
      <c r="A98" s="1"/>
      <c r="B98" s="7"/>
      <c r="C98" s="1"/>
      <c r="D98" s="1"/>
      <c r="E98" s="1"/>
      <c r="F98" s="1"/>
      <c r="G98" s="1"/>
      <c r="H98" s="1"/>
      <c r="I98" s="1"/>
      <c r="J98" s="1"/>
      <c r="K98" s="1"/>
      <c r="L98" s="1"/>
      <c r="M98" s="1"/>
      <c r="N98" s="1"/>
      <c r="O98" s="1"/>
      <c r="P98" s="1"/>
      <c r="Q98" s="1"/>
      <c r="R98" s="1"/>
      <c r="S98" s="1"/>
      <c r="T98" s="1"/>
      <c r="U98" s="1"/>
      <c r="V98" s="1"/>
      <c r="W98" s="1"/>
      <c r="X98" s="1"/>
      <c r="Y98" s="9"/>
      <c r="Z98" s="1"/>
    </row>
    <row r="99" spans="1:26" ht="15.75" customHeight="1" x14ac:dyDescent="0.2">
      <c r="A99" s="1"/>
      <c r="B99" s="7"/>
      <c r="C99" s="1"/>
      <c r="D99" s="1"/>
      <c r="E99" s="1"/>
      <c r="F99" s="1"/>
      <c r="G99" s="1"/>
      <c r="H99" s="1"/>
      <c r="I99" s="1"/>
      <c r="J99" s="1"/>
      <c r="K99" s="1"/>
      <c r="L99" s="1"/>
      <c r="M99" s="1"/>
      <c r="N99" s="1"/>
      <c r="O99" s="1"/>
      <c r="P99" s="1"/>
      <c r="Q99" s="1"/>
      <c r="R99" s="1"/>
      <c r="S99" s="1"/>
      <c r="T99" s="1"/>
      <c r="U99" s="1"/>
      <c r="V99" s="1"/>
      <c r="W99" s="1"/>
      <c r="X99" s="1"/>
      <c r="Y99" s="9"/>
      <c r="Z99" s="1"/>
    </row>
    <row r="100" spans="1:26" ht="15.75" customHeight="1" x14ac:dyDescent="0.2">
      <c r="A100" s="1"/>
      <c r="B100" s="7"/>
      <c r="C100" s="1"/>
      <c r="D100" s="1"/>
      <c r="E100" s="1"/>
      <c r="F100" s="1"/>
      <c r="G100" s="1"/>
      <c r="H100" s="1"/>
      <c r="I100" s="1"/>
      <c r="J100" s="1"/>
      <c r="K100" s="1"/>
      <c r="L100" s="1"/>
      <c r="M100" s="1"/>
      <c r="N100" s="1"/>
      <c r="O100" s="1"/>
      <c r="P100" s="1"/>
      <c r="Q100" s="1"/>
      <c r="R100" s="1"/>
      <c r="S100" s="1"/>
      <c r="T100" s="1"/>
      <c r="U100" s="1"/>
      <c r="V100" s="1"/>
      <c r="W100" s="1"/>
      <c r="X100" s="1"/>
      <c r="Y100" s="9"/>
      <c r="Z100" s="1"/>
    </row>
    <row r="101" spans="1:26" ht="15.75" customHeight="1" x14ac:dyDescent="0.2">
      <c r="A101" s="1"/>
      <c r="B101" s="7"/>
      <c r="C101" s="1"/>
      <c r="D101" s="1"/>
      <c r="E101" s="1"/>
      <c r="F101" s="1"/>
      <c r="G101" s="1"/>
      <c r="H101" s="1"/>
      <c r="I101" s="1"/>
      <c r="J101" s="1"/>
      <c r="K101" s="1"/>
      <c r="L101" s="1"/>
      <c r="M101" s="1"/>
      <c r="N101" s="1"/>
      <c r="O101" s="1"/>
      <c r="P101" s="1"/>
      <c r="Q101" s="1"/>
      <c r="R101" s="1"/>
      <c r="S101" s="1"/>
      <c r="T101" s="1"/>
      <c r="U101" s="1"/>
      <c r="V101" s="1"/>
      <c r="W101" s="1"/>
      <c r="X101" s="1"/>
      <c r="Y101" s="9"/>
      <c r="Z101" s="1"/>
    </row>
    <row r="102" spans="1:26" ht="15.75" customHeight="1" x14ac:dyDescent="0.2">
      <c r="A102" s="1"/>
      <c r="B102" s="7"/>
      <c r="C102" s="1"/>
      <c r="D102" s="1"/>
      <c r="E102" s="1"/>
      <c r="F102" s="1"/>
      <c r="G102" s="1"/>
      <c r="H102" s="1"/>
      <c r="I102" s="1"/>
      <c r="J102" s="1"/>
      <c r="K102" s="1"/>
      <c r="L102" s="1"/>
      <c r="M102" s="1"/>
      <c r="N102" s="1"/>
      <c r="O102" s="1"/>
      <c r="P102" s="1"/>
      <c r="Q102" s="1"/>
      <c r="R102" s="1"/>
      <c r="S102" s="1"/>
      <c r="T102" s="1"/>
      <c r="U102" s="1"/>
      <c r="V102" s="1"/>
      <c r="W102" s="1"/>
      <c r="X102" s="1"/>
      <c r="Y102" s="9"/>
      <c r="Z102" s="1"/>
    </row>
    <row r="103" spans="1:26" ht="15.75" customHeight="1" x14ac:dyDescent="0.2">
      <c r="A103" s="1"/>
      <c r="B103" s="7"/>
      <c r="C103" s="1"/>
      <c r="D103" s="1"/>
      <c r="E103" s="1"/>
      <c r="F103" s="1"/>
      <c r="G103" s="1"/>
      <c r="H103" s="1"/>
      <c r="I103" s="1"/>
      <c r="J103" s="1"/>
      <c r="K103" s="1"/>
      <c r="L103" s="1"/>
      <c r="M103" s="1"/>
      <c r="N103" s="1"/>
      <c r="O103" s="1"/>
      <c r="P103" s="1"/>
      <c r="Q103" s="1"/>
      <c r="R103" s="1"/>
      <c r="S103" s="1"/>
      <c r="T103" s="1"/>
      <c r="U103" s="1"/>
      <c r="V103" s="1"/>
      <c r="W103" s="1"/>
      <c r="X103" s="1"/>
      <c r="Y103" s="9"/>
      <c r="Z103" s="1"/>
    </row>
    <row r="104" spans="1:26" ht="15.75" customHeight="1" x14ac:dyDescent="0.2">
      <c r="A104" s="1"/>
      <c r="B104" s="7"/>
      <c r="C104" s="1"/>
      <c r="D104" s="1"/>
      <c r="E104" s="1"/>
      <c r="F104" s="1"/>
      <c r="G104" s="1"/>
      <c r="H104" s="1"/>
      <c r="I104" s="1"/>
      <c r="J104" s="1"/>
      <c r="K104" s="1"/>
      <c r="L104" s="1"/>
      <c r="M104" s="1"/>
      <c r="N104" s="1"/>
      <c r="O104" s="1"/>
      <c r="P104" s="1"/>
      <c r="Q104" s="1"/>
      <c r="R104" s="1"/>
      <c r="S104" s="1"/>
      <c r="T104" s="1"/>
      <c r="U104" s="1"/>
      <c r="V104" s="1"/>
      <c r="W104" s="25" t="s">
        <v>13</v>
      </c>
      <c r="X104" s="28"/>
      <c r="Y104" s="9"/>
      <c r="Z104" s="1"/>
    </row>
    <row r="105" spans="1:26" ht="15.75" customHeight="1" x14ac:dyDescent="0.2">
      <c r="A105" s="1"/>
      <c r="B105" s="7"/>
      <c r="C105" s="1"/>
      <c r="D105" s="1"/>
      <c r="E105" s="1"/>
      <c r="F105" s="1"/>
      <c r="G105" s="1"/>
      <c r="H105" s="1"/>
      <c r="I105" s="1"/>
      <c r="J105" s="1"/>
      <c r="K105" s="1"/>
      <c r="L105" s="1"/>
      <c r="M105" s="1"/>
      <c r="N105" s="1"/>
      <c r="O105" s="1"/>
      <c r="P105" s="1"/>
      <c r="Q105" s="1"/>
      <c r="R105" s="1"/>
      <c r="S105" s="1"/>
      <c r="T105" s="1"/>
      <c r="U105" s="1"/>
      <c r="V105" s="1"/>
      <c r="W105" s="27"/>
      <c r="X105" s="27"/>
      <c r="Y105" s="9"/>
      <c r="Z105" s="1"/>
    </row>
    <row r="106" spans="1:26" ht="15.75" customHeight="1" x14ac:dyDescent="0.2">
      <c r="A106" s="1"/>
      <c r="B106" s="7"/>
      <c r="C106" s="1"/>
      <c r="D106" s="1"/>
      <c r="E106" s="1"/>
      <c r="F106" s="1"/>
      <c r="G106" s="1"/>
      <c r="H106" s="1"/>
      <c r="I106" s="1"/>
      <c r="J106" s="1"/>
      <c r="K106" s="1"/>
      <c r="L106" s="1"/>
      <c r="M106" s="1"/>
      <c r="N106" s="1"/>
      <c r="O106" s="1"/>
      <c r="P106" s="1"/>
      <c r="Q106" s="1"/>
      <c r="R106" s="1"/>
      <c r="S106" s="1"/>
      <c r="T106" s="1"/>
      <c r="U106" s="1"/>
      <c r="V106" s="1"/>
      <c r="W106" s="27" t="s">
        <v>14</v>
      </c>
      <c r="X106" s="27">
        <v>12</v>
      </c>
      <c r="Y106" s="9"/>
      <c r="Z106" s="1"/>
    </row>
    <row r="107" spans="1:26" ht="15.75" customHeight="1" x14ac:dyDescent="0.2">
      <c r="A107" s="1"/>
      <c r="B107" s="7"/>
      <c r="C107" s="1"/>
      <c r="D107" s="1"/>
      <c r="E107" s="1"/>
      <c r="F107" s="1"/>
      <c r="G107" s="1"/>
      <c r="H107" s="1"/>
      <c r="I107" s="1"/>
      <c r="J107" s="1"/>
      <c r="K107" s="1"/>
      <c r="L107" s="1"/>
      <c r="M107" s="1"/>
      <c r="N107" s="1"/>
      <c r="O107" s="1"/>
      <c r="P107" s="1"/>
      <c r="Q107" s="1"/>
      <c r="R107" s="1"/>
      <c r="S107" s="1"/>
      <c r="T107" s="1"/>
      <c r="U107" s="1"/>
      <c r="V107" s="1"/>
      <c r="W107" s="27" t="s">
        <v>15</v>
      </c>
      <c r="X107" s="27">
        <v>12</v>
      </c>
      <c r="Y107" s="9"/>
      <c r="Z107" s="1"/>
    </row>
    <row r="108" spans="1:26" ht="15.75" customHeight="1" x14ac:dyDescent="0.2">
      <c r="A108" s="1"/>
      <c r="B108" s="7"/>
      <c r="C108" s="1"/>
      <c r="D108" s="1"/>
      <c r="E108" s="1"/>
      <c r="F108" s="1"/>
      <c r="G108" s="1"/>
      <c r="H108" s="1"/>
      <c r="I108" s="1"/>
      <c r="J108" s="1"/>
      <c r="K108" s="1"/>
      <c r="L108" s="1"/>
      <c r="M108" s="1"/>
      <c r="N108" s="1"/>
      <c r="O108" s="1"/>
      <c r="P108" s="1"/>
      <c r="Q108" s="1"/>
      <c r="R108" s="1"/>
      <c r="S108" s="1"/>
      <c r="T108" s="1"/>
      <c r="U108" s="1"/>
      <c r="V108" s="1"/>
      <c r="W108" s="27" t="s">
        <v>16</v>
      </c>
      <c r="X108" s="38">
        <f>X107/X106*100</f>
        <v>100</v>
      </c>
      <c r="Y108" s="9"/>
      <c r="Z108" s="1"/>
    </row>
    <row r="109" spans="1:26" ht="15.75" customHeight="1" x14ac:dyDescent="0.2">
      <c r="A109" s="1"/>
      <c r="B109" s="7"/>
      <c r="C109" s="1"/>
      <c r="D109" s="1"/>
      <c r="E109" s="1"/>
      <c r="F109" s="1"/>
      <c r="G109" s="1"/>
      <c r="H109" s="1"/>
      <c r="I109" s="1"/>
      <c r="J109" s="1"/>
      <c r="K109" s="1"/>
      <c r="L109" s="1"/>
      <c r="M109" s="1"/>
      <c r="N109" s="1"/>
      <c r="O109" s="1"/>
      <c r="P109" s="1"/>
      <c r="Q109" s="1"/>
      <c r="R109" s="1"/>
      <c r="S109" s="1"/>
      <c r="T109" s="1"/>
      <c r="U109" s="1"/>
      <c r="V109" s="1"/>
      <c r="W109" s="27"/>
      <c r="X109" s="27"/>
      <c r="Y109" s="9"/>
      <c r="Z109" s="1"/>
    </row>
    <row r="110" spans="1:26" ht="15.75" customHeight="1" x14ac:dyDescent="0.2">
      <c r="A110" s="1"/>
      <c r="B110" s="7"/>
      <c r="C110" s="1"/>
      <c r="D110" s="1"/>
      <c r="E110" s="1"/>
      <c r="F110" s="1"/>
      <c r="G110" s="1"/>
      <c r="H110" s="1"/>
      <c r="I110" s="1"/>
      <c r="J110" s="1"/>
      <c r="K110" s="1"/>
      <c r="L110" s="1"/>
      <c r="M110" s="1"/>
      <c r="N110" s="1"/>
      <c r="O110" s="1"/>
      <c r="P110" s="1"/>
      <c r="Q110" s="1"/>
      <c r="R110" s="1"/>
      <c r="S110" s="1"/>
      <c r="T110" s="1"/>
      <c r="U110" s="1"/>
      <c r="V110" s="1"/>
      <c r="W110" s="25" t="s">
        <v>17</v>
      </c>
      <c r="X110" s="28"/>
      <c r="Y110" s="9"/>
      <c r="Z110" s="1"/>
    </row>
    <row r="111" spans="1:26" ht="15.75" customHeight="1" x14ac:dyDescent="0.2">
      <c r="A111" s="1"/>
      <c r="B111" s="7"/>
      <c r="C111" s="1"/>
      <c r="D111" s="1"/>
      <c r="E111" s="1"/>
      <c r="F111" s="1"/>
      <c r="G111" s="1"/>
      <c r="H111" s="1"/>
      <c r="I111" s="1"/>
      <c r="J111" s="1"/>
      <c r="K111" s="1"/>
      <c r="L111" s="1"/>
      <c r="M111" s="1"/>
      <c r="N111" s="1"/>
      <c r="O111" s="1"/>
      <c r="P111" s="1"/>
      <c r="Q111" s="1"/>
      <c r="R111" s="1"/>
      <c r="S111" s="1"/>
      <c r="T111" s="1"/>
      <c r="U111" s="1"/>
      <c r="V111" s="1"/>
      <c r="W111" s="27"/>
      <c r="X111" s="27"/>
      <c r="Y111" s="9"/>
      <c r="Z111" s="1"/>
    </row>
    <row r="112" spans="1:26" ht="15.75" customHeight="1" x14ac:dyDescent="0.2">
      <c r="A112" s="1"/>
      <c r="B112" s="7"/>
      <c r="C112" s="1"/>
      <c r="D112" s="1"/>
      <c r="E112" s="1"/>
      <c r="F112" s="1"/>
      <c r="G112" s="1"/>
      <c r="H112" s="1"/>
      <c r="I112" s="1"/>
      <c r="J112" s="1"/>
      <c r="K112" s="1"/>
      <c r="L112" s="1"/>
      <c r="M112" s="1"/>
      <c r="N112" s="1"/>
      <c r="O112" s="1"/>
      <c r="P112" s="1"/>
      <c r="Q112" s="1"/>
      <c r="R112" s="1"/>
      <c r="S112" s="1"/>
      <c r="T112" s="1"/>
      <c r="U112" s="1"/>
      <c r="V112" s="1"/>
      <c r="W112" s="27" t="s">
        <v>14</v>
      </c>
      <c r="X112" s="27">
        <v>5</v>
      </c>
      <c r="Y112" s="9"/>
      <c r="Z112" s="1"/>
    </row>
    <row r="113" spans="1:26" ht="15.75" customHeight="1" x14ac:dyDescent="0.2">
      <c r="A113" s="1"/>
      <c r="B113" s="7"/>
      <c r="C113" s="1"/>
      <c r="D113" s="1"/>
      <c r="E113" s="1"/>
      <c r="F113" s="1"/>
      <c r="G113" s="1"/>
      <c r="H113" s="1"/>
      <c r="I113" s="1"/>
      <c r="J113" s="1"/>
      <c r="K113" s="1"/>
      <c r="L113" s="1"/>
      <c r="M113" s="1"/>
      <c r="N113" s="1"/>
      <c r="O113" s="1"/>
      <c r="P113" s="1"/>
      <c r="Q113" s="1"/>
      <c r="R113" s="1"/>
      <c r="S113" s="1"/>
      <c r="T113" s="1"/>
      <c r="U113" s="1"/>
      <c r="V113" s="1"/>
      <c r="W113" s="27" t="s">
        <v>15</v>
      </c>
      <c r="X113" s="27">
        <v>5</v>
      </c>
      <c r="Y113" s="9"/>
      <c r="Z113" s="1"/>
    </row>
    <row r="114" spans="1:26" ht="15.75" customHeight="1" x14ac:dyDescent="0.2">
      <c r="A114" s="1"/>
      <c r="B114" s="7"/>
      <c r="C114" s="1"/>
      <c r="D114" s="1"/>
      <c r="E114" s="1"/>
      <c r="F114" s="1"/>
      <c r="G114" s="1"/>
      <c r="H114" s="1"/>
      <c r="I114" s="1"/>
      <c r="J114" s="1"/>
      <c r="K114" s="1"/>
      <c r="L114" s="1"/>
      <c r="M114" s="1"/>
      <c r="N114" s="1"/>
      <c r="O114" s="1"/>
      <c r="P114" s="1"/>
      <c r="Q114" s="1"/>
      <c r="R114" s="1"/>
      <c r="S114" s="1"/>
      <c r="T114" s="1"/>
      <c r="U114" s="1"/>
      <c r="V114" s="1"/>
      <c r="W114" s="27" t="s">
        <v>16</v>
      </c>
      <c r="X114" s="27">
        <f>X113/X112*100</f>
        <v>100</v>
      </c>
      <c r="Y114" s="9"/>
      <c r="Z114" s="1"/>
    </row>
    <row r="115" spans="1:26" ht="15.75" customHeight="1" x14ac:dyDescent="0.2">
      <c r="A115" s="1"/>
      <c r="B115" s="7"/>
      <c r="C115" s="1"/>
      <c r="D115" s="1"/>
      <c r="E115" s="1"/>
      <c r="F115" s="1"/>
      <c r="G115" s="1"/>
      <c r="H115" s="1"/>
      <c r="I115" s="1"/>
      <c r="J115" s="1"/>
      <c r="K115" s="1"/>
      <c r="L115" s="1"/>
      <c r="M115" s="1"/>
      <c r="N115" s="1"/>
      <c r="O115" s="1"/>
      <c r="P115" s="1"/>
      <c r="Q115" s="1"/>
      <c r="R115" s="1"/>
      <c r="S115" s="1"/>
      <c r="T115" s="1"/>
      <c r="U115" s="1"/>
      <c r="V115" s="1"/>
      <c r="W115" s="27"/>
      <c r="X115" s="27"/>
      <c r="Y115" s="9"/>
      <c r="Z115" s="1"/>
    </row>
    <row r="116" spans="1:26" ht="15.75" customHeight="1" x14ac:dyDescent="0.2">
      <c r="A116" s="1"/>
      <c r="B116" s="7"/>
      <c r="C116" s="1"/>
      <c r="D116" s="1"/>
      <c r="E116" s="1"/>
      <c r="F116" s="1"/>
      <c r="G116" s="1"/>
      <c r="H116" s="1"/>
      <c r="I116" s="1"/>
      <c r="J116" s="1"/>
      <c r="K116" s="1"/>
      <c r="L116" s="1"/>
      <c r="M116" s="1"/>
      <c r="N116" s="1"/>
      <c r="O116" s="1"/>
      <c r="P116" s="1"/>
      <c r="Q116" s="1"/>
      <c r="R116" s="1"/>
      <c r="S116" s="1"/>
      <c r="T116" s="1"/>
      <c r="U116" s="1"/>
      <c r="V116" s="1"/>
      <c r="W116" s="29"/>
      <c r="X116" s="30"/>
      <c r="Y116" s="9"/>
      <c r="Z116" s="1"/>
    </row>
    <row r="117" spans="1:26" ht="15.75" customHeight="1" x14ac:dyDescent="0.2">
      <c r="A117" s="1"/>
      <c r="B117" s="7"/>
      <c r="C117" s="1"/>
      <c r="D117" s="1"/>
      <c r="E117" s="1"/>
      <c r="F117" s="1"/>
      <c r="G117" s="1"/>
      <c r="H117" s="1"/>
      <c r="I117" s="1"/>
      <c r="J117" s="1"/>
      <c r="K117" s="1"/>
      <c r="L117" s="1"/>
      <c r="M117" s="1"/>
      <c r="N117" s="1"/>
      <c r="O117" s="1"/>
      <c r="P117" s="1"/>
      <c r="Q117" s="1"/>
      <c r="R117" s="1"/>
      <c r="S117" s="1"/>
      <c r="T117" s="1"/>
      <c r="U117" s="1"/>
      <c r="V117" s="1"/>
      <c r="W117" s="6"/>
      <c r="X117" s="6"/>
      <c r="Y117" s="9"/>
      <c r="Z117" s="1"/>
    </row>
    <row r="118" spans="1:26" ht="15.75" customHeight="1" x14ac:dyDescent="0.2">
      <c r="A118" s="1"/>
      <c r="B118" s="7"/>
      <c r="C118" s="1"/>
      <c r="D118" s="1"/>
      <c r="E118" s="1"/>
      <c r="F118" s="1"/>
      <c r="G118" s="1"/>
      <c r="H118" s="1"/>
      <c r="I118" s="1"/>
      <c r="J118" s="1"/>
      <c r="K118" s="1"/>
      <c r="L118" s="1"/>
      <c r="M118" s="1"/>
      <c r="N118" s="1"/>
      <c r="O118" s="1"/>
      <c r="P118" s="1"/>
      <c r="Q118" s="1"/>
      <c r="R118" s="1"/>
      <c r="S118" s="1"/>
      <c r="T118" s="1"/>
      <c r="U118" s="1"/>
      <c r="V118" s="1"/>
      <c r="W118" s="6"/>
      <c r="X118" s="6"/>
      <c r="Y118" s="9"/>
      <c r="Z118" s="1"/>
    </row>
    <row r="119" spans="1:26" ht="15.75" customHeight="1" x14ac:dyDescent="0.2">
      <c r="A119" s="1"/>
      <c r="B119" s="7"/>
      <c r="C119" s="1"/>
      <c r="D119" s="1"/>
      <c r="E119" s="1"/>
      <c r="F119" s="1"/>
      <c r="G119" s="1"/>
      <c r="H119" s="1"/>
      <c r="I119" s="1"/>
      <c r="J119" s="1"/>
      <c r="K119" s="1"/>
      <c r="L119" s="1"/>
      <c r="M119" s="1"/>
      <c r="N119" s="1"/>
      <c r="O119" s="1"/>
      <c r="P119" s="1"/>
      <c r="Q119" s="1"/>
      <c r="R119" s="1"/>
      <c r="S119" s="1"/>
      <c r="T119" s="1"/>
      <c r="U119" s="1"/>
      <c r="V119" s="1"/>
      <c r="W119" s="6"/>
      <c r="X119" s="6"/>
      <c r="Y119" s="9"/>
      <c r="Z119" s="1"/>
    </row>
    <row r="120" spans="1:26" ht="15.75" customHeight="1" x14ac:dyDescent="0.2">
      <c r="A120" s="1"/>
      <c r="B120" s="7"/>
      <c r="C120" s="1"/>
      <c r="D120" s="1"/>
      <c r="E120" s="1"/>
      <c r="F120" s="1"/>
      <c r="G120" s="1"/>
      <c r="H120" s="1"/>
      <c r="I120" s="1"/>
      <c r="J120" s="1"/>
      <c r="K120" s="1"/>
      <c r="L120" s="1"/>
      <c r="M120" s="1"/>
      <c r="N120" s="1"/>
      <c r="O120" s="1"/>
      <c r="P120" s="1"/>
      <c r="Q120" s="1"/>
      <c r="R120" s="1"/>
      <c r="S120" s="1"/>
      <c r="T120" s="1"/>
      <c r="U120" s="1"/>
      <c r="V120" s="1"/>
      <c r="W120" s="6"/>
      <c r="X120" s="6"/>
      <c r="Y120" s="9"/>
      <c r="Z120" s="1"/>
    </row>
    <row r="121" spans="1:26" ht="15.75" customHeight="1" x14ac:dyDescent="0.2">
      <c r="A121" s="1"/>
      <c r="B121" s="7"/>
      <c r="C121" s="1"/>
      <c r="D121" s="1"/>
      <c r="E121" s="1"/>
      <c r="F121" s="1"/>
      <c r="G121" s="1"/>
      <c r="H121" s="1"/>
      <c r="I121" s="1"/>
      <c r="J121" s="1"/>
      <c r="K121" s="1"/>
      <c r="L121" s="1"/>
      <c r="M121" s="1"/>
      <c r="N121" s="1"/>
      <c r="O121" s="1"/>
      <c r="P121" s="1"/>
      <c r="Q121" s="1"/>
      <c r="R121" s="1"/>
      <c r="S121" s="1"/>
      <c r="T121" s="1"/>
      <c r="U121" s="1"/>
      <c r="V121" s="1"/>
      <c r="W121" s="6"/>
      <c r="X121" s="6"/>
      <c r="Y121" s="9"/>
      <c r="Z121" s="1"/>
    </row>
    <row r="122" spans="1:26" ht="15.75" customHeight="1" x14ac:dyDescent="0.2">
      <c r="A122" s="1"/>
      <c r="B122" s="7"/>
      <c r="C122" s="1"/>
      <c r="D122" s="1"/>
      <c r="E122" s="1"/>
      <c r="F122" s="1"/>
      <c r="G122" s="1"/>
      <c r="H122" s="1"/>
      <c r="I122" s="1"/>
      <c r="J122" s="1"/>
      <c r="K122" s="1"/>
      <c r="L122" s="1"/>
      <c r="M122" s="1"/>
      <c r="N122" s="1"/>
      <c r="O122" s="1"/>
      <c r="P122" s="1"/>
      <c r="Q122" s="1"/>
      <c r="R122" s="1"/>
      <c r="S122" s="1"/>
      <c r="T122" s="1"/>
      <c r="U122" s="1"/>
      <c r="V122" s="1"/>
      <c r="W122" s="1"/>
      <c r="X122" s="1"/>
      <c r="Y122" s="9"/>
      <c r="Z122" s="1"/>
    </row>
    <row r="123" spans="1:26" ht="15.75" customHeight="1" x14ac:dyDescent="0.2">
      <c r="A123" s="1"/>
      <c r="B123" s="7"/>
      <c r="C123" s="1"/>
      <c r="D123" s="1"/>
      <c r="E123" s="1"/>
      <c r="F123" s="1"/>
      <c r="G123" s="1"/>
      <c r="H123" s="1"/>
      <c r="I123" s="1"/>
      <c r="J123" s="1"/>
      <c r="K123" s="1"/>
      <c r="L123" s="1"/>
      <c r="M123" s="1"/>
      <c r="N123" s="1"/>
      <c r="O123" s="1"/>
      <c r="P123" s="1"/>
      <c r="Q123" s="1"/>
      <c r="R123" s="1"/>
      <c r="S123" s="1"/>
      <c r="T123" s="1"/>
      <c r="U123" s="1"/>
      <c r="V123" s="1"/>
      <c r="W123" s="1"/>
      <c r="X123" s="1"/>
      <c r="Y123" s="9"/>
      <c r="Z123" s="1"/>
    </row>
    <row r="124" spans="1:26" ht="15.75" customHeight="1" x14ac:dyDescent="0.2">
      <c r="A124" s="1"/>
      <c r="B124" s="7"/>
      <c r="C124" s="1"/>
      <c r="D124" s="1"/>
      <c r="E124" s="1"/>
      <c r="F124" s="1"/>
      <c r="G124" s="1"/>
      <c r="H124" s="1"/>
      <c r="I124" s="1"/>
      <c r="J124" s="1"/>
      <c r="K124" s="1"/>
      <c r="L124" s="1"/>
      <c r="M124" s="1"/>
      <c r="N124" s="1"/>
      <c r="O124" s="1"/>
      <c r="P124" s="1"/>
      <c r="Q124" s="1"/>
      <c r="R124" s="1"/>
      <c r="S124" s="1"/>
      <c r="T124" s="1"/>
      <c r="U124" s="1"/>
      <c r="V124" s="1"/>
      <c r="W124" s="1"/>
      <c r="X124" s="1"/>
      <c r="Y124" s="9"/>
      <c r="Z124" s="1"/>
    </row>
    <row r="125" spans="1:26" ht="15.75" customHeight="1" x14ac:dyDescent="0.2">
      <c r="A125" s="1"/>
      <c r="B125" s="7"/>
      <c r="C125" s="1"/>
      <c r="D125" s="1"/>
      <c r="E125" s="1"/>
      <c r="F125" s="1"/>
      <c r="G125" s="1"/>
      <c r="H125" s="1"/>
      <c r="I125" s="1"/>
      <c r="J125" s="1"/>
      <c r="K125" s="1"/>
      <c r="L125" s="1"/>
      <c r="M125" s="1"/>
      <c r="N125" s="1"/>
      <c r="O125" s="1"/>
      <c r="P125" s="1"/>
      <c r="Q125" s="1"/>
      <c r="R125" s="1"/>
      <c r="S125" s="1"/>
      <c r="T125" s="1"/>
      <c r="U125" s="1"/>
      <c r="V125" s="1"/>
      <c r="W125" s="1"/>
      <c r="X125" s="1"/>
      <c r="Y125" s="9"/>
      <c r="Z125" s="1"/>
    </row>
    <row r="126" spans="1:26" ht="15.75" customHeight="1" x14ac:dyDescent="0.2">
      <c r="A126" s="1"/>
      <c r="B126" s="7"/>
      <c r="C126" s="1"/>
      <c r="D126" s="1"/>
      <c r="E126" s="1"/>
      <c r="F126" s="1"/>
      <c r="G126" s="1"/>
      <c r="H126" s="1"/>
      <c r="I126" s="1"/>
      <c r="J126" s="1"/>
      <c r="K126" s="1"/>
      <c r="L126" s="1"/>
      <c r="M126" s="1"/>
      <c r="N126" s="1"/>
      <c r="O126" s="1"/>
      <c r="P126" s="1"/>
      <c r="Q126" s="1"/>
      <c r="R126" s="1"/>
      <c r="S126" s="1"/>
      <c r="T126" s="1"/>
      <c r="U126" s="1"/>
      <c r="V126" s="1"/>
      <c r="W126" s="1"/>
      <c r="X126" s="1"/>
      <c r="Y126" s="9"/>
      <c r="Z126" s="1"/>
    </row>
    <row r="127" spans="1:26" ht="15.75" customHeight="1" x14ac:dyDescent="0.2">
      <c r="A127" s="1"/>
      <c r="B127" s="7"/>
      <c r="C127" s="1"/>
      <c r="D127" s="1"/>
      <c r="E127" s="1"/>
      <c r="F127" s="1"/>
      <c r="G127" s="1"/>
      <c r="H127" s="1"/>
      <c r="I127" s="1"/>
      <c r="J127" s="1"/>
      <c r="K127" s="1"/>
      <c r="L127" s="1"/>
      <c r="M127" s="1"/>
      <c r="N127" s="1"/>
      <c r="O127" s="1"/>
      <c r="P127" s="1"/>
      <c r="Q127" s="1"/>
      <c r="R127" s="1"/>
      <c r="S127" s="1"/>
      <c r="T127" s="1"/>
      <c r="U127" s="1"/>
      <c r="V127" s="1"/>
      <c r="W127" s="1"/>
      <c r="X127" s="1"/>
      <c r="Y127" s="9"/>
      <c r="Z127" s="1"/>
    </row>
    <row r="128" spans="1:26" ht="15.75" customHeight="1" x14ac:dyDescent="0.2">
      <c r="A128" s="1"/>
      <c r="B128" s="7"/>
      <c r="C128" s="1"/>
      <c r="D128" s="1"/>
      <c r="E128" s="1"/>
      <c r="F128" s="1"/>
      <c r="G128" s="1"/>
      <c r="H128" s="1"/>
      <c r="I128" s="1"/>
      <c r="J128" s="1"/>
      <c r="K128" s="1"/>
      <c r="L128" s="1"/>
      <c r="M128" s="1"/>
      <c r="N128" s="1"/>
      <c r="O128" s="1"/>
      <c r="P128" s="1"/>
      <c r="Q128" s="1"/>
      <c r="R128" s="1"/>
      <c r="S128" s="1"/>
      <c r="T128" s="1"/>
      <c r="U128" s="1"/>
      <c r="V128" s="1"/>
      <c r="W128" s="1"/>
      <c r="X128" s="1"/>
      <c r="Y128" s="9"/>
      <c r="Z128" s="1"/>
    </row>
    <row r="129" spans="1:26" ht="15.75" customHeight="1" x14ac:dyDescent="0.2">
      <c r="A129" s="1"/>
      <c r="B129" s="7"/>
      <c r="C129" s="1"/>
      <c r="D129" s="1"/>
      <c r="E129" s="1"/>
      <c r="F129" s="1"/>
      <c r="G129" s="1"/>
      <c r="H129" s="1"/>
      <c r="I129" s="1"/>
      <c r="J129" s="1"/>
      <c r="K129" s="1"/>
      <c r="L129" s="1"/>
      <c r="M129" s="1"/>
      <c r="N129" s="1"/>
      <c r="O129" s="1"/>
      <c r="P129" s="1"/>
      <c r="Q129" s="1"/>
      <c r="R129" s="1"/>
      <c r="S129" s="1"/>
      <c r="T129" s="1"/>
      <c r="U129" s="1"/>
      <c r="V129" s="1"/>
      <c r="W129" s="1"/>
      <c r="X129" s="1"/>
      <c r="Y129" s="9"/>
      <c r="Z129" s="1"/>
    </row>
    <row r="130" spans="1:26" ht="15.75" customHeight="1" x14ac:dyDescent="0.2">
      <c r="A130" s="1"/>
      <c r="B130" s="7"/>
      <c r="C130" s="1"/>
      <c r="D130" s="1"/>
      <c r="E130" s="1"/>
      <c r="F130" s="1"/>
      <c r="G130" s="1"/>
      <c r="H130" s="1"/>
      <c r="I130" s="1"/>
      <c r="J130" s="1"/>
      <c r="K130" s="1"/>
      <c r="L130" s="1"/>
      <c r="M130" s="1"/>
      <c r="N130" s="1"/>
      <c r="O130" s="1"/>
      <c r="P130" s="1"/>
      <c r="Q130" s="1"/>
      <c r="R130" s="1"/>
      <c r="S130" s="1"/>
      <c r="T130" s="1"/>
      <c r="U130" s="1"/>
      <c r="V130" s="1"/>
      <c r="W130" s="1"/>
      <c r="X130" s="1"/>
      <c r="Y130" s="9"/>
      <c r="Z130" s="1"/>
    </row>
    <row r="131" spans="1:26" ht="15.75" customHeight="1" x14ac:dyDescent="0.2">
      <c r="A131" s="1"/>
      <c r="B131" s="7"/>
      <c r="C131" s="1"/>
      <c r="D131" s="1"/>
      <c r="E131" s="1"/>
      <c r="F131" s="1"/>
      <c r="G131" s="1"/>
      <c r="H131" s="1"/>
      <c r="I131" s="1"/>
      <c r="J131" s="1"/>
      <c r="K131" s="1"/>
      <c r="L131" s="1"/>
      <c r="M131" s="1"/>
      <c r="N131" s="1"/>
      <c r="O131" s="1"/>
      <c r="P131" s="1"/>
      <c r="Q131" s="1"/>
      <c r="R131" s="1"/>
      <c r="S131" s="1"/>
      <c r="T131" s="1"/>
      <c r="U131" s="1"/>
      <c r="V131" s="1"/>
      <c r="W131" s="1"/>
      <c r="X131" s="1"/>
      <c r="Y131" s="9"/>
      <c r="Z131" s="1"/>
    </row>
    <row r="132" spans="1:26" ht="15.75" customHeight="1" x14ac:dyDescent="0.2">
      <c r="A132" s="1"/>
      <c r="B132" s="14"/>
      <c r="C132" s="15"/>
      <c r="D132" s="15"/>
      <c r="E132" s="15"/>
      <c r="F132" s="15"/>
      <c r="G132" s="15"/>
      <c r="H132" s="15"/>
      <c r="I132" s="15"/>
      <c r="J132" s="15"/>
      <c r="K132" s="15"/>
      <c r="L132" s="15"/>
      <c r="M132" s="15"/>
      <c r="N132" s="15"/>
      <c r="O132" s="15"/>
      <c r="P132" s="15"/>
      <c r="Q132" s="15"/>
      <c r="R132" s="15"/>
      <c r="S132" s="15"/>
      <c r="T132" s="15"/>
      <c r="U132" s="15"/>
      <c r="V132" s="15"/>
      <c r="W132" s="15"/>
      <c r="X132" s="15"/>
      <c r="Y132" s="16"/>
      <c r="Z132" s="1"/>
    </row>
    <row r="133" spans="1:26" ht="15.75" customHeight="1" x14ac:dyDescent="0.35">
      <c r="A133" s="1"/>
      <c r="B133" s="20"/>
      <c r="C133" s="21"/>
      <c r="D133" s="21"/>
      <c r="E133" s="21"/>
      <c r="F133" s="21"/>
      <c r="G133" s="21"/>
      <c r="H133" s="21"/>
      <c r="I133" s="21"/>
      <c r="J133" s="35"/>
      <c r="K133" s="36"/>
      <c r="L133" s="36"/>
      <c r="M133" s="35" t="s">
        <v>20</v>
      </c>
      <c r="N133" s="35"/>
      <c r="O133" s="36"/>
      <c r="P133" s="36"/>
      <c r="Q133" s="37"/>
      <c r="R133" s="1"/>
      <c r="S133" s="21"/>
      <c r="T133" s="21"/>
      <c r="U133" s="21"/>
      <c r="V133" s="21"/>
      <c r="W133" s="21"/>
      <c r="X133" s="21"/>
      <c r="Y133" s="23"/>
      <c r="Z133" s="1"/>
    </row>
    <row r="134" spans="1:26" ht="15.75" customHeight="1" x14ac:dyDescent="0.2">
      <c r="A134" s="1"/>
      <c r="B134" s="7"/>
      <c r="C134" s="1"/>
      <c r="D134" s="1"/>
      <c r="E134" s="1"/>
      <c r="F134" s="1"/>
      <c r="G134" s="1"/>
      <c r="H134" s="1"/>
      <c r="I134" s="1"/>
      <c r="J134" s="1"/>
      <c r="K134" s="1"/>
      <c r="L134" s="1"/>
      <c r="M134" s="1"/>
      <c r="N134" s="1"/>
      <c r="O134" s="1"/>
      <c r="P134" s="1"/>
      <c r="Q134" s="1"/>
      <c r="R134" s="1"/>
      <c r="S134" s="1"/>
      <c r="T134" s="1"/>
      <c r="U134" s="1"/>
      <c r="V134" s="1"/>
      <c r="W134" s="1"/>
      <c r="X134" s="1"/>
      <c r="Y134" s="9"/>
      <c r="Z134" s="1"/>
    </row>
    <row r="135" spans="1:26" ht="15.75" customHeight="1" x14ac:dyDescent="0.2">
      <c r="A135" s="1"/>
      <c r="B135" s="7"/>
      <c r="C135" s="1"/>
      <c r="D135" s="1"/>
      <c r="E135" s="1"/>
      <c r="F135" s="1"/>
      <c r="G135" s="1"/>
      <c r="H135" s="1"/>
      <c r="I135" s="1"/>
      <c r="J135" s="1"/>
      <c r="K135" s="1"/>
      <c r="L135" s="1"/>
      <c r="M135" s="1"/>
      <c r="N135" s="1"/>
      <c r="O135" s="1"/>
      <c r="P135" s="1"/>
      <c r="Q135" s="1"/>
      <c r="R135" s="1"/>
      <c r="S135" s="1"/>
      <c r="T135" s="1"/>
      <c r="U135" s="1"/>
      <c r="V135" s="1"/>
      <c r="W135" s="1"/>
      <c r="X135" s="1"/>
      <c r="Y135" s="9"/>
      <c r="Z135" s="1"/>
    </row>
    <row r="136" spans="1:26" ht="15.75" customHeight="1" x14ac:dyDescent="0.2">
      <c r="A136" s="1"/>
      <c r="B136" s="7"/>
      <c r="C136" s="1"/>
      <c r="D136" s="1"/>
      <c r="E136" s="1"/>
      <c r="F136" s="1"/>
      <c r="G136" s="1"/>
      <c r="H136" s="1"/>
      <c r="I136" s="1"/>
      <c r="J136" s="1"/>
      <c r="K136" s="1"/>
      <c r="L136" s="1"/>
      <c r="M136" s="1"/>
      <c r="N136" s="1"/>
      <c r="O136" s="1"/>
      <c r="P136" s="1"/>
      <c r="Q136" s="1"/>
      <c r="R136" s="1"/>
      <c r="S136" s="1"/>
      <c r="T136" s="1"/>
      <c r="U136" s="1"/>
      <c r="V136" s="1"/>
      <c r="W136" s="1"/>
      <c r="X136" s="1"/>
      <c r="Y136" s="9"/>
      <c r="Z136" s="1"/>
    </row>
    <row r="137" spans="1:26" ht="15.75" customHeight="1" x14ac:dyDescent="0.2">
      <c r="A137" s="1"/>
      <c r="B137" s="7"/>
      <c r="C137" s="1"/>
      <c r="D137" s="1"/>
      <c r="E137" s="1"/>
      <c r="F137" s="1"/>
      <c r="G137" s="1"/>
      <c r="H137" s="1"/>
      <c r="I137" s="1"/>
      <c r="J137" s="1"/>
      <c r="K137" s="1"/>
      <c r="L137" s="1"/>
      <c r="M137" s="1"/>
      <c r="N137" s="1"/>
      <c r="O137" s="1"/>
      <c r="P137" s="1"/>
      <c r="Q137" s="1"/>
      <c r="R137" s="1"/>
      <c r="S137" s="1"/>
      <c r="T137" s="1"/>
      <c r="U137" s="1"/>
      <c r="V137" s="1"/>
      <c r="W137" s="1"/>
      <c r="X137" s="1"/>
      <c r="Y137" s="9"/>
      <c r="Z137" s="1"/>
    </row>
    <row r="138" spans="1:26" ht="15.75" customHeight="1" x14ac:dyDescent="0.2">
      <c r="A138" s="1"/>
      <c r="B138" s="7"/>
      <c r="C138" s="1"/>
      <c r="D138" s="1"/>
      <c r="E138" s="1"/>
      <c r="F138" s="1"/>
      <c r="G138" s="1"/>
      <c r="H138" s="1"/>
      <c r="I138" s="1"/>
      <c r="J138" s="1"/>
      <c r="K138" s="1"/>
      <c r="L138" s="1"/>
      <c r="M138" s="1"/>
      <c r="N138" s="1"/>
      <c r="O138" s="1"/>
      <c r="P138" s="1"/>
      <c r="Q138" s="1"/>
      <c r="R138" s="1"/>
      <c r="S138" s="1"/>
      <c r="T138" s="1"/>
      <c r="U138" s="1"/>
      <c r="V138" s="1"/>
      <c r="W138" s="1"/>
      <c r="X138" s="1"/>
      <c r="Y138" s="9"/>
      <c r="Z138" s="1"/>
    </row>
    <row r="139" spans="1:26" ht="15.75" customHeight="1" x14ac:dyDescent="0.2">
      <c r="A139" s="1"/>
      <c r="B139" s="7"/>
      <c r="C139" s="1"/>
      <c r="D139" s="1"/>
      <c r="E139" s="1"/>
      <c r="F139" s="1"/>
      <c r="G139" s="1"/>
      <c r="H139" s="1"/>
      <c r="I139" s="1"/>
      <c r="J139" s="1"/>
      <c r="K139" s="1"/>
      <c r="L139" s="1"/>
      <c r="M139" s="1"/>
      <c r="N139" s="1"/>
      <c r="O139" s="1"/>
      <c r="P139" s="1"/>
      <c r="Q139" s="1"/>
      <c r="R139" s="1"/>
      <c r="S139" s="1"/>
      <c r="T139" s="1"/>
      <c r="U139" s="1"/>
      <c r="V139" s="1"/>
      <c r="W139" s="25" t="s">
        <v>13</v>
      </c>
      <c r="X139" s="28"/>
      <c r="Y139" s="9"/>
      <c r="Z139" s="1"/>
    </row>
    <row r="140" spans="1:26" ht="15.75" customHeight="1" x14ac:dyDescent="0.2">
      <c r="A140" s="1"/>
      <c r="B140" s="7"/>
      <c r="C140" s="1"/>
      <c r="D140" s="1"/>
      <c r="E140" s="1"/>
      <c r="F140" s="1"/>
      <c r="G140" s="1"/>
      <c r="H140" s="1"/>
      <c r="I140" s="1"/>
      <c r="J140" s="1"/>
      <c r="K140" s="1"/>
      <c r="L140" s="1"/>
      <c r="M140" s="1"/>
      <c r="N140" s="1"/>
      <c r="O140" s="1"/>
      <c r="P140" s="1"/>
      <c r="Q140" s="1"/>
      <c r="R140" s="1"/>
      <c r="S140" s="1"/>
      <c r="T140" s="1"/>
      <c r="U140" s="1"/>
      <c r="V140" s="1"/>
      <c r="W140" s="27"/>
      <c r="X140" s="27"/>
      <c r="Y140" s="9"/>
      <c r="Z140" s="1"/>
    </row>
    <row r="141" spans="1:26" ht="15.75" customHeight="1" x14ac:dyDescent="0.2">
      <c r="A141" s="1"/>
      <c r="B141" s="7"/>
      <c r="C141" s="1"/>
      <c r="D141" s="1"/>
      <c r="E141" s="1"/>
      <c r="F141" s="1"/>
      <c r="G141" s="1"/>
      <c r="H141" s="1"/>
      <c r="I141" s="1"/>
      <c r="J141" s="1"/>
      <c r="K141" s="1"/>
      <c r="L141" s="1"/>
      <c r="M141" s="1"/>
      <c r="N141" s="1"/>
      <c r="O141" s="1"/>
      <c r="P141" s="1"/>
      <c r="Q141" s="1"/>
      <c r="R141" s="1"/>
      <c r="S141" s="1"/>
      <c r="T141" s="1"/>
      <c r="U141" s="1"/>
      <c r="V141" s="1"/>
      <c r="W141" s="27" t="s">
        <v>14</v>
      </c>
      <c r="X141" s="27">
        <v>12</v>
      </c>
      <c r="Y141" s="9"/>
      <c r="Z141" s="1"/>
    </row>
    <row r="142" spans="1:26" ht="15.75" customHeight="1" x14ac:dyDescent="0.2">
      <c r="A142" s="1"/>
      <c r="B142" s="7"/>
      <c r="C142" s="1"/>
      <c r="D142" s="1"/>
      <c r="E142" s="1"/>
      <c r="F142" s="1"/>
      <c r="G142" s="1"/>
      <c r="H142" s="1"/>
      <c r="I142" s="1"/>
      <c r="J142" s="1"/>
      <c r="K142" s="1"/>
      <c r="L142" s="1"/>
      <c r="M142" s="1"/>
      <c r="N142" s="1"/>
      <c r="O142" s="1"/>
      <c r="P142" s="1"/>
      <c r="Q142" s="1"/>
      <c r="R142" s="1"/>
      <c r="S142" s="1"/>
      <c r="T142" s="1"/>
      <c r="U142" s="1"/>
      <c r="V142" s="1"/>
      <c r="W142" s="27" t="s">
        <v>15</v>
      </c>
      <c r="X142" s="27">
        <v>12</v>
      </c>
      <c r="Y142" s="9"/>
      <c r="Z142" s="1"/>
    </row>
    <row r="143" spans="1:26" ht="15.75" customHeight="1" x14ac:dyDescent="0.2">
      <c r="A143" s="1"/>
      <c r="B143" s="7"/>
      <c r="C143" s="1"/>
      <c r="D143" s="1"/>
      <c r="E143" s="1"/>
      <c r="F143" s="1"/>
      <c r="G143" s="1"/>
      <c r="H143" s="1"/>
      <c r="I143" s="1"/>
      <c r="J143" s="1"/>
      <c r="K143" s="1"/>
      <c r="L143" s="1"/>
      <c r="M143" s="1"/>
      <c r="N143" s="1"/>
      <c r="O143" s="1"/>
      <c r="P143" s="1"/>
      <c r="Q143" s="1"/>
      <c r="R143" s="1"/>
      <c r="S143" s="1"/>
      <c r="T143" s="1"/>
      <c r="U143" s="1"/>
      <c r="V143" s="1"/>
      <c r="W143" s="27" t="s">
        <v>16</v>
      </c>
      <c r="X143" s="38">
        <f>X142/X141*100</f>
        <v>100</v>
      </c>
      <c r="Y143" s="9"/>
      <c r="Z143" s="1"/>
    </row>
    <row r="144" spans="1:26" ht="15.75" customHeight="1" x14ac:dyDescent="0.2">
      <c r="A144" s="1"/>
      <c r="B144" s="7"/>
      <c r="C144" s="1"/>
      <c r="D144" s="1"/>
      <c r="E144" s="1"/>
      <c r="F144" s="1"/>
      <c r="G144" s="1"/>
      <c r="H144" s="1"/>
      <c r="I144" s="1"/>
      <c r="J144" s="1"/>
      <c r="K144" s="1"/>
      <c r="L144" s="1"/>
      <c r="M144" s="1"/>
      <c r="N144" s="1"/>
      <c r="O144" s="1"/>
      <c r="P144" s="1"/>
      <c r="Q144" s="1"/>
      <c r="R144" s="1"/>
      <c r="S144" s="1"/>
      <c r="T144" s="1"/>
      <c r="U144" s="1"/>
      <c r="V144" s="1"/>
      <c r="W144" s="27"/>
      <c r="X144" s="27"/>
      <c r="Y144" s="9"/>
      <c r="Z144" s="1"/>
    </row>
    <row r="145" spans="1:26" ht="15.75" customHeight="1" x14ac:dyDescent="0.2">
      <c r="A145" s="1"/>
      <c r="B145" s="7"/>
      <c r="C145" s="1"/>
      <c r="D145" s="1"/>
      <c r="E145" s="1"/>
      <c r="F145" s="1"/>
      <c r="G145" s="1"/>
      <c r="H145" s="1"/>
      <c r="I145" s="1"/>
      <c r="J145" s="1"/>
      <c r="K145" s="1"/>
      <c r="L145" s="1"/>
      <c r="M145" s="1"/>
      <c r="N145" s="1"/>
      <c r="O145" s="1"/>
      <c r="P145" s="1"/>
      <c r="Q145" s="1"/>
      <c r="R145" s="1"/>
      <c r="S145" s="1"/>
      <c r="T145" s="1"/>
      <c r="U145" s="1"/>
      <c r="V145" s="1"/>
      <c r="W145" s="25" t="s">
        <v>17</v>
      </c>
      <c r="X145" s="28"/>
      <c r="Y145" s="9"/>
      <c r="Z145" s="1"/>
    </row>
    <row r="146" spans="1:26" ht="15.75" customHeight="1" x14ac:dyDescent="0.2">
      <c r="A146" s="1"/>
      <c r="B146" s="7"/>
      <c r="C146" s="1"/>
      <c r="D146" s="1"/>
      <c r="E146" s="1"/>
      <c r="F146" s="1"/>
      <c r="G146" s="1"/>
      <c r="H146" s="1"/>
      <c r="I146" s="1"/>
      <c r="J146" s="1"/>
      <c r="K146" s="1"/>
      <c r="L146" s="1"/>
      <c r="M146" s="1"/>
      <c r="N146" s="1"/>
      <c r="O146" s="1"/>
      <c r="P146" s="1"/>
      <c r="Q146" s="1"/>
      <c r="R146" s="1"/>
      <c r="S146" s="1"/>
      <c r="T146" s="1"/>
      <c r="U146" s="1"/>
      <c r="V146" s="1"/>
      <c r="W146" s="27"/>
      <c r="X146" s="27"/>
      <c r="Y146" s="9"/>
      <c r="Z146" s="1"/>
    </row>
    <row r="147" spans="1:26" ht="15.75" customHeight="1" x14ac:dyDescent="0.2">
      <c r="A147" s="1"/>
      <c r="B147" s="7"/>
      <c r="C147" s="1"/>
      <c r="D147" s="1"/>
      <c r="E147" s="1"/>
      <c r="F147" s="1"/>
      <c r="G147" s="1"/>
      <c r="H147" s="1"/>
      <c r="I147" s="1"/>
      <c r="J147" s="1"/>
      <c r="K147" s="1"/>
      <c r="L147" s="1"/>
      <c r="M147" s="1"/>
      <c r="N147" s="1"/>
      <c r="O147" s="1"/>
      <c r="P147" s="1"/>
      <c r="Q147" s="1"/>
      <c r="R147" s="1"/>
      <c r="S147" s="1"/>
      <c r="T147" s="1"/>
      <c r="U147" s="1"/>
      <c r="V147" s="1"/>
      <c r="W147" s="27" t="s">
        <v>14</v>
      </c>
      <c r="X147" s="27">
        <v>5</v>
      </c>
      <c r="Y147" s="9"/>
      <c r="Z147" s="1"/>
    </row>
    <row r="148" spans="1:26" ht="15.75" customHeight="1" x14ac:dyDescent="0.2">
      <c r="A148" s="1"/>
      <c r="B148" s="7"/>
      <c r="C148" s="1"/>
      <c r="D148" s="1"/>
      <c r="E148" s="1"/>
      <c r="F148" s="1"/>
      <c r="G148" s="1"/>
      <c r="H148" s="1"/>
      <c r="I148" s="1"/>
      <c r="J148" s="1"/>
      <c r="K148" s="1"/>
      <c r="L148" s="1"/>
      <c r="M148" s="1"/>
      <c r="N148" s="1"/>
      <c r="O148" s="1"/>
      <c r="P148" s="1"/>
      <c r="Q148" s="1"/>
      <c r="R148" s="1"/>
      <c r="S148" s="1"/>
      <c r="T148" s="1"/>
      <c r="U148" s="1"/>
      <c r="V148" s="1"/>
      <c r="W148" s="27" t="s">
        <v>15</v>
      </c>
      <c r="X148" s="27">
        <v>5</v>
      </c>
      <c r="Y148" s="9"/>
      <c r="Z148" s="1"/>
    </row>
    <row r="149" spans="1:26" ht="15.75" customHeight="1" x14ac:dyDescent="0.2">
      <c r="A149" s="1"/>
      <c r="B149" s="7"/>
      <c r="C149" s="1"/>
      <c r="D149" s="1"/>
      <c r="E149" s="1"/>
      <c r="F149" s="1"/>
      <c r="G149" s="1"/>
      <c r="H149" s="1"/>
      <c r="I149" s="1"/>
      <c r="J149" s="1"/>
      <c r="K149" s="1"/>
      <c r="L149" s="1"/>
      <c r="M149" s="1"/>
      <c r="N149" s="1"/>
      <c r="O149" s="1"/>
      <c r="P149" s="1"/>
      <c r="Q149" s="1"/>
      <c r="R149" s="1"/>
      <c r="S149" s="1"/>
      <c r="T149" s="1"/>
      <c r="U149" s="1"/>
      <c r="V149" s="1"/>
      <c r="W149" s="27" t="s">
        <v>16</v>
      </c>
      <c r="X149" s="27">
        <f>X148/X147*100</f>
        <v>100</v>
      </c>
      <c r="Y149" s="9"/>
      <c r="Z149" s="1"/>
    </row>
    <row r="150" spans="1:26" ht="15.75" customHeight="1" x14ac:dyDescent="0.2">
      <c r="A150" s="1"/>
      <c r="B150" s="7"/>
      <c r="C150" s="1"/>
      <c r="D150" s="1"/>
      <c r="E150" s="1"/>
      <c r="F150" s="1"/>
      <c r="G150" s="1"/>
      <c r="H150" s="1"/>
      <c r="I150" s="1"/>
      <c r="J150" s="1"/>
      <c r="K150" s="1"/>
      <c r="L150" s="1"/>
      <c r="M150" s="1"/>
      <c r="N150" s="1"/>
      <c r="O150" s="1"/>
      <c r="P150" s="1"/>
      <c r="Q150" s="1"/>
      <c r="R150" s="1"/>
      <c r="S150" s="1"/>
      <c r="T150" s="1"/>
      <c r="U150" s="1"/>
      <c r="V150" s="1"/>
      <c r="W150" s="1"/>
      <c r="X150" s="1"/>
      <c r="Y150" s="9"/>
      <c r="Z150" s="1"/>
    </row>
    <row r="151" spans="1:26" ht="15.75" customHeight="1" x14ac:dyDescent="0.2">
      <c r="A151" s="1"/>
      <c r="B151" s="7"/>
      <c r="C151" s="1"/>
      <c r="D151" s="1"/>
      <c r="E151" s="1"/>
      <c r="F151" s="1"/>
      <c r="G151" s="1"/>
      <c r="H151" s="1"/>
      <c r="I151" s="1"/>
      <c r="J151" s="1"/>
      <c r="K151" s="1"/>
      <c r="L151" s="1"/>
      <c r="M151" s="1"/>
      <c r="N151" s="1"/>
      <c r="O151" s="1"/>
      <c r="P151" s="1"/>
      <c r="Q151" s="1"/>
      <c r="R151" s="1"/>
      <c r="S151" s="1"/>
      <c r="T151" s="1"/>
      <c r="U151" s="1"/>
      <c r="V151" s="1"/>
      <c r="W151" s="29"/>
      <c r="X151" s="30"/>
      <c r="Y151" s="9"/>
      <c r="Z151" s="1"/>
    </row>
    <row r="152" spans="1:26" ht="15.75" customHeight="1" x14ac:dyDescent="0.2">
      <c r="A152" s="1"/>
      <c r="B152" s="7"/>
      <c r="C152" s="1"/>
      <c r="D152" s="1"/>
      <c r="E152" s="1"/>
      <c r="F152" s="1"/>
      <c r="G152" s="1"/>
      <c r="H152" s="1"/>
      <c r="I152" s="1"/>
      <c r="J152" s="1"/>
      <c r="K152" s="1"/>
      <c r="L152" s="1"/>
      <c r="M152" s="1"/>
      <c r="N152" s="1"/>
      <c r="O152" s="1"/>
      <c r="P152" s="1"/>
      <c r="Q152" s="1"/>
      <c r="R152" s="1"/>
      <c r="S152" s="1"/>
      <c r="T152" s="1"/>
      <c r="U152" s="1"/>
      <c r="V152" s="1"/>
      <c r="W152" s="6"/>
      <c r="X152" s="6"/>
      <c r="Y152" s="9"/>
      <c r="Z152" s="1"/>
    </row>
    <row r="153" spans="1:26" ht="15.75" customHeight="1" x14ac:dyDescent="0.2">
      <c r="A153" s="1"/>
      <c r="B153" s="7"/>
      <c r="C153" s="1"/>
      <c r="D153" s="1"/>
      <c r="E153" s="1"/>
      <c r="F153" s="1"/>
      <c r="G153" s="1"/>
      <c r="H153" s="1"/>
      <c r="I153" s="1"/>
      <c r="J153" s="1"/>
      <c r="K153" s="1"/>
      <c r="L153" s="1"/>
      <c r="M153" s="1"/>
      <c r="N153" s="1"/>
      <c r="O153" s="1"/>
      <c r="P153" s="1"/>
      <c r="Q153" s="1"/>
      <c r="R153" s="1"/>
      <c r="S153" s="1"/>
      <c r="T153" s="1"/>
      <c r="U153" s="1"/>
      <c r="V153" s="1"/>
      <c r="W153" s="6"/>
      <c r="X153" s="6"/>
      <c r="Y153" s="9"/>
      <c r="Z153" s="1"/>
    </row>
    <row r="154" spans="1:26" ht="15.75" customHeight="1" x14ac:dyDescent="0.2">
      <c r="A154" s="1"/>
      <c r="B154" s="7"/>
      <c r="C154" s="1"/>
      <c r="D154" s="1"/>
      <c r="E154" s="1"/>
      <c r="F154" s="1"/>
      <c r="G154" s="1"/>
      <c r="H154" s="1"/>
      <c r="I154" s="1"/>
      <c r="J154" s="1"/>
      <c r="K154" s="1"/>
      <c r="L154" s="1"/>
      <c r="M154" s="1"/>
      <c r="N154" s="1"/>
      <c r="O154" s="1"/>
      <c r="P154" s="1"/>
      <c r="Q154" s="1"/>
      <c r="R154" s="1"/>
      <c r="S154" s="1"/>
      <c r="T154" s="1"/>
      <c r="U154" s="1"/>
      <c r="V154" s="1"/>
      <c r="W154" s="6"/>
      <c r="X154" s="6"/>
      <c r="Y154" s="9"/>
      <c r="Z154" s="1"/>
    </row>
    <row r="155" spans="1:26" ht="15.75" customHeight="1" x14ac:dyDescent="0.2">
      <c r="A155" s="1"/>
      <c r="B155" s="7"/>
      <c r="C155" s="1"/>
      <c r="D155" s="1"/>
      <c r="E155" s="1"/>
      <c r="F155" s="1"/>
      <c r="G155" s="1"/>
      <c r="H155" s="1"/>
      <c r="I155" s="1"/>
      <c r="J155" s="1"/>
      <c r="K155" s="1"/>
      <c r="L155" s="1"/>
      <c r="M155" s="1"/>
      <c r="N155" s="1"/>
      <c r="O155" s="1"/>
      <c r="P155" s="1"/>
      <c r="Q155" s="1"/>
      <c r="R155" s="1"/>
      <c r="S155" s="1"/>
      <c r="T155" s="1"/>
      <c r="U155" s="1"/>
      <c r="V155" s="1"/>
      <c r="W155" s="6"/>
      <c r="X155" s="6"/>
      <c r="Y155" s="9"/>
      <c r="Z155" s="1"/>
    </row>
    <row r="156" spans="1:26" ht="15.75" customHeight="1" x14ac:dyDescent="0.2">
      <c r="A156" s="1"/>
      <c r="B156" s="7"/>
      <c r="C156" s="1"/>
      <c r="D156" s="1"/>
      <c r="E156" s="1"/>
      <c r="F156" s="1"/>
      <c r="G156" s="1"/>
      <c r="H156" s="1"/>
      <c r="I156" s="1"/>
      <c r="J156" s="1"/>
      <c r="K156" s="1"/>
      <c r="L156" s="1"/>
      <c r="M156" s="1"/>
      <c r="N156" s="1"/>
      <c r="O156" s="1"/>
      <c r="P156" s="1"/>
      <c r="Q156" s="1"/>
      <c r="R156" s="1"/>
      <c r="S156" s="1"/>
      <c r="T156" s="1"/>
      <c r="U156" s="1"/>
      <c r="V156" s="1"/>
      <c r="W156" s="1"/>
      <c r="X156" s="1"/>
      <c r="Y156" s="9"/>
      <c r="Z156" s="1"/>
    </row>
    <row r="157" spans="1:26" ht="15.75" customHeight="1" x14ac:dyDescent="0.2">
      <c r="A157" s="1"/>
      <c r="B157" s="7"/>
      <c r="C157" s="1"/>
      <c r="D157" s="1"/>
      <c r="E157" s="1"/>
      <c r="F157" s="1"/>
      <c r="G157" s="1"/>
      <c r="H157" s="1"/>
      <c r="I157" s="1"/>
      <c r="J157" s="1"/>
      <c r="K157" s="1"/>
      <c r="L157" s="1"/>
      <c r="M157" s="1"/>
      <c r="N157" s="1"/>
      <c r="O157" s="1"/>
      <c r="P157" s="1"/>
      <c r="Q157" s="1"/>
      <c r="R157" s="1"/>
      <c r="S157" s="1"/>
      <c r="T157" s="1"/>
      <c r="U157" s="1"/>
      <c r="V157" s="1"/>
      <c r="W157" s="1"/>
      <c r="X157" s="1"/>
      <c r="Y157" s="9"/>
      <c r="Z157" s="1"/>
    </row>
    <row r="158" spans="1:26" ht="15.75" customHeight="1" x14ac:dyDescent="0.2">
      <c r="A158" s="1"/>
      <c r="B158" s="7"/>
      <c r="C158" s="1"/>
      <c r="D158" s="1"/>
      <c r="E158" s="1"/>
      <c r="F158" s="1"/>
      <c r="G158" s="1"/>
      <c r="H158" s="1"/>
      <c r="I158" s="1"/>
      <c r="J158" s="1"/>
      <c r="K158" s="1"/>
      <c r="L158" s="1"/>
      <c r="M158" s="1"/>
      <c r="N158" s="1"/>
      <c r="O158" s="1"/>
      <c r="P158" s="1"/>
      <c r="Q158" s="1"/>
      <c r="R158" s="1"/>
      <c r="S158" s="1"/>
      <c r="T158" s="1"/>
      <c r="U158" s="1"/>
      <c r="V158" s="1"/>
      <c r="W158" s="1"/>
      <c r="X158" s="1"/>
      <c r="Y158" s="9"/>
      <c r="Z158" s="1"/>
    </row>
    <row r="159" spans="1:26" ht="15.75" customHeight="1" x14ac:dyDescent="0.2">
      <c r="A159" s="1"/>
      <c r="B159" s="7"/>
      <c r="C159" s="1"/>
      <c r="D159" s="1"/>
      <c r="E159" s="1"/>
      <c r="F159" s="1"/>
      <c r="G159" s="1"/>
      <c r="H159" s="1"/>
      <c r="I159" s="1"/>
      <c r="J159" s="1"/>
      <c r="K159" s="1"/>
      <c r="L159" s="1"/>
      <c r="M159" s="1"/>
      <c r="N159" s="1"/>
      <c r="O159" s="1"/>
      <c r="P159" s="1"/>
      <c r="Q159" s="1"/>
      <c r="R159" s="1"/>
      <c r="S159" s="1"/>
      <c r="T159" s="1"/>
      <c r="U159" s="1"/>
      <c r="V159" s="1"/>
      <c r="W159" s="1"/>
      <c r="X159" s="1"/>
      <c r="Y159" s="9"/>
      <c r="Z159" s="1"/>
    </row>
    <row r="160" spans="1:26" ht="15.75" customHeight="1" x14ac:dyDescent="0.2">
      <c r="A160" s="1"/>
      <c r="B160" s="7"/>
      <c r="C160" s="1"/>
      <c r="D160" s="1"/>
      <c r="E160" s="1"/>
      <c r="F160" s="1"/>
      <c r="G160" s="1"/>
      <c r="H160" s="1"/>
      <c r="I160" s="1"/>
      <c r="J160" s="1"/>
      <c r="K160" s="1"/>
      <c r="L160" s="1"/>
      <c r="M160" s="1"/>
      <c r="N160" s="1"/>
      <c r="O160" s="1"/>
      <c r="P160" s="1"/>
      <c r="Q160" s="1"/>
      <c r="R160" s="1"/>
      <c r="S160" s="1"/>
      <c r="T160" s="1"/>
      <c r="U160" s="1"/>
      <c r="V160" s="1"/>
      <c r="W160" s="1"/>
      <c r="X160" s="1"/>
      <c r="Y160" s="9"/>
      <c r="Z160" s="1"/>
    </row>
    <row r="161" spans="1:26" ht="15.75" customHeight="1" x14ac:dyDescent="0.2">
      <c r="A161" s="1"/>
      <c r="B161" s="7"/>
      <c r="C161" s="1"/>
      <c r="D161" s="1"/>
      <c r="E161" s="1"/>
      <c r="F161" s="1"/>
      <c r="G161" s="1"/>
      <c r="H161" s="1"/>
      <c r="I161" s="1"/>
      <c r="J161" s="1"/>
      <c r="K161" s="1"/>
      <c r="L161" s="1"/>
      <c r="M161" s="1"/>
      <c r="N161" s="1"/>
      <c r="O161" s="1"/>
      <c r="P161" s="1"/>
      <c r="Q161" s="1"/>
      <c r="R161" s="1"/>
      <c r="S161" s="1"/>
      <c r="T161" s="1"/>
      <c r="U161" s="1"/>
      <c r="V161" s="1"/>
      <c r="W161" s="1"/>
      <c r="X161" s="1"/>
      <c r="Y161" s="9"/>
      <c r="Z161" s="1"/>
    </row>
    <row r="162" spans="1:26" ht="15.75" customHeight="1" x14ac:dyDescent="0.2">
      <c r="A162" s="1"/>
      <c r="B162" s="14"/>
      <c r="C162" s="15"/>
      <c r="D162" s="15"/>
      <c r="E162" s="15"/>
      <c r="F162" s="15"/>
      <c r="G162" s="15"/>
      <c r="H162" s="15"/>
      <c r="I162" s="15"/>
      <c r="J162" s="15"/>
      <c r="K162" s="15"/>
      <c r="L162" s="15"/>
      <c r="M162" s="15"/>
      <c r="N162" s="15"/>
      <c r="O162" s="15"/>
      <c r="P162" s="15"/>
      <c r="Q162" s="15"/>
      <c r="R162" s="15"/>
      <c r="S162" s="15"/>
      <c r="T162" s="15"/>
      <c r="U162" s="15"/>
      <c r="V162" s="15"/>
      <c r="W162" s="15"/>
      <c r="X162" s="15"/>
      <c r="Y162" s="16"/>
      <c r="Z162" s="1"/>
    </row>
    <row r="163" spans="1:26" ht="15.75" customHeight="1" x14ac:dyDescent="0.3">
      <c r="A163" s="1"/>
      <c r="B163" s="1"/>
      <c r="C163" s="1"/>
      <c r="D163" s="1"/>
      <c r="E163" s="1"/>
      <c r="F163" s="148"/>
      <c r="G163" s="143"/>
      <c r="H163" s="143"/>
      <c r="I163" s="143"/>
      <c r="J163" s="144"/>
      <c r="K163" s="1"/>
      <c r="L163" s="1"/>
      <c r="M163" s="6"/>
      <c r="N163" s="1"/>
      <c r="O163" s="1"/>
      <c r="P163" s="1"/>
      <c r="Q163" s="39"/>
      <c r="R163" s="1"/>
      <c r="S163" s="1"/>
      <c r="T163" s="1"/>
      <c r="U163" s="1"/>
      <c r="V163" s="1"/>
      <c r="W163" s="1"/>
      <c r="X163" s="1"/>
      <c r="Y163" s="1"/>
      <c r="Z163" s="1"/>
    </row>
    <row r="164" spans="1:26" ht="15.75" customHeight="1" x14ac:dyDescent="0.2">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75" customHeight="1" x14ac:dyDescent="0.2">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75" customHeight="1" x14ac:dyDescent="0.2">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75" customHeight="1" x14ac:dyDescent="0.2">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75" customHeight="1" x14ac:dyDescent="0.2">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75" customHeight="1" x14ac:dyDescent="0.2">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75" customHeight="1" x14ac:dyDescent="0.2">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75" customHeight="1" x14ac:dyDescent="0.2">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75" customHeight="1" x14ac:dyDescent="0.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75" customHeight="1" x14ac:dyDescent="0.2">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75" customHeight="1" x14ac:dyDescent="0.2">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75" customHeight="1" x14ac:dyDescent="0.2">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75" customHeight="1" x14ac:dyDescent="0.2">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75" customHeight="1" x14ac:dyDescent="0.2">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75" customHeight="1" x14ac:dyDescent="0.2">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75" customHeight="1" x14ac:dyDescent="0.2">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75" customHeight="1" x14ac:dyDescent="0.2">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75" customHeight="1" x14ac:dyDescent="0.2">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75" customHeight="1" x14ac:dyDescent="0.2">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75" customHeight="1" x14ac:dyDescent="0.2">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75" customHeight="1" x14ac:dyDescent="0.2">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75" customHeight="1" x14ac:dyDescent="0.2">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75" customHeight="1" x14ac:dyDescent="0.2">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75" customHeight="1" x14ac:dyDescent="0.2">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75" customHeight="1" x14ac:dyDescent="0.2">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75" customHeight="1" x14ac:dyDescent="0.2">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75" customHeight="1" x14ac:dyDescent="0.2">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75" customHeight="1" x14ac:dyDescent="0.2">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75" customHeight="1" x14ac:dyDescent="0.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75" customHeight="1" x14ac:dyDescent="0.2">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75" customHeight="1" x14ac:dyDescent="0.2">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75" customHeight="1" x14ac:dyDescent="0.2">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75" customHeight="1" x14ac:dyDescent="0.2">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75" customHeight="1" x14ac:dyDescent="0.2">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75" customHeight="1" x14ac:dyDescent="0.2">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75" customHeight="1" x14ac:dyDescent="0.2">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75" customHeight="1" x14ac:dyDescent="0.2">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75" customHeight="1" x14ac:dyDescent="0.2">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75" customHeight="1" x14ac:dyDescent="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75" customHeight="1" x14ac:dyDescent="0.2">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75" customHeight="1" x14ac:dyDescent="0.2">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75" customHeight="1" x14ac:dyDescent="0.2">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75" customHeight="1" x14ac:dyDescent="0.2">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75" customHeight="1" x14ac:dyDescent="0.2">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75" customHeight="1" x14ac:dyDescent="0.2">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75" customHeight="1" x14ac:dyDescent="0.2">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75" customHeight="1" x14ac:dyDescent="0.2">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75" customHeight="1" x14ac:dyDescent="0.2">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75" customHeight="1" x14ac:dyDescent="0.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75" customHeight="1" x14ac:dyDescent="0.2">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75" customHeight="1" x14ac:dyDescent="0.2">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75" customHeight="1" x14ac:dyDescent="0.2">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75" customHeight="1" x14ac:dyDescent="0.2">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75" customHeight="1" x14ac:dyDescent="0.2">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75" customHeight="1" x14ac:dyDescent="0.2">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75" customHeight="1" x14ac:dyDescent="0.2">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75" customHeight="1" x14ac:dyDescent="0.2">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75" customHeight="1" x14ac:dyDescent="0.2">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75" customHeight="1" x14ac:dyDescent="0.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75" customHeight="1" x14ac:dyDescent="0.2">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75" customHeight="1" x14ac:dyDescent="0.2">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75" customHeight="1" x14ac:dyDescent="0.2">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75" customHeight="1" x14ac:dyDescent="0.2">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75" customHeight="1" x14ac:dyDescent="0.2">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75" customHeight="1" x14ac:dyDescent="0.2">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75" customHeight="1" x14ac:dyDescent="0.2">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75" customHeight="1" x14ac:dyDescent="0.2">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75" customHeight="1" x14ac:dyDescent="0.2">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75" customHeight="1" x14ac:dyDescent="0.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75" customHeight="1" x14ac:dyDescent="0.2">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75" customHeight="1" x14ac:dyDescent="0.2">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75" customHeight="1" x14ac:dyDescent="0.2">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75" customHeight="1" x14ac:dyDescent="0.2">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75" customHeight="1" x14ac:dyDescent="0.2">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75" customHeight="1" x14ac:dyDescent="0.2">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75" customHeight="1" x14ac:dyDescent="0.2">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75" customHeight="1" x14ac:dyDescent="0.2">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75" customHeight="1" x14ac:dyDescent="0.2">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75" customHeight="1" x14ac:dyDescent="0.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75" customHeight="1" x14ac:dyDescent="0.2">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75" customHeight="1" x14ac:dyDescent="0.2">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75" customHeight="1" x14ac:dyDescent="0.2">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75" customHeight="1" x14ac:dyDescent="0.2">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75" customHeight="1" x14ac:dyDescent="0.2">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75" customHeight="1" x14ac:dyDescent="0.2">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75" customHeight="1" x14ac:dyDescent="0.2">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75" customHeight="1" x14ac:dyDescent="0.2">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75" customHeight="1" x14ac:dyDescent="0.2">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75" customHeight="1" x14ac:dyDescent="0.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75" customHeight="1" x14ac:dyDescent="0.2">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75" customHeight="1" x14ac:dyDescent="0.2">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75" customHeight="1" x14ac:dyDescent="0.2">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75" customHeight="1" x14ac:dyDescent="0.2">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75" customHeight="1" x14ac:dyDescent="0.2">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75" customHeight="1" x14ac:dyDescent="0.2">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75" customHeight="1" x14ac:dyDescent="0.2">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75" customHeight="1" x14ac:dyDescent="0.2">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75" customHeight="1" x14ac:dyDescent="0.2">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75" customHeight="1" x14ac:dyDescent="0.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75" customHeight="1" x14ac:dyDescent="0.2">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75" customHeight="1" x14ac:dyDescent="0.2">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75" customHeight="1" x14ac:dyDescent="0.2">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75" customHeight="1" x14ac:dyDescent="0.2">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75" customHeight="1" x14ac:dyDescent="0.2">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75" customHeight="1" x14ac:dyDescent="0.2">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75" customHeight="1" x14ac:dyDescent="0.2">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75" customHeight="1" x14ac:dyDescent="0.2">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75" customHeight="1" x14ac:dyDescent="0.2">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75" customHeight="1" x14ac:dyDescent="0.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75" customHeight="1" x14ac:dyDescent="0.2">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75" customHeight="1" x14ac:dyDescent="0.2">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75" customHeight="1" x14ac:dyDescent="0.2">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75" customHeight="1" x14ac:dyDescent="0.2">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75" customHeight="1" x14ac:dyDescent="0.2">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75" customHeight="1" x14ac:dyDescent="0.2">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75" customHeight="1" x14ac:dyDescent="0.2">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75" customHeight="1" x14ac:dyDescent="0.2">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75" customHeight="1" x14ac:dyDescent="0.2">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75" customHeight="1" x14ac:dyDescent="0.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75" customHeight="1" x14ac:dyDescent="0.2">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75" customHeight="1" x14ac:dyDescent="0.2">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75" customHeight="1" x14ac:dyDescent="0.2">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75" customHeight="1" x14ac:dyDescent="0.2">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75" customHeight="1" x14ac:dyDescent="0.2">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75" customHeight="1" x14ac:dyDescent="0.2">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75" customHeight="1" x14ac:dyDescent="0.2">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75" customHeight="1" x14ac:dyDescent="0.2">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75" customHeight="1" x14ac:dyDescent="0.2">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75" customHeight="1" x14ac:dyDescent="0.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75" customHeight="1" x14ac:dyDescent="0.2">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75" customHeight="1" x14ac:dyDescent="0.2">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75" customHeight="1" x14ac:dyDescent="0.2">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75" customHeight="1" x14ac:dyDescent="0.2">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75" customHeight="1" x14ac:dyDescent="0.2">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75" customHeight="1" x14ac:dyDescent="0.2">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75" customHeight="1" x14ac:dyDescent="0.2">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75" customHeight="1" x14ac:dyDescent="0.2">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75" customHeight="1" x14ac:dyDescent="0.2">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75" customHeight="1" x14ac:dyDescent="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75" customHeight="1" x14ac:dyDescent="0.2">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75" customHeight="1" x14ac:dyDescent="0.2">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75" customHeight="1" x14ac:dyDescent="0.2">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75" customHeight="1" x14ac:dyDescent="0.2">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75" customHeight="1" x14ac:dyDescent="0.2">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75" customHeight="1" x14ac:dyDescent="0.2">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75" customHeight="1" x14ac:dyDescent="0.2">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75" customHeight="1" x14ac:dyDescent="0.2">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75" customHeight="1" x14ac:dyDescent="0.2">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75" customHeight="1" x14ac:dyDescent="0.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75" customHeight="1" x14ac:dyDescent="0.2">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75" customHeight="1" x14ac:dyDescent="0.2">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75" customHeight="1" x14ac:dyDescent="0.2">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75" customHeight="1" x14ac:dyDescent="0.2">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75" customHeight="1" x14ac:dyDescent="0.2">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75" customHeight="1" x14ac:dyDescent="0.2">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75" customHeight="1" x14ac:dyDescent="0.2">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75" customHeight="1" x14ac:dyDescent="0.2">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75" customHeight="1" x14ac:dyDescent="0.2">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75" customHeight="1" x14ac:dyDescent="0.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75" customHeight="1" x14ac:dyDescent="0.2">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75" customHeight="1" x14ac:dyDescent="0.2">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75" customHeight="1" x14ac:dyDescent="0.2">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75" customHeight="1" x14ac:dyDescent="0.2">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75" customHeight="1" x14ac:dyDescent="0.2">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75" customHeight="1" x14ac:dyDescent="0.2">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75" customHeight="1" x14ac:dyDescent="0.2">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75" customHeight="1" x14ac:dyDescent="0.2">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75" customHeight="1" x14ac:dyDescent="0.2">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75" customHeight="1" x14ac:dyDescent="0.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75" customHeight="1" x14ac:dyDescent="0.2">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75" customHeight="1" x14ac:dyDescent="0.2">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75" customHeight="1" x14ac:dyDescent="0.2">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75" customHeight="1" x14ac:dyDescent="0.2">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75" customHeight="1" x14ac:dyDescent="0.2">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75" customHeight="1" x14ac:dyDescent="0.2">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75" customHeight="1" x14ac:dyDescent="0.2">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75" customHeight="1" x14ac:dyDescent="0.2">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75" customHeight="1" x14ac:dyDescent="0.2">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75" customHeight="1" x14ac:dyDescent="0.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75" customHeight="1" x14ac:dyDescent="0.2">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75" customHeight="1" x14ac:dyDescent="0.2">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75" customHeight="1" x14ac:dyDescent="0.2">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75" customHeight="1" x14ac:dyDescent="0.2">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75" customHeight="1" x14ac:dyDescent="0.2">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75" customHeight="1" x14ac:dyDescent="0.2">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75" customHeight="1" x14ac:dyDescent="0.2">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75" customHeight="1" x14ac:dyDescent="0.2">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75" customHeight="1" x14ac:dyDescent="0.2">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75" customHeight="1" x14ac:dyDescent="0.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75" customHeight="1" x14ac:dyDescent="0.2">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75" customHeight="1" x14ac:dyDescent="0.2">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75" customHeight="1" x14ac:dyDescent="0.2">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75" customHeight="1" x14ac:dyDescent="0.2">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75" customHeight="1" x14ac:dyDescent="0.2">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75" customHeight="1" x14ac:dyDescent="0.2">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75" customHeight="1" x14ac:dyDescent="0.2">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75" customHeight="1" x14ac:dyDescent="0.2">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75" customHeight="1" x14ac:dyDescent="0.2">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75" customHeight="1" x14ac:dyDescent="0.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75" customHeight="1" x14ac:dyDescent="0.2">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75" customHeight="1" x14ac:dyDescent="0.2">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75" customHeight="1" x14ac:dyDescent="0.2">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75" customHeight="1" x14ac:dyDescent="0.2">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75" customHeight="1" x14ac:dyDescent="0.2">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75" customHeight="1" x14ac:dyDescent="0.2">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75" customHeight="1" x14ac:dyDescent="0.2">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75" customHeight="1" x14ac:dyDescent="0.2">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75" customHeight="1" x14ac:dyDescent="0.2">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75" customHeight="1" x14ac:dyDescent="0.2">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75" customHeight="1" x14ac:dyDescent="0.2">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75" customHeight="1" x14ac:dyDescent="0.2">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75" customHeight="1" x14ac:dyDescent="0.2">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75" customHeight="1" x14ac:dyDescent="0.2">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75" customHeight="1" x14ac:dyDescent="0.2">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75" customHeight="1" x14ac:dyDescent="0.2">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75" customHeight="1" x14ac:dyDescent="0.2">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75" customHeight="1" x14ac:dyDescent="0.2">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75" customHeight="1" x14ac:dyDescent="0.2">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75" customHeight="1" x14ac:dyDescent="0.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75" customHeight="1" x14ac:dyDescent="0.2">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75" customHeight="1" x14ac:dyDescent="0.2">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75" customHeight="1" x14ac:dyDescent="0.2">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75" customHeight="1" x14ac:dyDescent="0.2">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75" customHeight="1" x14ac:dyDescent="0.2">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75" customHeight="1" x14ac:dyDescent="0.2">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75" customHeight="1" x14ac:dyDescent="0.2">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75" customHeight="1" x14ac:dyDescent="0.2">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75" customHeight="1" x14ac:dyDescent="0.2">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75" customHeight="1" x14ac:dyDescent="0.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75" customHeight="1" x14ac:dyDescent="0.2">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75" customHeight="1" x14ac:dyDescent="0.2">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75" customHeight="1" x14ac:dyDescent="0.2">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75" customHeight="1" x14ac:dyDescent="0.2">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75" customHeight="1" x14ac:dyDescent="0.2">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75" customHeight="1" x14ac:dyDescent="0.2">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75" customHeight="1" x14ac:dyDescent="0.2">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75" customHeight="1" x14ac:dyDescent="0.2">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75" customHeight="1" x14ac:dyDescent="0.2">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75" customHeight="1" x14ac:dyDescent="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75" customHeight="1" x14ac:dyDescent="0.2">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75" customHeight="1" x14ac:dyDescent="0.2">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75" customHeight="1" x14ac:dyDescent="0.2">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75" customHeight="1" x14ac:dyDescent="0.2">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75" customHeight="1" x14ac:dyDescent="0.2">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75" customHeight="1" x14ac:dyDescent="0.2">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75" customHeight="1" x14ac:dyDescent="0.2">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75" customHeight="1" x14ac:dyDescent="0.2">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75" customHeight="1" x14ac:dyDescent="0.2">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75" customHeight="1" x14ac:dyDescent="0.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75" customHeight="1" x14ac:dyDescent="0.2">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75" customHeight="1" x14ac:dyDescent="0.2">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75" customHeight="1" x14ac:dyDescent="0.2">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75" customHeight="1" x14ac:dyDescent="0.2">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75" customHeight="1" x14ac:dyDescent="0.2">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75" customHeight="1" x14ac:dyDescent="0.2">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75" customHeight="1" x14ac:dyDescent="0.2">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75" customHeight="1" x14ac:dyDescent="0.2">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75" customHeight="1" x14ac:dyDescent="0.2">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75" customHeight="1" x14ac:dyDescent="0.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75" customHeight="1" x14ac:dyDescent="0.2">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75" customHeight="1" x14ac:dyDescent="0.2">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75" customHeight="1" x14ac:dyDescent="0.2">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75" customHeight="1" x14ac:dyDescent="0.2">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75" customHeight="1" x14ac:dyDescent="0.2">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75" customHeight="1" x14ac:dyDescent="0.2">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75" customHeight="1" x14ac:dyDescent="0.2">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75" customHeight="1" x14ac:dyDescent="0.2">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75" customHeight="1" x14ac:dyDescent="0.2">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75" customHeight="1" x14ac:dyDescent="0.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75" customHeight="1" x14ac:dyDescent="0.2">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75" customHeight="1" x14ac:dyDescent="0.2">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75" customHeight="1" x14ac:dyDescent="0.2">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75" customHeight="1" x14ac:dyDescent="0.2">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75" customHeight="1" x14ac:dyDescent="0.2">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75" customHeight="1" x14ac:dyDescent="0.2">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75" customHeight="1" x14ac:dyDescent="0.2">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75" customHeight="1" x14ac:dyDescent="0.2">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75" customHeight="1" x14ac:dyDescent="0.2">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75" customHeight="1" x14ac:dyDescent="0.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75" customHeight="1" x14ac:dyDescent="0.2">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75" customHeight="1" x14ac:dyDescent="0.2">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75" customHeight="1" x14ac:dyDescent="0.2">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75" customHeight="1" x14ac:dyDescent="0.2">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75" customHeight="1" x14ac:dyDescent="0.2">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75" customHeight="1" x14ac:dyDescent="0.2">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75" customHeight="1" x14ac:dyDescent="0.2">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75" customHeight="1" x14ac:dyDescent="0.2">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75" customHeight="1" x14ac:dyDescent="0.2">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75" customHeight="1" x14ac:dyDescent="0.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75" customHeight="1" x14ac:dyDescent="0.2">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75" customHeight="1" x14ac:dyDescent="0.2">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75" customHeight="1" x14ac:dyDescent="0.2">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75" customHeight="1" x14ac:dyDescent="0.2">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75" customHeight="1" x14ac:dyDescent="0.2">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75" customHeight="1" x14ac:dyDescent="0.2">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75" customHeight="1" x14ac:dyDescent="0.2">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75" customHeight="1" x14ac:dyDescent="0.2">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75" customHeight="1" x14ac:dyDescent="0.2">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75" customHeight="1" x14ac:dyDescent="0.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75" customHeight="1" x14ac:dyDescent="0.2">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75" customHeight="1" x14ac:dyDescent="0.2">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75" customHeight="1" x14ac:dyDescent="0.2">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75" customHeight="1" x14ac:dyDescent="0.2">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75" customHeight="1" x14ac:dyDescent="0.2">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75" customHeight="1" x14ac:dyDescent="0.2">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75" customHeight="1" x14ac:dyDescent="0.2">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75" customHeight="1" x14ac:dyDescent="0.2">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75" customHeight="1" x14ac:dyDescent="0.2">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75" customHeight="1" x14ac:dyDescent="0.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75" customHeight="1" x14ac:dyDescent="0.2">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75" customHeight="1" x14ac:dyDescent="0.2">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75" customHeight="1" x14ac:dyDescent="0.2">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75" customHeight="1" x14ac:dyDescent="0.2">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75" customHeight="1" x14ac:dyDescent="0.2">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75" customHeight="1" x14ac:dyDescent="0.2">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75" customHeight="1" x14ac:dyDescent="0.2">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75" customHeight="1" x14ac:dyDescent="0.2">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75" customHeight="1" x14ac:dyDescent="0.2">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75" customHeight="1" x14ac:dyDescent="0.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75" customHeight="1" x14ac:dyDescent="0.2">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75" customHeight="1" x14ac:dyDescent="0.2">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75" customHeight="1" x14ac:dyDescent="0.2">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75" customHeight="1" x14ac:dyDescent="0.2">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75" customHeight="1" x14ac:dyDescent="0.2">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75" customHeight="1" x14ac:dyDescent="0.2">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75" customHeight="1" x14ac:dyDescent="0.2">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75" customHeight="1" x14ac:dyDescent="0.2">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75" customHeight="1" x14ac:dyDescent="0.2">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75" customHeight="1" x14ac:dyDescent="0.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75" customHeight="1" x14ac:dyDescent="0.2">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75" customHeight="1" x14ac:dyDescent="0.2">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75" customHeight="1" x14ac:dyDescent="0.2">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75" customHeight="1" x14ac:dyDescent="0.2">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75" customHeight="1" x14ac:dyDescent="0.2">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75" customHeight="1" x14ac:dyDescent="0.2">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75" customHeight="1" x14ac:dyDescent="0.2">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75" customHeight="1" x14ac:dyDescent="0.2">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75" customHeight="1" x14ac:dyDescent="0.2">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75" customHeight="1" x14ac:dyDescent="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75" customHeight="1" x14ac:dyDescent="0.2">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75" customHeight="1" x14ac:dyDescent="0.2">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75" customHeight="1" x14ac:dyDescent="0.2">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75" customHeight="1" x14ac:dyDescent="0.2">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75" customHeight="1" x14ac:dyDescent="0.2">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75" customHeight="1" x14ac:dyDescent="0.2">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75" customHeight="1" x14ac:dyDescent="0.2">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75" customHeight="1" x14ac:dyDescent="0.2">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75" customHeight="1" x14ac:dyDescent="0.2">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75" customHeight="1" x14ac:dyDescent="0.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75" customHeight="1" x14ac:dyDescent="0.2">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75" customHeight="1" x14ac:dyDescent="0.2">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75" customHeight="1" x14ac:dyDescent="0.2">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75" customHeight="1" x14ac:dyDescent="0.2">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75" customHeight="1" x14ac:dyDescent="0.2">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75" customHeight="1" x14ac:dyDescent="0.2">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75" customHeight="1" x14ac:dyDescent="0.2">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75" customHeight="1" x14ac:dyDescent="0.2">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75" customHeight="1" x14ac:dyDescent="0.2">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75" customHeight="1" x14ac:dyDescent="0.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75" customHeight="1" x14ac:dyDescent="0.2">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75" customHeight="1" x14ac:dyDescent="0.2">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75" customHeight="1" x14ac:dyDescent="0.2">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75" customHeight="1" x14ac:dyDescent="0.2">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75" customHeight="1" x14ac:dyDescent="0.2">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75" customHeight="1" x14ac:dyDescent="0.2">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75" customHeight="1" x14ac:dyDescent="0.2">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75" customHeight="1" x14ac:dyDescent="0.2">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75" customHeight="1" x14ac:dyDescent="0.2">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75" customHeight="1" x14ac:dyDescent="0.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75" customHeight="1" x14ac:dyDescent="0.2">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75" customHeight="1" x14ac:dyDescent="0.2">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75" customHeight="1" x14ac:dyDescent="0.2">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75" customHeight="1" x14ac:dyDescent="0.2">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75" customHeight="1" x14ac:dyDescent="0.2">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75" customHeight="1" x14ac:dyDescent="0.2">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75" customHeight="1" x14ac:dyDescent="0.2">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75" customHeight="1" x14ac:dyDescent="0.2">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75" customHeight="1" x14ac:dyDescent="0.2">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75" customHeight="1" x14ac:dyDescent="0.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75" customHeight="1" x14ac:dyDescent="0.2">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75" customHeight="1" x14ac:dyDescent="0.2">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75" customHeight="1" x14ac:dyDescent="0.2">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75" customHeight="1" x14ac:dyDescent="0.2">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75" customHeight="1" x14ac:dyDescent="0.2">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75" customHeight="1" x14ac:dyDescent="0.2">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75" customHeight="1" x14ac:dyDescent="0.2">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75" customHeight="1" x14ac:dyDescent="0.2">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75" customHeight="1" x14ac:dyDescent="0.2">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75" customHeight="1" x14ac:dyDescent="0.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75" customHeight="1" x14ac:dyDescent="0.2">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75" customHeight="1" x14ac:dyDescent="0.2">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75" customHeight="1" x14ac:dyDescent="0.2">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75" customHeight="1" x14ac:dyDescent="0.2">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75" customHeight="1" x14ac:dyDescent="0.2">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75" customHeight="1" x14ac:dyDescent="0.2">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75" customHeight="1" x14ac:dyDescent="0.2">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75" customHeight="1" x14ac:dyDescent="0.2">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75" customHeight="1" x14ac:dyDescent="0.2">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75" customHeight="1" x14ac:dyDescent="0.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75" customHeight="1" x14ac:dyDescent="0.2">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75" customHeight="1" x14ac:dyDescent="0.2">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75" customHeight="1" x14ac:dyDescent="0.2">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75" customHeight="1" x14ac:dyDescent="0.2">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75" customHeight="1" x14ac:dyDescent="0.2">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75" customHeight="1" x14ac:dyDescent="0.2">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75" customHeight="1" x14ac:dyDescent="0.2">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75" customHeight="1" x14ac:dyDescent="0.2">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75" customHeight="1" x14ac:dyDescent="0.2">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75" customHeight="1" x14ac:dyDescent="0.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75" customHeight="1" x14ac:dyDescent="0.2">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75" customHeight="1" x14ac:dyDescent="0.2">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75" customHeight="1" x14ac:dyDescent="0.2">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75" customHeight="1" x14ac:dyDescent="0.2">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75" customHeight="1" x14ac:dyDescent="0.2">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75" customHeight="1" x14ac:dyDescent="0.2">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75" customHeight="1" x14ac:dyDescent="0.2">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75" customHeight="1" x14ac:dyDescent="0.2">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75" customHeight="1" x14ac:dyDescent="0.2">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75" customHeight="1" x14ac:dyDescent="0.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75" customHeight="1" x14ac:dyDescent="0.2">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75" customHeight="1" x14ac:dyDescent="0.2">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75" customHeight="1" x14ac:dyDescent="0.2">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75" customHeight="1" x14ac:dyDescent="0.2">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75" customHeight="1" x14ac:dyDescent="0.2">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75" customHeight="1" x14ac:dyDescent="0.2">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75" customHeight="1" x14ac:dyDescent="0.2">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75" customHeight="1" x14ac:dyDescent="0.2">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75" customHeight="1" x14ac:dyDescent="0.2">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75" customHeight="1" x14ac:dyDescent="0.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75" customHeight="1" x14ac:dyDescent="0.2">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75" customHeight="1" x14ac:dyDescent="0.2">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75" customHeight="1" x14ac:dyDescent="0.2">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75" customHeight="1" x14ac:dyDescent="0.2">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75" customHeight="1" x14ac:dyDescent="0.2">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75" customHeight="1" x14ac:dyDescent="0.2">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75" customHeight="1" x14ac:dyDescent="0.2">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75" customHeight="1" x14ac:dyDescent="0.2">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75" customHeight="1" x14ac:dyDescent="0.2">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75" customHeight="1" x14ac:dyDescent="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75" customHeight="1" x14ac:dyDescent="0.2">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75" customHeight="1" x14ac:dyDescent="0.2">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75" customHeight="1" x14ac:dyDescent="0.2">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75" customHeight="1" x14ac:dyDescent="0.2">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75" customHeight="1" x14ac:dyDescent="0.2">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75" customHeight="1" x14ac:dyDescent="0.2">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75" customHeight="1" x14ac:dyDescent="0.2">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75" customHeight="1" x14ac:dyDescent="0.2">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75" customHeight="1" x14ac:dyDescent="0.2">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75" customHeight="1" x14ac:dyDescent="0.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75" customHeight="1" x14ac:dyDescent="0.2">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75" customHeight="1" x14ac:dyDescent="0.2">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75" customHeight="1" x14ac:dyDescent="0.2">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75" customHeight="1" x14ac:dyDescent="0.2">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75" customHeight="1" x14ac:dyDescent="0.2">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75" customHeight="1" x14ac:dyDescent="0.2">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75" customHeight="1" x14ac:dyDescent="0.2">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75" customHeight="1" x14ac:dyDescent="0.2">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75" customHeight="1" x14ac:dyDescent="0.2">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75" customHeight="1" x14ac:dyDescent="0.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75" customHeight="1" x14ac:dyDescent="0.2">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75" customHeight="1" x14ac:dyDescent="0.2">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75" customHeight="1" x14ac:dyDescent="0.2">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75" customHeight="1" x14ac:dyDescent="0.2">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75" customHeight="1" x14ac:dyDescent="0.2">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75" customHeight="1" x14ac:dyDescent="0.2">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75" customHeight="1" x14ac:dyDescent="0.2">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75" customHeight="1" x14ac:dyDescent="0.2">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75" customHeight="1" x14ac:dyDescent="0.2">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75" customHeight="1" x14ac:dyDescent="0.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75" customHeight="1" x14ac:dyDescent="0.2">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75" customHeight="1" x14ac:dyDescent="0.2">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75" customHeight="1" x14ac:dyDescent="0.2">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75" customHeight="1" x14ac:dyDescent="0.2">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75" customHeight="1" x14ac:dyDescent="0.2">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75" customHeight="1" x14ac:dyDescent="0.2">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75" customHeight="1" x14ac:dyDescent="0.2">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75" customHeight="1" x14ac:dyDescent="0.2">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75" customHeight="1" x14ac:dyDescent="0.2">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75" customHeight="1" x14ac:dyDescent="0.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75" customHeight="1" x14ac:dyDescent="0.2">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75" customHeight="1" x14ac:dyDescent="0.2">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75" customHeight="1" x14ac:dyDescent="0.2">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75" customHeight="1" x14ac:dyDescent="0.2">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75" customHeight="1" x14ac:dyDescent="0.2">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75" customHeight="1" x14ac:dyDescent="0.2">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75" customHeight="1" x14ac:dyDescent="0.2">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75" customHeight="1" x14ac:dyDescent="0.2">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75" customHeight="1" x14ac:dyDescent="0.2">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75" customHeight="1" x14ac:dyDescent="0.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75" customHeight="1" x14ac:dyDescent="0.2">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75" customHeight="1" x14ac:dyDescent="0.2">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75" customHeight="1" x14ac:dyDescent="0.2">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75" customHeight="1" x14ac:dyDescent="0.2">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75" customHeight="1" x14ac:dyDescent="0.2">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75" customHeight="1" x14ac:dyDescent="0.2">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75" customHeight="1" x14ac:dyDescent="0.2">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75" customHeight="1" x14ac:dyDescent="0.2">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75" customHeight="1" x14ac:dyDescent="0.2">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75" customHeight="1" x14ac:dyDescent="0.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75" customHeight="1" x14ac:dyDescent="0.2">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75" customHeight="1" x14ac:dyDescent="0.2">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75" customHeight="1" x14ac:dyDescent="0.2">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75" customHeight="1" x14ac:dyDescent="0.2">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75" customHeight="1" x14ac:dyDescent="0.2">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75" customHeight="1" x14ac:dyDescent="0.2">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75" customHeight="1" x14ac:dyDescent="0.2">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75" customHeight="1" x14ac:dyDescent="0.2">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75" customHeight="1" x14ac:dyDescent="0.2">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75" customHeight="1" x14ac:dyDescent="0.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75" customHeight="1" x14ac:dyDescent="0.2">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75" customHeight="1" x14ac:dyDescent="0.2">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75" customHeight="1" x14ac:dyDescent="0.2">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75" customHeight="1" x14ac:dyDescent="0.2">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75" customHeight="1" x14ac:dyDescent="0.2">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75" customHeight="1" x14ac:dyDescent="0.2">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75" customHeight="1" x14ac:dyDescent="0.2">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75" customHeight="1" x14ac:dyDescent="0.2">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75" customHeight="1" x14ac:dyDescent="0.2">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75" customHeight="1" x14ac:dyDescent="0.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75" customHeight="1" x14ac:dyDescent="0.2">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75" customHeight="1" x14ac:dyDescent="0.2">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75" customHeight="1" x14ac:dyDescent="0.2">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75" customHeight="1" x14ac:dyDescent="0.2">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75" customHeight="1" x14ac:dyDescent="0.2">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75" customHeight="1" x14ac:dyDescent="0.2">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75" customHeight="1" x14ac:dyDescent="0.2">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75" customHeight="1" x14ac:dyDescent="0.2">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75" customHeight="1" x14ac:dyDescent="0.2">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75" customHeight="1" x14ac:dyDescent="0.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75" customHeight="1" x14ac:dyDescent="0.2">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75" customHeight="1" x14ac:dyDescent="0.2">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75" customHeight="1" x14ac:dyDescent="0.2">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75" customHeight="1" x14ac:dyDescent="0.2">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75" customHeight="1" x14ac:dyDescent="0.2">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75" customHeight="1" x14ac:dyDescent="0.2">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75" customHeight="1" x14ac:dyDescent="0.2">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75" customHeight="1" x14ac:dyDescent="0.2">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75" customHeight="1" x14ac:dyDescent="0.2">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75" customHeight="1" x14ac:dyDescent="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75" customHeight="1" x14ac:dyDescent="0.2">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75" customHeight="1" x14ac:dyDescent="0.2">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75" customHeight="1" x14ac:dyDescent="0.2">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75" customHeight="1" x14ac:dyDescent="0.2">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75" customHeight="1" x14ac:dyDescent="0.2">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75" customHeight="1" x14ac:dyDescent="0.2">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75" customHeight="1" x14ac:dyDescent="0.2">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75" customHeight="1" x14ac:dyDescent="0.2">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75" customHeight="1" x14ac:dyDescent="0.2">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75" customHeight="1" x14ac:dyDescent="0.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75" customHeight="1" x14ac:dyDescent="0.2">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75" customHeight="1" x14ac:dyDescent="0.2">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75" customHeight="1" x14ac:dyDescent="0.2">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75" customHeight="1" x14ac:dyDescent="0.2">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75" customHeight="1" x14ac:dyDescent="0.2">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75" customHeight="1" x14ac:dyDescent="0.2">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75" customHeight="1" x14ac:dyDescent="0.2">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75" customHeight="1" x14ac:dyDescent="0.2">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75" customHeight="1" x14ac:dyDescent="0.2">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75" customHeight="1" x14ac:dyDescent="0.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75" customHeight="1" x14ac:dyDescent="0.2">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75" customHeight="1" x14ac:dyDescent="0.2">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75" customHeight="1" x14ac:dyDescent="0.2">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75" customHeight="1" x14ac:dyDescent="0.2">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75" customHeight="1" x14ac:dyDescent="0.2">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75" customHeight="1" x14ac:dyDescent="0.2">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75" customHeight="1" x14ac:dyDescent="0.2">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75" customHeight="1" x14ac:dyDescent="0.2">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75" customHeight="1" x14ac:dyDescent="0.2">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75" customHeight="1" x14ac:dyDescent="0.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75" customHeight="1" x14ac:dyDescent="0.2">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75" customHeight="1" x14ac:dyDescent="0.2">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75" customHeight="1" x14ac:dyDescent="0.2">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75" customHeight="1" x14ac:dyDescent="0.2">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75" customHeight="1" x14ac:dyDescent="0.2">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75" customHeight="1" x14ac:dyDescent="0.2">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75" customHeight="1" x14ac:dyDescent="0.2">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75" customHeight="1" x14ac:dyDescent="0.2">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75" customHeight="1" x14ac:dyDescent="0.2">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75" customHeight="1" x14ac:dyDescent="0.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75" customHeight="1" x14ac:dyDescent="0.2">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75" customHeight="1" x14ac:dyDescent="0.2">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75" customHeight="1" x14ac:dyDescent="0.2">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75" customHeight="1" x14ac:dyDescent="0.2">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75" customHeight="1" x14ac:dyDescent="0.2">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75" customHeight="1" x14ac:dyDescent="0.2">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75" customHeight="1" x14ac:dyDescent="0.2">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75" customHeight="1" x14ac:dyDescent="0.2">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75" customHeight="1" x14ac:dyDescent="0.2">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75" customHeight="1" x14ac:dyDescent="0.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75" customHeight="1" x14ac:dyDescent="0.2">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75" customHeight="1" x14ac:dyDescent="0.2">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75" customHeight="1" x14ac:dyDescent="0.2">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75" customHeight="1" x14ac:dyDescent="0.2">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75" customHeight="1" x14ac:dyDescent="0.2">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75" customHeight="1" x14ac:dyDescent="0.2">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75" customHeight="1" x14ac:dyDescent="0.2">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75" customHeight="1" x14ac:dyDescent="0.2">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75" customHeight="1" x14ac:dyDescent="0.2">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75" customHeight="1" x14ac:dyDescent="0.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75" customHeight="1" x14ac:dyDescent="0.2">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75" customHeight="1" x14ac:dyDescent="0.2">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75" customHeight="1" x14ac:dyDescent="0.2">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75" customHeight="1" x14ac:dyDescent="0.2">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75" customHeight="1" x14ac:dyDescent="0.2">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75" customHeight="1" x14ac:dyDescent="0.2">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75" customHeight="1" x14ac:dyDescent="0.2">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75" customHeight="1" x14ac:dyDescent="0.2">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75" customHeight="1" x14ac:dyDescent="0.2">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75" customHeight="1" x14ac:dyDescent="0.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75" customHeight="1" x14ac:dyDescent="0.2">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75" customHeight="1" x14ac:dyDescent="0.2">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75" customHeight="1" x14ac:dyDescent="0.2">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75" customHeight="1" x14ac:dyDescent="0.2">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75" customHeight="1" x14ac:dyDescent="0.2">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75" customHeight="1" x14ac:dyDescent="0.2">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75" customHeight="1" x14ac:dyDescent="0.2">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75" customHeight="1" x14ac:dyDescent="0.2">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75" customHeight="1" x14ac:dyDescent="0.2">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75" customHeight="1" x14ac:dyDescent="0.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75" customHeight="1" x14ac:dyDescent="0.2">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75" customHeight="1" x14ac:dyDescent="0.2">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75" customHeight="1" x14ac:dyDescent="0.2">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75" customHeight="1" x14ac:dyDescent="0.2">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75" customHeight="1" x14ac:dyDescent="0.2">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75" customHeight="1" x14ac:dyDescent="0.2">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75" customHeight="1" x14ac:dyDescent="0.2">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75" customHeight="1" x14ac:dyDescent="0.2">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75" customHeight="1" x14ac:dyDescent="0.2">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75" customHeight="1" x14ac:dyDescent="0.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75" customHeight="1" x14ac:dyDescent="0.2">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75" customHeight="1" x14ac:dyDescent="0.2">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75" customHeight="1" x14ac:dyDescent="0.2">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75" customHeight="1" x14ac:dyDescent="0.2">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75" customHeight="1" x14ac:dyDescent="0.2">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75" customHeight="1" x14ac:dyDescent="0.2">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75" customHeight="1" x14ac:dyDescent="0.2">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75" customHeight="1" x14ac:dyDescent="0.2">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75" customHeight="1" x14ac:dyDescent="0.2">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75" customHeight="1" x14ac:dyDescent="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75" customHeight="1" x14ac:dyDescent="0.2">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75" customHeight="1" x14ac:dyDescent="0.2">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75" customHeight="1" x14ac:dyDescent="0.2">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75" customHeight="1" x14ac:dyDescent="0.2">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75" customHeight="1" x14ac:dyDescent="0.2">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75" customHeight="1" x14ac:dyDescent="0.2">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75" customHeight="1" x14ac:dyDescent="0.2">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75" customHeight="1" x14ac:dyDescent="0.2">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75" customHeight="1" x14ac:dyDescent="0.2">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75" customHeight="1" x14ac:dyDescent="0.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75" customHeight="1" x14ac:dyDescent="0.2">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75" customHeight="1" x14ac:dyDescent="0.2">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75" customHeight="1" x14ac:dyDescent="0.2">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75" customHeight="1" x14ac:dyDescent="0.2">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75" customHeight="1" x14ac:dyDescent="0.2">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75" customHeight="1" x14ac:dyDescent="0.2">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75" customHeight="1" x14ac:dyDescent="0.2">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75" customHeight="1" x14ac:dyDescent="0.2">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75" customHeight="1" x14ac:dyDescent="0.2">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75" customHeight="1" x14ac:dyDescent="0.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75" customHeight="1" x14ac:dyDescent="0.2">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75" customHeight="1" x14ac:dyDescent="0.2">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75" customHeight="1" x14ac:dyDescent="0.2">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75" customHeight="1" x14ac:dyDescent="0.2">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75" customHeight="1" x14ac:dyDescent="0.2">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75" customHeight="1" x14ac:dyDescent="0.2">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75" customHeight="1" x14ac:dyDescent="0.2">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75" customHeight="1" x14ac:dyDescent="0.2">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75" customHeight="1" x14ac:dyDescent="0.2">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75" customHeight="1" x14ac:dyDescent="0.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75" customHeight="1" x14ac:dyDescent="0.2">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75" customHeight="1" x14ac:dyDescent="0.2">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75" customHeight="1" x14ac:dyDescent="0.2">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75" customHeight="1" x14ac:dyDescent="0.2">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75" customHeight="1" x14ac:dyDescent="0.2">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75" customHeight="1" x14ac:dyDescent="0.2">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75" customHeight="1" x14ac:dyDescent="0.2">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75" customHeight="1" x14ac:dyDescent="0.2">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75" customHeight="1" x14ac:dyDescent="0.2">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75" customHeight="1" x14ac:dyDescent="0.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75" customHeight="1" x14ac:dyDescent="0.2">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75" customHeight="1" x14ac:dyDescent="0.2">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75" customHeight="1" x14ac:dyDescent="0.2">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75" customHeight="1" x14ac:dyDescent="0.2">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75" customHeight="1" x14ac:dyDescent="0.2">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75" customHeight="1" x14ac:dyDescent="0.2">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75" customHeight="1" x14ac:dyDescent="0.2">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75" customHeight="1" x14ac:dyDescent="0.2">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75" customHeight="1" x14ac:dyDescent="0.2">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75" customHeight="1" x14ac:dyDescent="0.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75" customHeight="1" x14ac:dyDescent="0.2">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75" customHeight="1" x14ac:dyDescent="0.2">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75" customHeight="1" x14ac:dyDescent="0.2">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75" customHeight="1" x14ac:dyDescent="0.2">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75" customHeight="1" x14ac:dyDescent="0.2">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75" customHeight="1" x14ac:dyDescent="0.2">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75" customHeight="1" x14ac:dyDescent="0.2">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75" customHeight="1" x14ac:dyDescent="0.2">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75" customHeight="1" x14ac:dyDescent="0.2">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75" customHeight="1" x14ac:dyDescent="0.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75" customHeight="1" x14ac:dyDescent="0.2">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75" customHeight="1" x14ac:dyDescent="0.2">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75" customHeight="1" x14ac:dyDescent="0.2">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75" customHeight="1" x14ac:dyDescent="0.2">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75" customHeight="1" x14ac:dyDescent="0.2">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75" customHeight="1" x14ac:dyDescent="0.2">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75" customHeight="1" x14ac:dyDescent="0.2">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75" customHeight="1" x14ac:dyDescent="0.2">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75" customHeight="1" x14ac:dyDescent="0.2">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75" customHeight="1" x14ac:dyDescent="0.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75" customHeight="1" x14ac:dyDescent="0.2">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75" customHeight="1" x14ac:dyDescent="0.2">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75" customHeight="1" x14ac:dyDescent="0.2">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75" customHeight="1" x14ac:dyDescent="0.2">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75" customHeight="1" x14ac:dyDescent="0.2">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75" customHeight="1" x14ac:dyDescent="0.2">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75" customHeight="1" x14ac:dyDescent="0.2">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75" customHeight="1" x14ac:dyDescent="0.2">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75" customHeight="1" x14ac:dyDescent="0.2">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75" customHeight="1" x14ac:dyDescent="0.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75" customHeight="1" x14ac:dyDescent="0.2">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75" customHeight="1" x14ac:dyDescent="0.2">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75" customHeight="1" x14ac:dyDescent="0.2">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75" customHeight="1" x14ac:dyDescent="0.2">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75" customHeight="1" x14ac:dyDescent="0.2">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75" customHeight="1" x14ac:dyDescent="0.2">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75" customHeight="1" x14ac:dyDescent="0.2">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75" customHeight="1" x14ac:dyDescent="0.2">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75" customHeight="1" x14ac:dyDescent="0.2">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75" customHeight="1" x14ac:dyDescent="0.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75" customHeight="1" x14ac:dyDescent="0.2">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75" customHeight="1" x14ac:dyDescent="0.2">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75" customHeight="1" x14ac:dyDescent="0.2">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75" customHeight="1" x14ac:dyDescent="0.2">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75" customHeight="1" x14ac:dyDescent="0.2">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75" customHeight="1" x14ac:dyDescent="0.2">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75" customHeight="1" x14ac:dyDescent="0.2">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75" customHeight="1" x14ac:dyDescent="0.2">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75" customHeight="1" x14ac:dyDescent="0.2">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75" customHeight="1" x14ac:dyDescent="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75" customHeight="1" x14ac:dyDescent="0.2">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75" customHeight="1" x14ac:dyDescent="0.2">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75" customHeight="1" x14ac:dyDescent="0.2">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75" customHeight="1" x14ac:dyDescent="0.2">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75" customHeight="1" x14ac:dyDescent="0.2">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75" customHeight="1" x14ac:dyDescent="0.2">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75" customHeight="1" x14ac:dyDescent="0.2">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75" customHeight="1" x14ac:dyDescent="0.2">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75" customHeight="1" x14ac:dyDescent="0.2">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75" customHeight="1" x14ac:dyDescent="0.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75" customHeight="1" x14ac:dyDescent="0.2">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75" customHeight="1" x14ac:dyDescent="0.2">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75" customHeight="1" x14ac:dyDescent="0.2">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75" customHeight="1" x14ac:dyDescent="0.2">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75" customHeight="1" x14ac:dyDescent="0.2">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75" customHeight="1" x14ac:dyDescent="0.2">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75" customHeight="1" x14ac:dyDescent="0.2">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75" customHeight="1" x14ac:dyDescent="0.2">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75" customHeight="1" x14ac:dyDescent="0.2">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75" customHeight="1" x14ac:dyDescent="0.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75" customHeight="1" x14ac:dyDescent="0.2">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75" customHeight="1" x14ac:dyDescent="0.2">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75" customHeight="1" x14ac:dyDescent="0.2">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75" customHeight="1" x14ac:dyDescent="0.2">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75" customHeight="1" x14ac:dyDescent="0.2">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75" customHeight="1" x14ac:dyDescent="0.2">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75" customHeight="1" x14ac:dyDescent="0.2">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75" customHeight="1" x14ac:dyDescent="0.2">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75" customHeight="1" x14ac:dyDescent="0.2">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75" customHeight="1" x14ac:dyDescent="0.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75" customHeight="1" x14ac:dyDescent="0.2">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75" customHeight="1" x14ac:dyDescent="0.2">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75" customHeight="1" x14ac:dyDescent="0.2">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75" customHeight="1" x14ac:dyDescent="0.2">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75" customHeight="1" x14ac:dyDescent="0.2">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75" customHeight="1" x14ac:dyDescent="0.2">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75" customHeight="1" x14ac:dyDescent="0.2">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75" customHeight="1" x14ac:dyDescent="0.2">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75" customHeight="1" x14ac:dyDescent="0.2">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75" customHeight="1" x14ac:dyDescent="0.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75" customHeight="1" x14ac:dyDescent="0.2">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75" customHeight="1" x14ac:dyDescent="0.2">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75" customHeight="1" x14ac:dyDescent="0.2">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75" customHeight="1" x14ac:dyDescent="0.2">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75" customHeight="1" x14ac:dyDescent="0.2">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75" customHeight="1" x14ac:dyDescent="0.2">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75" customHeight="1" x14ac:dyDescent="0.2">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75" customHeight="1" x14ac:dyDescent="0.2">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75" customHeight="1" x14ac:dyDescent="0.2">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75" customHeight="1" x14ac:dyDescent="0.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75" customHeight="1" x14ac:dyDescent="0.2">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75" customHeight="1" x14ac:dyDescent="0.2">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75" customHeight="1" x14ac:dyDescent="0.2">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75" customHeight="1" x14ac:dyDescent="0.2">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75" customHeight="1" x14ac:dyDescent="0.2">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75" customHeight="1" x14ac:dyDescent="0.2">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75" customHeight="1" x14ac:dyDescent="0.2">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75" customHeight="1" x14ac:dyDescent="0.2">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75" customHeight="1" x14ac:dyDescent="0.2">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75" customHeight="1" x14ac:dyDescent="0.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75" customHeight="1" x14ac:dyDescent="0.2">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75" customHeight="1" x14ac:dyDescent="0.2">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75" customHeight="1" x14ac:dyDescent="0.2">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75" customHeight="1" x14ac:dyDescent="0.2">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75" customHeight="1" x14ac:dyDescent="0.2">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75" customHeight="1" x14ac:dyDescent="0.2">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75" customHeight="1" x14ac:dyDescent="0.2">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75" customHeight="1" x14ac:dyDescent="0.2">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75" customHeight="1" x14ac:dyDescent="0.2">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75" customHeight="1" x14ac:dyDescent="0.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75" customHeight="1" x14ac:dyDescent="0.2">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75" customHeight="1" x14ac:dyDescent="0.2">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75" customHeight="1" x14ac:dyDescent="0.2">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75" customHeight="1" x14ac:dyDescent="0.2">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75" customHeight="1" x14ac:dyDescent="0.2">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75" customHeight="1" x14ac:dyDescent="0.2">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75" customHeight="1" x14ac:dyDescent="0.2">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75" customHeight="1" x14ac:dyDescent="0.2">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75" customHeight="1" x14ac:dyDescent="0.2">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75" customHeight="1" x14ac:dyDescent="0.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75" customHeight="1" x14ac:dyDescent="0.2">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75" customHeight="1" x14ac:dyDescent="0.2">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75" customHeight="1" x14ac:dyDescent="0.2">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75" customHeight="1" x14ac:dyDescent="0.2">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75" customHeight="1" x14ac:dyDescent="0.2">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75" customHeight="1" x14ac:dyDescent="0.2">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75" customHeight="1" x14ac:dyDescent="0.2">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75" customHeight="1" x14ac:dyDescent="0.2">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75" customHeight="1" x14ac:dyDescent="0.2">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75" customHeight="1" x14ac:dyDescent="0.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75" customHeight="1" x14ac:dyDescent="0.2">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75" customHeight="1" x14ac:dyDescent="0.2">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75" customHeight="1" x14ac:dyDescent="0.2">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75" customHeight="1" x14ac:dyDescent="0.2">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75" customHeight="1" x14ac:dyDescent="0.2">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75" customHeight="1" x14ac:dyDescent="0.2">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75" customHeight="1" x14ac:dyDescent="0.2">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75" customHeight="1" x14ac:dyDescent="0.2">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6">
    <mergeCell ref="J49:P49"/>
    <mergeCell ref="F163:J163"/>
    <mergeCell ref="P8:R8"/>
    <mergeCell ref="P9:R9"/>
    <mergeCell ref="K4:L4"/>
    <mergeCell ref="P4:R4"/>
    <mergeCell ref="J5:K5"/>
    <mergeCell ref="P5:R5"/>
    <mergeCell ref="J6:K6"/>
    <mergeCell ref="P6:R6"/>
    <mergeCell ref="P7:R7"/>
    <mergeCell ref="J7:K7"/>
    <mergeCell ref="J8:K8"/>
    <mergeCell ref="L8:M8"/>
    <mergeCell ref="J9:K9"/>
    <mergeCell ref="K15:O15"/>
  </mergeCells>
  <pageMargins left="0.7" right="0.7" top="0.75" bottom="0.75" header="0" footer="0"/>
  <pageSetup orientation="portrait"/>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B050"/>
  </sheetPr>
  <dimension ref="A1:AG1000"/>
  <sheetViews>
    <sheetView workbookViewId="0">
      <pane xSplit="1" topLeftCell="B1" activePane="topRight" state="frozen"/>
      <selection pane="topRight" activeCell="C2" sqref="C2"/>
    </sheetView>
  </sheetViews>
  <sheetFormatPr defaultColWidth="12.625" defaultRowHeight="15" customHeight="1" x14ac:dyDescent="0.15"/>
  <cols>
    <col min="1" max="1" width="15.93359375" customWidth="1"/>
    <col min="2" max="29" width="8.3359375" customWidth="1"/>
    <col min="30" max="33" width="7.59765625" customWidth="1"/>
  </cols>
  <sheetData>
    <row r="1" spans="1:33" x14ac:dyDescent="0.2">
      <c r="A1" s="40" t="s">
        <v>21</v>
      </c>
      <c r="B1" s="41">
        <v>41411</v>
      </c>
      <c r="C1" s="41">
        <v>41442</v>
      </c>
      <c r="D1" s="41">
        <v>41472</v>
      </c>
      <c r="E1" s="41">
        <v>41503</v>
      </c>
      <c r="F1" s="41">
        <v>41534</v>
      </c>
      <c r="G1" s="41">
        <v>41564</v>
      </c>
      <c r="H1" s="41">
        <v>41595</v>
      </c>
      <c r="I1" s="41">
        <v>41625</v>
      </c>
      <c r="J1" s="41">
        <v>41656</v>
      </c>
      <c r="K1" s="41">
        <v>41687</v>
      </c>
      <c r="L1" s="41">
        <v>41715</v>
      </c>
      <c r="M1" s="41">
        <v>41746</v>
      </c>
      <c r="N1" s="41">
        <v>41776</v>
      </c>
      <c r="O1" s="41">
        <v>41807</v>
      </c>
      <c r="P1" s="41">
        <v>41837</v>
      </c>
      <c r="Q1" s="41">
        <v>41868</v>
      </c>
      <c r="R1" s="41">
        <v>41899</v>
      </c>
      <c r="S1" s="41">
        <v>41916</v>
      </c>
      <c r="T1" s="41">
        <v>41947</v>
      </c>
      <c r="U1" s="41">
        <v>41977</v>
      </c>
      <c r="V1" s="41">
        <v>42008</v>
      </c>
      <c r="W1" s="41">
        <v>42039</v>
      </c>
      <c r="X1" s="41">
        <v>42067</v>
      </c>
      <c r="Y1" s="41">
        <v>42098</v>
      </c>
      <c r="Z1" s="41">
        <v>42128</v>
      </c>
      <c r="AA1" s="41">
        <v>42159</v>
      </c>
      <c r="AB1" s="41">
        <v>42189</v>
      </c>
      <c r="AC1" s="41">
        <v>42220</v>
      </c>
      <c r="AD1" s="42"/>
      <c r="AE1" s="42"/>
      <c r="AF1" s="42"/>
      <c r="AG1" s="42"/>
    </row>
    <row r="2" spans="1:33" x14ac:dyDescent="0.2">
      <c r="A2" s="40" t="s">
        <v>22</v>
      </c>
      <c r="B2" s="6"/>
      <c r="C2" s="6"/>
      <c r="D2" s="6"/>
      <c r="E2" s="6"/>
      <c r="F2" s="6"/>
      <c r="G2" s="6"/>
      <c r="H2" s="6"/>
      <c r="I2" s="6"/>
      <c r="J2" s="6"/>
      <c r="K2" s="6"/>
      <c r="L2" s="6"/>
      <c r="M2" s="6"/>
      <c r="N2" s="6"/>
      <c r="O2" s="6"/>
      <c r="P2" s="6"/>
      <c r="Q2" s="6"/>
      <c r="R2" s="6"/>
      <c r="S2" s="6"/>
      <c r="T2" s="6"/>
      <c r="U2" s="6"/>
      <c r="V2" s="6"/>
      <c r="W2" s="6"/>
      <c r="X2" s="6"/>
      <c r="Y2" s="6"/>
      <c r="Z2" s="6"/>
      <c r="AA2" s="6"/>
      <c r="AB2" s="6"/>
    </row>
    <row r="3" spans="1:33" ht="15" customHeight="1" x14ac:dyDescent="0.2">
      <c r="A3" s="43" t="s">
        <v>23</v>
      </c>
      <c r="B3" s="44">
        <v>17.594838709677418</v>
      </c>
      <c r="C3" s="44">
        <v>16.644555555555559</v>
      </c>
      <c r="D3" s="44">
        <v>18.107096774193547</v>
      </c>
      <c r="E3" s="44">
        <v>17.583010752688164</v>
      </c>
      <c r="F3" s="44">
        <v>18.205555555555552</v>
      </c>
      <c r="G3" s="44">
        <v>18.205555555555552</v>
      </c>
      <c r="H3" s="44">
        <v>19.05833333333333</v>
      </c>
      <c r="I3" s="44">
        <v>19.394731182795699</v>
      </c>
      <c r="J3" s="44">
        <v>18.224193548387099</v>
      </c>
      <c r="K3" s="44">
        <v>16.704761904761909</v>
      </c>
      <c r="L3" s="44">
        <v>17.681505376344077</v>
      </c>
      <c r="M3" s="44">
        <v>15.142999999999997</v>
      </c>
      <c r="N3" s="44">
        <v>15.220107526881721</v>
      </c>
      <c r="O3" s="44">
        <v>15.611111111111114</v>
      </c>
      <c r="P3" s="44">
        <v>14.902580645161294</v>
      </c>
      <c r="Q3" s="44">
        <v>14.044838709677425</v>
      </c>
      <c r="R3" s="44">
        <v>13.740804597701148</v>
      </c>
      <c r="S3" s="44">
        <v>12.856774193548382</v>
      </c>
      <c r="T3" s="44">
        <v>13.057444444444442</v>
      </c>
      <c r="U3" s="44">
        <v>12.955698924731186</v>
      </c>
      <c r="V3" s="44">
        <v>13.282473118279567</v>
      </c>
      <c r="W3" s="44">
        <v>12.936071428571424</v>
      </c>
      <c r="X3" s="44">
        <v>14.147849462365588</v>
      </c>
      <c r="Y3" s="44">
        <v>12.178555555555553</v>
      </c>
      <c r="Z3" s="44">
        <v>14.671182795698925</v>
      </c>
      <c r="AA3" s="44">
        <v>15.213555555555564</v>
      </c>
      <c r="AB3" s="44">
        <v>14.334444444444445</v>
      </c>
      <c r="AC3" s="44">
        <f>AVERAGEIF('Raw-CPU'!D:D,'Perf - Monthly Avgs'!A2,'Raw-CPU'!C:C)</f>
        <v>12.47623655913978</v>
      </c>
    </row>
    <row r="4" spans="1:33" ht="15" customHeight="1" x14ac:dyDescent="0.2">
      <c r="A4" s="43" t="s">
        <v>24</v>
      </c>
      <c r="B4" s="44">
        <v>5335.8064516129034</v>
      </c>
      <c r="C4" s="44">
        <v>4229.5555555555557</v>
      </c>
      <c r="D4" s="44">
        <v>4334.2580645161288</v>
      </c>
      <c r="E4" s="44">
        <v>4711.6129032258068</v>
      </c>
      <c r="F4" s="44">
        <v>4051.8333333333335</v>
      </c>
      <c r="G4" s="44">
        <v>4051.8333333333335</v>
      </c>
      <c r="H4" s="44">
        <v>3968.3222222222221</v>
      </c>
      <c r="I4" s="44">
        <v>3795.3010752688174</v>
      </c>
      <c r="J4" s="44">
        <v>3468.8064516129034</v>
      </c>
      <c r="K4" s="44">
        <v>2389.3214285714284</v>
      </c>
      <c r="L4" s="44">
        <v>2287.7311827956987</v>
      </c>
      <c r="M4" s="44">
        <v>2288</v>
      </c>
      <c r="N4" s="44">
        <v>2365.7526881720432</v>
      </c>
      <c r="O4" s="44">
        <v>2321.4222222222224</v>
      </c>
      <c r="P4" s="44">
        <v>2345.4086021505377</v>
      </c>
      <c r="Q4" s="44">
        <v>2624.3440860215055</v>
      </c>
      <c r="R4" s="44">
        <v>13.740804597701148</v>
      </c>
      <c r="S4" s="44">
        <v>2414.5806451612902</v>
      </c>
      <c r="T4" s="44">
        <v>2433.4333333333334</v>
      </c>
      <c r="U4" s="44">
        <v>2374.3010752688174</v>
      </c>
      <c r="V4" s="44">
        <v>2480.3978494623657</v>
      </c>
      <c r="W4" s="44">
        <v>2652.8928571428573</v>
      </c>
      <c r="X4" s="44">
        <v>2662.9677419354839</v>
      </c>
      <c r="Y4" s="44">
        <v>2554.7666666666669</v>
      </c>
      <c r="Z4" s="44">
        <v>2505.9784946236559</v>
      </c>
      <c r="AA4" s="44">
        <v>2250.3222222222221</v>
      </c>
      <c r="AB4" s="44">
        <v>1835.7555555555555</v>
      </c>
      <c r="AC4" s="44">
        <f>AVERAGEIF('Raw-Disk'!D:D,'Perf - Monthly Avgs'!A2,'Raw-Disk'!C:C)</f>
        <v>1554.6129032258063</v>
      </c>
    </row>
    <row r="5" spans="1:33" ht="15" customHeight="1" x14ac:dyDescent="0.2">
      <c r="A5" s="43" t="s">
        <v>25</v>
      </c>
      <c r="B5" s="44">
        <v>60.520322580645164</v>
      </c>
      <c r="C5" s="44">
        <v>58.048555555555545</v>
      </c>
      <c r="D5" s="44">
        <v>59.345591397849446</v>
      </c>
      <c r="E5" s="44">
        <v>58.518064516129016</v>
      </c>
      <c r="F5" s="44">
        <v>47.579888888888902</v>
      </c>
      <c r="G5" s="44">
        <v>47.579888888888902</v>
      </c>
      <c r="H5" s="44">
        <v>47.317444444444462</v>
      </c>
      <c r="I5" s="44">
        <v>47.661827956989256</v>
      </c>
      <c r="J5" s="44">
        <v>47.035161290322577</v>
      </c>
      <c r="K5" s="44">
        <v>44.093690476190481</v>
      </c>
      <c r="L5" s="44">
        <v>43.625698924731203</v>
      </c>
      <c r="M5" s="44">
        <v>43.76477777777778</v>
      </c>
      <c r="N5" s="44">
        <v>43.755698924731185</v>
      </c>
      <c r="O5" s="44">
        <v>43.863555555555536</v>
      </c>
      <c r="P5" s="44">
        <v>43.551397849462376</v>
      </c>
      <c r="Q5" s="44">
        <v>43.115053763440876</v>
      </c>
      <c r="R5" s="44">
        <v>41.011034482758625</v>
      </c>
      <c r="S5" s="44">
        <v>39.978064516129031</v>
      </c>
      <c r="T5" s="44">
        <v>39.637888888888888</v>
      </c>
      <c r="U5" s="44">
        <v>39.192473118279558</v>
      </c>
      <c r="V5" s="44">
        <v>39.287526881720424</v>
      </c>
      <c r="W5" s="44">
        <v>39.385357142857139</v>
      </c>
      <c r="X5" s="44">
        <v>39.007204301075276</v>
      </c>
      <c r="Y5" s="44">
        <v>39.142555555555546</v>
      </c>
      <c r="Z5" s="44">
        <v>37.757634408602158</v>
      </c>
      <c r="AA5" s="44">
        <v>35.798777777777772</v>
      </c>
      <c r="AB5" s="44">
        <v>25.277666666666669</v>
      </c>
      <c r="AC5" s="44">
        <f>AVERAGEIF('Raw-Mem'!D:D,'Perf - Monthly Avgs'!A2,'Raw-Mem'!C:C)</f>
        <v>20.307634408602141</v>
      </c>
    </row>
    <row r="6" spans="1:33" x14ac:dyDescent="0.2">
      <c r="A6" s="43" t="s">
        <v>26</v>
      </c>
      <c r="B6" s="44">
        <v>0</v>
      </c>
      <c r="C6" s="44">
        <v>0</v>
      </c>
      <c r="D6" s="44">
        <v>0</v>
      </c>
      <c r="E6" s="44">
        <v>0</v>
      </c>
      <c r="F6" s="44">
        <v>0</v>
      </c>
      <c r="G6" s="44">
        <v>0</v>
      </c>
      <c r="H6" s="44">
        <v>0</v>
      </c>
      <c r="I6" s="44">
        <v>539.86021505376345</v>
      </c>
      <c r="J6" s="44">
        <v>693.44086021505382</v>
      </c>
      <c r="K6" s="44">
        <v>684.30952380952385</v>
      </c>
      <c r="L6" s="44">
        <v>619.04301075268813</v>
      </c>
      <c r="M6" s="44">
        <v>644.17777777777781</v>
      </c>
      <c r="N6" s="44">
        <v>608.05376344086017</v>
      </c>
      <c r="O6" s="44">
        <v>674.36666666666667</v>
      </c>
      <c r="P6" s="44">
        <v>677.04301075268813</v>
      </c>
      <c r="Q6" s="44">
        <v>611.97849462365593</v>
      </c>
      <c r="R6" s="44">
        <v>547.83908045977012</v>
      </c>
      <c r="S6" s="44">
        <v>641.29032258064512</v>
      </c>
      <c r="T6" s="44">
        <v>810.26666666666665</v>
      </c>
      <c r="U6" s="44">
        <v>789.19354838709683</v>
      </c>
      <c r="V6" s="44">
        <v>905.49462365591398</v>
      </c>
      <c r="W6" s="44">
        <v>867.5</v>
      </c>
      <c r="X6" s="44">
        <v>919.22580645161293</v>
      </c>
      <c r="Y6" s="44">
        <v>869.45555555555552</v>
      </c>
      <c r="Z6" s="44">
        <v>1415.1720430107528</v>
      </c>
      <c r="AA6" s="44">
        <v>1509.5111111111112</v>
      </c>
      <c r="AB6" s="44">
        <v>940.17777777777781</v>
      </c>
      <c r="AC6" s="44">
        <f>AVERAGEIF('Raw-Network'!D:D,'Perf - Monthly Avgs'!A2,'Raw-Network'!C:C)</f>
        <v>860.06451612903231</v>
      </c>
    </row>
    <row r="7" spans="1:33" x14ac:dyDescent="0.2">
      <c r="A7" s="45"/>
      <c r="B7" s="44"/>
      <c r="C7" s="44"/>
      <c r="D7" s="44"/>
      <c r="E7" s="44"/>
      <c r="F7" s="44"/>
      <c r="G7" s="44"/>
      <c r="H7" s="44"/>
      <c r="I7" s="44"/>
      <c r="J7" s="44"/>
      <c r="K7" s="44"/>
      <c r="L7" s="44"/>
      <c r="M7" s="44"/>
      <c r="N7" s="44"/>
      <c r="O7" s="44"/>
      <c r="P7" s="44"/>
      <c r="Q7" s="44"/>
      <c r="R7" s="44"/>
      <c r="S7" s="44"/>
      <c r="T7" s="44"/>
      <c r="U7" s="44"/>
      <c r="V7" s="44"/>
      <c r="W7" s="44"/>
      <c r="X7" s="44"/>
      <c r="Y7" s="44"/>
      <c r="Z7" s="44"/>
      <c r="AA7" s="44"/>
      <c r="AB7" s="44"/>
      <c r="AC7" s="44"/>
    </row>
    <row r="8" spans="1:33" x14ac:dyDescent="0.2">
      <c r="A8" s="40" t="s">
        <v>27</v>
      </c>
      <c r="B8" s="44"/>
      <c r="C8" s="44"/>
      <c r="D8" s="44"/>
      <c r="E8" s="44"/>
      <c r="F8" s="44"/>
      <c r="G8" s="44"/>
      <c r="H8" s="44"/>
      <c r="I8" s="44"/>
      <c r="J8" s="44"/>
      <c r="K8" s="44"/>
      <c r="L8" s="44"/>
      <c r="M8" s="44"/>
      <c r="N8" s="44"/>
      <c r="O8" s="44"/>
      <c r="P8" s="44"/>
      <c r="Q8" s="44"/>
      <c r="R8" s="44"/>
      <c r="S8" s="44"/>
      <c r="T8" s="44"/>
      <c r="U8" s="44"/>
      <c r="V8" s="44"/>
      <c r="W8" s="44"/>
      <c r="X8" s="44"/>
      <c r="Y8" s="44"/>
      <c r="Z8" s="44"/>
      <c r="AA8" s="44"/>
      <c r="AB8" s="44"/>
      <c r="AC8" s="44"/>
    </row>
    <row r="9" spans="1:33" ht="15" customHeight="1" x14ac:dyDescent="0.2">
      <c r="A9" s="43" t="s">
        <v>23</v>
      </c>
      <c r="B9" s="44">
        <v>18.770545905707195</v>
      </c>
      <c r="C9" s="44">
        <v>17.396358974358982</v>
      </c>
      <c r="D9" s="44">
        <v>14.008223350253809</v>
      </c>
      <c r="E9" s="44">
        <v>13.66258064516129</v>
      </c>
      <c r="F9" s="44">
        <v>13.189871794871815</v>
      </c>
      <c r="G9" s="44">
        <v>13.189871794871815</v>
      </c>
      <c r="H9" s="44">
        <v>12.10774285714286</v>
      </c>
      <c r="I9" s="44">
        <v>11.083349875930519</v>
      </c>
      <c r="J9" s="44">
        <v>12.187419354838715</v>
      </c>
      <c r="K9" s="44">
        <v>12.122307692307681</v>
      </c>
      <c r="L9" s="44">
        <v>11.135483870967745</v>
      </c>
      <c r="M9" s="44">
        <v>10.502076923076926</v>
      </c>
      <c r="N9" s="44">
        <v>10.222332506203472</v>
      </c>
      <c r="O9" s="44">
        <v>10.003717948717943</v>
      </c>
      <c r="P9" s="44">
        <v>10.688535980148883</v>
      </c>
      <c r="Q9" s="44">
        <v>9.5758560794044669</v>
      </c>
      <c r="R9" s="44">
        <v>9.3342175066313047</v>
      </c>
      <c r="S9" s="44">
        <v>9.8214640198511294</v>
      </c>
      <c r="T9" s="44">
        <v>11.18984615384616</v>
      </c>
      <c r="U9" s="44">
        <v>10.286823821339945</v>
      </c>
      <c r="V9" s="44">
        <v>7.6407692307692434</v>
      </c>
      <c r="W9" s="44">
        <v>8.8787637362637319</v>
      </c>
      <c r="X9" s="44">
        <v>8.1230769230769262</v>
      </c>
      <c r="Y9" s="44">
        <v>7.6800769230769177</v>
      </c>
      <c r="Z9" s="44">
        <v>7.242332506203466</v>
      </c>
      <c r="AA9" s="44">
        <v>8.1962564102564013</v>
      </c>
      <c r="AB9" s="44">
        <v>8.5688461538461471</v>
      </c>
      <c r="AC9" s="44">
        <f>AVERAGEIF('Raw-CPU'!D:D,'Perf - Monthly Avgs'!A8,'Raw-CPU'!C:C)</f>
        <v>5.8494292803970218</v>
      </c>
      <c r="AG9" s="6"/>
    </row>
    <row r="10" spans="1:33" ht="15" customHeight="1" x14ac:dyDescent="0.2">
      <c r="A10" s="43" t="s">
        <v>24</v>
      </c>
      <c r="B10" s="44">
        <v>8360.2307692307695</v>
      </c>
      <c r="C10" s="44">
        <v>8050.6102564102566</v>
      </c>
      <c r="D10" s="44">
        <v>6366.7055837563448</v>
      </c>
      <c r="E10" s="44">
        <v>6498.9131513647644</v>
      </c>
      <c r="F10" s="44">
        <v>5635.4461538461537</v>
      </c>
      <c r="G10" s="44">
        <v>5635.4461538461537</v>
      </c>
      <c r="H10" s="44">
        <v>6032.8342105263155</v>
      </c>
      <c r="I10" s="44">
        <v>5585.9106699751865</v>
      </c>
      <c r="J10" s="44">
        <v>7590.7220843672458</v>
      </c>
      <c r="K10" s="44">
        <v>5902.8873626373625</v>
      </c>
      <c r="L10" s="44">
        <v>5125.6873449131517</v>
      </c>
      <c r="M10" s="44">
        <v>4918.6282051282051</v>
      </c>
      <c r="N10" s="44">
        <v>5102.9032258064517</v>
      </c>
      <c r="O10" s="44">
        <v>5224.54358974359</v>
      </c>
      <c r="P10" s="44">
        <v>5972.1885856079407</v>
      </c>
      <c r="Q10" s="44">
        <v>5511.3970223325059</v>
      </c>
      <c r="R10" s="44">
        <v>9.3342175066313047</v>
      </c>
      <c r="S10" s="44">
        <v>5307.106699751861</v>
      </c>
      <c r="T10" s="44">
        <v>5370.7307692307695</v>
      </c>
      <c r="U10" s="44">
        <v>5224.39205955335</v>
      </c>
      <c r="V10" s="44">
        <v>4569.962779156328</v>
      </c>
      <c r="W10" s="44">
        <v>4266.815934065934</v>
      </c>
      <c r="X10" s="44">
        <v>4135.6550868486356</v>
      </c>
      <c r="Y10" s="44">
        <v>3806.7641025641024</v>
      </c>
      <c r="Z10" s="44">
        <v>3931.3151364764267</v>
      </c>
      <c r="AA10" s="44">
        <v>4104.5128205128203</v>
      </c>
      <c r="AB10" s="44">
        <v>3936.9717948717948</v>
      </c>
      <c r="AC10" s="44">
        <f>AVERAGEIF('Raw-Disk'!D:D,'Perf - Monthly Avgs'!A8,'Raw-Disk'!C:C)</f>
        <v>3569.6575682382136</v>
      </c>
      <c r="AG10" s="6"/>
    </row>
    <row r="11" spans="1:33" ht="15" customHeight="1" x14ac:dyDescent="0.2">
      <c r="A11" s="43" t="s">
        <v>25</v>
      </c>
      <c r="B11" s="44">
        <v>63.389305210918096</v>
      </c>
      <c r="C11" s="44">
        <v>61.099384615384629</v>
      </c>
      <c r="D11" s="44">
        <v>59.485507614213212</v>
      </c>
      <c r="E11" s="44">
        <v>58.694491315136553</v>
      </c>
      <c r="F11" s="44">
        <v>56.090512820512679</v>
      </c>
      <c r="G11" s="44">
        <v>56.090512820512679</v>
      </c>
      <c r="H11" s="44">
        <v>53.531657894736817</v>
      </c>
      <c r="I11" s="44">
        <v>51.701662531017256</v>
      </c>
      <c r="J11" s="44">
        <v>52.44399503722078</v>
      </c>
      <c r="K11" s="44">
        <v>52.134423076923056</v>
      </c>
      <c r="L11" s="44">
        <v>52.572481389578201</v>
      </c>
      <c r="M11" s="44">
        <v>49.292435897435865</v>
      </c>
      <c r="N11" s="44">
        <v>47.22910669975186</v>
      </c>
      <c r="O11" s="44">
        <v>47.949333333333399</v>
      </c>
      <c r="P11" s="44">
        <v>45.605583126550947</v>
      </c>
      <c r="Q11" s="44">
        <v>43.909305210918099</v>
      </c>
      <c r="R11" s="44">
        <v>41.962122015915071</v>
      </c>
      <c r="S11" s="44">
        <v>41.775359801488825</v>
      </c>
      <c r="T11" s="44">
        <v>43.032871794871859</v>
      </c>
      <c r="U11" s="44">
        <v>42.730769230769248</v>
      </c>
      <c r="V11" s="44">
        <v>41.795533498759383</v>
      </c>
      <c r="W11" s="44">
        <v>40.771126373626366</v>
      </c>
      <c r="X11" s="44">
        <v>39.262531017369788</v>
      </c>
      <c r="Y11" s="44">
        <v>39.778076923076959</v>
      </c>
      <c r="Z11" s="44">
        <v>37.83148883374686</v>
      </c>
      <c r="AA11" s="44">
        <v>36.879897435897433</v>
      </c>
      <c r="AB11" s="44">
        <v>34.275102564102532</v>
      </c>
      <c r="AC11" s="44">
        <f>AVERAGEIF('Raw-Mem'!D:D,'Perf - Monthly Avgs'!A8,'Raw-Mem'!C:C)</f>
        <v>30.729553349875903</v>
      </c>
      <c r="AD11" s="6"/>
      <c r="AE11" s="6"/>
      <c r="AF11" s="6"/>
      <c r="AG11" s="6"/>
    </row>
    <row r="12" spans="1:33" ht="15" customHeight="1" x14ac:dyDescent="0.2">
      <c r="A12" s="43" t="s">
        <v>26</v>
      </c>
      <c r="B12" s="44">
        <v>4802.714640198511</v>
      </c>
      <c r="C12" s="44">
        <v>4522.2153846153842</v>
      </c>
      <c r="D12" s="44">
        <v>4130.0050761421317</v>
      </c>
      <c r="E12" s="44">
        <v>3882.7543424317619</v>
      </c>
      <c r="F12" s="44">
        <v>3724.0291777188327</v>
      </c>
      <c r="G12" s="44">
        <v>3724.0291777188327</v>
      </c>
      <c r="H12" s="44">
        <v>3841.3973684210528</v>
      </c>
      <c r="I12" s="44">
        <v>3326.483870967742</v>
      </c>
      <c r="J12" s="44">
        <v>3557.9081885856081</v>
      </c>
      <c r="K12" s="44">
        <v>3639.618131868132</v>
      </c>
      <c r="L12" s="44">
        <v>3486.4937965260547</v>
      </c>
      <c r="M12" s="44">
        <v>3260.8461538461538</v>
      </c>
      <c r="N12" s="44">
        <v>3275.4863523573199</v>
      </c>
      <c r="O12" s="44">
        <v>3141.0461538461536</v>
      </c>
      <c r="P12" s="44">
        <v>3070.0595533498758</v>
      </c>
      <c r="Q12" s="44">
        <v>2991.7915632754343</v>
      </c>
      <c r="R12" s="44">
        <v>2751.5782493368702</v>
      </c>
      <c r="S12" s="44">
        <v>2776.2928039702233</v>
      </c>
      <c r="T12" s="44">
        <v>3102.6358974358973</v>
      </c>
      <c r="U12" s="44">
        <v>2774.9528535980148</v>
      </c>
      <c r="V12" s="44">
        <v>2597.3225806451615</v>
      </c>
      <c r="W12" s="44">
        <v>2447.5631868131868</v>
      </c>
      <c r="X12" s="44">
        <v>2287.5607940446648</v>
      </c>
      <c r="Y12" s="44">
        <v>2603.9871794871797</v>
      </c>
      <c r="Z12" s="44">
        <v>2446.4367245657568</v>
      </c>
      <c r="AA12" s="44">
        <v>2759.2102564102565</v>
      </c>
      <c r="AB12" s="44">
        <v>2030.697435897436</v>
      </c>
      <c r="AC12" s="44">
        <f>AVERAGEIF('Raw-Network'!D:D,'Perf - Monthly Avgs'!A8,'Raw-Network'!C:C)</f>
        <v>1786.8238213399504</v>
      </c>
      <c r="AG12" s="6"/>
    </row>
    <row r="13" spans="1:33" ht="15" customHeight="1" x14ac:dyDescent="0.2">
      <c r="A13" s="45"/>
      <c r="B13" s="44"/>
      <c r="C13" s="44"/>
      <c r="D13" s="44"/>
      <c r="E13" s="44"/>
      <c r="F13" s="44"/>
      <c r="G13" s="44"/>
      <c r="H13" s="44"/>
      <c r="I13" s="44"/>
      <c r="J13" s="44"/>
      <c r="K13" s="44"/>
      <c r="L13" s="44"/>
      <c r="M13" s="44"/>
      <c r="N13" s="44"/>
      <c r="O13" s="44"/>
      <c r="P13" s="44"/>
      <c r="Q13" s="44"/>
      <c r="R13" s="44"/>
      <c r="S13" s="44"/>
      <c r="T13" s="44"/>
      <c r="U13" s="44"/>
      <c r="V13" s="44"/>
      <c r="W13" s="44"/>
      <c r="X13" s="44"/>
      <c r="Y13" s="44"/>
      <c r="Z13" s="44"/>
      <c r="AA13" s="44"/>
      <c r="AB13" s="44"/>
      <c r="AC13" s="44"/>
    </row>
    <row r="14" spans="1:33" x14ac:dyDescent="0.2">
      <c r="A14" s="40" t="s">
        <v>28</v>
      </c>
      <c r="B14" s="44"/>
      <c r="C14" s="44"/>
      <c r="D14" s="44"/>
      <c r="E14" s="44"/>
      <c r="F14" s="44"/>
      <c r="G14" s="44"/>
      <c r="H14" s="44"/>
      <c r="I14" s="44"/>
      <c r="J14" s="44"/>
      <c r="K14" s="44"/>
      <c r="L14" s="44"/>
      <c r="M14" s="44"/>
      <c r="N14" s="44"/>
      <c r="O14" s="44"/>
      <c r="P14" s="44"/>
      <c r="Q14" s="44"/>
      <c r="R14" s="44"/>
      <c r="S14" s="44"/>
      <c r="T14" s="44"/>
      <c r="U14" s="44"/>
      <c r="V14" s="44"/>
      <c r="W14" s="44"/>
      <c r="X14" s="44"/>
      <c r="Y14" s="44"/>
      <c r="Z14" s="44"/>
      <c r="AA14" s="44"/>
      <c r="AB14" s="44"/>
      <c r="AC14" s="44"/>
    </row>
    <row r="15" spans="1:33" x14ac:dyDescent="0.2">
      <c r="A15" s="43" t="s">
        <v>23</v>
      </c>
      <c r="B15" s="44">
        <v>6.8796774193548371</v>
      </c>
      <c r="C15" s="44">
        <v>7.0013333333333341</v>
      </c>
      <c r="D15" s="44">
        <v>7.0564516129032269</v>
      </c>
      <c r="E15" s="44">
        <v>6.6338709677419345</v>
      </c>
      <c r="F15" s="44">
        <v>5.852666666666666</v>
      </c>
      <c r="G15" s="44">
        <v>5.852666666666666</v>
      </c>
      <c r="H15" s="44">
        <v>5.8799999999999981</v>
      </c>
      <c r="I15" s="44">
        <v>5.848064516129031</v>
      </c>
      <c r="J15" s="44">
        <v>6.0922580645161286</v>
      </c>
      <c r="K15" s="44">
        <v>6.0450000000000008</v>
      </c>
      <c r="L15" s="44">
        <v>8.0693548387096783</v>
      </c>
      <c r="M15" s="44">
        <v>7.2683333333333318</v>
      </c>
      <c r="N15" s="44">
        <v>5.8912903225806463</v>
      </c>
      <c r="O15" s="44">
        <v>6.0136666666666665</v>
      </c>
      <c r="P15" s="44">
        <v>6.0619354838709656</v>
      </c>
      <c r="Q15" s="44">
        <v>6.1280645161290321</v>
      </c>
      <c r="R15" s="44">
        <v>6.0227586206896548</v>
      </c>
      <c r="S15" s="44">
        <v>5.9377419354838734</v>
      </c>
      <c r="T15" s="44">
        <v>5.7249999999999996</v>
      </c>
      <c r="U15" s="44">
        <v>6.2129032258064534</v>
      </c>
      <c r="V15" s="44">
        <v>5.8809677419354829</v>
      </c>
      <c r="W15" s="44">
        <v>6.6003571428571428</v>
      </c>
      <c r="X15" s="44">
        <v>6.628709677419355</v>
      </c>
      <c r="Y15" s="44">
        <v>6.298</v>
      </c>
      <c r="Z15" s="44">
        <v>6.2790322580645155</v>
      </c>
      <c r="AA15" s="44">
        <v>6.3643333333333336</v>
      </c>
      <c r="AB15" s="44">
        <v>6.3356666666666666</v>
      </c>
      <c r="AC15" s="44">
        <f>AVERAGEIF('Raw-CPU'!D:D,'Perf - Monthly Avgs'!A14,'Raw-CPU'!C:C)</f>
        <v>6.4941935483870967</v>
      </c>
    </row>
    <row r="16" spans="1:33" x14ac:dyDescent="0.2">
      <c r="A16" s="43" t="s">
        <v>24</v>
      </c>
      <c r="B16" s="44">
        <v>408.41935483870969</v>
      </c>
      <c r="C16" s="44">
        <v>406.4</v>
      </c>
      <c r="D16" s="44">
        <v>406.83870967741933</v>
      </c>
      <c r="E16" s="44">
        <v>340.35483870967744</v>
      </c>
      <c r="F16" s="44">
        <v>740.4</v>
      </c>
      <c r="G16" s="44">
        <v>740.4</v>
      </c>
      <c r="H16" s="44">
        <v>664.7</v>
      </c>
      <c r="I16" s="44">
        <v>596.64516129032256</v>
      </c>
      <c r="J16" s="44">
        <v>731.12903225806451</v>
      </c>
      <c r="K16" s="44">
        <v>430.17857142857144</v>
      </c>
      <c r="L16" s="44">
        <v>421.03225806451616</v>
      </c>
      <c r="M16" s="44">
        <v>464.4</v>
      </c>
      <c r="N16" s="44">
        <v>450.22580645161293</v>
      </c>
      <c r="O16" s="44">
        <v>508.3</v>
      </c>
      <c r="P16" s="44">
        <v>521.64516129032256</v>
      </c>
      <c r="Q16" s="44">
        <v>511.12903225806451</v>
      </c>
      <c r="R16" s="44">
        <v>6.022758620689654</v>
      </c>
      <c r="S16" s="44">
        <v>495.25806451612902</v>
      </c>
      <c r="T16" s="44">
        <v>550.4</v>
      </c>
      <c r="U16" s="44">
        <v>760.12903225806451</v>
      </c>
      <c r="V16" s="44">
        <v>793.80645161290317</v>
      </c>
      <c r="W16" s="44">
        <v>777.03571428571433</v>
      </c>
      <c r="X16" s="44">
        <v>1654.6129032258063</v>
      </c>
      <c r="Y16" s="44">
        <v>1742.9</v>
      </c>
      <c r="Z16" s="44">
        <v>1427.2903225806451</v>
      </c>
      <c r="AA16" s="44">
        <v>1705.4666666666667</v>
      </c>
      <c r="AB16" s="44">
        <v>1785.3333333333333</v>
      </c>
      <c r="AC16" s="44">
        <f>AVERAGEIF('Raw-Disk'!D:D,'Perf - Monthly Avgs'!A14,'Raw-Disk'!C:C)</f>
        <v>1618.8064516129032</v>
      </c>
    </row>
    <row r="17" spans="1:29" x14ac:dyDescent="0.2">
      <c r="A17" s="43" t="s">
        <v>25</v>
      </c>
      <c r="B17" s="44">
        <v>74.202903225806452</v>
      </c>
      <c r="C17" s="44">
        <v>74.094000000000023</v>
      </c>
      <c r="D17" s="44">
        <v>75.177419354838705</v>
      </c>
      <c r="E17" s="44">
        <v>61.823870967741939</v>
      </c>
      <c r="F17" s="44">
        <v>66.831333333333333</v>
      </c>
      <c r="G17" s="44">
        <v>66.831333333333333</v>
      </c>
      <c r="H17" s="44">
        <v>68.424000000000007</v>
      </c>
      <c r="I17" s="44">
        <v>69.244516129032235</v>
      </c>
      <c r="J17" s="44">
        <v>68.967741935483886</v>
      </c>
      <c r="K17" s="44">
        <v>64.609642857142845</v>
      </c>
      <c r="L17" s="44">
        <v>65.456774193548398</v>
      </c>
      <c r="M17" s="44">
        <v>61.23566666666666</v>
      </c>
      <c r="N17" s="44">
        <v>62.434516129032247</v>
      </c>
      <c r="O17" s="44">
        <v>68.459666666666664</v>
      </c>
      <c r="P17" s="44">
        <v>69.497096774193537</v>
      </c>
      <c r="Q17" s="44">
        <v>69.934193548387114</v>
      </c>
      <c r="R17" s="44">
        <v>72.204482758620699</v>
      </c>
      <c r="S17" s="44">
        <v>73.779354838709665</v>
      </c>
      <c r="T17" s="44">
        <v>63.551000000000009</v>
      </c>
      <c r="U17" s="44">
        <v>69.342903225806438</v>
      </c>
      <c r="V17" s="44">
        <v>67.251290322580644</v>
      </c>
      <c r="W17" s="44">
        <v>73.041071428571428</v>
      </c>
      <c r="X17" s="44">
        <v>72.068387096774202</v>
      </c>
      <c r="Y17" s="44">
        <v>73.151333333333341</v>
      </c>
      <c r="Z17" s="44">
        <v>73.843225806451613</v>
      </c>
      <c r="AA17" s="44">
        <v>74.868999999999986</v>
      </c>
      <c r="AB17" s="44">
        <v>74.53133333333335</v>
      </c>
      <c r="AC17" s="44">
        <f>AVERAGEIF('Raw-Mem'!D:D,'Perf - Monthly Avgs'!A14,'Raw-Mem'!C:C)</f>
        <v>75.893225806451625</v>
      </c>
    </row>
    <row r="18" spans="1:29" x14ac:dyDescent="0.2">
      <c r="A18" s="43" t="s">
        <v>26</v>
      </c>
      <c r="B18" s="44">
        <v>0</v>
      </c>
      <c r="C18" s="44">
        <v>0</v>
      </c>
      <c r="D18" s="44">
        <v>0</v>
      </c>
      <c r="E18" s="44">
        <v>0</v>
      </c>
      <c r="F18" s="44">
        <v>0</v>
      </c>
      <c r="G18" s="44">
        <v>0</v>
      </c>
      <c r="H18" s="44">
        <v>0</v>
      </c>
      <c r="I18" s="44">
        <v>0</v>
      </c>
      <c r="J18" s="44">
        <v>0</v>
      </c>
      <c r="K18" s="44">
        <v>0</v>
      </c>
      <c r="L18" s="44">
        <v>0</v>
      </c>
      <c r="M18" s="44">
        <v>0</v>
      </c>
      <c r="N18" s="44">
        <v>0</v>
      </c>
      <c r="O18" s="44">
        <v>0</v>
      </c>
      <c r="P18" s="44">
        <v>0</v>
      </c>
      <c r="Q18" s="44">
        <v>0</v>
      </c>
      <c r="R18" s="44">
        <v>0</v>
      </c>
      <c r="S18" s="44">
        <v>0</v>
      </c>
      <c r="T18" s="44">
        <v>0</v>
      </c>
      <c r="U18" s="44">
        <v>0</v>
      </c>
      <c r="V18" s="44">
        <v>0</v>
      </c>
      <c r="W18" s="44">
        <v>0</v>
      </c>
      <c r="X18" s="44">
        <v>0</v>
      </c>
      <c r="Y18" s="44">
        <v>0</v>
      </c>
      <c r="Z18" s="44">
        <v>0</v>
      </c>
      <c r="AA18" s="44">
        <v>0</v>
      </c>
      <c r="AB18" s="44">
        <v>0</v>
      </c>
      <c r="AC18" s="44">
        <f>AVERAGEIF('Raw-Network'!D:D,'Perf - Monthly Avgs'!A14,'Raw-Network'!C:C)</f>
        <v>0</v>
      </c>
    </row>
    <row r="19" spans="1:29" x14ac:dyDescent="0.2">
      <c r="A19" s="45"/>
      <c r="B19" s="44"/>
      <c r="C19" s="44"/>
      <c r="D19" s="44"/>
      <c r="E19" s="44"/>
      <c r="F19" s="44"/>
      <c r="G19" s="44"/>
      <c r="H19" s="44"/>
      <c r="I19" s="44"/>
      <c r="J19" s="44"/>
      <c r="K19" s="44"/>
      <c r="L19" s="44"/>
      <c r="M19" s="44"/>
      <c r="N19" s="44"/>
      <c r="O19" s="44"/>
      <c r="P19" s="44"/>
      <c r="Q19" s="44"/>
      <c r="R19" s="44"/>
      <c r="S19" s="44"/>
      <c r="T19" s="44"/>
      <c r="U19" s="44"/>
      <c r="V19" s="44"/>
      <c r="W19" s="44"/>
      <c r="X19" s="44"/>
      <c r="Y19" s="44"/>
      <c r="Z19" s="44"/>
      <c r="AA19" s="44"/>
      <c r="AB19" s="44"/>
      <c r="AC19" s="44"/>
    </row>
    <row r="20" spans="1:29" x14ac:dyDescent="0.2">
      <c r="A20" s="40" t="s">
        <v>29</v>
      </c>
      <c r="B20" s="44"/>
      <c r="C20" s="44"/>
      <c r="D20" s="44"/>
      <c r="E20" s="44"/>
      <c r="F20" s="44"/>
      <c r="G20" s="44"/>
      <c r="H20" s="44"/>
      <c r="I20" s="44"/>
      <c r="J20" s="44"/>
      <c r="K20" s="44"/>
      <c r="L20" s="44"/>
      <c r="M20" s="44"/>
      <c r="N20" s="44"/>
      <c r="O20" s="44"/>
      <c r="P20" s="44"/>
      <c r="Q20" s="44"/>
      <c r="R20" s="44"/>
      <c r="S20" s="44"/>
      <c r="T20" s="44"/>
      <c r="U20" s="44"/>
      <c r="V20" s="44"/>
      <c r="W20" s="44"/>
      <c r="X20" s="44"/>
      <c r="Y20" s="44"/>
      <c r="Z20" s="44"/>
      <c r="AA20" s="44"/>
      <c r="AB20" s="44"/>
      <c r="AC20" s="44"/>
    </row>
    <row r="21" spans="1:29" ht="15" customHeight="1" x14ac:dyDescent="0.2">
      <c r="A21" s="43" t="s">
        <v>23</v>
      </c>
      <c r="B21" s="44">
        <v>5.1704838709677441</v>
      </c>
      <c r="C21" s="44">
        <v>7.5061666666666671</v>
      </c>
      <c r="D21" s="44">
        <v>5.5362903225806468</v>
      </c>
      <c r="E21" s="44">
        <v>5.5253225806451622</v>
      </c>
      <c r="F21" s="44">
        <v>1.2065909090909088</v>
      </c>
      <c r="G21" s="44">
        <v>1.2065909090909088</v>
      </c>
      <c r="H21" s="44">
        <v>2.9205000000000001</v>
      </c>
      <c r="I21" s="44">
        <v>5.72</v>
      </c>
      <c r="J21" s="44">
        <v>9.8972580645161266</v>
      </c>
      <c r="K21" s="44">
        <v>5.6082142857142872</v>
      </c>
      <c r="L21" s="44">
        <v>7.2506451612903193</v>
      </c>
      <c r="M21" s="44">
        <v>10.90533333333333</v>
      </c>
      <c r="N21" s="44">
        <v>8.4820967741935487</v>
      </c>
      <c r="O21" s="44">
        <v>8.8276666666666657</v>
      </c>
      <c r="P21" s="44">
        <v>10.36</v>
      </c>
      <c r="Q21" s="44">
        <v>9.8159677419354825</v>
      </c>
      <c r="R21" s="44">
        <v>12.33617647058824</v>
      </c>
      <c r="S21" s="44">
        <v>8.0580882352941181</v>
      </c>
      <c r="T21" s="44">
        <v>4.0137777777777766</v>
      </c>
      <c r="U21" s="44">
        <v>4.9030645161290334</v>
      </c>
      <c r="V21" s="44">
        <v>4.8882258064516124</v>
      </c>
      <c r="W21" s="44">
        <v>5.0401785714285738</v>
      </c>
      <c r="X21" s="44">
        <v>5.5132258064516133</v>
      </c>
      <c r="Y21" s="44">
        <v>5.8301666666666669</v>
      </c>
      <c r="Z21" s="44">
        <v>9.4874193548387087</v>
      </c>
      <c r="AA21" s="44">
        <v>9.8283333333333349</v>
      </c>
      <c r="AB21" s="44">
        <v>12.522096774193546</v>
      </c>
      <c r="AC21" s="44">
        <f>AVERAGEIF('Raw-CPU'!D:D,'Perf - Monthly Avgs'!A20,'Raw-CPU'!C:C)</f>
        <v>11.823387096774191</v>
      </c>
    </row>
    <row r="22" spans="1:29" ht="15" customHeight="1" x14ac:dyDescent="0.2">
      <c r="A22" s="43" t="s">
        <v>24</v>
      </c>
      <c r="B22" s="44">
        <v>1119.2258064516129</v>
      </c>
      <c r="C22" s="44">
        <v>968.86666666666667</v>
      </c>
      <c r="D22" s="44">
        <v>982.83870967741939</v>
      </c>
      <c r="E22" s="44">
        <v>982.85483870967744</v>
      </c>
      <c r="F22" s="44">
        <v>516.97727272727275</v>
      </c>
      <c r="G22" s="44">
        <v>516.97727272727275</v>
      </c>
      <c r="H22" s="44">
        <v>2312.9</v>
      </c>
      <c r="I22" s="44">
        <v>3626.2096774193546</v>
      </c>
      <c r="J22" s="44">
        <v>6325.3387096774195</v>
      </c>
      <c r="K22" s="44">
        <v>4248.7678571428569</v>
      </c>
      <c r="L22" s="44">
        <v>3760.016129032258</v>
      </c>
      <c r="M22" s="44">
        <v>3832.0666666666666</v>
      </c>
      <c r="N22" s="44">
        <v>3413</v>
      </c>
      <c r="O22" s="44">
        <v>3146.5166666666669</v>
      </c>
      <c r="P22" s="44">
        <v>3889.2741935483873</v>
      </c>
      <c r="Q22" s="44">
        <v>3888.0645161290322</v>
      </c>
      <c r="R22" s="44">
        <v>3540.2352941176468</v>
      </c>
      <c r="S22" s="44">
        <v>5790.7647058823532</v>
      </c>
      <c r="T22" s="44">
        <v>3543.911111111111</v>
      </c>
      <c r="U22" s="44">
        <v>4856.5322580645161</v>
      </c>
      <c r="V22" s="44">
        <v>5105.2258064516127</v>
      </c>
      <c r="W22" s="44">
        <v>4190.4107142857147</v>
      </c>
      <c r="X22" s="44">
        <v>4266.5</v>
      </c>
      <c r="Y22" s="44">
        <v>4669.8833333333332</v>
      </c>
      <c r="Z22" s="44">
        <v>5695.0967741935483</v>
      </c>
      <c r="AA22" s="44">
        <v>10155.450000000001</v>
      </c>
      <c r="AB22" s="44">
        <v>7870.0645161290322</v>
      </c>
      <c r="AC22" s="44">
        <f>AVERAGEIF('Raw-Disk'!D:D,'Perf - Monthly Avgs'!A20,'Raw-Disk'!C:C)</f>
        <v>5875.5645161290322</v>
      </c>
    </row>
    <row r="23" spans="1:29" ht="15" customHeight="1" x14ac:dyDescent="0.2">
      <c r="A23" s="43" t="s">
        <v>25</v>
      </c>
      <c r="B23" s="44">
        <v>28.754838709677426</v>
      </c>
      <c r="C23" s="44">
        <v>28.574333333333335</v>
      </c>
      <c r="D23" s="44">
        <v>28.952096774193553</v>
      </c>
      <c r="E23" s="44">
        <v>29.0741935483871</v>
      </c>
      <c r="F23" s="44">
        <v>3.0006818181818193</v>
      </c>
      <c r="G23" s="44">
        <v>3.0006818181818193</v>
      </c>
      <c r="H23" s="44">
        <v>13.264666666666672</v>
      </c>
      <c r="I23" s="44">
        <v>21.443870967741944</v>
      </c>
      <c r="J23" s="44">
        <v>24.997903225806446</v>
      </c>
      <c r="K23" s="44">
        <v>23.275892857142857</v>
      </c>
      <c r="L23" s="44">
        <v>25.024677419354838</v>
      </c>
      <c r="M23" s="44">
        <v>24.102499999999999</v>
      </c>
      <c r="N23" s="44">
        <v>22.026935483870972</v>
      </c>
      <c r="O23" s="44">
        <v>18.984999999999992</v>
      </c>
      <c r="P23" s="44">
        <v>24.821612903225795</v>
      </c>
      <c r="Q23" s="44">
        <v>24.95612903225808</v>
      </c>
      <c r="R23" s="44">
        <v>25.008235294117625</v>
      </c>
      <c r="S23" s="44">
        <v>25.118235294117682</v>
      </c>
      <c r="T23" s="44">
        <v>24.498444444444445</v>
      </c>
      <c r="U23" s="44">
        <v>24.41629032258065</v>
      </c>
      <c r="V23" s="44">
        <v>24.695645161290322</v>
      </c>
      <c r="W23" s="44">
        <v>25.108749999999983</v>
      </c>
      <c r="X23" s="44">
        <v>26.463709677419374</v>
      </c>
      <c r="Y23" s="44">
        <v>27.600666666666648</v>
      </c>
      <c r="Z23" s="44">
        <v>27.986129032258066</v>
      </c>
      <c r="AA23" s="44">
        <v>27.657499999999995</v>
      </c>
      <c r="AB23" s="44">
        <v>27.347258064516119</v>
      </c>
      <c r="AC23" s="44">
        <f>AVERAGEIF('Raw-Mem'!D:D,'Perf - Monthly Avgs'!A20,'Raw-Mem'!C:C)</f>
        <v>26.827258064516126</v>
      </c>
    </row>
    <row r="24" spans="1:29" ht="15.75" customHeight="1" x14ac:dyDescent="0.2">
      <c r="A24" s="43" t="s">
        <v>26</v>
      </c>
      <c r="B24" s="44">
        <v>258.69354838709677</v>
      </c>
      <c r="C24" s="44">
        <v>312.91666666666669</v>
      </c>
      <c r="D24" s="44">
        <v>339.91935483870969</v>
      </c>
      <c r="E24" s="44">
        <v>267.67741935483872</v>
      </c>
      <c r="F24" s="44">
        <v>259.52272727272725</v>
      </c>
      <c r="G24" s="44">
        <v>259.52272727272725</v>
      </c>
      <c r="H24" s="44">
        <v>628.51666666666665</v>
      </c>
      <c r="I24" s="44">
        <v>1555.2258064516129</v>
      </c>
      <c r="J24" s="44">
        <v>2165.8387096774195</v>
      </c>
      <c r="K24" s="44">
        <v>2164.6607142857142</v>
      </c>
      <c r="L24" s="44">
        <v>1944.2258064516129</v>
      </c>
      <c r="M24" s="44">
        <v>2178.65</v>
      </c>
      <c r="N24" s="44">
        <v>1529.6935483870968</v>
      </c>
      <c r="O24" s="44">
        <v>1800.5833333333333</v>
      </c>
      <c r="P24" s="44">
        <v>1923.983870967742</v>
      </c>
      <c r="Q24" s="44">
        <v>1903.8225806451612</v>
      </c>
      <c r="R24" s="44">
        <v>2171.205882352941</v>
      </c>
      <c r="S24" s="44">
        <v>1949.9852941176471</v>
      </c>
      <c r="T24" s="44">
        <v>1206.7111111111112</v>
      </c>
      <c r="U24" s="44">
        <v>1737.0806451612902</v>
      </c>
      <c r="V24" s="44">
        <v>1592.5967741935483</v>
      </c>
      <c r="W24" s="44">
        <v>2023.6607142857142</v>
      </c>
      <c r="X24" s="44">
        <v>2320.5645161290322</v>
      </c>
      <c r="Y24" s="44">
        <v>2673.2833333333333</v>
      </c>
      <c r="Z24" s="44">
        <v>2991.3709677419356</v>
      </c>
      <c r="AA24" s="44">
        <v>4506.0166666666664</v>
      </c>
      <c r="AB24" s="44">
        <v>3578.5</v>
      </c>
      <c r="AC24" s="44">
        <f>AVERAGEIF('Raw-Network'!D:D,'Perf - Monthly Avgs'!A20,'Raw-Network'!C:C)</f>
        <v>2884.7741935483873</v>
      </c>
    </row>
    <row r="25" spans="1:29" ht="15.75" customHeight="1" x14ac:dyDescent="0.2">
      <c r="A25" s="45"/>
      <c r="B25" s="44"/>
      <c r="C25" s="44"/>
      <c r="D25" s="44"/>
      <c r="E25" s="44"/>
      <c r="F25" s="44"/>
      <c r="G25" s="44"/>
      <c r="H25" s="44"/>
      <c r="I25" s="44"/>
      <c r="J25" s="44"/>
      <c r="K25" s="44"/>
      <c r="L25" s="44"/>
      <c r="M25" s="44"/>
      <c r="N25" s="44"/>
      <c r="O25" s="44"/>
      <c r="P25" s="44"/>
      <c r="Q25" s="44"/>
      <c r="R25" s="44"/>
      <c r="S25" s="44"/>
      <c r="T25" s="44"/>
      <c r="U25" s="44"/>
      <c r="V25" s="44"/>
      <c r="W25" s="44"/>
      <c r="X25" s="44"/>
      <c r="Y25" s="44"/>
      <c r="Z25" s="44"/>
      <c r="AA25" s="44"/>
      <c r="AB25" s="44"/>
      <c r="AC25" s="44"/>
    </row>
    <row r="26" spans="1:29" ht="15.75" customHeight="1" x14ac:dyDescent="0.2">
      <c r="A26" s="40" t="s">
        <v>30</v>
      </c>
      <c r="B26" s="44"/>
      <c r="C26" s="44"/>
      <c r="D26" s="44"/>
      <c r="E26" s="44"/>
      <c r="F26" s="44"/>
      <c r="G26" s="44"/>
      <c r="H26" s="44"/>
      <c r="I26" s="44"/>
      <c r="J26" s="44"/>
      <c r="K26" s="44"/>
      <c r="L26" s="44"/>
      <c r="M26" s="44"/>
      <c r="N26" s="44"/>
      <c r="O26" s="44"/>
      <c r="P26" s="44"/>
      <c r="Q26" s="44"/>
      <c r="R26" s="44"/>
      <c r="S26" s="44"/>
      <c r="T26" s="44"/>
      <c r="U26" s="44"/>
      <c r="V26" s="44"/>
      <c r="W26" s="44"/>
      <c r="X26" s="44"/>
      <c r="Y26" s="44"/>
      <c r="Z26" s="44"/>
      <c r="AA26" s="44"/>
      <c r="AB26" s="44"/>
      <c r="AC26" s="44"/>
    </row>
    <row r="27" spans="1:29" ht="15" customHeight="1" x14ac:dyDescent="0.2">
      <c r="A27" s="43" t="s">
        <v>23</v>
      </c>
      <c r="B27" s="44">
        <v>8.6385483870967743</v>
      </c>
      <c r="C27" s="44">
        <v>10.4915</v>
      </c>
      <c r="D27" s="44">
        <v>11.836129032258063</v>
      </c>
      <c r="E27" s="44">
        <v>4.3822580645161322</v>
      </c>
      <c r="F27" s="44">
        <v>9.116500000000002</v>
      </c>
      <c r="G27" s="44">
        <v>9.116500000000002</v>
      </c>
      <c r="H27" s="44">
        <v>9.6871666666666716</v>
      </c>
      <c r="I27" s="44">
        <v>10.874838709677416</v>
      </c>
      <c r="J27" s="44">
        <v>12.526290322580641</v>
      </c>
      <c r="K27" s="44">
        <v>12.768571428571423</v>
      </c>
      <c r="L27" s="44">
        <v>10.735967741935486</v>
      </c>
      <c r="M27" s="44">
        <v>13.827166666666669</v>
      </c>
      <c r="N27" s="44">
        <v>15.955806451612903</v>
      </c>
      <c r="O27" s="44">
        <v>12.438500000000003</v>
      </c>
      <c r="P27" s="44">
        <v>17.075645161290321</v>
      </c>
      <c r="Q27" s="44">
        <v>17.455967741935481</v>
      </c>
      <c r="R27" s="44">
        <v>22.062058823529409</v>
      </c>
      <c r="S27" s="44">
        <v>18.755645161290325</v>
      </c>
      <c r="T27" s="44">
        <v>11.34333333333333</v>
      </c>
      <c r="U27" s="44">
        <v>10.785967741935481</v>
      </c>
      <c r="V27" s="44">
        <v>10.690645161290325</v>
      </c>
      <c r="W27" s="44">
        <v>11.714107142857147</v>
      </c>
      <c r="X27" s="44">
        <v>11.453225806451613</v>
      </c>
      <c r="Y27" s="44">
        <v>11.055666666666665</v>
      </c>
      <c r="Z27" s="44">
        <v>10.847419354838708</v>
      </c>
      <c r="AA27" s="44">
        <v>16.817333333333337</v>
      </c>
      <c r="AB27" s="44">
        <v>21.707096774193555</v>
      </c>
      <c r="AC27" s="44">
        <f>AVERAGEIF('Raw-CPU'!D:D,'Perf - Monthly Avgs'!A26,'Raw-CPU'!C:C)</f>
        <v>24.660806451612903</v>
      </c>
    </row>
    <row r="28" spans="1:29" ht="15" customHeight="1" x14ac:dyDescent="0.2">
      <c r="A28" s="43" t="s">
        <v>24</v>
      </c>
      <c r="B28" s="44">
        <v>4138.6935483870966</v>
      </c>
      <c r="C28" s="44">
        <v>4505.05</v>
      </c>
      <c r="D28" s="44">
        <v>5067.9838709677415</v>
      </c>
      <c r="E28" s="44">
        <v>1781.3064516129032</v>
      </c>
      <c r="F28" s="44">
        <v>3957.6666666666665</v>
      </c>
      <c r="G28" s="44">
        <v>3957.6666666666665</v>
      </c>
      <c r="H28" s="44">
        <v>8652.0666666666675</v>
      </c>
      <c r="I28" s="44">
        <v>6533.5</v>
      </c>
      <c r="J28" s="44">
        <v>5683.3709677419356</v>
      </c>
      <c r="K28" s="44">
        <v>6088.375</v>
      </c>
      <c r="L28" s="44">
        <v>4729.1129032258068</v>
      </c>
      <c r="M28" s="44">
        <v>5840.3</v>
      </c>
      <c r="N28" s="44">
        <v>4340.5806451612907</v>
      </c>
      <c r="O28" s="44">
        <v>5070.1333333333332</v>
      </c>
      <c r="P28" s="44">
        <v>10266.016129032258</v>
      </c>
      <c r="Q28" s="44">
        <v>8873.1612903225814</v>
      </c>
      <c r="R28" s="44">
        <v>10408.14705882353</v>
      </c>
      <c r="S28" s="44">
        <v>14378.58064516129</v>
      </c>
      <c r="T28" s="44">
        <v>8117.2</v>
      </c>
      <c r="U28" s="44">
        <v>11539.032258064517</v>
      </c>
      <c r="V28" s="44">
        <v>11610.193548387097</v>
      </c>
      <c r="W28" s="44">
        <v>14257.125</v>
      </c>
      <c r="X28" s="44">
        <v>17580.951612903227</v>
      </c>
      <c r="Y28" s="44">
        <v>16979.25</v>
      </c>
      <c r="Z28" s="44">
        <v>8075.3548387096771</v>
      </c>
      <c r="AA28" s="44">
        <v>15655.966666666667</v>
      </c>
      <c r="AB28" s="44">
        <v>13619.645161290322</v>
      </c>
      <c r="AC28" s="44">
        <f>AVERAGEIF('Raw-Disk'!D:D,'Perf - Monthly Avgs'!A26,'Raw-Disk'!C:C)</f>
        <v>13543.854838709678</v>
      </c>
    </row>
    <row r="29" spans="1:29" ht="15" customHeight="1" x14ac:dyDescent="0.2">
      <c r="A29" s="43" t="s">
        <v>25</v>
      </c>
      <c r="B29" s="44">
        <v>34.115645161290288</v>
      </c>
      <c r="C29" s="44">
        <v>42.432666666666641</v>
      </c>
      <c r="D29" s="44">
        <v>43.465161290322662</v>
      </c>
      <c r="E29" s="44">
        <v>18.322580645161299</v>
      </c>
      <c r="F29" s="44">
        <v>35.717833333333367</v>
      </c>
      <c r="G29" s="44">
        <v>35.717833333333367</v>
      </c>
      <c r="H29" s="44">
        <v>38.883666666666642</v>
      </c>
      <c r="I29" s="44">
        <v>43.665806451612895</v>
      </c>
      <c r="J29" s="44">
        <v>43.753064516129022</v>
      </c>
      <c r="K29" s="44">
        <v>44.491607142857099</v>
      </c>
      <c r="L29" s="44">
        <v>38.563548387096766</v>
      </c>
      <c r="M29" s="44">
        <v>46.090000000000011</v>
      </c>
      <c r="N29" s="44">
        <v>27.306451612903206</v>
      </c>
      <c r="O29" s="44">
        <v>30.984166666666642</v>
      </c>
      <c r="P29" s="44">
        <v>46.060645161290346</v>
      </c>
      <c r="Q29" s="44">
        <v>46.920161290322582</v>
      </c>
      <c r="R29" s="44">
        <v>56.828529411764713</v>
      </c>
      <c r="S29" s="44">
        <v>61.008064516129018</v>
      </c>
      <c r="T29" s="44">
        <v>67.098333333333329</v>
      </c>
      <c r="U29" s="44">
        <v>62.429032258064503</v>
      </c>
      <c r="V29" s="44">
        <v>62.222903225806448</v>
      </c>
      <c r="W29" s="44">
        <v>61.461964285714295</v>
      </c>
      <c r="X29" s="44">
        <v>60.102580645161275</v>
      </c>
      <c r="Y29" s="44">
        <v>52.78566666666665</v>
      </c>
      <c r="Z29" s="44">
        <v>34.079032258064501</v>
      </c>
      <c r="AA29" s="44">
        <v>34.985499999999995</v>
      </c>
      <c r="AB29" s="44">
        <v>34.977419354838702</v>
      </c>
      <c r="AC29" s="44">
        <f>AVERAGEIF('Raw-Mem'!D:D,'Perf - Monthly Avgs'!A26,'Raw-Mem'!C:C)</f>
        <v>34.98838709677419</v>
      </c>
    </row>
    <row r="30" spans="1:29" ht="15.75" customHeight="1" x14ac:dyDescent="0.2">
      <c r="A30" s="43" t="s">
        <v>26</v>
      </c>
      <c r="B30" s="44">
        <v>1416.2903225806451</v>
      </c>
      <c r="C30" s="44">
        <v>7070.0666666666666</v>
      </c>
      <c r="D30" s="44">
        <v>10523.096774193549</v>
      </c>
      <c r="E30" s="44">
        <v>1019.5967741935484</v>
      </c>
      <c r="F30" s="44">
        <v>2052.9666666666667</v>
      </c>
      <c r="G30" s="44">
        <v>2052.9666666666667</v>
      </c>
      <c r="H30" s="44">
        <v>2889.7</v>
      </c>
      <c r="I30" s="44">
        <v>2887.2096774193546</v>
      </c>
      <c r="J30" s="44">
        <v>2925.7741935483873</v>
      </c>
      <c r="K30" s="44">
        <v>2953.8928571428573</v>
      </c>
      <c r="L30" s="44">
        <v>2566.7580645161293</v>
      </c>
      <c r="M30" s="44">
        <v>3541.6833333333334</v>
      </c>
      <c r="N30" s="44">
        <v>8132.1290322580644</v>
      </c>
      <c r="O30" s="44">
        <v>4034.5166666666669</v>
      </c>
      <c r="P30" s="44">
        <v>5315.677419354839</v>
      </c>
      <c r="Q30" s="44">
        <v>4235.0806451612907</v>
      </c>
      <c r="R30" s="44">
        <v>4623.4411764705883</v>
      </c>
      <c r="S30" s="44">
        <v>7307.5161290322585</v>
      </c>
      <c r="T30" s="44">
        <v>10104.1</v>
      </c>
      <c r="U30" s="44">
        <v>13939.016129032258</v>
      </c>
      <c r="V30" s="44">
        <v>9032.8064516129034</v>
      </c>
      <c r="W30" s="44">
        <v>8084.0357142857147</v>
      </c>
      <c r="X30" s="44">
        <v>4571.2096774193551</v>
      </c>
      <c r="Y30" s="44">
        <v>4723.5666666666666</v>
      </c>
      <c r="Z30" s="44">
        <v>8123.8387096774195</v>
      </c>
      <c r="AA30" s="44">
        <v>6264.95</v>
      </c>
      <c r="AB30" s="44">
        <v>3759.0806451612902</v>
      </c>
      <c r="AC30" s="44">
        <f>AVERAGEIF('Raw-Network'!D:D,'Perf - Monthly Avgs'!A26,'Raw-Network'!C:C)</f>
        <v>6595.6935483870966</v>
      </c>
    </row>
    <row r="31" spans="1:29" ht="15.75" customHeight="1" x14ac:dyDescent="0.2">
      <c r="A31" s="45"/>
      <c r="B31" s="44"/>
      <c r="C31" s="44"/>
      <c r="D31" s="44"/>
      <c r="E31" s="44"/>
      <c r="F31" s="44"/>
      <c r="G31" s="44"/>
      <c r="H31" s="44"/>
      <c r="I31" s="44"/>
      <c r="J31" s="44"/>
      <c r="K31" s="44"/>
      <c r="L31" s="44"/>
      <c r="M31" s="44"/>
      <c r="N31" s="44"/>
      <c r="O31" s="44"/>
      <c r="P31" s="44"/>
      <c r="Q31" s="44"/>
      <c r="R31" s="44"/>
      <c r="S31" s="44"/>
      <c r="T31" s="44"/>
      <c r="U31" s="44"/>
      <c r="V31" s="44"/>
      <c r="W31" s="44"/>
      <c r="X31" s="44"/>
      <c r="Y31" s="44"/>
      <c r="Z31" s="44"/>
      <c r="AA31" s="44"/>
      <c r="AB31" s="44"/>
      <c r="AC31" s="44"/>
    </row>
    <row r="32" spans="1:29" ht="15.75" customHeight="1" x14ac:dyDescent="0.2">
      <c r="A32" s="40" t="s">
        <v>31</v>
      </c>
      <c r="B32" s="44"/>
      <c r="C32" s="44"/>
      <c r="D32" s="44"/>
      <c r="E32" s="44"/>
      <c r="F32" s="44"/>
      <c r="G32" s="44"/>
      <c r="H32" s="44"/>
      <c r="I32" s="44"/>
      <c r="J32" s="44"/>
      <c r="K32" s="44"/>
      <c r="L32" s="44"/>
      <c r="M32" s="44"/>
      <c r="N32" s="44"/>
      <c r="O32" s="44"/>
      <c r="P32" s="44"/>
      <c r="Q32" s="44"/>
      <c r="R32" s="44"/>
      <c r="S32" s="44"/>
      <c r="T32" s="44"/>
      <c r="U32" s="44"/>
      <c r="V32" s="44"/>
      <c r="W32" s="44"/>
      <c r="X32" s="44"/>
      <c r="Y32" s="44"/>
      <c r="Z32" s="44"/>
      <c r="AA32" s="44"/>
      <c r="AB32" s="44"/>
      <c r="AC32" s="44"/>
    </row>
    <row r="33" spans="1:29" ht="15.75" customHeight="1" x14ac:dyDescent="0.2">
      <c r="A33" s="43" t="s">
        <v>23</v>
      </c>
      <c r="B33" s="44">
        <v>21.147727272727277</v>
      </c>
      <c r="C33" s="44">
        <v>19.132000000000001</v>
      </c>
      <c r="D33" s="44">
        <v>19.162473118279575</v>
      </c>
      <c r="E33" s="44">
        <v>19.190322580645162</v>
      </c>
      <c r="F33" s="44">
        <v>22.10455555555555</v>
      </c>
      <c r="G33" s="44">
        <v>22.10455555555555</v>
      </c>
      <c r="H33" s="44">
        <v>18.469333333333335</v>
      </c>
      <c r="I33" s="44">
        <v>17.591505376344085</v>
      </c>
      <c r="J33" s="44">
        <v>17.619354838709679</v>
      </c>
      <c r="K33" s="44">
        <v>20.864285714285714</v>
      </c>
      <c r="L33" s="44">
        <v>23.866129032258065</v>
      </c>
      <c r="M33" s="44">
        <v>27.364666666666658</v>
      </c>
      <c r="N33" s="44">
        <v>22.554408602150531</v>
      </c>
      <c r="O33" s="44">
        <v>23.136777777777777</v>
      </c>
      <c r="P33" s="44">
        <v>23.990967741935489</v>
      </c>
      <c r="Q33" s="44">
        <v>23.620107526881725</v>
      </c>
      <c r="R33" s="44">
        <v>0</v>
      </c>
      <c r="S33" s="44">
        <v>26.287222222222226</v>
      </c>
      <c r="T33" s="44">
        <v>16.09128205128205</v>
      </c>
      <c r="U33" s="44">
        <v>16.37913978494624</v>
      </c>
      <c r="V33" s="44">
        <v>14.27440860215054</v>
      </c>
      <c r="W33" s="44">
        <v>13.838928571428575</v>
      </c>
      <c r="X33" s="44">
        <v>14.350000000000001</v>
      </c>
      <c r="Y33" s="44">
        <v>12.821444444444447</v>
      </c>
      <c r="Z33" s="44">
        <v>13.194301075268816</v>
      </c>
      <c r="AA33" s="44">
        <v>22.61999999999999</v>
      </c>
      <c r="AB33" s="44">
        <v>27.237096774193571</v>
      </c>
      <c r="AC33" s="44">
        <f>AVERAGEIF('Raw-CPU'!D:D,'Perf - Monthly Avgs'!A32,'Raw-CPU'!C:C)</f>
        <v>28.363118279569882</v>
      </c>
    </row>
    <row r="34" spans="1:29" ht="15.75" customHeight="1" x14ac:dyDescent="0.2">
      <c r="A34" s="43" t="s">
        <v>24</v>
      </c>
      <c r="B34" s="44">
        <v>20448.375</v>
      </c>
      <c r="C34" s="44">
        <v>19488.255555555555</v>
      </c>
      <c r="D34" s="44">
        <v>19741.913978494624</v>
      </c>
      <c r="E34" s="44">
        <v>19001.086021505376</v>
      </c>
      <c r="F34" s="44">
        <v>19692.411111111112</v>
      </c>
      <c r="G34" s="44">
        <v>19692.411111111112</v>
      </c>
      <c r="H34" s="44">
        <v>19637.888888888891</v>
      </c>
      <c r="I34" s="44">
        <v>19669.053763440861</v>
      </c>
      <c r="J34" s="44">
        <v>20584.559139784946</v>
      </c>
      <c r="K34" s="44">
        <v>22888.380952380954</v>
      </c>
      <c r="L34" s="44">
        <v>26078.290322580644</v>
      </c>
      <c r="M34" s="44">
        <v>26749.422222222223</v>
      </c>
      <c r="N34" s="44">
        <v>23527.107526881722</v>
      </c>
      <c r="O34" s="44">
        <v>23509.088888888888</v>
      </c>
      <c r="P34" s="44">
        <v>25105.209677419356</v>
      </c>
      <c r="Q34" s="44">
        <v>22153.064516129034</v>
      </c>
      <c r="R34" s="44">
        <v>0</v>
      </c>
      <c r="S34" s="44">
        <v>23215.855555555554</v>
      </c>
      <c r="T34" s="44">
        <v>25258.128205128207</v>
      </c>
      <c r="U34" s="44">
        <v>20616.37634408602</v>
      </c>
      <c r="V34" s="44">
        <v>19962.946236559139</v>
      </c>
      <c r="W34" s="44">
        <v>19841</v>
      </c>
      <c r="X34" s="44">
        <v>26299.806451612902</v>
      </c>
      <c r="Y34" s="44">
        <v>19741.066666666666</v>
      </c>
      <c r="Z34" s="44">
        <v>20799.430107526881</v>
      </c>
      <c r="AA34" s="44">
        <v>20603.255555555555</v>
      </c>
      <c r="AB34" s="44">
        <v>22221.924731182797</v>
      </c>
      <c r="AC34" s="44">
        <f>AVERAGEIF('Raw-Disk'!D:D,'Perf - Monthly Avgs'!A32,'Raw-Disk'!C:C)</f>
        <v>21870.591397849461</v>
      </c>
    </row>
    <row r="35" spans="1:29" ht="15.75" customHeight="1" x14ac:dyDescent="0.2">
      <c r="A35" s="43" t="s">
        <v>25</v>
      </c>
      <c r="B35" s="44">
        <v>65.952386363636322</v>
      </c>
      <c r="C35" s="44">
        <v>65.726888888888908</v>
      </c>
      <c r="D35" s="44">
        <v>63.347419354838685</v>
      </c>
      <c r="E35" s="44">
        <v>60.74397849462364</v>
      </c>
      <c r="F35" s="44">
        <v>58.607444444444496</v>
      </c>
      <c r="G35" s="44">
        <v>58.607444444444496</v>
      </c>
      <c r="H35" s="44">
        <v>58.40566666666669</v>
      </c>
      <c r="I35" s="44">
        <v>57.475268817204388</v>
      </c>
      <c r="J35" s="44">
        <v>56.686774193548445</v>
      </c>
      <c r="K35" s="44">
        <v>60.976190476190489</v>
      </c>
      <c r="L35" s="44">
        <v>66.822473118279532</v>
      </c>
      <c r="M35" s="44">
        <v>67.362666666666627</v>
      </c>
      <c r="N35" s="44">
        <v>67.30290322580646</v>
      </c>
      <c r="O35" s="44">
        <v>65.26411111111112</v>
      </c>
      <c r="P35" s="44">
        <v>66.037903225806417</v>
      </c>
      <c r="Q35" s="44">
        <v>58.491720430107513</v>
      </c>
      <c r="R35" s="44">
        <v>0</v>
      </c>
      <c r="S35" s="44">
        <v>61.638777777777783</v>
      </c>
      <c r="T35" s="44">
        <v>65.172051282051271</v>
      </c>
      <c r="U35" s="44">
        <v>65.402258064516133</v>
      </c>
      <c r="V35" s="44">
        <v>68.943440860215063</v>
      </c>
      <c r="W35" s="44">
        <v>64.888809523809542</v>
      </c>
      <c r="X35" s="44">
        <v>63.818387096774188</v>
      </c>
      <c r="Y35" s="44">
        <v>58.989999999999995</v>
      </c>
      <c r="Z35" s="44">
        <v>57.680967741935447</v>
      </c>
      <c r="AA35" s="44">
        <v>61.695777777777799</v>
      </c>
      <c r="AB35" s="44">
        <v>64.691397849462376</v>
      </c>
      <c r="AC35" s="44">
        <f>AVERAGEIF('Raw-Mem'!D:D,'Perf - Monthly Avgs'!A32,'Raw-Mem'!C:C)</f>
        <v>61.43806451612901</v>
      </c>
    </row>
    <row r="36" spans="1:29" ht="15.75" customHeight="1" x14ac:dyDescent="0.2">
      <c r="A36" s="43" t="s">
        <v>26</v>
      </c>
      <c r="B36" s="44">
        <v>8674.9090909090901</v>
      </c>
      <c r="C36" s="44">
        <v>8783.6444444444442</v>
      </c>
      <c r="D36" s="44">
        <v>8667.1935483870966</v>
      </c>
      <c r="E36" s="44">
        <v>8373.8279569892475</v>
      </c>
      <c r="F36" s="44">
        <v>8557.9</v>
      </c>
      <c r="G36" s="44">
        <v>8557.9</v>
      </c>
      <c r="H36" s="44">
        <v>8884.8555555555558</v>
      </c>
      <c r="I36" s="44">
        <v>8707.1935483870966</v>
      </c>
      <c r="J36" s="44">
        <v>9175.5053763440865</v>
      </c>
      <c r="K36" s="44">
        <v>9496.2380952380954</v>
      </c>
      <c r="L36" s="44">
        <v>9267.0645161290322</v>
      </c>
      <c r="M36" s="44">
        <v>9772.822222222223</v>
      </c>
      <c r="N36" s="44">
        <v>8937.4623655913983</v>
      </c>
      <c r="O36" s="44">
        <v>8746.3111111111102</v>
      </c>
      <c r="P36" s="44">
        <v>11574.338709677419</v>
      </c>
      <c r="Q36" s="44">
        <v>9171.8494623655915</v>
      </c>
      <c r="R36" s="44">
        <v>0</v>
      </c>
      <c r="S36" s="44">
        <v>9475.9777777777781</v>
      </c>
      <c r="T36" s="44">
        <v>12075.820512820514</v>
      </c>
      <c r="U36" s="44">
        <v>11204.075268817205</v>
      </c>
      <c r="V36" s="44">
        <v>9092.5913978494627</v>
      </c>
      <c r="W36" s="44">
        <v>9225.1904761904771</v>
      </c>
      <c r="X36" s="44">
        <v>9947.2473118279577</v>
      </c>
      <c r="Y36" s="44">
        <v>9885.0222222222219</v>
      </c>
      <c r="Z36" s="44">
        <v>9631.6236559139779</v>
      </c>
      <c r="AA36" s="44">
        <v>9816.1111111111113</v>
      </c>
      <c r="AB36" s="44">
        <v>9806.5591397849457</v>
      </c>
      <c r="AC36" s="44">
        <f>AVERAGEIF('Raw-Network'!D:D,'Perf - Monthly Avgs'!A32,'Raw-Network'!C:C)</f>
        <v>10009.247311827958</v>
      </c>
    </row>
    <row r="37" spans="1:29" ht="15.75" customHeight="1" x14ac:dyDescent="0.2">
      <c r="A37" s="45"/>
      <c r="B37" s="44"/>
      <c r="C37" s="44"/>
      <c r="D37" s="44"/>
      <c r="E37" s="44"/>
      <c r="F37" s="44"/>
      <c r="G37" s="44"/>
      <c r="H37" s="44"/>
      <c r="I37" s="44"/>
      <c r="J37" s="44"/>
      <c r="K37" s="44"/>
      <c r="L37" s="44"/>
      <c r="M37" s="44"/>
      <c r="N37" s="44"/>
      <c r="O37" s="44"/>
      <c r="P37" s="44"/>
      <c r="Q37" s="44"/>
      <c r="R37" s="44"/>
      <c r="S37" s="44"/>
      <c r="T37" s="44"/>
      <c r="U37" s="44"/>
      <c r="V37" s="44"/>
      <c r="W37" s="44"/>
      <c r="X37" s="44"/>
      <c r="Y37" s="44"/>
      <c r="Z37" s="44"/>
      <c r="AA37" s="44"/>
      <c r="AB37" s="44"/>
      <c r="AC37" s="44"/>
    </row>
    <row r="38" spans="1:29" ht="15.75" customHeight="1" x14ac:dyDescent="0.2">
      <c r="A38" s="40" t="s">
        <v>32</v>
      </c>
      <c r="B38" s="44"/>
      <c r="C38" s="44"/>
      <c r="D38" s="44"/>
      <c r="E38" s="44"/>
      <c r="F38" s="44"/>
      <c r="G38" s="44"/>
      <c r="H38" s="44"/>
      <c r="I38" s="44"/>
      <c r="J38" s="44"/>
      <c r="K38" s="44"/>
      <c r="L38" s="44"/>
      <c r="M38" s="44"/>
      <c r="N38" s="44"/>
      <c r="O38" s="44"/>
      <c r="P38" s="44"/>
      <c r="Q38" s="44"/>
      <c r="R38" s="44"/>
      <c r="S38" s="44"/>
      <c r="T38" s="44"/>
      <c r="U38" s="44"/>
      <c r="V38" s="44"/>
      <c r="W38" s="44"/>
      <c r="X38" s="44"/>
      <c r="Y38" s="44"/>
      <c r="Z38" s="44"/>
      <c r="AA38" s="44"/>
      <c r="AB38" s="44"/>
      <c r="AC38" s="44"/>
    </row>
    <row r="39" spans="1:29" ht="15.75" customHeight="1" x14ac:dyDescent="0.2">
      <c r="A39" s="43" t="s">
        <v>23</v>
      </c>
      <c r="B39" s="44">
        <v>9.0262903225806443</v>
      </c>
      <c r="C39" s="44">
        <v>8.4826666666666668</v>
      </c>
      <c r="D39" s="44">
        <v>11.744677419354844</v>
      </c>
      <c r="E39" s="44">
        <v>18.842903225806452</v>
      </c>
      <c r="F39" s="44">
        <v>18.893166666666666</v>
      </c>
      <c r="G39" s="44">
        <v>18.893166666666666</v>
      </c>
      <c r="H39" s="44">
        <v>18.922166666666666</v>
      </c>
      <c r="I39" s="44">
        <v>18.810645161290328</v>
      </c>
      <c r="J39" s="44">
        <v>18.771935483870962</v>
      </c>
      <c r="K39" s="44">
        <v>19.478392857142858</v>
      </c>
      <c r="L39" s="44">
        <v>16.887741935483874</v>
      </c>
      <c r="M39" s="44">
        <v>3.8436666666666666</v>
      </c>
      <c r="N39" s="44">
        <v>4.0356451612903239</v>
      </c>
      <c r="O39" s="44">
        <v>4.0760000000000014</v>
      </c>
      <c r="P39" s="44">
        <v>3.915483870967742</v>
      </c>
      <c r="Q39" s="44">
        <v>4.5245161290322553</v>
      </c>
      <c r="R39" s="44">
        <v>4.0631034482758617</v>
      </c>
      <c r="S39" s="44">
        <v>5.741290322580646</v>
      </c>
      <c r="T39" s="44">
        <v>4.2681666666666649</v>
      </c>
      <c r="U39" s="44">
        <v>4.4724193548387081</v>
      </c>
      <c r="V39" s="44">
        <v>4.2446774193548373</v>
      </c>
      <c r="W39" s="44">
        <v>4.3723214285714294</v>
      </c>
      <c r="X39" s="44">
        <v>4.2290322580645157</v>
      </c>
      <c r="Y39" s="44">
        <v>4.3831666666666678</v>
      </c>
      <c r="Z39" s="44">
        <v>4.3641935483870977</v>
      </c>
      <c r="AA39" s="44">
        <v>4.3396666666666679</v>
      </c>
      <c r="AB39" s="44">
        <v>4.2</v>
      </c>
      <c r="AC39" s="44">
        <f>AVERAGEIF('Raw-CPU'!D:D,'Perf - Monthly Avgs'!A38,'Raw-CPU'!C:C)</f>
        <v>4.181129032258065</v>
      </c>
    </row>
    <row r="40" spans="1:29" ht="15.75" customHeight="1" x14ac:dyDescent="0.2">
      <c r="A40" s="43" t="s">
        <v>24</v>
      </c>
      <c r="B40" s="44">
        <v>994.19354838709683</v>
      </c>
      <c r="C40" s="44">
        <v>1036.8333333333333</v>
      </c>
      <c r="D40" s="44">
        <v>1078.741935483871</v>
      </c>
      <c r="E40" s="44">
        <v>1183.6129032258063</v>
      </c>
      <c r="F40" s="44">
        <v>1128.7833333333333</v>
      </c>
      <c r="G40" s="44">
        <v>1128.7833333333333</v>
      </c>
      <c r="H40" s="44">
        <v>1130.55</v>
      </c>
      <c r="I40" s="44">
        <v>1130.7096774193549</v>
      </c>
      <c r="J40" s="44">
        <v>1137.4032258064517</v>
      </c>
      <c r="K40" s="44">
        <v>1167.4464285714287</v>
      </c>
      <c r="L40" s="44">
        <v>1124.2096774193549</v>
      </c>
      <c r="M40" s="44">
        <v>448.85</v>
      </c>
      <c r="N40" s="44">
        <v>433.04838709677421</v>
      </c>
      <c r="O40" s="44">
        <v>429.48333333333335</v>
      </c>
      <c r="P40" s="44">
        <v>427.77419354838707</v>
      </c>
      <c r="Q40" s="44">
        <v>428.06451612903226</v>
      </c>
      <c r="R40" s="44">
        <v>4.0631034482758626</v>
      </c>
      <c r="S40" s="44">
        <v>438.56451612903226</v>
      </c>
      <c r="T40" s="44">
        <v>432.86666666666667</v>
      </c>
      <c r="U40" s="44">
        <v>431.06451612903226</v>
      </c>
      <c r="V40" s="44">
        <v>433.59677419354841</v>
      </c>
      <c r="W40" s="44">
        <v>436.44642857142856</v>
      </c>
      <c r="X40" s="44">
        <v>433.53225806451616</v>
      </c>
      <c r="Y40" s="44">
        <v>435.83333333333331</v>
      </c>
      <c r="Z40" s="44">
        <v>445.90322580645159</v>
      </c>
      <c r="AA40" s="44">
        <v>445.28333333333336</v>
      </c>
      <c r="AB40" s="44">
        <v>446.4</v>
      </c>
      <c r="AC40" s="44">
        <f>AVERAGEIF('Raw-Disk'!D:D,'Perf - Monthly Avgs'!A38,'Raw-Disk'!C:C)</f>
        <v>445.74193548387098</v>
      </c>
    </row>
    <row r="41" spans="1:29" ht="15.75" customHeight="1" x14ac:dyDescent="0.2">
      <c r="A41" s="43" t="s">
        <v>25</v>
      </c>
      <c r="B41" s="44">
        <v>53.553709677419349</v>
      </c>
      <c r="C41" s="44">
        <v>51.528000000000006</v>
      </c>
      <c r="D41" s="44">
        <v>52.372096774193558</v>
      </c>
      <c r="E41" s="44">
        <v>59.481290322580627</v>
      </c>
      <c r="F41" s="44">
        <v>58.656999999999996</v>
      </c>
      <c r="G41" s="44">
        <v>58.656999999999996</v>
      </c>
      <c r="H41" s="44">
        <v>56.831000000000024</v>
      </c>
      <c r="I41" s="44">
        <v>55.937741935483892</v>
      </c>
      <c r="J41" s="44">
        <v>56.33693548387096</v>
      </c>
      <c r="K41" s="44">
        <v>58.205357142857146</v>
      </c>
      <c r="L41" s="44">
        <v>51.537258064516131</v>
      </c>
      <c r="M41" s="44">
        <v>24.908666666666672</v>
      </c>
      <c r="N41" s="44">
        <v>29.715000000000007</v>
      </c>
      <c r="O41" s="44">
        <v>29.805000000000007</v>
      </c>
      <c r="P41" s="44">
        <v>27.540806451612912</v>
      </c>
      <c r="Q41" s="44">
        <v>27.347258064516126</v>
      </c>
      <c r="R41" s="44">
        <v>28.106034482758609</v>
      </c>
      <c r="S41" s="44">
        <v>28.593870967741942</v>
      </c>
      <c r="T41" s="44">
        <v>28.019666666666669</v>
      </c>
      <c r="U41" s="44">
        <v>27.563709677419357</v>
      </c>
      <c r="V41" s="44">
        <v>27.538064516129015</v>
      </c>
      <c r="W41" s="44">
        <v>28.373214285714283</v>
      </c>
      <c r="X41" s="44">
        <v>27.678225806451607</v>
      </c>
      <c r="Y41" s="44">
        <v>28.158833333333337</v>
      </c>
      <c r="Z41" s="44">
        <v>28.532741935483866</v>
      </c>
      <c r="AA41" s="44">
        <v>28.432166666666653</v>
      </c>
      <c r="AB41" s="44">
        <v>27.199000000000012</v>
      </c>
      <c r="AC41" s="44">
        <f>AVERAGEIF('Raw-Mem'!D:D,'Perf - Monthly Avgs'!A38,'Raw-Mem'!C:C)</f>
        <v>27.741612903225803</v>
      </c>
    </row>
    <row r="42" spans="1:29" ht="15.75" customHeight="1" x14ac:dyDescent="0.2">
      <c r="A42" s="43" t="s">
        <v>26</v>
      </c>
      <c r="B42" s="44">
        <v>0</v>
      </c>
      <c r="C42" s="44">
        <v>0</v>
      </c>
      <c r="D42" s="44">
        <v>0</v>
      </c>
      <c r="E42" s="44">
        <v>0</v>
      </c>
      <c r="F42" s="44">
        <v>0</v>
      </c>
      <c r="G42" s="44">
        <v>0</v>
      </c>
      <c r="H42" s="44">
        <v>0</v>
      </c>
      <c r="I42" s="44">
        <v>0</v>
      </c>
      <c r="J42" s="44">
        <v>0</v>
      </c>
      <c r="K42" s="44">
        <v>0</v>
      </c>
      <c r="L42" s="44">
        <v>1.8387096774193548</v>
      </c>
      <c r="M42" s="44">
        <v>116.66666666666667</v>
      </c>
      <c r="N42" s="44">
        <v>50.774193548387096</v>
      </c>
      <c r="O42" s="44">
        <v>48.05</v>
      </c>
      <c r="P42" s="44">
        <v>51.548387096774192</v>
      </c>
      <c r="Q42" s="44">
        <v>44.532258064516128</v>
      </c>
      <c r="R42" s="44">
        <v>45.896551724137929</v>
      </c>
      <c r="S42" s="44">
        <v>52.467741935483872</v>
      </c>
      <c r="T42" s="44">
        <v>40.799999999999997</v>
      </c>
      <c r="U42" s="44">
        <v>42.048387096774192</v>
      </c>
      <c r="V42" s="44">
        <v>38.338709677419352</v>
      </c>
      <c r="W42" s="44">
        <v>28.035714285714285</v>
      </c>
      <c r="X42" s="44">
        <v>29.29032258064516</v>
      </c>
      <c r="Y42" s="44">
        <v>577.20000000000005</v>
      </c>
      <c r="Z42" s="44">
        <v>369.64516129032256</v>
      </c>
      <c r="AA42" s="44">
        <v>563.38333333333333</v>
      </c>
      <c r="AB42" s="44">
        <v>35.700000000000003</v>
      </c>
      <c r="AC42" s="44">
        <f>AVERAGEIF('Raw-Network'!D:D,'Perf - Monthly Avgs'!A38,'Raw-Network'!C:C)</f>
        <v>19.403225806451612</v>
      </c>
    </row>
    <row r="43" spans="1:29" ht="15.75" customHeight="1" x14ac:dyDescent="0.2">
      <c r="A43" s="45"/>
      <c r="B43" s="44"/>
      <c r="C43" s="44"/>
      <c r="D43" s="44"/>
      <c r="E43" s="44"/>
      <c r="F43" s="44"/>
      <c r="G43" s="44"/>
      <c r="H43" s="44"/>
      <c r="I43" s="44"/>
      <c r="J43" s="44"/>
      <c r="K43" s="44"/>
      <c r="L43" s="44"/>
      <c r="M43" s="44"/>
      <c r="N43" s="44"/>
      <c r="O43" s="44"/>
      <c r="P43" s="44"/>
      <c r="Q43" s="44"/>
      <c r="R43" s="44"/>
      <c r="S43" s="44"/>
      <c r="T43" s="44"/>
      <c r="U43" s="44"/>
      <c r="V43" s="44"/>
      <c r="W43" s="44"/>
      <c r="X43" s="44"/>
      <c r="Y43" s="44"/>
      <c r="Z43" s="44"/>
      <c r="AA43" s="44"/>
      <c r="AB43" s="44"/>
      <c r="AC43" s="44"/>
    </row>
    <row r="44" spans="1:29" ht="15.75" customHeight="1" x14ac:dyDescent="0.2">
      <c r="A44" s="40" t="s">
        <v>33</v>
      </c>
      <c r="B44" s="44"/>
      <c r="C44" s="44"/>
      <c r="D44" s="44"/>
      <c r="E44" s="44"/>
      <c r="F44" s="44"/>
      <c r="G44" s="44"/>
      <c r="H44" s="44"/>
      <c r="I44" s="44"/>
      <c r="J44" s="44"/>
      <c r="K44" s="44"/>
      <c r="L44" s="44"/>
      <c r="M44" s="44"/>
      <c r="N44" s="44"/>
      <c r="O44" s="44"/>
      <c r="P44" s="44"/>
      <c r="Q44" s="44"/>
      <c r="R44" s="44"/>
      <c r="S44" s="44"/>
      <c r="T44" s="44"/>
      <c r="U44" s="44"/>
      <c r="V44" s="44"/>
      <c r="W44" s="44"/>
      <c r="X44" s="44"/>
      <c r="Y44" s="44"/>
      <c r="Z44" s="44"/>
      <c r="AA44" s="44"/>
      <c r="AB44" s="44"/>
      <c r="AC44" s="44"/>
    </row>
    <row r="45" spans="1:29" ht="15.75" customHeight="1" x14ac:dyDescent="0.2">
      <c r="A45" s="43" t="s">
        <v>23</v>
      </c>
      <c r="B45" s="44">
        <v>23.6782258064516</v>
      </c>
      <c r="C45" s="44">
        <v>22.900291666666668</v>
      </c>
      <c r="D45" s="44">
        <v>21.284556451612893</v>
      </c>
      <c r="E45" s="44">
        <v>19.190645161290323</v>
      </c>
      <c r="F45" s="44">
        <v>18.281083333333346</v>
      </c>
      <c r="G45" s="44">
        <v>18.281083333333346</v>
      </c>
      <c r="H45" s="44">
        <v>17.705750000000009</v>
      </c>
      <c r="I45" s="44">
        <v>14.66931451612904</v>
      </c>
      <c r="J45" s="44">
        <v>13.459556451612897</v>
      </c>
      <c r="K45" s="44">
        <v>15.079151785714284</v>
      </c>
      <c r="L45" s="44">
        <v>14.356733870967735</v>
      </c>
      <c r="M45" s="44">
        <v>18.272291666666664</v>
      </c>
      <c r="N45" s="44">
        <v>19.12254032258064</v>
      </c>
      <c r="O45" s="44">
        <v>18.887833333333333</v>
      </c>
      <c r="P45" s="44">
        <v>17.283387096774195</v>
      </c>
      <c r="Q45" s="44">
        <v>17.080443548387098</v>
      </c>
      <c r="R45" s="44">
        <v>17.333448275862068</v>
      </c>
      <c r="S45" s="44">
        <v>16.438911290322586</v>
      </c>
      <c r="T45" s="44">
        <v>16.657999999999998</v>
      </c>
      <c r="U45" s="44">
        <v>14.923749999999997</v>
      </c>
      <c r="V45" s="44">
        <v>14.879435483870962</v>
      </c>
      <c r="W45" s="44">
        <v>15.533794642857146</v>
      </c>
      <c r="X45" s="44">
        <v>10.126048387096775</v>
      </c>
      <c r="Y45" s="44">
        <v>9.3745416666666674</v>
      </c>
      <c r="Z45" s="44">
        <v>7.0656451612903215</v>
      </c>
      <c r="AA45" s="44">
        <v>6.4414166666666715</v>
      </c>
      <c r="AB45" s="44">
        <v>6.2891666666666728</v>
      </c>
      <c r="AC45" s="44">
        <f>AVERAGEIF('Raw-CPU'!D:D,'Perf - Monthly Avgs'!A44,'Raw-CPU'!C:C)</f>
        <v>5.0631854838709653</v>
      </c>
    </row>
    <row r="46" spans="1:29" ht="15.75" customHeight="1" x14ac:dyDescent="0.2">
      <c r="A46" s="43" t="s">
        <v>24</v>
      </c>
      <c r="B46" s="44">
        <v>9701.217741935483</v>
      </c>
      <c r="C46" s="44">
        <v>9482.8916666666664</v>
      </c>
      <c r="D46" s="44">
        <v>9078.7540322580644</v>
      </c>
      <c r="E46" s="44">
        <v>8498.3266129032254</v>
      </c>
      <c r="F46" s="44">
        <v>8222.6375000000007</v>
      </c>
      <c r="G46" s="44">
        <v>8222.6375000000007</v>
      </c>
      <c r="H46" s="44">
        <v>8705.5833333333339</v>
      </c>
      <c r="I46" s="44">
        <v>7270.4354838709678</v>
      </c>
      <c r="J46" s="44">
        <v>6339.3104838709678</v>
      </c>
      <c r="K46" s="44">
        <v>6489.6473214285716</v>
      </c>
      <c r="L46" s="44">
        <v>6562.4435483870966</v>
      </c>
      <c r="M46" s="44">
        <v>6537.2250000000004</v>
      </c>
      <c r="N46" s="44">
        <v>6642.7661290322585</v>
      </c>
      <c r="O46" s="44">
        <v>6078.041666666667</v>
      </c>
      <c r="P46" s="44">
        <v>6374.5201612903229</v>
      </c>
      <c r="Q46" s="44">
        <v>6176.5967741935483</v>
      </c>
      <c r="R46" s="44">
        <v>17.333448275862064</v>
      </c>
      <c r="S46" s="44">
        <v>5185.177419354839</v>
      </c>
      <c r="T46" s="44">
        <v>5087.6208333333334</v>
      </c>
      <c r="U46" s="44">
        <v>3989.8346774193546</v>
      </c>
      <c r="V46" s="44">
        <v>5065.6451612903229</v>
      </c>
      <c r="W46" s="44">
        <v>5011.25</v>
      </c>
      <c r="X46" s="44">
        <v>3538.7137096774195</v>
      </c>
      <c r="Y46" s="44">
        <v>3530.8583333333331</v>
      </c>
      <c r="Z46" s="44">
        <v>3663.4758064516127</v>
      </c>
      <c r="AA46" s="44">
        <v>3379.625</v>
      </c>
      <c r="AB46" s="44">
        <v>3261.4916666666668</v>
      </c>
      <c r="AC46" s="44">
        <f>AVERAGEIF('Raw-Disk'!D:D,'Perf - Monthly Avgs'!A44,'Raw-Disk'!C:C)</f>
        <v>1315.2459677419354</v>
      </c>
    </row>
    <row r="47" spans="1:29" ht="15.75" customHeight="1" x14ac:dyDescent="0.2">
      <c r="A47" s="43" t="s">
        <v>25</v>
      </c>
      <c r="B47" s="44">
        <v>62.255080645161264</v>
      </c>
      <c r="C47" s="44">
        <v>62.504291666666745</v>
      </c>
      <c r="D47" s="44">
        <v>59.613346774193538</v>
      </c>
      <c r="E47" s="44">
        <v>50.588064516128952</v>
      </c>
      <c r="F47" s="44">
        <v>45.863791666666671</v>
      </c>
      <c r="G47" s="44">
        <v>45.863791666666671</v>
      </c>
      <c r="H47" s="44">
        <v>44.214250000000028</v>
      </c>
      <c r="I47" s="44">
        <v>41.671975806451606</v>
      </c>
      <c r="J47" s="44">
        <v>40.147540322580646</v>
      </c>
      <c r="K47" s="44">
        <v>40.669196428571411</v>
      </c>
      <c r="L47" s="44">
        <v>40.292177419354807</v>
      </c>
      <c r="M47" s="44">
        <v>41.079583333333375</v>
      </c>
      <c r="N47" s="44">
        <v>41.722661290322584</v>
      </c>
      <c r="O47" s="44">
        <v>41.406499999999987</v>
      </c>
      <c r="P47" s="44">
        <v>42.530000000000037</v>
      </c>
      <c r="Q47" s="44">
        <v>43.212298387096816</v>
      </c>
      <c r="R47" s="44">
        <v>43.674655172413857</v>
      </c>
      <c r="S47" s="44">
        <v>41.245806451612943</v>
      </c>
      <c r="T47" s="44">
        <v>37.468791666666689</v>
      </c>
      <c r="U47" s="44">
        <v>35.93786290322582</v>
      </c>
      <c r="V47" s="44">
        <v>35.923104838709662</v>
      </c>
      <c r="W47" s="44">
        <v>32.508258928571408</v>
      </c>
      <c r="X47" s="44">
        <v>23.696612903225812</v>
      </c>
      <c r="Y47" s="44">
        <v>22.255458333333348</v>
      </c>
      <c r="Z47" s="44">
        <v>18.168266129032251</v>
      </c>
      <c r="AA47" s="44">
        <v>16.750374999999988</v>
      </c>
      <c r="AB47" s="44">
        <v>16.949750000000016</v>
      </c>
      <c r="AC47" s="44">
        <f>AVERAGEIF('Raw-Mem'!D:D,'Perf - Monthly Avgs'!A44,'Raw-Mem'!C:C)</f>
        <v>10.273185483870959</v>
      </c>
    </row>
    <row r="48" spans="1:29" ht="15.75" customHeight="1" x14ac:dyDescent="0.2">
      <c r="A48" s="43" t="s">
        <v>26</v>
      </c>
      <c r="B48" s="44">
        <v>705.34677419354841</v>
      </c>
      <c r="C48" s="44">
        <v>389.0625</v>
      </c>
      <c r="D48" s="44">
        <v>466.85483870967744</v>
      </c>
      <c r="E48" s="44">
        <v>355.46774193548384</v>
      </c>
      <c r="F48" s="44">
        <v>403.74137931034483</v>
      </c>
      <c r="G48" s="44">
        <v>403.74137931034483</v>
      </c>
      <c r="H48" s="44">
        <v>457.05416666666667</v>
      </c>
      <c r="I48" s="44">
        <v>1004.2096774193549</v>
      </c>
      <c r="J48" s="44">
        <v>1488.2459677419354</v>
      </c>
      <c r="K48" s="44">
        <v>1476.4330357142858</v>
      </c>
      <c r="L48" s="44">
        <v>1257.1612903225807</v>
      </c>
      <c r="M48" s="44">
        <v>1284.325</v>
      </c>
      <c r="N48" s="44">
        <v>1265.9516129032259</v>
      </c>
      <c r="O48" s="44">
        <v>1359.2041666666667</v>
      </c>
      <c r="P48" s="44">
        <v>1706.6774193548388</v>
      </c>
      <c r="Q48" s="44">
        <v>1957.2903225806451</v>
      </c>
      <c r="R48" s="44">
        <v>1812.6853448275863</v>
      </c>
      <c r="S48" s="44">
        <v>1782.1209677419354</v>
      </c>
      <c r="T48" s="44">
        <v>1772.1208333333334</v>
      </c>
      <c r="U48" s="44">
        <v>1445.1370967741937</v>
      </c>
      <c r="V48" s="44">
        <v>1612.1653225806451</v>
      </c>
      <c r="W48" s="44">
        <v>1518.0133928571429</v>
      </c>
      <c r="X48" s="44">
        <v>929.70967741935488</v>
      </c>
      <c r="Y48" s="44">
        <v>1001.5833333333334</v>
      </c>
      <c r="Z48" s="44">
        <v>1035.0725806451612</v>
      </c>
      <c r="AA48" s="44">
        <v>889.07083333333333</v>
      </c>
      <c r="AB48" s="44">
        <v>849.57500000000005</v>
      </c>
      <c r="AC48" s="44">
        <f>AVERAGEIF('Raw-Network'!D:D,'Perf - Monthly Avgs'!A44,'Raw-Network'!C:C)</f>
        <v>240.04032258064515</v>
      </c>
    </row>
    <row r="49" spans="1:29" ht="15.75" customHeight="1" x14ac:dyDescent="0.2">
      <c r="A49" s="45"/>
      <c r="B49" s="44"/>
      <c r="C49" s="44"/>
      <c r="D49" s="44"/>
      <c r="E49" s="44"/>
      <c r="F49" s="44"/>
      <c r="G49" s="44"/>
      <c r="H49" s="44"/>
      <c r="I49" s="44"/>
      <c r="J49" s="44"/>
      <c r="K49" s="44"/>
      <c r="L49" s="44"/>
      <c r="M49" s="44"/>
      <c r="N49" s="44"/>
      <c r="O49" s="44"/>
      <c r="P49" s="44"/>
      <c r="Q49" s="44"/>
      <c r="R49" s="44"/>
      <c r="S49" s="44"/>
      <c r="T49" s="44"/>
      <c r="U49" s="44"/>
      <c r="V49" s="44"/>
      <c r="W49" s="44"/>
      <c r="X49" s="44"/>
      <c r="Y49" s="44"/>
      <c r="Z49" s="44"/>
      <c r="AA49" s="44"/>
      <c r="AB49" s="44"/>
      <c r="AC49" s="44"/>
    </row>
    <row r="50" spans="1:29" ht="15.75" customHeight="1" x14ac:dyDescent="0.2">
      <c r="A50" s="40" t="s">
        <v>34</v>
      </c>
      <c r="B50" s="44"/>
      <c r="C50" s="44"/>
      <c r="D50" s="44"/>
      <c r="E50" s="44"/>
      <c r="F50" s="44"/>
      <c r="G50" s="44"/>
      <c r="H50" s="44"/>
      <c r="I50" s="44"/>
      <c r="J50" s="44"/>
      <c r="K50" s="44"/>
      <c r="L50" s="44"/>
      <c r="M50" s="44"/>
      <c r="N50" s="44"/>
      <c r="O50" s="44"/>
      <c r="P50" s="44"/>
      <c r="Q50" s="44"/>
      <c r="R50" s="44"/>
      <c r="S50" s="44"/>
      <c r="T50" s="44"/>
      <c r="U50" s="44"/>
      <c r="V50" s="44"/>
      <c r="W50" s="44"/>
      <c r="X50" s="44"/>
      <c r="Y50" s="44"/>
      <c r="Z50" s="44"/>
      <c r="AA50" s="44"/>
      <c r="AB50" s="44"/>
      <c r="AC50" s="44"/>
    </row>
    <row r="51" spans="1:29" ht="15.75" customHeight="1" x14ac:dyDescent="0.2">
      <c r="A51" s="43" t="s">
        <v>23</v>
      </c>
      <c r="B51" s="44">
        <v>2.8253548387096767</v>
      </c>
      <c r="C51" s="44">
        <v>2.7199333333333326</v>
      </c>
      <c r="D51" s="44">
        <v>2.7267741935483882</v>
      </c>
      <c r="E51" s="44">
        <v>2.6740000000000004</v>
      </c>
      <c r="F51" s="44">
        <v>2.981666666666666</v>
      </c>
      <c r="G51" s="44">
        <v>2.981666666666666</v>
      </c>
      <c r="H51" s="44">
        <v>3.2015333333333329</v>
      </c>
      <c r="I51" s="44">
        <v>3.2402580645161292</v>
      </c>
      <c r="J51" s="44">
        <v>3.0865806451612903</v>
      </c>
      <c r="K51" s="44">
        <v>3.1827142857142854</v>
      </c>
      <c r="L51" s="44">
        <v>3.3177419354838711</v>
      </c>
      <c r="M51" s="44">
        <v>3.0058666666666674</v>
      </c>
      <c r="N51" s="44">
        <v>3.1181290322580644</v>
      </c>
      <c r="O51" s="44">
        <v>3.0748666666666677</v>
      </c>
      <c r="P51" s="44">
        <v>2.9258709677419361</v>
      </c>
      <c r="Q51" s="44">
        <v>2.7801935483870976</v>
      </c>
      <c r="R51" s="44">
        <v>2.9280000000000008</v>
      </c>
      <c r="S51" s="44">
        <v>2.7680645161290309</v>
      </c>
      <c r="T51" s="44">
        <v>2.8562666666666678</v>
      </c>
      <c r="U51" s="44">
        <v>2.7826451612903247</v>
      </c>
      <c r="V51" s="44">
        <v>2.5987096774193552</v>
      </c>
      <c r="W51" s="44">
        <v>2.4278571428571429</v>
      </c>
      <c r="X51" s="44">
        <v>2.3535483870967755</v>
      </c>
      <c r="Y51" s="44">
        <v>2.5819333333333319</v>
      </c>
      <c r="Z51" s="44">
        <v>2.716709677419356</v>
      </c>
      <c r="AA51" s="44">
        <v>2.5054000000000007</v>
      </c>
      <c r="AB51" s="44">
        <v>2.105999999999999</v>
      </c>
      <c r="AC51" s="44">
        <f>AVERAGEIF('Raw-CPU'!D:D,'Perf - Monthly Avgs'!A50,'Raw-CPU'!C:C)</f>
        <v>0.97516129032258092</v>
      </c>
    </row>
    <row r="52" spans="1:29" ht="15.75" customHeight="1" x14ac:dyDescent="0.2">
      <c r="A52" s="43" t="s">
        <v>24</v>
      </c>
      <c r="B52" s="44">
        <v>963.63225806451612</v>
      </c>
      <c r="C52" s="44">
        <v>962.72666666666669</v>
      </c>
      <c r="D52" s="44">
        <v>862.03870967741932</v>
      </c>
      <c r="E52" s="44">
        <v>907.3741935483871</v>
      </c>
      <c r="F52" s="44">
        <v>896.92</v>
      </c>
      <c r="G52" s="44">
        <v>896.92</v>
      </c>
      <c r="H52" s="44">
        <v>915.0333333333333</v>
      </c>
      <c r="I52" s="44">
        <v>860.2516129032258</v>
      </c>
      <c r="J52" s="44">
        <v>854.30967741935478</v>
      </c>
      <c r="K52" s="44">
        <v>829.34285714285716</v>
      </c>
      <c r="L52" s="44">
        <v>812.09032258064519</v>
      </c>
      <c r="M52" s="44">
        <v>824.87333333333333</v>
      </c>
      <c r="N52" s="44">
        <v>839.6</v>
      </c>
      <c r="O52" s="44">
        <v>825.9666666666667</v>
      </c>
      <c r="P52" s="44">
        <v>1089.0258064516129</v>
      </c>
      <c r="Q52" s="44">
        <v>841.33548387096778</v>
      </c>
      <c r="R52" s="44">
        <v>2.9279999999999999</v>
      </c>
      <c r="S52" s="44">
        <v>842.07741935483875</v>
      </c>
      <c r="T52" s="44">
        <v>857.83333333333337</v>
      </c>
      <c r="U52" s="44">
        <v>824.7483870967742</v>
      </c>
      <c r="V52" s="44">
        <v>865.42580645161286</v>
      </c>
      <c r="W52" s="44">
        <v>871.18571428571431</v>
      </c>
      <c r="X52" s="44">
        <v>881.46451612903229</v>
      </c>
      <c r="Y52" s="44">
        <v>1191.5999999999999</v>
      </c>
      <c r="Z52" s="44">
        <v>1002.5677419354839</v>
      </c>
      <c r="AA52" s="44">
        <v>991.70666666666671</v>
      </c>
      <c r="AB52" s="44">
        <v>905.68666666666661</v>
      </c>
      <c r="AC52" s="44">
        <f>AVERAGEIF('Raw-Disk'!D:D,'Perf - Monthly Avgs'!A50,'Raw-Disk'!C:C)</f>
        <v>568.54838709677415</v>
      </c>
    </row>
    <row r="53" spans="1:29" ht="15.75" customHeight="1" x14ac:dyDescent="0.2">
      <c r="A53" s="43" t="s">
        <v>25</v>
      </c>
      <c r="B53" s="44">
        <v>31.609483870967672</v>
      </c>
      <c r="C53" s="44">
        <v>36.97413333333327</v>
      </c>
      <c r="D53" s="44">
        <v>38.222387096774177</v>
      </c>
      <c r="E53" s="44">
        <v>37.886645161290332</v>
      </c>
      <c r="F53" s="44">
        <v>38.600799999999985</v>
      </c>
      <c r="G53" s="44">
        <v>38.600799999999985</v>
      </c>
      <c r="H53" s="44">
        <v>30.463133333333371</v>
      </c>
      <c r="I53" s="44">
        <v>29.531935483870971</v>
      </c>
      <c r="J53" s="44">
        <v>28.154193548387088</v>
      </c>
      <c r="K53" s="44">
        <v>27.345285714285684</v>
      </c>
      <c r="L53" s="44">
        <v>27.323096774193555</v>
      </c>
      <c r="M53" s="44">
        <v>27.318999999999996</v>
      </c>
      <c r="N53" s="44">
        <v>27.334838709677417</v>
      </c>
      <c r="O53" s="44">
        <v>27.395800000000005</v>
      </c>
      <c r="P53" s="44">
        <v>27.411999999999992</v>
      </c>
      <c r="Q53" s="44">
        <v>27.39999999999997</v>
      </c>
      <c r="R53" s="44">
        <v>27.417655172413767</v>
      </c>
      <c r="S53" s="44">
        <v>27.171935483870946</v>
      </c>
      <c r="T53" s="44">
        <v>27.285933333333322</v>
      </c>
      <c r="U53" s="44">
        <v>27.186258064516117</v>
      </c>
      <c r="V53" s="44">
        <v>27.079935483870951</v>
      </c>
      <c r="W53" s="44">
        <v>27.358499999999992</v>
      </c>
      <c r="X53" s="44">
        <v>26.923741935483861</v>
      </c>
      <c r="Y53" s="44">
        <v>26.539533333333299</v>
      </c>
      <c r="Z53" s="44">
        <v>26.419612903225776</v>
      </c>
      <c r="AA53" s="44">
        <v>25.451599999999999</v>
      </c>
      <c r="AB53" s="44">
        <v>22.829133333333314</v>
      </c>
      <c r="AC53" s="44">
        <f>AVERAGEIF('Raw-Mem'!D:D,'Perf - Monthly Avgs'!A50,'Raw-Mem'!C:C)</f>
        <v>9.643161290322583</v>
      </c>
    </row>
    <row r="54" spans="1:29" ht="15.75" customHeight="1" x14ac:dyDescent="0.2">
      <c r="A54" s="43" t="s">
        <v>26</v>
      </c>
      <c r="B54" s="44">
        <v>166.57419354838709</v>
      </c>
      <c r="C54" s="44">
        <v>158.78</v>
      </c>
      <c r="D54" s="44">
        <v>148.63225806451612</v>
      </c>
      <c r="E54" s="44">
        <v>346.56774193548387</v>
      </c>
      <c r="F54" s="44">
        <v>413.33793103448278</v>
      </c>
      <c r="G54" s="44">
        <v>413.33793103448278</v>
      </c>
      <c r="H54" s="44">
        <v>459.46</v>
      </c>
      <c r="I54" s="44">
        <v>427.25806451612902</v>
      </c>
      <c r="J54" s="44">
        <v>461.92903225806452</v>
      </c>
      <c r="K54" s="44">
        <v>502.3857142857143</v>
      </c>
      <c r="L54" s="44">
        <v>476.0774193548387</v>
      </c>
      <c r="M54" s="44">
        <v>421.73333333333335</v>
      </c>
      <c r="N54" s="44">
        <v>362.10322580645163</v>
      </c>
      <c r="O54" s="44">
        <v>351.82</v>
      </c>
      <c r="P54" s="44">
        <v>586.67741935483866</v>
      </c>
      <c r="Q54" s="44">
        <v>368.52903225806449</v>
      </c>
      <c r="R54" s="44">
        <v>429.50344827586207</v>
      </c>
      <c r="S54" s="44">
        <v>397.60645161290324</v>
      </c>
      <c r="T54" s="44">
        <v>385.49333333333334</v>
      </c>
      <c r="U54" s="44">
        <v>367.96774193548384</v>
      </c>
      <c r="V54" s="44">
        <v>404.23225806451615</v>
      </c>
      <c r="W54" s="44">
        <v>353.90714285714284</v>
      </c>
      <c r="X54" s="44">
        <v>347.64516129032256</v>
      </c>
      <c r="Y54" s="44">
        <v>829.43333333333328</v>
      </c>
      <c r="Z54" s="44">
        <v>704.16774193548383</v>
      </c>
      <c r="AA54" s="44">
        <v>812.34666666666669</v>
      </c>
      <c r="AB54" s="44">
        <v>386.93333333333334</v>
      </c>
      <c r="AC54" s="44">
        <f>AVERAGEIF('Raw-Network'!D:D,'Perf - Monthly Avgs'!A50,'Raw-Network'!C:C)</f>
        <v>228.85806451612902</v>
      </c>
    </row>
    <row r="55" spans="1:29" ht="15.75" customHeight="1" x14ac:dyDescent="0.2">
      <c r="A55" s="45"/>
      <c r="B55" s="44"/>
      <c r="C55" s="44"/>
      <c r="D55" s="44"/>
      <c r="E55" s="44"/>
      <c r="F55" s="44"/>
      <c r="G55" s="44"/>
      <c r="H55" s="44"/>
      <c r="I55" s="44"/>
      <c r="J55" s="44"/>
      <c r="K55" s="44"/>
      <c r="L55" s="44"/>
      <c r="M55" s="44"/>
      <c r="N55" s="44"/>
      <c r="O55" s="44"/>
      <c r="P55" s="44"/>
      <c r="Q55" s="44"/>
      <c r="R55" s="44"/>
      <c r="S55" s="44"/>
      <c r="T55" s="44"/>
      <c r="U55" s="44"/>
      <c r="V55" s="44"/>
      <c r="W55" s="44"/>
      <c r="X55" s="44"/>
      <c r="Y55" s="44"/>
      <c r="Z55" s="44"/>
      <c r="AA55" s="44"/>
      <c r="AB55" s="44"/>
      <c r="AC55" s="44"/>
    </row>
    <row r="56" spans="1:29" ht="15.75" customHeight="1" x14ac:dyDescent="0.2">
      <c r="A56" s="46" t="s">
        <v>35</v>
      </c>
      <c r="B56" s="6"/>
      <c r="C56" s="6"/>
      <c r="D56" s="6"/>
      <c r="E56" s="6"/>
      <c r="F56" s="6"/>
      <c r="G56" s="6"/>
      <c r="H56" s="6"/>
      <c r="I56" s="6"/>
      <c r="J56" s="6"/>
      <c r="K56" s="6"/>
      <c r="L56" s="6"/>
      <c r="M56" s="6"/>
      <c r="N56" s="6"/>
      <c r="O56" s="6"/>
      <c r="P56" s="6"/>
      <c r="Q56" s="6"/>
      <c r="R56" s="6"/>
      <c r="S56" s="6"/>
      <c r="T56" s="6"/>
      <c r="U56" s="6"/>
      <c r="V56" s="6"/>
      <c r="W56" s="6"/>
      <c r="X56" s="6"/>
      <c r="Y56" s="6"/>
      <c r="Z56" s="6"/>
      <c r="AA56" s="6"/>
      <c r="AB56" s="6"/>
    </row>
    <row r="57" spans="1:29" ht="15.75" customHeight="1" x14ac:dyDescent="0.2">
      <c r="A57" s="43" t="s">
        <v>23</v>
      </c>
      <c r="B57" s="44">
        <v>20.604999999999997</v>
      </c>
      <c r="C57" s="44">
        <v>19.083666666666666</v>
      </c>
      <c r="D57" s="44">
        <v>30.096612903225811</v>
      </c>
      <c r="E57" s="44">
        <v>19.146935483870962</v>
      </c>
      <c r="F57" s="44">
        <v>21.035833333333336</v>
      </c>
      <c r="G57" s="44">
        <v>21.035833333333336</v>
      </c>
      <c r="H57" s="44">
        <v>21.670333333333328</v>
      </c>
      <c r="I57" s="44">
        <v>19.353548387096779</v>
      </c>
      <c r="J57" s="44">
        <v>21.003709677419348</v>
      </c>
      <c r="K57" s="44">
        <v>21.529464285714283</v>
      </c>
      <c r="L57" s="44">
        <v>22.946129032258064</v>
      </c>
      <c r="M57" s="44">
        <v>23.055666666666664</v>
      </c>
      <c r="N57" s="44">
        <v>22.131774193548399</v>
      </c>
      <c r="O57" s="44">
        <v>21.774000000000004</v>
      </c>
      <c r="P57" s="44">
        <v>23.616774193548395</v>
      </c>
      <c r="Q57" s="44">
        <v>23.925000000000001</v>
      </c>
      <c r="R57" s="44">
        <v>24.609310344827588</v>
      </c>
      <c r="S57" s="44">
        <v>22.770322580645168</v>
      </c>
      <c r="T57" s="44">
        <v>22.434333333333324</v>
      </c>
      <c r="U57" s="44">
        <v>26.925967741935473</v>
      </c>
      <c r="V57" s="44">
        <v>28.244838709677424</v>
      </c>
      <c r="W57" s="44">
        <v>23.751964285714287</v>
      </c>
      <c r="X57" s="44">
        <v>23.862741935483868</v>
      </c>
      <c r="Y57" s="44">
        <v>25.446166666666663</v>
      </c>
      <c r="Z57" s="44">
        <v>22.810161290322576</v>
      </c>
      <c r="AA57" s="44">
        <v>27.683833333333329</v>
      </c>
      <c r="AB57" s="44">
        <v>27.937833333333337</v>
      </c>
      <c r="AC57" s="44">
        <f>AVERAGEIF('Raw-CPU'!D:D,'Perf - Monthly Avgs'!A56,'Raw-CPU'!C:C)</f>
        <v>27.833225806451615</v>
      </c>
    </row>
    <row r="58" spans="1:29" ht="15.75" customHeight="1" x14ac:dyDescent="0.2">
      <c r="A58" s="43" t="s">
        <v>24</v>
      </c>
      <c r="B58" s="44">
        <v>136024.40322580645</v>
      </c>
      <c r="C58" s="44">
        <v>133466.63333333333</v>
      </c>
      <c r="D58" s="44">
        <v>150346.40322580645</v>
      </c>
      <c r="E58" s="44">
        <v>122796.40322580645</v>
      </c>
      <c r="F58" s="44">
        <v>138537</v>
      </c>
      <c r="G58" s="44">
        <v>138537</v>
      </c>
      <c r="H58" s="44">
        <v>177622.76666666666</v>
      </c>
      <c r="I58" s="44">
        <v>197359.11290322582</v>
      </c>
      <c r="J58" s="44">
        <v>159697.95161290321</v>
      </c>
      <c r="K58" s="44">
        <v>111003.78571428571</v>
      </c>
      <c r="L58" s="44">
        <v>113066.37096774194</v>
      </c>
      <c r="M58" s="44">
        <v>112324.53333333334</v>
      </c>
      <c r="N58" s="44">
        <v>108839.95161290323</v>
      </c>
      <c r="O58" s="44">
        <v>122192.38333333333</v>
      </c>
      <c r="P58" s="44">
        <v>147820.70967741936</v>
      </c>
      <c r="Q58" s="44">
        <v>140550.27419354839</v>
      </c>
      <c r="R58" s="44">
        <v>24.609310344827588</v>
      </c>
      <c r="S58" s="44">
        <v>116274.33870967742</v>
      </c>
      <c r="T58" s="44">
        <v>157374.45000000001</v>
      </c>
      <c r="U58" s="44">
        <v>156076.14516129033</v>
      </c>
      <c r="V58" s="44">
        <v>154680.37096774194</v>
      </c>
      <c r="W58" s="44">
        <v>147559.5</v>
      </c>
      <c r="X58" s="44">
        <v>145173.46774193548</v>
      </c>
      <c r="Y58" s="44">
        <v>135755.98333333334</v>
      </c>
      <c r="Z58" s="44">
        <v>119260.80645161291</v>
      </c>
      <c r="AA58" s="44">
        <v>126350.75</v>
      </c>
      <c r="AB58" s="44">
        <v>123954.53333333334</v>
      </c>
      <c r="AC58" s="44">
        <f>AVERAGEIF('Raw-Disk'!D:D,'Perf - Monthly Avgs'!A56,'Raw-Disk'!C:C)</f>
        <v>127823.70967741935</v>
      </c>
    </row>
    <row r="59" spans="1:29" ht="15.75" customHeight="1" x14ac:dyDescent="0.2">
      <c r="A59" s="43" t="s">
        <v>25</v>
      </c>
      <c r="B59" s="44">
        <v>70.475322580645212</v>
      </c>
      <c r="C59" s="44">
        <v>70.519666666666652</v>
      </c>
      <c r="D59" s="44">
        <v>66.971935483870965</v>
      </c>
      <c r="E59" s="44">
        <v>57.91564516129035</v>
      </c>
      <c r="F59" s="44">
        <v>58.194166666666632</v>
      </c>
      <c r="G59" s="44">
        <v>58.194166666666632</v>
      </c>
      <c r="H59" s="44">
        <v>59.248666666666693</v>
      </c>
      <c r="I59" s="44">
        <v>60.650322580645152</v>
      </c>
      <c r="J59" s="44">
        <v>60.567419354838727</v>
      </c>
      <c r="K59" s="44">
        <v>59.929821428571465</v>
      </c>
      <c r="L59" s="44">
        <v>60.32854838709676</v>
      </c>
      <c r="M59" s="44">
        <v>60.625833333333297</v>
      </c>
      <c r="N59" s="44">
        <v>60.640483870967692</v>
      </c>
      <c r="O59" s="44">
        <v>60.619999999999969</v>
      </c>
      <c r="P59" s="44">
        <v>60.270967741935465</v>
      </c>
      <c r="Q59" s="44">
        <v>60.732419354838697</v>
      </c>
      <c r="R59" s="44">
        <v>62.108620689655154</v>
      </c>
      <c r="S59" s="44">
        <v>62.118064516129046</v>
      </c>
      <c r="T59" s="44">
        <v>60.846000000000053</v>
      </c>
      <c r="U59" s="44">
        <v>61.974516129032253</v>
      </c>
      <c r="V59" s="44">
        <v>62.090161290322605</v>
      </c>
      <c r="W59" s="44">
        <v>62.030892857142867</v>
      </c>
      <c r="X59" s="44">
        <v>62.092419354838675</v>
      </c>
      <c r="Y59" s="44">
        <v>62.78783333333331</v>
      </c>
      <c r="Z59" s="44">
        <v>61.329193548387103</v>
      </c>
      <c r="AA59" s="44">
        <v>59.9315</v>
      </c>
      <c r="AB59" s="44">
        <v>57.551833333333327</v>
      </c>
      <c r="AC59" s="44">
        <f>AVERAGEIF('Raw-Mem'!D:D,'Perf - Monthly Avgs'!A56,'Raw-Mem'!C:C)</f>
        <v>50.879516129032332</v>
      </c>
    </row>
    <row r="60" spans="1:29" ht="15.75" customHeight="1" x14ac:dyDescent="0.2">
      <c r="A60" s="43" t="s">
        <v>26</v>
      </c>
      <c r="B60" s="44">
        <v>11535.758064516129</v>
      </c>
      <c r="C60" s="44">
        <v>11518.866666666667</v>
      </c>
      <c r="D60" s="44">
        <v>11684.016129032258</v>
      </c>
      <c r="E60" s="44">
        <v>9432.7258064516136</v>
      </c>
      <c r="F60" s="44">
        <v>9961.4482758620688</v>
      </c>
      <c r="G60" s="44">
        <v>9961.4482758620688</v>
      </c>
      <c r="H60" s="44">
        <v>9247.1</v>
      </c>
      <c r="I60" s="44">
        <v>8364.2096774193542</v>
      </c>
      <c r="J60" s="44">
        <v>8786.6935483870966</v>
      </c>
      <c r="K60" s="44">
        <v>8981.7321428571431</v>
      </c>
      <c r="L60" s="44">
        <v>9253.8387096774186</v>
      </c>
      <c r="M60" s="44">
        <v>8982.0166666666664</v>
      </c>
      <c r="N60" s="44">
        <v>8697</v>
      </c>
      <c r="O60" s="44">
        <v>9401.9833333333336</v>
      </c>
      <c r="P60" s="44">
        <v>9539.7096774193542</v>
      </c>
      <c r="Q60" s="44">
        <v>10314.129032258064</v>
      </c>
      <c r="R60" s="44">
        <v>9485.7586206896558</v>
      </c>
      <c r="S60" s="44">
        <v>9643.532258064517</v>
      </c>
      <c r="T60" s="44">
        <v>11520.5</v>
      </c>
      <c r="U60" s="44">
        <v>11803.483870967742</v>
      </c>
      <c r="V60" s="44">
        <v>12622.516129032258</v>
      </c>
      <c r="W60" s="44">
        <v>10652.767857142857</v>
      </c>
      <c r="X60" s="44">
        <v>11491.161290322581</v>
      </c>
      <c r="Y60" s="44">
        <v>10929.566666666668</v>
      </c>
      <c r="Z60" s="44">
        <v>9745.1129032258068</v>
      </c>
      <c r="AA60" s="44">
        <v>9726.6166666666668</v>
      </c>
      <c r="AB60" s="44">
        <v>15695.466666666667</v>
      </c>
      <c r="AC60" s="44">
        <f>AVERAGEIF('Raw-Network'!D:D,'Perf - Monthly Avgs'!A56,'Raw-Network'!C:C)</f>
        <v>9292.7258064516136</v>
      </c>
    </row>
    <row r="61" spans="1:29" ht="15.75" customHeight="1" x14ac:dyDescent="0.2">
      <c r="B61" s="6"/>
      <c r="C61" s="6"/>
      <c r="D61" s="6"/>
      <c r="E61" s="6"/>
      <c r="F61" s="6"/>
      <c r="G61" s="6"/>
      <c r="H61" s="6"/>
      <c r="I61" s="6"/>
      <c r="J61" s="6"/>
      <c r="K61" s="6"/>
      <c r="L61" s="6"/>
      <c r="M61" s="6"/>
      <c r="N61" s="6"/>
      <c r="O61" s="6"/>
      <c r="P61" s="6"/>
      <c r="Q61" s="6"/>
      <c r="R61" s="6"/>
      <c r="S61" s="6"/>
      <c r="T61" s="6"/>
      <c r="U61" s="6"/>
      <c r="V61" s="6"/>
      <c r="W61" s="6"/>
      <c r="X61" s="6"/>
      <c r="Y61" s="6"/>
      <c r="Z61" s="6"/>
      <c r="AA61" s="6"/>
      <c r="AB61" s="6"/>
    </row>
    <row r="62" spans="1:29" ht="15.75" customHeight="1" x14ac:dyDescent="0.2">
      <c r="A62" s="46" t="s">
        <v>36</v>
      </c>
      <c r="B62" s="44"/>
      <c r="C62" s="44"/>
      <c r="D62" s="44"/>
      <c r="E62" s="44"/>
      <c r="F62" s="44"/>
      <c r="G62" s="44"/>
      <c r="H62" s="44"/>
      <c r="I62" s="44"/>
      <c r="J62" s="44"/>
      <c r="K62" s="44"/>
      <c r="L62" s="44"/>
      <c r="M62" s="44"/>
      <c r="N62" s="44"/>
      <c r="O62" s="44"/>
      <c r="P62" s="44"/>
      <c r="Q62" s="44"/>
      <c r="R62" s="44"/>
      <c r="S62" s="44"/>
      <c r="T62" s="44"/>
      <c r="U62" s="44"/>
      <c r="V62" s="44"/>
      <c r="W62" s="44"/>
      <c r="X62" s="44"/>
      <c r="Y62" s="44"/>
      <c r="Z62" s="44"/>
      <c r="AA62" s="44"/>
      <c r="AB62" s="44"/>
      <c r="AC62" s="44"/>
    </row>
    <row r="63" spans="1:29" ht="15.75" customHeight="1" x14ac:dyDescent="0.2">
      <c r="A63" s="43" t="s">
        <v>23</v>
      </c>
      <c r="B63" s="44">
        <v>7.3516129032258055</v>
      </c>
      <c r="C63" s="44">
        <v>7.3725000000000014</v>
      </c>
      <c r="D63" s="44">
        <v>8.3382258064516126</v>
      </c>
      <c r="E63" s="44">
        <v>8.370645161290323</v>
      </c>
      <c r="F63" s="44">
        <v>7.9535</v>
      </c>
      <c r="G63" s="44">
        <v>7.9535</v>
      </c>
      <c r="H63" s="44">
        <v>9.2036666666666651</v>
      </c>
      <c r="I63" s="44">
        <v>9.4590322580645161</v>
      </c>
      <c r="J63" s="44">
        <v>9.2354838709677427</v>
      </c>
      <c r="K63" s="44">
        <v>10.047321428571431</v>
      </c>
      <c r="L63" s="44">
        <v>11.801129032258064</v>
      </c>
      <c r="M63" s="44">
        <v>9.7364999999999977</v>
      </c>
      <c r="N63" s="44">
        <v>9.9920967741935449</v>
      </c>
      <c r="O63" s="44">
        <v>12.648166666666668</v>
      </c>
      <c r="P63" s="44">
        <v>10.824354838709679</v>
      </c>
      <c r="Q63" s="44">
        <v>10.831935483870962</v>
      </c>
      <c r="R63" s="44">
        <v>10.627758620689656</v>
      </c>
      <c r="S63" s="44">
        <v>10.774032258064517</v>
      </c>
      <c r="T63" s="44">
        <v>11.375833333333334</v>
      </c>
      <c r="U63" s="44">
        <v>11.433548387096776</v>
      </c>
      <c r="V63" s="44">
        <v>11.605645161290322</v>
      </c>
      <c r="W63" s="44">
        <v>11.467499999999999</v>
      </c>
      <c r="X63" s="44">
        <v>12.170967741935478</v>
      </c>
      <c r="Y63" s="44">
        <v>11.548833333333336</v>
      </c>
      <c r="Z63" s="44">
        <v>12.32838709677419</v>
      </c>
      <c r="AA63" s="44">
        <v>12.478333333333332</v>
      </c>
      <c r="AB63" s="44">
        <v>14.452166666666667</v>
      </c>
      <c r="AC63" s="44">
        <f>AVERAGEIF('Raw-CPU'!D:D,'Perf - Monthly Avgs'!A62,'Raw-CPU'!C:C)</f>
        <v>20.602903225806447</v>
      </c>
    </row>
    <row r="64" spans="1:29" ht="15.75" customHeight="1" x14ac:dyDescent="0.2">
      <c r="A64" s="43" t="s">
        <v>24</v>
      </c>
      <c r="B64" s="44">
        <v>2749.2096774193546</v>
      </c>
      <c r="C64" s="44">
        <v>2332.2666666666669</v>
      </c>
      <c r="D64" s="44">
        <v>2759.9193548387098</v>
      </c>
      <c r="E64" s="44">
        <v>2986.7096774193546</v>
      </c>
      <c r="F64" s="44">
        <v>2905.3333333333335</v>
      </c>
      <c r="G64" s="44">
        <v>2905.3333333333335</v>
      </c>
      <c r="H64" s="44">
        <v>3485.5166666666669</v>
      </c>
      <c r="I64" s="44">
        <v>3354.6774193548385</v>
      </c>
      <c r="J64" s="44">
        <v>2938.5</v>
      </c>
      <c r="K64" s="44">
        <v>3891.2142857142858</v>
      </c>
      <c r="L64" s="44">
        <v>4876.1451612903229</v>
      </c>
      <c r="M64" s="44">
        <v>4334.8999999999996</v>
      </c>
      <c r="N64" s="44">
        <v>4406.8064516129034</v>
      </c>
      <c r="O64" s="44">
        <v>5366.9333333333334</v>
      </c>
      <c r="P64" s="44">
        <v>5294.3064516129034</v>
      </c>
      <c r="Q64" s="44">
        <v>4964.3387096774195</v>
      </c>
      <c r="R64" s="44">
        <v>10.627758620689654</v>
      </c>
      <c r="S64" s="44">
        <v>5735.9193548387093</v>
      </c>
      <c r="T64" s="44">
        <v>4805.5166666666664</v>
      </c>
      <c r="U64" s="44">
        <v>5435.4354838709678</v>
      </c>
      <c r="V64" s="44">
        <v>5562.7419354838712</v>
      </c>
      <c r="W64" s="44">
        <v>5304.3928571428569</v>
      </c>
      <c r="X64" s="44">
        <v>5496.8064516129034</v>
      </c>
      <c r="Y64" s="44">
        <v>5535.95</v>
      </c>
      <c r="Z64" s="44">
        <v>5986.2903225806449</v>
      </c>
      <c r="AA64" s="44">
        <v>5735.5</v>
      </c>
      <c r="AB64" s="44">
        <v>5488.833333333333</v>
      </c>
      <c r="AC64" s="44">
        <f>AVERAGEIF('Raw-Disk'!D:D,'Perf - Monthly Avgs'!A62,'Raw-Disk'!C:C)</f>
        <v>6335.3548387096771</v>
      </c>
    </row>
    <row r="65" spans="1:29" ht="15.75" customHeight="1" x14ac:dyDescent="0.2">
      <c r="A65" s="43" t="s">
        <v>25</v>
      </c>
      <c r="B65" s="44">
        <v>32.484999999999992</v>
      </c>
      <c r="C65" s="44">
        <v>32.729999999999997</v>
      </c>
      <c r="D65" s="44">
        <v>34.403709677419329</v>
      </c>
      <c r="E65" s="44">
        <v>47.602419354838673</v>
      </c>
      <c r="F65" s="44">
        <v>48.067</v>
      </c>
      <c r="G65" s="44">
        <v>48.067</v>
      </c>
      <c r="H65" s="44">
        <v>48.059999999999988</v>
      </c>
      <c r="I65" s="44">
        <v>49.442741935483866</v>
      </c>
      <c r="J65" s="44">
        <v>49.499838709677405</v>
      </c>
      <c r="K65" s="44">
        <v>49.499464285714275</v>
      </c>
      <c r="L65" s="44">
        <v>49.500645161290322</v>
      </c>
      <c r="M65" s="44">
        <v>49.496666666666705</v>
      </c>
      <c r="N65" s="44">
        <v>49.495967741935537</v>
      </c>
      <c r="O65" s="44">
        <v>54.501500000000007</v>
      </c>
      <c r="P65" s="44">
        <v>54.916129032258084</v>
      </c>
      <c r="Q65" s="44">
        <v>55.125322580645197</v>
      </c>
      <c r="R65" s="44">
        <v>55.119137931034473</v>
      </c>
      <c r="S65" s="44">
        <v>55.004032258064555</v>
      </c>
      <c r="T65" s="44">
        <v>54.984333333333332</v>
      </c>
      <c r="U65" s="44">
        <v>54.993225806451598</v>
      </c>
      <c r="V65" s="44">
        <v>54.987096774193546</v>
      </c>
      <c r="W65" s="44">
        <v>54.99499999999999</v>
      </c>
      <c r="X65" s="44">
        <v>55.016129032258064</v>
      </c>
      <c r="Y65" s="44">
        <v>55.081333333333369</v>
      </c>
      <c r="Z65" s="44">
        <v>57.498387096774167</v>
      </c>
      <c r="AA65" s="44">
        <v>60.710333333333345</v>
      </c>
      <c r="AB65" s="44">
        <v>61.30999999999996</v>
      </c>
      <c r="AC65" s="44">
        <f>AVERAGEIF('Raw-Mem'!D:D,'Perf - Monthly Avgs'!A62,'Raw-Mem'!C:C)</f>
        <v>62.03145161290324</v>
      </c>
    </row>
    <row r="66" spans="1:29" ht="15.75" customHeight="1" x14ac:dyDescent="0.2">
      <c r="A66" s="43" t="s">
        <v>26</v>
      </c>
      <c r="B66" s="44">
        <v>975.29032258064512</v>
      </c>
      <c r="C66" s="44">
        <v>681.11666666666667</v>
      </c>
      <c r="D66" s="44">
        <v>994.64516129032256</v>
      </c>
      <c r="E66" s="44">
        <v>1165.8709677419354</v>
      </c>
      <c r="F66" s="44">
        <v>1242.1206896551723</v>
      </c>
      <c r="G66" s="44">
        <v>1242.1206896551723</v>
      </c>
      <c r="H66" s="44">
        <v>2062.6666666666665</v>
      </c>
      <c r="I66" s="44">
        <v>1974.7903225806451</v>
      </c>
      <c r="J66" s="44">
        <v>1443.1612903225807</v>
      </c>
      <c r="K66" s="44">
        <v>2105.6071428571427</v>
      </c>
      <c r="L66" s="44">
        <v>6782.9193548387093</v>
      </c>
      <c r="M66" s="44">
        <v>2541.4833333333331</v>
      </c>
      <c r="N66" s="44">
        <v>2538.8709677419356</v>
      </c>
      <c r="O66" s="44">
        <v>3216.4166666666665</v>
      </c>
      <c r="P66" s="44">
        <v>3148.6935483870966</v>
      </c>
      <c r="Q66" s="44">
        <v>2848.2580645161293</v>
      </c>
      <c r="R66" s="44">
        <v>3246.5</v>
      </c>
      <c r="S66" s="44">
        <v>3159.2741935483873</v>
      </c>
      <c r="T66" s="44">
        <v>2802.4666666666667</v>
      </c>
      <c r="U66" s="44">
        <v>3519.6935483870966</v>
      </c>
      <c r="V66" s="44">
        <v>3615.7096774193546</v>
      </c>
      <c r="W66" s="44">
        <v>3631.9285714285716</v>
      </c>
      <c r="X66" s="44">
        <v>4328.7903225806449</v>
      </c>
      <c r="Y66" s="44">
        <v>3806.8833333333332</v>
      </c>
      <c r="Z66" s="44">
        <v>4435.2741935483873</v>
      </c>
      <c r="AA66" s="44">
        <v>4124.0166666666664</v>
      </c>
      <c r="AB66" s="44">
        <v>3512.6666666666665</v>
      </c>
      <c r="AC66" s="44">
        <f>AVERAGEIF('Raw-Network'!D:D,'Perf - Monthly Avgs'!A62,'Raw-Network'!C:C)</f>
        <v>5116.3548387096771</v>
      </c>
    </row>
    <row r="67" spans="1:29" ht="15.75" customHeight="1" x14ac:dyDescent="0.2">
      <c r="B67" s="6"/>
      <c r="C67" s="6"/>
      <c r="D67" s="6"/>
      <c r="E67" s="6"/>
      <c r="F67" s="6"/>
      <c r="G67" s="6"/>
      <c r="H67" s="6"/>
      <c r="I67" s="6"/>
      <c r="J67" s="6"/>
      <c r="K67" s="6"/>
      <c r="L67" s="6"/>
      <c r="M67" s="6"/>
      <c r="N67" s="6"/>
      <c r="O67" s="6"/>
      <c r="P67" s="6"/>
      <c r="Q67" s="6"/>
      <c r="R67" s="6"/>
      <c r="S67" s="6"/>
      <c r="T67" s="6"/>
      <c r="U67" s="6"/>
      <c r="V67" s="6"/>
      <c r="W67" s="6"/>
      <c r="X67" s="6"/>
      <c r="Y67" s="6"/>
      <c r="Z67" s="6"/>
      <c r="AA67" s="6"/>
      <c r="AB67" s="6"/>
    </row>
    <row r="68" spans="1:29" ht="15.75" customHeight="1" x14ac:dyDescent="0.2">
      <c r="A68" s="46" t="s">
        <v>37</v>
      </c>
      <c r="B68" s="6"/>
      <c r="C68" s="6"/>
      <c r="D68" s="6"/>
      <c r="E68" s="6"/>
      <c r="F68" s="6"/>
      <c r="G68" s="6"/>
      <c r="H68" s="6"/>
      <c r="I68" s="6"/>
      <c r="J68" s="6"/>
      <c r="K68" s="6"/>
      <c r="L68" s="6"/>
      <c r="M68" s="6"/>
      <c r="N68" s="6"/>
      <c r="O68" s="6"/>
      <c r="P68" s="6"/>
      <c r="Q68" s="6"/>
      <c r="R68" s="6"/>
      <c r="S68" s="6"/>
      <c r="T68" s="6"/>
      <c r="U68" s="6"/>
      <c r="V68" s="6"/>
      <c r="W68" s="6"/>
      <c r="X68" s="6"/>
      <c r="Y68" s="6"/>
      <c r="Z68" s="6"/>
      <c r="AA68" s="6"/>
      <c r="AB68" s="6"/>
    </row>
    <row r="69" spans="1:29" ht="15.75" customHeight="1" x14ac:dyDescent="0.2">
      <c r="A69" s="43" t="s">
        <v>23</v>
      </c>
      <c r="B69" s="44">
        <v>5.5095161290322592</v>
      </c>
      <c r="C69" s="44">
        <v>5.6774999999999993</v>
      </c>
      <c r="D69" s="44">
        <v>5.6269354838709686</v>
      </c>
      <c r="E69" s="44">
        <v>5.7032258064516155</v>
      </c>
      <c r="F69" s="44">
        <v>5.7978333333333323</v>
      </c>
      <c r="G69" s="44">
        <v>5.7978333333333323</v>
      </c>
      <c r="H69" s="44">
        <v>5.9726666666666661</v>
      </c>
      <c r="I69" s="44">
        <v>5.9262903225806456</v>
      </c>
      <c r="J69" s="44">
        <v>5.6977419354838705</v>
      </c>
      <c r="K69" s="44">
        <v>5.5337499999999995</v>
      </c>
      <c r="L69" s="44">
        <v>4.7746774193548394</v>
      </c>
      <c r="M69" s="44">
        <v>4.8818333333333328</v>
      </c>
      <c r="N69" s="44">
        <v>5.0787096774193552</v>
      </c>
      <c r="O69" s="44">
        <v>5.428333333333331</v>
      </c>
      <c r="P69" s="44">
        <v>5.8448387096774157</v>
      </c>
      <c r="Q69" s="44">
        <v>5.9814516129032231</v>
      </c>
      <c r="R69" s="44">
        <v>5.3677586206896617</v>
      </c>
      <c r="S69" s="44">
        <v>5.4059677419354886</v>
      </c>
      <c r="T69" s="44">
        <v>4.9868333333333341</v>
      </c>
      <c r="U69" s="44">
        <v>4.9595161290322576</v>
      </c>
      <c r="V69" s="44">
        <v>5.2656451612903235</v>
      </c>
      <c r="W69" s="44">
        <v>5.2876785714285726</v>
      </c>
      <c r="X69" s="44">
        <v>5.3166129032258072</v>
      </c>
      <c r="Y69" s="44">
        <v>4.9601666666666677</v>
      </c>
      <c r="Z69" s="44">
        <v>5.1129032258064511</v>
      </c>
      <c r="AA69" s="44">
        <v>5.4441666666666686</v>
      </c>
      <c r="AB69" s="44">
        <v>5.655666666666666</v>
      </c>
      <c r="AC69" s="44">
        <f>AVERAGEIF('Raw-CPU'!D:D,'Perf - Monthly Avgs'!A68,'Raw-CPU'!C:C)</f>
        <v>5.7399999999999993</v>
      </c>
    </row>
    <row r="70" spans="1:29" ht="15.75" customHeight="1" x14ac:dyDescent="0.2">
      <c r="A70" s="43" t="s">
        <v>24</v>
      </c>
      <c r="B70" s="44">
        <v>1942.5</v>
      </c>
      <c r="C70" s="44">
        <v>1941.3833333333334</v>
      </c>
      <c r="D70" s="44">
        <v>1943.0967741935483</v>
      </c>
      <c r="E70" s="44">
        <v>1925.7258064516129</v>
      </c>
      <c r="F70" s="44">
        <v>1993.4166666666667</v>
      </c>
      <c r="G70" s="44">
        <v>1993.4166666666667</v>
      </c>
      <c r="H70" s="44">
        <v>1969.4</v>
      </c>
      <c r="I70" s="44">
        <v>1931.758064516129</v>
      </c>
      <c r="J70" s="44">
        <v>1971.7096774193549</v>
      </c>
      <c r="K70" s="44">
        <v>2051.4821428571427</v>
      </c>
      <c r="L70" s="44">
        <v>1885.6612903225807</v>
      </c>
      <c r="M70" s="44">
        <v>1921.6166666666666</v>
      </c>
      <c r="N70" s="44">
        <v>1950.5645161290322</v>
      </c>
      <c r="O70" s="44">
        <v>1964.6</v>
      </c>
      <c r="P70" s="44">
        <v>2008.8225806451612</v>
      </c>
      <c r="Q70" s="44">
        <v>1999.5483870967741</v>
      </c>
      <c r="R70" s="44">
        <v>5.3677586206896635</v>
      </c>
      <c r="S70" s="44">
        <v>2020.5806451612902</v>
      </c>
      <c r="T70" s="44">
        <v>1973.6333333333334</v>
      </c>
      <c r="U70" s="44">
        <v>1918.6451612903227</v>
      </c>
      <c r="V70" s="44">
        <v>1983.3387096774193</v>
      </c>
      <c r="W70" s="44">
        <v>1941.5535714285713</v>
      </c>
      <c r="X70" s="44">
        <v>1994.5645161290322</v>
      </c>
      <c r="Y70" s="44">
        <v>1650.3666666666666</v>
      </c>
      <c r="Z70" s="44">
        <v>1754.6612903225807</v>
      </c>
      <c r="AA70" s="44">
        <v>2496.8666666666668</v>
      </c>
      <c r="AB70" s="44">
        <v>2510.6999999999998</v>
      </c>
      <c r="AC70" s="44">
        <f>AVERAGEIF('Raw-Disk'!D:D,'Perf - Monthly Avgs'!A68,'Raw-Disk'!C:C)</f>
        <v>2226.0483870967741</v>
      </c>
    </row>
    <row r="71" spans="1:29" ht="15.75" customHeight="1" x14ac:dyDescent="0.2">
      <c r="A71" s="43" t="s">
        <v>25</v>
      </c>
      <c r="B71" s="44">
        <v>34.005000000000003</v>
      </c>
      <c r="C71" s="44">
        <v>34.004999999999995</v>
      </c>
      <c r="D71" s="44">
        <v>33.98016129032257</v>
      </c>
      <c r="E71" s="44">
        <v>33.960000000000008</v>
      </c>
      <c r="F71" s="44">
        <v>33.960000000000008</v>
      </c>
      <c r="G71" s="44">
        <v>33.960000000000008</v>
      </c>
      <c r="H71" s="44">
        <v>33.976499999999973</v>
      </c>
      <c r="I71" s="44">
        <v>33.984193548387083</v>
      </c>
      <c r="J71" s="44">
        <v>33.99032258064517</v>
      </c>
      <c r="K71" s="44">
        <v>33.991071428571431</v>
      </c>
      <c r="L71" s="44">
        <v>33.39274193548389</v>
      </c>
      <c r="M71" s="44">
        <v>33.881166666666708</v>
      </c>
      <c r="N71" s="44">
        <v>33.954838709677453</v>
      </c>
      <c r="O71" s="44">
        <v>33.628666666666689</v>
      </c>
      <c r="P71" s="44">
        <v>33.8690322580645</v>
      </c>
      <c r="Q71" s="44">
        <v>33.941290322580649</v>
      </c>
      <c r="R71" s="44">
        <v>33.944482758620723</v>
      </c>
      <c r="S71" s="44">
        <v>33.910806451612871</v>
      </c>
      <c r="T71" s="44">
        <v>33.741666666666667</v>
      </c>
      <c r="U71" s="44">
        <v>33.780161290322617</v>
      </c>
      <c r="V71" s="44">
        <v>33.780322580645191</v>
      </c>
      <c r="W71" s="44">
        <v>33.209821428571445</v>
      </c>
      <c r="X71" s="44">
        <v>33.069354838709678</v>
      </c>
      <c r="Y71" s="44">
        <v>32.960833333333333</v>
      </c>
      <c r="Z71" s="44">
        <v>33.581774193548377</v>
      </c>
      <c r="AA71" s="44">
        <v>33.547999999999995</v>
      </c>
      <c r="AB71" s="44">
        <v>33.945166666666687</v>
      </c>
      <c r="AC71" s="44">
        <f>AVERAGEIF('Raw-Mem'!D:D,'Perf - Monthly Avgs'!A68,'Raw-Mem'!C:C)</f>
        <v>33.948387096774212</v>
      </c>
    </row>
    <row r="72" spans="1:29" ht="15.75" customHeight="1" x14ac:dyDescent="0.2">
      <c r="A72" s="43" t="s">
        <v>26</v>
      </c>
      <c r="B72" s="44">
        <v>320.04838709677421</v>
      </c>
      <c r="C72" s="44">
        <v>309.91666666666669</v>
      </c>
      <c r="D72" s="44">
        <v>317.38709677419354</v>
      </c>
      <c r="E72" s="44">
        <v>299.90322580645159</v>
      </c>
      <c r="F72" s="44">
        <v>324</v>
      </c>
      <c r="G72" s="44">
        <v>324</v>
      </c>
      <c r="H72" s="44">
        <v>310.83333333333331</v>
      </c>
      <c r="I72" s="44">
        <v>317.19354838709677</v>
      </c>
      <c r="J72" s="44">
        <v>341.27419354838707</v>
      </c>
      <c r="K72" s="44">
        <v>366.17857142857144</v>
      </c>
      <c r="L72" s="44">
        <v>305.41935483870969</v>
      </c>
      <c r="M72" s="44">
        <v>328.81666666666666</v>
      </c>
      <c r="N72" s="44">
        <v>354.95161290322579</v>
      </c>
      <c r="O72" s="44">
        <v>349.56666666666666</v>
      </c>
      <c r="P72" s="44">
        <v>362.74193548387098</v>
      </c>
      <c r="Q72" s="44">
        <v>378.66129032258067</v>
      </c>
      <c r="R72" s="44">
        <v>323.36206896551727</v>
      </c>
      <c r="S72" s="44">
        <v>372.06451612903226</v>
      </c>
      <c r="T72" s="44">
        <v>345.13333333333333</v>
      </c>
      <c r="U72" s="44">
        <v>337.56451612903226</v>
      </c>
      <c r="V72" s="44">
        <v>362.30645161290323</v>
      </c>
      <c r="W72" s="44">
        <v>342.08928571428572</v>
      </c>
      <c r="X72" s="44">
        <v>327.01612903225805</v>
      </c>
      <c r="Y72" s="44">
        <v>172.58333333333334</v>
      </c>
      <c r="Z72" s="44">
        <v>191.19354838709677</v>
      </c>
      <c r="AA72" s="44">
        <v>390.95</v>
      </c>
      <c r="AB72" s="44">
        <v>408.01666666666665</v>
      </c>
      <c r="AC72" s="44">
        <f>AVERAGEIF('Raw-Network'!D:D,'Perf - Monthly Avgs'!A68,'Raw-Network'!C:C)</f>
        <v>393.19354838709677</v>
      </c>
    </row>
    <row r="73" spans="1:29" ht="15.75" customHeight="1" x14ac:dyDescent="0.2">
      <c r="B73" s="6"/>
      <c r="C73" s="6"/>
      <c r="D73" s="6"/>
      <c r="E73" s="6"/>
      <c r="F73" s="6"/>
      <c r="G73" s="6"/>
      <c r="H73" s="6"/>
      <c r="I73" s="6"/>
      <c r="J73" s="6"/>
      <c r="K73" s="6"/>
      <c r="L73" s="6"/>
      <c r="M73" s="6"/>
      <c r="N73" s="6"/>
      <c r="O73" s="6"/>
      <c r="P73" s="6"/>
      <c r="Q73" s="6"/>
      <c r="R73" s="6"/>
      <c r="S73" s="6"/>
      <c r="T73" s="6"/>
      <c r="U73" s="6"/>
      <c r="V73" s="6"/>
      <c r="W73" s="6"/>
      <c r="X73" s="6"/>
      <c r="Y73" s="6"/>
      <c r="Z73" s="6"/>
      <c r="AA73" s="6"/>
      <c r="AB73" s="6"/>
    </row>
    <row r="74" spans="1:29" ht="15.75" customHeight="1" x14ac:dyDescent="0.2">
      <c r="A74" s="46" t="s">
        <v>38</v>
      </c>
      <c r="B74" s="44"/>
      <c r="C74" s="44"/>
      <c r="D74" s="44"/>
      <c r="E74" s="44"/>
      <c r="F74" s="44"/>
      <c r="G74" s="44"/>
      <c r="H74" s="44"/>
      <c r="I74" s="44"/>
      <c r="J74" s="44"/>
      <c r="K74" s="44"/>
      <c r="L74" s="44"/>
      <c r="M74" s="44"/>
      <c r="N74" s="44"/>
      <c r="O74" s="44"/>
      <c r="P74" s="44"/>
      <c r="Q74" s="44"/>
      <c r="R74" s="44"/>
      <c r="S74" s="44"/>
      <c r="T74" s="44"/>
      <c r="U74" s="44"/>
      <c r="V74" s="44"/>
      <c r="W74" s="44"/>
      <c r="X74" s="44"/>
      <c r="Y74" s="44"/>
      <c r="Z74" s="44"/>
      <c r="AA74" s="44"/>
      <c r="AB74" s="44"/>
      <c r="AC74" s="44"/>
    </row>
    <row r="75" spans="1:29" ht="15.75" customHeight="1" x14ac:dyDescent="0.2">
      <c r="A75" s="43" t="s">
        <v>23</v>
      </c>
      <c r="B75" s="44">
        <v>4.2961290322580634</v>
      </c>
      <c r="C75" s="44">
        <v>3.9328333333333338</v>
      </c>
      <c r="D75" s="44">
        <v>2.8087096774193547</v>
      </c>
      <c r="E75" s="44">
        <v>3.2811290322580633</v>
      </c>
      <c r="F75" s="44">
        <v>4.7273333333333323</v>
      </c>
      <c r="G75" s="44">
        <v>4.7273333333333323</v>
      </c>
      <c r="H75" s="44">
        <v>3.4368333333333339</v>
      </c>
      <c r="I75" s="44">
        <v>3.7898387096774209</v>
      </c>
      <c r="J75" s="44">
        <v>4.0998387096774191</v>
      </c>
      <c r="K75" s="44">
        <v>4.2903571428571441</v>
      </c>
      <c r="L75" s="44">
        <v>4.4404838709677419</v>
      </c>
      <c r="M75" s="44">
        <v>4.6471666666666671</v>
      </c>
      <c r="N75" s="44">
        <v>4.3637096774193553</v>
      </c>
      <c r="O75" s="44">
        <v>4.4823333333333322</v>
      </c>
      <c r="P75" s="44">
        <v>4.6043548387096758</v>
      </c>
      <c r="Q75" s="44">
        <v>4.994354838709679</v>
      </c>
      <c r="R75" s="44">
        <v>5.2966666666666669</v>
      </c>
      <c r="S75" s="44">
        <v>5.1332258064516134</v>
      </c>
      <c r="T75" s="44">
        <v>5.0833333333333339</v>
      </c>
      <c r="U75" s="44">
        <v>4.9009677419354851</v>
      </c>
      <c r="V75" s="44">
        <v>4.8870967741935498</v>
      </c>
      <c r="W75" s="44">
        <v>5.214999999999999</v>
      </c>
      <c r="X75" s="44">
        <v>5.594285714285717</v>
      </c>
      <c r="Y75" s="44">
        <v>5.2473333333333327</v>
      </c>
      <c r="Z75" s="44">
        <v>13.081935483870966</v>
      </c>
      <c r="AA75" s="44">
        <v>13.576666666666663</v>
      </c>
      <c r="AB75" s="44">
        <v>15.205322580645161</v>
      </c>
      <c r="AC75" s="44">
        <f>AVERAGEIF('Raw-CPU'!D:D,'Perf - Monthly Avgs'!A74,'Raw-CPU'!C:C)</f>
        <v>15.398387096774186</v>
      </c>
    </row>
    <row r="76" spans="1:29" ht="15.75" customHeight="1" x14ac:dyDescent="0.2">
      <c r="A76" s="43" t="s">
        <v>24</v>
      </c>
      <c r="B76" s="44">
        <v>1295.7096774193549</v>
      </c>
      <c r="C76" s="44">
        <v>1254.7333333333333</v>
      </c>
      <c r="D76" s="44">
        <v>564.51612903225805</v>
      </c>
      <c r="E76" s="44">
        <v>1730.8870967741937</v>
      </c>
      <c r="F76" s="44">
        <v>3698.4</v>
      </c>
      <c r="G76" s="44">
        <v>3698.4</v>
      </c>
      <c r="H76" s="44">
        <v>3166.9333333333334</v>
      </c>
      <c r="I76" s="44">
        <v>3592.9516129032259</v>
      </c>
      <c r="J76" s="44">
        <v>3692.483870967742</v>
      </c>
      <c r="K76" s="44">
        <v>4177.5535714285716</v>
      </c>
      <c r="L76" s="44">
        <v>3879.6935483870966</v>
      </c>
      <c r="M76" s="44">
        <v>3794.3333333333335</v>
      </c>
      <c r="N76" s="44">
        <v>3854.3064516129034</v>
      </c>
      <c r="O76" s="44">
        <v>4332.3</v>
      </c>
      <c r="P76" s="44">
        <v>4164.2741935483873</v>
      </c>
      <c r="Q76" s="44">
        <v>4034.7903225806454</v>
      </c>
      <c r="R76" s="44">
        <v>5458.5</v>
      </c>
      <c r="S76" s="44">
        <v>5941.3064516129034</v>
      </c>
      <c r="T76" s="44">
        <v>4417.5333333333338</v>
      </c>
      <c r="U76" s="44">
        <v>4261.7903225806449</v>
      </c>
      <c r="V76" s="44">
        <v>4223.9516129032254</v>
      </c>
      <c r="W76" s="44">
        <v>4274.7321428571431</v>
      </c>
      <c r="X76" s="44">
        <v>4550.4516129032254</v>
      </c>
      <c r="Y76" s="44">
        <v>4524.6333333333332</v>
      </c>
      <c r="Z76" s="44">
        <v>4652.7580645161288</v>
      </c>
      <c r="AA76" s="44">
        <v>4551.583333333333</v>
      </c>
      <c r="AB76" s="44">
        <v>5161.8387096774195</v>
      </c>
      <c r="AC76" s="44">
        <f>AVERAGEIF('Raw-Disk'!D:D,'Perf - Monthly Avgs'!A74,'Raw-Disk'!C:C)</f>
        <v>4748.0322580645161</v>
      </c>
    </row>
    <row r="77" spans="1:29" ht="15.75" customHeight="1" x14ac:dyDescent="0.2">
      <c r="A77" s="43" t="s">
        <v>25</v>
      </c>
      <c r="B77" s="44">
        <v>42.208064516128999</v>
      </c>
      <c r="C77" s="44">
        <v>42.195666666666703</v>
      </c>
      <c r="D77" s="44">
        <v>42.157096774193555</v>
      </c>
      <c r="E77" s="44">
        <v>35.425483870967739</v>
      </c>
      <c r="F77" s="44">
        <v>42.240166666666624</v>
      </c>
      <c r="G77" s="44">
        <v>42.240166666666624</v>
      </c>
      <c r="H77" s="44">
        <v>39.423333333333311</v>
      </c>
      <c r="I77" s="44">
        <v>42.239999999999959</v>
      </c>
      <c r="J77" s="44">
        <v>42.239999999999966</v>
      </c>
      <c r="K77" s="44">
        <v>42.172321428571429</v>
      </c>
      <c r="L77" s="44">
        <v>42.238387096774169</v>
      </c>
      <c r="M77" s="44">
        <v>42.239999999999966</v>
      </c>
      <c r="N77" s="44">
        <v>42.24032258064512</v>
      </c>
      <c r="O77" s="44">
        <v>43.51449999999997</v>
      </c>
      <c r="P77" s="44">
        <v>44.589999999999996</v>
      </c>
      <c r="Q77" s="44">
        <v>44.342903225806445</v>
      </c>
      <c r="R77" s="44">
        <v>44.365000000000002</v>
      </c>
      <c r="S77" s="44">
        <v>45.086129032258071</v>
      </c>
      <c r="T77" s="44">
        <v>45.390999999999991</v>
      </c>
      <c r="U77" s="44">
        <v>44.481129032258032</v>
      </c>
      <c r="V77" s="44">
        <v>44.4940322580645</v>
      </c>
      <c r="W77" s="44">
        <v>44.413749999999958</v>
      </c>
      <c r="X77" s="44">
        <v>44.504193548387107</v>
      </c>
      <c r="Y77" s="44">
        <v>44.519999999999968</v>
      </c>
      <c r="Z77" s="44">
        <v>44.530645161290366</v>
      </c>
      <c r="AA77" s="44">
        <v>44.537333333333322</v>
      </c>
      <c r="AB77" s="44">
        <v>44.53193548387096</v>
      </c>
      <c r="AC77" s="44">
        <f>AVERAGEIF('Raw-Mem'!D:D,'Perf - Monthly Avgs'!A74,'Raw-Mem'!C:C)</f>
        <v>44.380967741935464</v>
      </c>
    </row>
    <row r="78" spans="1:29" ht="15.75" customHeight="1" x14ac:dyDescent="0.2">
      <c r="A78" s="43" t="s">
        <v>26</v>
      </c>
      <c r="B78" s="44">
        <v>361.77419354838707</v>
      </c>
      <c r="C78" s="44">
        <v>176.35</v>
      </c>
      <c r="D78" s="44">
        <v>37.451612903225808</v>
      </c>
      <c r="E78" s="44">
        <v>209.06451612903226</v>
      </c>
      <c r="F78" s="44">
        <v>512.93333333333328</v>
      </c>
      <c r="G78" s="44">
        <v>512.93333333333328</v>
      </c>
      <c r="H78" s="44">
        <v>317.76666666666665</v>
      </c>
      <c r="I78" s="44">
        <v>397.91935483870969</v>
      </c>
      <c r="J78" s="44">
        <v>384.75806451612902</v>
      </c>
      <c r="K78" s="44">
        <v>610.23214285714289</v>
      </c>
      <c r="L78" s="44">
        <v>492.38709677419354</v>
      </c>
      <c r="M78" s="44">
        <v>413.26666666666665</v>
      </c>
      <c r="N78" s="44">
        <v>382.64516129032256</v>
      </c>
      <c r="O78" s="44">
        <v>425.5</v>
      </c>
      <c r="P78" s="44">
        <v>584.72580645161293</v>
      </c>
      <c r="Q78" s="44">
        <v>608.20967741935488</v>
      </c>
      <c r="R78" s="44">
        <v>807</v>
      </c>
      <c r="S78" s="44">
        <v>642.38709677419354</v>
      </c>
      <c r="T78" s="44">
        <v>907.76666666666665</v>
      </c>
      <c r="U78" s="44">
        <v>792.22580645161293</v>
      </c>
      <c r="V78" s="44">
        <v>749.16129032258061</v>
      </c>
      <c r="W78" s="44">
        <v>785.07142857142856</v>
      </c>
      <c r="X78" s="44">
        <v>919.09677419354841</v>
      </c>
      <c r="Y78" s="44">
        <v>773.43333333333328</v>
      </c>
      <c r="Z78" s="44">
        <v>796.59677419354841</v>
      </c>
      <c r="AA78" s="44">
        <v>830.25</v>
      </c>
      <c r="AB78" s="44">
        <v>808.43548387096769</v>
      </c>
      <c r="AC78" s="44">
        <f>AVERAGEIF('Raw-Network'!D:D,'Perf - Monthly Avgs'!A74,'Raw-Network'!C:C)</f>
        <v>1186.0483870967741</v>
      </c>
    </row>
    <row r="79" spans="1:29" ht="15.75" customHeight="1" x14ac:dyDescent="0.2">
      <c r="B79" s="6"/>
      <c r="C79" s="6"/>
      <c r="D79" s="6"/>
      <c r="E79" s="6"/>
      <c r="F79" s="6"/>
      <c r="G79" s="6"/>
      <c r="H79" s="6"/>
      <c r="I79" s="6"/>
      <c r="J79" s="6"/>
      <c r="K79" s="6"/>
      <c r="L79" s="6"/>
      <c r="M79" s="6"/>
      <c r="N79" s="6"/>
      <c r="O79" s="6"/>
      <c r="P79" s="6"/>
      <c r="Q79" s="6"/>
      <c r="R79" s="6"/>
      <c r="S79" s="6"/>
      <c r="T79" s="6"/>
      <c r="U79" s="6"/>
      <c r="V79" s="6"/>
      <c r="W79" s="6"/>
      <c r="X79" s="6"/>
      <c r="Y79" s="6"/>
      <c r="Z79" s="6"/>
      <c r="AA79" s="6"/>
      <c r="AB79" s="6"/>
    </row>
    <row r="80" spans="1:29" ht="15.75" customHeight="1" x14ac:dyDescent="0.2">
      <c r="A80" s="46" t="s">
        <v>39</v>
      </c>
      <c r="B80" s="6"/>
      <c r="C80" s="6"/>
      <c r="D80" s="6"/>
      <c r="E80" s="6"/>
      <c r="F80" s="6"/>
      <c r="G80" s="6"/>
      <c r="H80" s="6"/>
      <c r="I80" s="6"/>
      <c r="J80" s="6"/>
      <c r="K80" s="6"/>
      <c r="L80" s="6"/>
      <c r="M80" s="6"/>
      <c r="N80" s="6"/>
      <c r="O80" s="6"/>
      <c r="P80" s="6"/>
      <c r="Q80" s="6"/>
      <c r="R80" s="6"/>
      <c r="S80" s="6"/>
      <c r="T80" s="6"/>
      <c r="U80" s="6"/>
      <c r="V80" s="6"/>
      <c r="W80" s="6"/>
      <c r="X80" s="6"/>
      <c r="Y80" s="6"/>
      <c r="Z80" s="6"/>
      <c r="AA80" s="6"/>
      <c r="AB80" s="6"/>
    </row>
    <row r="81" spans="1:29" ht="15.75" customHeight="1" x14ac:dyDescent="0.2">
      <c r="A81" s="43" t="s">
        <v>23</v>
      </c>
      <c r="B81" s="44">
        <v>0.39447004608295033</v>
      </c>
      <c r="C81" s="44">
        <v>0.29833333333333384</v>
      </c>
      <c r="D81" s="44">
        <v>0.35806451612903234</v>
      </c>
      <c r="E81" s="44">
        <v>0.44032258064516155</v>
      </c>
      <c r="F81" s="44">
        <v>0.44700000000000006</v>
      </c>
      <c r="G81" s="44">
        <v>0.44700000000000006</v>
      </c>
      <c r="H81" s="44">
        <v>0.44233333333333336</v>
      </c>
      <c r="I81" s="44">
        <v>0.44193548387096776</v>
      </c>
      <c r="J81" s="44">
        <v>0.43580645161290343</v>
      </c>
      <c r="K81" s="44">
        <v>0.43571428571428567</v>
      </c>
      <c r="L81" s="44">
        <v>0.43451612903225817</v>
      </c>
      <c r="M81" s="44">
        <v>0.43500000000000011</v>
      </c>
      <c r="N81" s="44">
        <v>0.43516129032258072</v>
      </c>
      <c r="O81" s="44">
        <v>0.39900000000000002</v>
      </c>
      <c r="P81" s="44">
        <v>0.40032258064516141</v>
      </c>
      <c r="Q81" s="44">
        <v>0.40516129032258086</v>
      </c>
      <c r="R81" s="44">
        <v>0.40034482758620699</v>
      </c>
      <c r="S81" s="44">
        <v>0.4064516129032259</v>
      </c>
      <c r="T81" s="44">
        <v>0.40200000000000008</v>
      </c>
      <c r="U81" s="44">
        <v>0.31580645161290327</v>
      </c>
      <c r="V81" s="44">
        <v>0.2519354838709677</v>
      </c>
      <c r="W81" s="44">
        <v>0.25499999999999995</v>
      </c>
      <c r="X81" s="44">
        <v>0.25870967741935469</v>
      </c>
      <c r="Y81" s="44">
        <v>0.25899999999999984</v>
      </c>
      <c r="Z81" s="44">
        <v>0.26032258064516112</v>
      </c>
      <c r="AA81" s="44">
        <v>0.25866666666666654</v>
      </c>
      <c r="AB81" s="44">
        <v>0.2609999999999999</v>
      </c>
      <c r="AC81" s="44">
        <f>AVERAGEIF('Raw-CPU'!D:D,'Perf - Monthly Avgs'!A80,'Raw-CPU'!C:C)</f>
        <v>0.26838709677419337</v>
      </c>
    </row>
    <row r="82" spans="1:29" ht="15.75" customHeight="1" x14ac:dyDescent="0.2">
      <c r="A82" s="43" t="s">
        <v>24</v>
      </c>
      <c r="B82" s="44">
        <v>374.82027649769583</v>
      </c>
      <c r="C82" s="44">
        <v>359.4238095238095</v>
      </c>
      <c r="D82" s="44">
        <v>454.27419354838707</v>
      </c>
      <c r="E82" s="44">
        <v>562.9677419354839</v>
      </c>
      <c r="F82" s="44">
        <v>585.9</v>
      </c>
      <c r="G82" s="44">
        <v>585.9</v>
      </c>
      <c r="H82" s="44">
        <v>584.5</v>
      </c>
      <c r="I82" s="44">
        <v>594.06451612903231</v>
      </c>
      <c r="J82" s="44">
        <v>602.61290322580646</v>
      </c>
      <c r="K82" s="44">
        <v>600.96428571428567</v>
      </c>
      <c r="L82" s="44">
        <v>602.70967741935488</v>
      </c>
      <c r="M82" s="44">
        <v>603.0333333333333</v>
      </c>
      <c r="N82" s="44">
        <v>616.83870967741939</v>
      </c>
      <c r="O82" s="44">
        <v>580.93333333333328</v>
      </c>
      <c r="P82" s="44">
        <v>581.25806451612902</v>
      </c>
      <c r="Q82" s="44">
        <v>589.29032258064512</v>
      </c>
      <c r="R82" s="44">
        <v>0.4003448275862071</v>
      </c>
      <c r="S82" s="44">
        <v>605.0322580645161</v>
      </c>
      <c r="T82" s="44">
        <v>622.5</v>
      </c>
      <c r="U82" s="44">
        <v>444.54838709677421</v>
      </c>
      <c r="V82" s="44">
        <v>326.03225806451616</v>
      </c>
      <c r="W82" s="44">
        <v>325.92857142857144</v>
      </c>
      <c r="X82" s="44">
        <v>326.22580645161293</v>
      </c>
      <c r="Y82" s="44">
        <v>326.10000000000002</v>
      </c>
      <c r="Z82" s="44">
        <v>326.12903225806451</v>
      </c>
      <c r="AA82" s="44">
        <v>326.23333333333335</v>
      </c>
      <c r="AB82" s="44">
        <v>326.39999999999998</v>
      </c>
      <c r="AC82" s="44">
        <f>AVERAGEIF('Raw-Disk'!D:D,'Perf - Monthly Avgs'!A80,'Raw-Disk'!C:C)</f>
        <v>326.22580645161293</v>
      </c>
    </row>
    <row r="83" spans="1:29" ht="15.75" customHeight="1" x14ac:dyDescent="0.2">
      <c r="A83" s="43" t="s">
        <v>25</v>
      </c>
      <c r="B83" s="44">
        <v>8.2308755760368371</v>
      </c>
      <c r="C83" s="44">
        <v>2.1985714285714377</v>
      </c>
      <c r="D83" s="44">
        <v>3.220000000000002</v>
      </c>
      <c r="E83" s="44">
        <v>4.6200000000000019</v>
      </c>
      <c r="F83" s="44">
        <v>4.6200000000000019</v>
      </c>
      <c r="G83" s="44">
        <v>4.6200000000000019</v>
      </c>
      <c r="H83" s="44">
        <v>4.6200000000000019</v>
      </c>
      <c r="I83" s="44">
        <v>4.6200000000000019</v>
      </c>
      <c r="J83" s="44">
        <v>4.6200000000000019</v>
      </c>
      <c r="K83" s="44">
        <v>4.6200000000000019</v>
      </c>
      <c r="L83" s="44">
        <v>4.6200000000000019</v>
      </c>
      <c r="M83" s="44">
        <v>4.6200000000000019</v>
      </c>
      <c r="N83" s="44">
        <v>4.6200000000000019</v>
      </c>
      <c r="O83" s="44">
        <v>4.6200000000000019</v>
      </c>
      <c r="P83" s="44">
        <v>4.6200000000000019</v>
      </c>
      <c r="Q83" s="44">
        <v>4.6200000000000019</v>
      </c>
      <c r="R83" s="44">
        <v>4.6200000000000019</v>
      </c>
      <c r="S83" s="44">
        <v>4.610645161290325</v>
      </c>
      <c r="T83" s="44">
        <v>4.6100000000000012</v>
      </c>
      <c r="U83" s="44">
        <v>3.0348387096774188</v>
      </c>
      <c r="V83" s="44">
        <v>1.7899999999999994</v>
      </c>
      <c r="W83" s="44">
        <v>1.7899999999999994</v>
      </c>
      <c r="X83" s="44">
        <v>1.7899999999999994</v>
      </c>
      <c r="Y83" s="44">
        <v>1.7899999999999994</v>
      </c>
      <c r="Z83" s="44">
        <v>1.7899999999999994</v>
      </c>
      <c r="AA83" s="44">
        <v>1.7899999999999994</v>
      </c>
      <c r="AB83" s="44">
        <v>1.7899999999999994</v>
      </c>
      <c r="AC83" s="44">
        <f>AVERAGEIF('Raw-Mem'!D:D,'Perf - Monthly Avgs'!A80,'Raw-Mem'!C:C)</f>
        <v>1.7899999999999994</v>
      </c>
    </row>
    <row r="84" spans="1:29" ht="15.75" customHeight="1" x14ac:dyDescent="0.2">
      <c r="A84" s="43" t="s">
        <v>26</v>
      </c>
      <c r="B84" s="44">
        <v>35.976958525345623</v>
      </c>
      <c r="C84" s="44">
        <v>34.014285714285712</v>
      </c>
      <c r="D84" s="44">
        <v>122.46774193548387</v>
      </c>
      <c r="E84" s="44">
        <v>213</v>
      </c>
      <c r="F84" s="44">
        <v>226.44827586206895</v>
      </c>
      <c r="G84" s="44">
        <v>226.44827586206895</v>
      </c>
      <c r="H84" s="44">
        <v>218.26666666666668</v>
      </c>
      <c r="I84" s="44">
        <v>231.54838709677421</v>
      </c>
      <c r="J84" s="44">
        <v>230.48387096774192</v>
      </c>
      <c r="K84" s="44">
        <v>227.5</v>
      </c>
      <c r="L84" s="44">
        <v>225.48387096774192</v>
      </c>
      <c r="M84" s="44">
        <v>229</v>
      </c>
      <c r="N84" s="44">
        <v>220.29032258064515</v>
      </c>
      <c r="O84" s="44">
        <v>224.43333333333334</v>
      </c>
      <c r="P84" s="44">
        <v>225.90322580645162</v>
      </c>
      <c r="Q84" s="44">
        <v>231.32258064516128</v>
      </c>
      <c r="R84" s="44">
        <v>234.82758620689654</v>
      </c>
      <c r="S84" s="44">
        <v>243.93548387096774</v>
      </c>
      <c r="T84" s="44">
        <v>268.03333333333336</v>
      </c>
      <c r="U84" s="44">
        <v>108.38709677419355</v>
      </c>
      <c r="V84" s="44">
        <v>1.7096774193548387</v>
      </c>
      <c r="W84" s="44">
        <v>1.6785714285714286</v>
      </c>
      <c r="X84" s="44">
        <v>1.6451612903225807</v>
      </c>
      <c r="Y84" s="44">
        <v>1.7</v>
      </c>
      <c r="Z84" s="44">
        <v>1.6774193548387097</v>
      </c>
      <c r="AA84" s="44">
        <v>1.5666666666666667</v>
      </c>
      <c r="AB84" s="44">
        <v>1.5333333333333334</v>
      </c>
      <c r="AC84" s="44">
        <f>AVERAGEIF('Raw-Network'!D:D,'Perf - Monthly Avgs'!A80,'Raw-Network'!C:C)</f>
        <v>0.77419354838709675</v>
      </c>
    </row>
    <row r="85" spans="1:29" ht="15.75" customHeight="1" x14ac:dyDescent="0.2">
      <c r="B85" s="6"/>
      <c r="C85" s="6"/>
      <c r="D85" s="6"/>
      <c r="E85" s="6"/>
      <c r="F85" s="6"/>
      <c r="G85" s="6"/>
      <c r="H85" s="6"/>
      <c r="I85" s="6"/>
      <c r="J85" s="6"/>
      <c r="K85" s="6"/>
      <c r="L85" s="6"/>
      <c r="M85" s="6"/>
      <c r="N85" s="6"/>
      <c r="O85" s="6"/>
      <c r="P85" s="6"/>
      <c r="Q85" s="6"/>
      <c r="R85" s="6"/>
      <c r="S85" s="6"/>
      <c r="T85" s="6"/>
      <c r="U85" s="6"/>
      <c r="V85" s="6"/>
      <c r="W85" s="6"/>
      <c r="X85" s="6"/>
      <c r="Y85" s="6"/>
      <c r="Z85" s="6"/>
      <c r="AA85" s="6"/>
      <c r="AB85" s="6"/>
    </row>
    <row r="86" spans="1:29" ht="15.75" customHeight="1" x14ac:dyDescent="0.2">
      <c r="A86" s="46" t="s">
        <v>40</v>
      </c>
      <c r="B86" s="6"/>
      <c r="C86" s="6"/>
      <c r="D86" s="6"/>
      <c r="E86" s="6"/>
      <c r="F86" s="6"/>
      <c r="G86" s="6"/>
      <c r="H86" s="6"/>
      <c r="I86" s="6"/>
      <c r="J86" s="6"/>
      <c r="K86" s="6"/>
      <c r="L86" s="6"/>
      <c r="M86" s="6"/>
      <c r="N86" s="6"/>
      <c r="O86" s="6"/>
      <c r="P86" s="6"/>
      <c r="Q86" s="6"/>
      <c r="R86" s="6"/>
      <c r="S86" s="6"/>
      <c r="T86" s="6"/>
      <c r="U86" s="6"/>
      <c r="V86" s="6"/>
      <c r="W86" s="6"/>
      <c r="X86" s="6"/>
      <c r="Y86" s="6"/>
      <c r="Z86" s="6"/>
      <c r="AA86" s="6"/>
      <c r="AB86" s="6"/>
    </row>
    <row r="87" spans="1:29" ht="15.75" customHeight="1" x14ac:dyDescent="0.2">
      <c r="A87" s="43" t="s">
        <v>23</v>
      </c>
      <c r="B87" s="44">
        <v>5.904838709677418</v>
      </c>
      <c r="C87" s="44">
        <v>14.507888888888889</v>
      </c>
      <c r="D87" s="44">
        <v>11.419354838709678</v>
      </c>
      <c r="E87" s="44">
        <v>6.6176344086021484</v>
      </c>
      <c r="F87" s="44">
        <v>11.028555555555553</v>
      </c>
      <c r="G87" s="44">
        <v>11.028555555555553</v>
      </c>
      <c r="H87" s="44">
        <v>8.027333333333333</v>
      </c>
      <c r="I87" s="44">
        <v>8.5443010752688178</v>
      </c>
      <c r="J87" s="44">
        <v>13.782688172043011</v>
      </c>
      <c r="K87" s="44">
        <v>13.63238095238095</v>
      </c>
      <c r="L87" s="44">
        <v>12.309892473118282</v>
      </c>
      <c r="M87" s="44">
        <v>12.652777777777782</v>
      </c>
      <c r="N87" s="44">
        <v>8.0949462365591369</v>
      </c>
      <c r="O87" s="44">
        <v>11.538999999999994</v>
      </c>
      <c r="P87" s="44">
        <v>9.7529032258064507</v>
      </c>
      <c r="Q87" s="44">
        <v>10.874838709677423</v>
      </c>
      <c r="R87" s="44">
        <v>10.928620689655174</v>
      </c>
      <c r="S87" s="44">
        <v>13.787849462365587</v>
      </c>
      <c r="T87" s="44">
        <v>9.923</v>
      </c>
      <c r="U87" s="44">
        <v>7.7292473118279563</v>
      </c>
      <c r="V87" s="44">
        <v>13.107419354838715</v>
      </c>
      <c r="W87" s="44">
        <v>22.922142857142859</v>
      </c>
      <c r="X87" s="44">
        <v>20.114623655913984</v>
      </c>
      <c r="Y87" s="44">
        <v>25.24966666666667</v>
      </c>
      <c r="Z87" s="44">
        <v>22.469892473118271</v>
      </c>
      <c r="AA87" s="44">
        <v>18.176111111111105</v>
      </c>
      <c r="AB87" s="44">
        <v>18.231888888888896</v>
      </c>
      <c r="AC87" s="44">
        <f>AVERAGEIF('Raw-CPU'!D:D,'Perf - Monthly Avgs'!A86,'Raw-CPU'!C:C)</f>
        <v>22.101935483870982</v>
      </c>
    </row>
    <row r="88" spans="1:29" ht="15.75" customHeight="1" x14ac:dyDescent="0.2">
      <c r="A88" s="43" t="s">
        <v>24</v>
      </c>
      <c r="B88" s="44">
        <v>4793.2365591397847</v>
      </c>
      <c r="C88" s="44">
        <v>5780.6777777777779</v>
      </c>
      <c r="D88" s="44">
        <v>5605.4301075268813</v>
      </c>
      <c r="E88" s="44">
        <v>6477.9354838709678</v>
      </c>
      <c r="F88" s="44">
        <v>8286.1111111111113</v>
      </c>
      <c r="G88" s="44">
        <v>8286.1111111111113</v>
      </c>
      <c r="H88" s="44">
        <v>15293.611111111111</v>
      </c>
      <c r="I88" s="44">
        <v>16696.967741935485</v>
      </c>
      <c r="J88" s="44">
        <v>28155.397849462366</v>
      </c>
      <c r="K88" s="44">
        <v>22180.273809523809</v>
      </c>
      <c r="L88" s="44">
        <v>24715.258064516129</v>
      </c>
      <c r="M88" s="44">
        <v>25799.422222222223</v>
      </c>
      <c r="N88" s="44">
        <v>21681.967741935485</v>
      </c>
      <c r="O88" s="44">
        <v>31169.022222222222</v>
      </c>
      <c r="P88" s="44">
        <v>30445.129032258064</v>
      </c>
      <c r="Q88" s="44">
        <v>33525.053763440861</v>
      </c>
      <c r="R88" s="44">
        <v>10.928620689655173</v>
      </c>
      <c r="S88" s="44">
        <v>41095.279569892475</v>
      </c>
      <c r="T88" s="44">
        <v>32175.655555555557</v>
      </c>
      <c r="U88" s="44">
        <v>31580.655913978495</v>
      </c>
      <c r="V88" s="44">
        <v>40933.709677419356</v>
      </c>
      <c r="W88" s="44">
        <v>40848.333333333336</v>
      </c>
      <c r="X88" s="44">
        <v>39072.301075268821</v>
      </c>
      <c r="Y88" s="44">
        <v>44291.388888888891</v>
      </c>
      <c r="Z88" s="44">
        <v>43398.526881720427</v>
      </c>
      <c r="AA88" s="44">
        <v>39044.9</v>
      </c>
      <c r="AB88" s="44">
        <v>44510.777777777781</v>
      </c>
      <c r="AC88" s="44">
        <f>AVERAGEIF('Raw-Disk'!D:D,'Perf - Monthly Avgs'!A86,'Raw-Disk'!C:C)</f>
        <v>44183.93548387097</v>
      </c>
    </row>
    <row r="89" spans="1:29" ht="15.75" customHeight="1" x14ac:dyDescent="0.2">
      <c r="A89" s="43" t="s">
        <v>25</v>
      </c>
      <c r="B89" s="44">
        <v>42.952473118279556</v>
      </c>
      <c r="C89" s="44">
        <v>40.912666666666667</v>
      </c>
      <c r="D89" s="44">
        <v>40.849569892473085</v>
      </c>
      <c r="E89" s="44">
        <v>41.1744086021505</v>
      </c>
      <c r="F89" s="44">
        <v>40.858999999999945</v>
      </c>
      <c r="G89" s="44">
        <v>40.858999999999945</v>
      </c>
      <c r="H89" s="44">
        <v>39.641222222222183</v>
      </c>
      <c r="I89" s="44">
        <v>40.621935483870956</v>
      </c>
      <c r="J89" s="44">
        <v>40.877311827956994</v>
      </c>
      <c r="K89" s="44">
        <v>40.690833333333345</v>
      </c>
      <c r="L89" s="44">
        <v>39.578602150537641</v>
      </c>
      <c r="M89" s="44">
        <v>39.628444444444447</v>
      </c>
      <c r="N89" s="44">
        <v>39.649784946236558</v>
      </c>
      <c r="O89" s="44">
        <v>40.324333333333314</v>
      </c>
      <c r="P89" s="44">
        <v>39.685913978494625</v>
      </c>
      <c r="Q89" s="44">
        <v>39.59215053763441</v>
      </c>
      <c r="R89" s="44">
        <v>39.630919540229897</v>
      </c>
      <c r="S89" s="44">
        <v>39.918817204301078</v>
      </c>
      <c r="T89" s="44">
        <v>40.472666666666704</v>
      </c>
      <c r="U89" s="44">
        <v>39.673763440860235</v>
      </c>
      <c r="V89" s="44">
        <v>39.559247311827974</v>
      </c>
      <c r="W89" s="44">
        <v>39.547738095238138</v>
      </c>
      <c r="X89" s="44">
        <v>39.549462365591438</v>
      </c>
      <c r="Y89" s="44">
        <v>39.510333333333342</v>
      </c>
      <c r="Z89" s="44">
        <v>39.503763440860205</v>
      </c>
      <c r="AA89" s="44">
        <v>37.620777777777761</v>
      </c>
      <c r="AB89" s="44">
        <v>37.327333333333335</v>
      </c>
      <c r="AC89" s="44">
        <f>AVERAGEIF('Raw-Mem'!D:D,'Perf - Monthly Avgs'!A86,'Raw-Mem'!C:C)</f>
        <v>37.348387096774196</v>
      </c>
    </row>
    <row r="90" spans="1:29" ht="15.75" customHeight="1" x14ac:dyDescent="0.2">
      <c r="A90" s="43" t="s">
        <v>26</v>
      </c>
      <c r="B90" s="44">
        <v>3135.2150537634407</v>
      </c>
      <c r="C90" s="44">
        <v>4640.5333333333338</v>
      </c>
      <c r="D90" s="44">
        <v>4589.0537634408602</v>
      </c>
      <c r="E90" s="44">
        <v>3857.6129032258063</v>
      </c>
      <c r="F90" s="44">
        <v>4636.7241379310344</v>
      </c>
      <c r="G90" s="44">
        <v>4636.7241379310344</v>
      </c>
      <c r="H90" s="44">
        <v>6565.6111111111113</v>
      </c>
      <c r="I90" s="44">
        <v>8255.8172043010745</v>
      </c>
      <c r="J90" s="44">
        <v>14295.903225806451</v>
      </c>
      <c r="K90" s="44">
        <v>11588.011904761905</v>
      </c>
      <c r="L90" s="44">
        <v>11989.827956989247</v>
      </c>
      <c r="M90" s="44">
        <v>12226.411111111111</v>
      </c>
      <c r="N90" s="44">
        <v>9624.9569892473119</v>
      </c>
      <c r="O90" s="44">
        <v>12434.444444444445</v>
      </c>
      <c r="P90" s="44">
        <v>10608.978494623656</v>
      </c>
      <c r="Q90" s="44">
        <v>12793.290322580646</v>
      </c>
      <c r="R90" s="44">
        <v>12099.19540229885</v>
      </c>
      <c r="S90" s="44">
        <v>15274.537634408602</v>
      </c>
      <c r="T90" s="44">
        <v>10613.066666666668</v>
      </c>
      <c r="U90" s="44">
        <v>9994.7419354838712</v>
      </c>
      <c r="V90" s="44">
        <v>15334.279569892473</v>
      </c>
      <c r="W90" s="44">
        <v>10334.523809523809</v>
      </c>
      <c r="X90" s="44">
        <v>11233.139784946237</v>
      </c>
      <c r="Y90" s="44">
        <v>12760.177777777777</v>
      </c>
      <c r="Z90" s="44">
        <v>11982.365591397849</v>
      </c>
      <c r="AA90" s="44">
        <v>11156.81111111111</v>
      </c>
      <c r="AB90" s="44">
        <v>11471.755555555555</v>
      </c>
      <c r="AC90" s="44">
        <f>AVERAGEIF('Raw-Network'!D:D,'Perf - Monthly Avgs'!A86,'Raw-Network'!C:C)</f>
        <v>11795.924731182795</v>
      </c>
    </row>
    <row r="91" spans="1:29" ht="15.75" customHeight="1" x14ac:dyDescent="0.2">
      <c r="B91" s="6"/>
      <c r="C91" s="6"/>
      <c r="D91" s="6"/>
      <c r="E91" s="6"/>
      <c r="F91" s="6"/>
      <c r="G91" s="6"/>
      <c r="H91" s="6"/>
      <c r="I91" s="6"/>
      <c r="J91" s="6"/>
      <c r="K91" s="6"/>
      <c r="L91" s="6"/>
      <c r="M91" s="6"/>
      <c r="N91" s="6"/>
      <c r="O91" s="6"/>
      <c r="P91" s="6"/>
      <c r="Q91" s="6"/>
      <c r="R91" s="6"/>
      <c r="S91" s="6"/>
      <c r="T91" s="6"/>
      <c r="U91" s="6"/>
      <c r="V91" s="6"/>
      <c r="W91" s="6"/>
      <c r="X91" s="6"/>
      <c r="Y91" s="6"/>
      <c r="Z91" s="6"/>
      <c r="AA91" s="6"/>
      <c r="AB91" s="6"/>
    </row>
    <row r="92" spans="1:29" ht="15.75" customHeight="1" x14ac:dyDescent="0.2">
      <c r="A92" s="46" t="s">
        <v>41</v>
      </c>
      <c r="B92" s="6"/>
      <c r="C92" s="6"/>
      <c r="D92" s="6"/>
      <c r="E92" s="6"/>
      <c r="F92" s="6"/>
      <c r="G92" s="6"/>
      <c r="H92" s="6"/>
      <c r="I92" s="6"/>
      <c r="J92" s="6"/>
      <c r="K92" s="6"/>
      <c r="L92" s="6"/>
      <c r="M92" s="6"/>
      <c r="N92" s="6"/>
      <c r="O92" s="6"/>
      <c r="P92" s="6"/>
      <c r="Q92" s="6"/>
      <c r="R92" s="6"/>
      <c r="S92" s="6"/>
      <c r="T92" s="6"/>
      <c r="U92" s="6"/>
      <c r="V92" s="6"/>
      <c r="W92" s="6"/>
      <c r="X92" s="6"/>
      <c r="Y92" s="6"/>
      <c r="Z92" s="6"/>
      <c r="AA92" s="6"/>
      <c r="AB92" s="6"/>
    </row>
    <row r="93" spans="1:29" ht="15.75" customHeight="1" x14ac:dyDescent="0.2">
      <c r="A93" s="43" t="s">
        <v>23</v>
      </c>
      <c r="B93" s="44">
        <v>9.5619354838709665</v>
      </c>
      <c r="C93" s="44">
        <v>9.3136666666666663</v>
      </c>
      <c r="D93" s="44">
        <v>10.081612903225805</v>
      </c>
      <c r="E93" s="44">
        <v>8.8932258064516123</v>
      </c>
      <c r="F93" s="44">
        <v>7.6176666666666675</v>
      </c>
      <c r="G93" s="44">
        <v>7.6176666666666675</v>
      </c>
      <c r="H93" s="44">
        <v>4.112333333333333</v>
      </c>
      <c r="I93" s="44">
        <v>4.0203225806451615</v>
      </c>
      <c r="J93" s="44">
        <v>4.1977419354838705</v>
      </c>
      <c r="K93" s="44">
        <v>5.9082142857142861</v>
      </c>
      <c r="L93" s="44">
        <v>7.8125806451612885</v>
      </c>
      <c r="M93" s="44">
        <v>5.5186666666666673</v>
      </c>
      <c r="N93" s="44">
        <v>5.8803225806451618</v>
      </c>
      <c r="O93" s="44">
        <v>0.51500000000000001</v>
      </c>
      <c r="P93" s="44">
        <v>0.30419354838709689</v>
      </c>
      <c r="Q93" s="44">
        <v>1.7587096774193556</v>
      </c>
      <c r="R93" s="44">
        <v>1.5508823529411766</v>
      </c>
      <c r="S93" s="44">
        <v>1.5053225806451613</v>
      </c>
      <c r="T93" s="44">
        <v>2.1040000000000005</v>
      </c>
      <c r="U93" s="44">
        <v>2.3206451612903227</v>
      </c>
      <c r="V93" s="44">
        <v>3.2282258064516136</v>
      </c>
      <c r="W93" s="44">
        <v>3.8975</v>
      </c>
      <c r="X93" s="44">
        <v>4.6451612903225801</v>
      </c>
      <c r="Y93" s="44">
        <v>6.7150000000000007</v>
      </c>
      <c r="Z93" s="44">
        <v>6.4891935483870968</v>
      </c>
      <c r="AA93" s="44">
        <v>8.0408333333333335</v>
      </c>
      <c r="AB93" s="44" t="e">
        <v>#DIV/0!</v>
      </c>
      <c r="AC93" s="44" t="e">
        <f>AVERAGEIF('Raw-CPU'!D:D,'Perf - Monthly Avgs'!A92,'Raw-CPU'!C:C)</f>
        <v>#DIV/0!</v>
      </c>
    </row>
    <row r="94" spans="1:29" ht="15.75" customHeight="1" x14ac:dyDescent="0.2">
      <c r="A94" s="43" t="s">
        <v>24</v>
      </c>
      <c r="B94" s="44">
        <v>13127.870967741936</v>
      </c>
      <c r="C94" s="44">
        <v>13058.4</v>
      </c>
      <c r="D94" s="44">
        <v>11217.548387096775</v>
      </c>
      <c r="E94" s="44">
        <v>11438.516129032258</v>
      </c>
      <c r="F94" s="44">
        <v>9703.6666666666661</v>
      </c>
      <c r="G94" s="44">
        <v>9703.6666666666661</v>
      </c>
      <c r="H94" s="44">
        <v>7813.4666666666662</v>
      </c>
      <c r="I94" s="44">
        <v>7078.5161290322585</v>
      </c>
      <c r="J94" s="44">
        <v>7272.9032258064517</v>
      </c>
      <c r="K94" s="44">
        <v>6973.8571428571431</v>
      </c>
      <c r="L94" s="44">
        <v>14787.451612903225</v>
      </c>
      <c r="M94" s="44">
        <v>8601.5</v>
      </c>
      <c r="N94" s="44">
        <v>10020.451612903225</v>
      </c>
      <c r="O94" s="44">
        <v>77.3</v>
      </c>
      <c r="P94" s="44">
        <v>33.838709677419352</v>
      </c>
      <c r="Q94" s="44">
        <v>96.806451612903231</v>
      </c>
      <c r="R94" s="44">
        <v>578.73529411764707</v>
      </c>
      <c r="S94" s="44">
        <v>756.54838709677415</v>
      </c>
      <c r="T94" s="44">
        <v>587.20000000000005</v>
      </c>
      <c r="U94" s="44">
        <v>809.98387096774195</v>
      </c>
      <c r="V94" s="44">
        <v>1079.3064516129032</v>
      </c>
      <c r="W94" s="44">
        <v>1524.2142857142858</v>
      </c>
      <c r="X94" s="44">
        <v>2377.0483870967741</v>
      </c>
      <c r="Y94" s="44">
        <v>6968.2666666666664</v>
      </c>
      <c r="Z94" s="44">
        <v>8203.177419354839</v>
      </c>
      <c r="AA94" s="44">
        <v>8261.65</v>
      </c>
      <c r="AB94" s="44" t="e">
        <v>#DIV/0!</v>
      </c>
      <c r="AC94" s="44" t="e">
        <f>AVERAGEIF('Raw-Disk'!D:D,'Perf - Monthly Avgs'!A92,'Raw-Disk'!C:C)</f>
        <v>#DIV/0!</v>
      </c>
    </row>
    <row r="95" spans="1:29" ht="15.75" customHeight="1" x14ac:dyDescent="0.2">
      <c r="A95" s="43" t="s">
        <v>25</v>
      </c>
      <c r="B95" s="44">
        <v>28.228064516129045</v>
      </c>
      <c r="C95" s="44">
        <v>28.229666666666677</v>
      </c>
      <c r="D95" s="44">
        <v>28.230322580645172</v>
      </c>
      <c r="E95" s="44">
        <v>28.108387096774202</v>
      </c>
      <c r="F95" s="44">
        <v>28.221000000000014</v>
      </c>
      <c r="G95" s="44">
        <v>28.221000000000014</v>
      </c>
      <c r="H95" s="44">
        <v>28.230333333333345</v>
      </c>
      <c r="I95" s="44">
        <v>41.954193548387089</v>
      </c>
      <c r="J95" s="44">
        <v>53.127419354838722</v>
      </c>
      <c r="K95" s="44">
        <v>53.195000000000029</v>
      </c>
      <c r="L95" s="44">
        <v>53.302903225806425</v>
      </c>
      <c r="M95" s="44">
        <v>53.05299999999999</v>
      </c>
      <c r="N95" s="44">
        <v>53.418709677419358</v>
      </c>
      <c r="O95" s="44">
        <v>4.3798333333333321</v>
      </c>
      <c r="P95" s="44">
        <v>1.471612903225807</v>
      </c>
      <c r="Q95" s="44">
        <v>8.9232258064516152</v>
      </c>
      <c r="R95" s="44">
        <v>10.000588235294117</v>
      </c>
      <c r="S95" s="44">
        <v>13.878548387096773</v>
      </c>
      <c r="T95" s="44">
        <v>18.022666666666666</v>
      </c>
      <c r="U95" s="44">
        <v>13.104516129032261</v>
      </c>
      <c r="V95" s="44">
        <v>15.084032258064513</v>
      </c>
      <c r="W95" s="44">
        <v>17.75749999999999</v>
      </c>
      <c r="X95" s="44">
        <v>19.733387096774198</v>
      </c>
      <c r="Y95" s="44">
        <v>25.115166666666671</v>
      </c>
      <c r="Z95" s="44">
        <v>25.56032258064517</v>
      </c>
      <c r="AA95" s="44">
        <v>28.655833333333348</v>
      </c>
      <c r="AB95" s="44" t="e">
        <v>#DIV/0!</v>
      </c>
      <c r="AC95" s="44" t="e">
        <f>AVERAGEIF('Raw-Mem'!D:D,'Perf - Monthly Avgs'!A92,'Raw-Mem'!C:C)</f>
        <v>#DIV/0!</v>
      </c>
    </row>
    <row r="96" spans="1:29" ht="15.75" customHeight="1" x14ac:dyDescent="0.2">
      <c r="A96" s="43" t="s">
        <v>26</v>
      </c>
      <c r="B96" s="44">
        <v>6194.9677419354839</v>
      </c>
      <c r="C96" s="44">
        <v>7007.8666666666668</v>
      </c>
      <c r="D96" s="44">
        <v>5899</v>
      </c>
      <c r="E96" s="44">
        <v>6943.0645161290322</v>
      </c>
      <c r="F96" s="44">
        <v>6045.1379310344828</v>
      </c>
      <c r="G96" s="44">
        <v>6045.1379310344828</v>
      </c>
      <c r="H96" s="44">
        <v>7614.5</v>
      </c>
      <c r="I96" s="44">
        <v>6579.3870967741932</v>
      </c>
      <c r="J96" s="44">
        <v>6848.7096774193551</v>
      </c>
      <c r="K96" s="44">
        <v>4056.25</v>
      </c>
      <c r="L96" s="44">
        <v>7896.9677419354839</v>
      </c>
      <c r="M96" s="44">
        <v>6899.0666666666666</v>
      </c>
      <c r="N96" s="44">
        <v>7887.4516129032254</v>
      </c>
      <c r="O96" s="44">
        <v>8.9</v>
      </c>
      <c r="P96" s="44">
        <v>10.290322580645162</v>
      </c>
      <c r="Q96" s="44">
        <v>421.51612903225805</v>
      </c>
      <c r="R96" s="44">
        <v>232.94117647058823</v>
      </c>
      <c r="S96" s="44">
        <v>189.56451612903226</v>
      </c>
      <c r="T96" s="44">
        <v>127.6</v>
      </c>
      <c r="U96" s="44">
        <v>294.83870967741933</v>
      </c>
      <c r="V96" s="44">
        <v>436.38709677419354</v>
      </c>
      <c r="W96" s="44">
        <v>629.80357142857144</v>
      </c>
      <c r="X96" s="44">
        <v>1165.1774193548388</v>
      </c>
      <c r="Y96" s="44">
        <v>3063.1333333333332</v>
      </c>
      <c r="Z96" s="44">
        <v>4003.9516129032259</v>
      </c>
      <c r="AA96" s="44">
        <v>2878.2</v>
      </c>
      <c r="AB96" s="44" t="e">
        <v>#DIV/0!</v>
      </c>
      <c r="AC96" s="44" t="e">
        <f>AVERAGEIF('Raw-Network'!D:D,'Perf - Monthly Avgs'!A92,'Raw-Network'!C:C)</f>
        <v>#DIV/0!</v>
      </c>
    </row>
    <row r="97" spans="1:29" ht="15.75" customHeight="1" x14ac:dyDescent="0.2">
      <c r="B97" s="6"/>
      <c r="C97" s="6"/>
      <c r="D97" s="6"/>
      <c r="E97" s="6"/>
      <c r="F97" s="6"/>
      <c r="G97" s="6"/>
      <c r="H97" s="6"/>
      <c r="I97" s="6"/>
      <c r="J97" s="6"/>
      <c r="K97" s="6"/>
      <c r="L97" s="6"/>
      <c r="M97" s="6"/>
      <c r="N97" s="6"/>
      <c r="O97" s="6"/>
      <c r="P97" s="6"/>
      <c r="Q97" s="6"/>
      <c r="R97" s="6"/>
      <c r="S97" s="6"/>
      <c r="T97" s="6"/>
      <c r="U97" s="6"/>
      <c r="V97" s="6"/>
      <c r="W97" s="6"/>
      <c r="X97" s="6"/>
      <c r="Y97" s="6"/>
      <c r="Z97" s="6"/>
      <c r="AA97" s="6"/>
      <c r="AB97" s="6"/>
    </row>
    <row r="98" spans="1:29" ht="15.75" customHeight="1" x14ac:dyDescent="0.2">
      <c r="A98" s="46" t="s">
        <v>42</v>
      </c>
      <c r="B98" s="6"/>
      <c r="C98" s="6"/>
      <c r="D98" s="6"/>
      <c r="E98" s="6"/>
      <c r="F98" s="6"/>
      <c r="G98" s="6"/>
      <c r="H98" s="6"/>
      <c r="I98" s="6"/>
      <c r="J98" s="6"/>
      <c r="K98" s="6"/>
      <c r="L98" s="6"/>
      <c r="M98" s="6"/>
      <c r="N98" s="6"/>
      <c r="O98" s="6"/>
      <c r="P98" s="6"/>
      <c r="Q98" s="6"/>
      <c r="R98" s="6"/>
      <c r="S98" s="6"/>
      <c r="T98" s="6"/>
      <c r="U98" s="6"/>
      <c r="V98" s="6"/>
      <c r="W98" s="6"/>
      <c r="X98" s="6"/>
      <c r="Y98" s="6"/>
      <c r="Z98" s="6"/>
      <c r="AA98" s="6"/>
      <c r="AB98" s="6"/>
    </row>
    <row r="99" spans="1:29" ht="15.75" customHeight="1" x14ac:dyDescent="0.2">
      <c r="A99" s="43" t="s">
        <v>23</v>
      </c>
      <c r="B99" s="44">
        <v>6.2099999999999973</v>
      </c>
      <c r="C99" s="44">
        <v>3.9613333333333363</v>
      </c>
      <c r="D99" s="44">
        <v>5.4076344086021502</v>
      </c>
      <c r="E99" s="44">
        <v>5.3931182795698911</v>
      </c>
      <c r="F99" s="44">
        <v>6.2185555555555538</v>
      </c>
      <c r="G99" s="44">
        <v>6.2185555555555538</v>
      </c>
      <c r="H99" s="44">
        <v>5.7943333333333351</v>
      </c>
      <c r="I99" s="44">
        <v>5.2089247311827958</v>
      </c>
      <c r="J99" s="44">
        <v>6.7805376344085992</v>
      </c>
      <c r="K99" s="44">
        <v>7.3200000000000012</v>
      </c>
      <c r="L99" s="44">
        <v>7.1952688172043011</v>
      </c>
      <c r="M99" s="44">
        <v>9.1300000000000026</v>
      </c>
      <c r="N99" s="44">
        <v>9.2590322580645186</v>
      </c>
      <c r="O99" s="44">
        <v>9.8306666666666658</v>
      </c>
      <c r="P99" s="44">
        <v>7.4854545454545471</v>
      </c>
      <c r="Q99" s="44">
        <v>6.4388709677419342</v>
      </c>
      <c r="R99" s="44">
        <v>5.8315517241379302</v>
      </c>
      <c r="S99" s="44">
        <v>5.9379838709677424</v>
      </c>
      <c r="T99" s="44">
        <v>7.6084166666666695</v>
      </c>
      <c r="U99" s="44">
        <v>8.0425000000000004</v>
      </c>
      <c r="V99" s="44">
        <v>9.0593548387096785</v>
      </c>
      <c r="W99" s="44">
        <v>7.4428571428571439</v>
      </c>
      <c r="X99" s="44">
        <v>8.7991935483870964</v>
      </c>
      <c r="Y99" s="44">
        <v>9.0626666666666651</v>
      </c>
      <c r="Z99" s="44">
        <v>10.381209677419351</v>
      </c>
      <c r="AA99" s="44">
        <v>12.253583333333328</v>
      </c>
      <c r="AB99" s="44">
        <v>11.6615</v>
      </c>
      <c r="AC99" s="44">
        <f>AVERAGEIF('Raw-CPU'!D:D,'Perf - Monthly Avgs'!A98,'Raw-CPU'!C:C)</f>
        <v>14.171935483870971</v>
      </c>
    </row>
    <row r="100" spans="1:29" ht="15.75" customHeight="1" x14ac:dyDescent="0.2">
      <c r="A100" s="43" t="s">
        <v>24</v>
      </c>
      <c r="B100" s="44">
        <v>3108</v>
      </c>
      <c r="C100" s="44">
        <v>2807.1111111111113</v>
      </c>
      <c r="D100" s="44">
        <v>3383.7419354838707</v>
      </c>
      <c r="E100" s="44">
        <v>3654.516129032258</v>
      </c>
      <c r="F100" s="44">
        <v>3767.1111111111113</v>
      </c>
      <c r="G100" s="44">
        <v>3767.1111111111113</v>
      </c>
      <c r="H100" s="44">
        <v>3170.1555555555556</v>
      </c>
      <c r="I100" s="44">
        <v>3277.9032258064517</v>
      </c>
      <c r="J100" s="44">
        <v>4839.8817204301076</v>
      </c>
      <c r="K100" s="44">
        <v>8927.4761904761908</v>
      </c>
      <c r="L100" s="44">
        <v>10773.956989247312</v>
      </c>
      <c r="M100" s="44">
        <v>10817.011111111111</v>
      </c>
      <c r="N100" s="44">
        <v>10856.645161290322</v>
      </c>
      <c r="O100" s="44">
        <v>12578.988888888889</v>
      </c>
      <c r="P100" s="44">
        <v>12620.018181818183</v>
      </c>
      <c r="Q100" s="44">
        <v>11174.733870967742</v>
      </c>
      <c r="R100" s="44">
        <v>5.8315517241379311</v>
      </c>
      <c r="S100" s="44">
        <v>12815.693548387097</v>
      </c>
      <c r="T100" s="44">
        <v>12369.891666666666</v>
      </c>
      <c r="U100" s="44">
        <v>13374.903225806451</v>
      </c>
      <c r="V100" s="44">
        <v>13930.637096774193</v>
      </c>
      <c r="W100" s="44">
        <v>13115.294642857143</v>
      </c>
      <c r="X100" s="44">
        <v>13582.838709677419</v>
      </c>
      <c r="Y100" s="44">
        <v>13014.575000000001</v>
      </c>
      <c r="Z100" s="44">
        <v>14419.258064516129</v>
      </c>
      <c r="AA100" s="44">
        <v>14175.308333333332</v>
      </c>
      <c r="AB100" s="44">
        <v>15268.725</v>
      </c>
      <c r="AC100" s="44">
        <f>AVERAGEIF('Raw-Disk'!D:D,'Perf - Monthly Avgs'!A98,'Raw-Disk'!C:C)</f>
        <v>14932.395161290322</v>
      </c>
    </row>
    <row r="101" spans="1:29" ht="15.75" customHeight="1" x14ac:dyDescent="0.2">
      <c r="A101" s="43" t="s">
        <v>25</v>
      </c>
      <c r="B101" s="44">
        <v>50.329892473118292</v>
      </c>
      <c r="C101" s="44">
        <v>50.472666666666683</v>
      </c>
      <c r="D101" s="44">
        <v>57.271720430107514</v>
      </c>
      <c r="E101" s="44">
        <v>58.711182795698932</v>
      </c>
      <c r="F101" s="44">
        <v>60.920333333333346</v>
      </c>
      <c r="G101" s="44">
        <v>60.920333333333346</v>
      </c>
      <c r="H101" s="44">
        <v>63.018666666666647</v>
      </c>
      <c r="I101" s="44">
        <v>65.376344086021476</v>
      </c>
      <c r="J101" s="44">
        <v>65.733548387096704</v>
      </c>
      <c r="K101" s="44">
        <v>65.0165476190476</v>
      </c>
      <c r="L101" s="44">
        <v>64.940107526881718</v>
      </c>
      <c r="M101" s="44">
        <v>64.836000000000013</v>
      </c>
      <c r="N101" s="44">
        <v>64.882150537634402</v>
      </c>
      <c r="O101" s="44">
        <v>67.183666666666682</v>
      </c>
      <c r="P101" s="44">
        <v>59.311909090909062</v>
      </c>
      <c r="Q101" s="44">
        <v>53.055725806451605</v>
      </c>
      <c r="R101" s="44">
        <v>53.174051724137961</v>
      </c>
      <c r="S101" s="44">
        <v>52.744032258064564</v>
      </c>
      <c r="T101" s="44">
        <v>52.732833333333318</v>
      </c>
      <c r="U101" s="44">
        <v>62.350080645161299</v>
      </c>
      <c r="V101" s="44">
        <v>65.280967741935484</v>
      </c>
      <c r="W101" s="44">
        <v>65.1832142857143</v>
      </c>
      <c r="X101" s="44">
        <v>65.344758064516142</v>
      </c>
      <c r="Y101" s="44">
        <v>67.160583333333335</v>
      </c>
      <c r="Z101" s="44">
        <v>68.343951612903183</v>
      </c>
      <c r="AA101" s="44">
        <v>68.58599999999997</v>
      </c>
      <c r="AB101" s="44">
        <v>67.741833333333346</v>
      </c>
      <c r="AC101" s="44">
        <f>AVERAGEIF('Raw-Mem'!D:D,'Perf - Monthly Avgs'!A98,'Raw-Mem'!C:C)</f>
        <v>68.597419354838721</v>
      </c>
    </row>
    <row r="102" spans="1:29" ht="15.75" customHeight="1" x14ac:dyDescent="0.2">
      <c r="A102" s="43" t="s">
        <v>26</v>
      </c>
      <c r="B102" s="44">
        <v>3152.0537634408602</v>
      </c>
      <c r="C102" s="44">
        <v>2375.0666666666666</v>
      </c>
      <c r="D102" s="44">
        <v>3203.0752688172042</v>
      </c>
      <c r="E102" s="44">
        <v>3089.6451612903224</v>
      </c>
      <c r="F102" s="44">
        <v>3395.2758620689656</v>
      </c>
      <c r="G102" s="44">
        <v>3395.2758620689656</v>
      </c>
      <c r="H102" s="44">
        <v>2918.6888888888889</v>
      </c>
      <c r="I102" s="44">
        <v>2786.8064516129034</v>
      </c>
      <c r="J102" s="44">
        <v>3997.8817204301076</v>
      </c>
      <c r="K102" s="44">
        <v>5766.1071428571431</v>
      </c>
      <c r="L102" s="44">
        <v>6355.9032258064517</v>
      </c>
      <c r="M102" s="44">
        <v>6450.1</v>
      </c>
      <c r="N102" s="44">
        <v>7147.688172043011</v>
      </c>
      <c r="O102" s="44">
        <v>8617.7111111111117</v>
      </c>
      <c r="P102" s="44">
        <v>8529.0818181818177</v>
      </c>
      <c r="Q102" s="44">
        <v>6868.5403225806449</v>
      </c>
      <c r="R102" s="44">
        <v>7348.9827586206893</v>
      </c>
      <c r="S102" s="44">
        <v>8184.2983870967746</v>
      </c>
      <c r="T102" s="44">
        <v>7693.7333333333336</v>
      </c>
      <c r="U102" s="44">
        <v>8958.8064516129034</v>
      </c>
      <c r="V102" s="44">
        <v>10446.774193548386</v>
      </c>
      <c r="W102" s="44">
        <v>9087.1785714285706</v>
      </c>
      <c r="X102" s="44">
        <v>10104.145161290322</v>
      </c>
      <c r="Y102" s="44">
        <v>9420.6749999999993</v>
      </c>
      <c r="Z102" s="44">
        <v>10632.637096774193</v>
      </c>
      <c r="AA102" s="44">
        <v>10875.633333333333</v>
      </c>
      <c r="AB102" s="44">
        <v>10448.816666666668</v>
      </c>
      <c r="AC102" s="44">
        <f>AVERAGEIF('Raw-Network'!D:D,'Perf - Monthly Avgs'!A98,'Raw-Network'!C:C)</f>
        <v>10143.032258064517</v>
      </c>
    </row>
    <row r="103" spans="1:29" ht="15.75" customHeight="1" x14ac:dyDescent="0.2">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row>
    <row r="104" spans="1:29" ht="15.75" customHeight="1" x14ac:dyDescent="0.2">
      <c r="A104" s="46" t="s">
        <v>43</v>
      </c>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row>
    <row r="105" spans="1:29" ht="15.75" customHeight="1" x14ac:dyDescent="0.2">
      <c r="A105" s="43" t="s">
        <v>23</v>
      </c>
      <c r="B105" s="44">
        <v>11.059354838709677</v>
      </c>
      <c r="C105" s="44">
        <v>10.154166666666669</v>
      </c>
      <c r="D105" s="44">
        <v>13.557419354838716</v>
      </c>
      <c r="E105" s="44">
        <v>13.894032258064515</v>
      </c>
      <c r="F105" s="44">
        <v>12.659666666666663</v>
      </c>
      <c r="G105" s="44">
        <v>12.659666666666663</v>
      </c>
      <c r="H105" s="44">
        <v>11.634166666666667</v>
      </c>
      <c r="I105" s="44">
        <v>17.153064516129035</v>
      </c>
      <c r="J105" s="44">
        <v>19.438064516129042</v>
      </c>
      <c r="K105" s="44">
        <v>20.54785714285714</v>
      </c>
      <c r="L105" s="44">
        <v>19.281290322580638</v>
      </c>
      <c r="M105" s="44">
        <v>17.486333333333334</v>
      </c>
      <c r="N105" s="44">
        <v>17.766612903225806</v>
      </c>
      <c r="O105" s="44">
        <v>18.295166666666663</v>
      </c>
      <c r="P105" s="44">
        <v>19.352903225806454</v>
      </c>
      <c r="Q105" s="44">
        <v>19.66419354838709</v>
      </c>
      <c r="R105" s="44">
        <v>11.819464285714286</v>
      </c>
      <c r="S105" s="44">
        <v>17.816129032258068</v>
      </c>
      <c r="T105" s="44">
        <v>17.354230769230767</v>
      </c>
      <c r="U105" s="44">
        <v>17.299516129032259</v>
      </c>
      <c r="V105" s="44">
        <v>17.7258064516129</v>
      </c>
      <c r="W105" s="44">
        <v>18.183750000000003</v>
      </c>
      <c r="X105" s="44">
        <v>15.024354838709682</v>
      </c>
      <c r="Y105" s="44">
        <v>17.053000000000004</v>
      </c>
      <c r="Z105" s="44">
        <v>17.891451612903225</v>
      </c>
      <c r="AA105" s="44">
        <v>14.173333333333327</v>
      </c>
      <c r="AB105" s="44">
        <v>15.198870967741939</v>
      </c>
      <c r="AC105" s="44">
        <f>AVERAGEIF('Raw-CPU'!D:D,'Perf - Monthly Avgs'!A104,'Raw-CPU'!C:C)</f>
        <v>15.272096774193544</v>
      </c>
    </row>
    <row r="106" spans="1:29" ht="15.75" customHeight="1" x14ac:dyDescent="0.2">
      <c r="A106" s="43" t="s">
        <v>24</v>
      </c>
      <c r="B106" s="44">
        <v>5032.1612903225805</v>
      </c>
      <c r="C106" s="44">
        <v>4891.3166666666666</v>
      </c>
      <c r="D106" s="44">
        <v>4253.3709677419356</v>
      </c>
      <c r="E106" s="44">
        <v>4263.177419354839</v>
      </c>
      <c r="F106" s="44">
        <v>4698.9333333333334</v>
      </c>
      <c r="G106" s="44">
        <v>4698.9333333333334</v>
      </c>
      <c r="H106" s="44">
        <v>4986.45</v>
      </c>
      <c r="I106" s="44">
        <v>6775.0483870967746</v>
      </c>
      <c r="J106" s="44">
        <v>4628.7741935483873</v>
      </c>
      <c r="K106" s="44">
        <v>4401.8392857142853</v>
      </c>
      <c r="L106" s="44">
        <v>4483.4354838709678</v>
      </c>
      <c r="M106" s="44">
        <v>3843.5666666666666</v>
      </c>
      <c r="N106" s="44">
        <v>6691.7419354838712</v>
      </c>
      <c r="O106" s="44">
        <v>7414.7166666666662</v>
      </c>
      <c r="P106" s="44">
        <v>7624.4193548387093</v>
      </c>
      <c r="Q106" s="44">
        <v>6692.2419354838712</v>
      </c>
      <c r="R106" s="44">
        <v>10658.946428571429</v>
      </c>
      <c r="S106" s="44">
        <v>8268.0645161290322</v>
      </c>
      <c r="T106" s="44">
        <v>9563.3461538461543</v>
      </c>
      <c r="U106" s="44">
        <v>9427.177419354839</v>
      </c>
      <c r="V106" s="44">
        <v>4797.5</v>
      </c>
      <c r="W106" s="44">
        <v>4925.2321428571431</v>
      </c>
      <c r="X106" s="44">
        <v>32886.241935483871</v>
      </c>
      <c r="Y106" s="44">
        <v>34986.633333333331</v>
      </c>
      <c r="Z106" s="44">
        <v>7356.6451612903229</v>
      </c>
      <c r="AA106" s="44">
        <v>5301.3</v>
      </c>
      <c r="AB106" s="44">
        <v>6782.4032258064517</v>
      </c>
      <c r="AC106" s="44">
        <f>AVERAGEIF('Raw-Disk'!D:D,'Perf - Monthly Avgs'!A104,'Raw-Disk'!C:C)</f>
        <v>11449.596774193549</v>
      </c>
    </row>
    <row r="107" spans="1:29" ht="15.75" customHeight="1" x14ac:dyDescent="0.2">
      <c r="A107" s="43" t="s">
        <v>25</v>
      </c>
      <c r="B107" s="44">
        <v>47.639516129032252</v>
      </c>
      <c r="C107" s="44">
        <v>47.780999999999999</v>
      </c>
      <c r="D107" s="44">
        <v>48.083709677419321</v>
      </c>
      <c r="E107" s="44">
        <v>49.170161290322561</v>
      </c>
      <c r="F107" s="44">
        <v>49.45316666666664</v>
      </c>
      <c r="G107" s="44">
        <v>49.45316666666664</v>
      </c>
      <c r="H107" s="44">
        <v>49.503333333333345</v>
      </c>
      <c r="I107" s="44">
        <v>49.364354838709694</v>
      </c>
      <c r="J107" s="44">
        <v>49.373225806451607</v>
      </c>
      <c r="K107" s="44">
        <v>49.523571428571408</v>
      </c>
      <c r="L107" s="44">
        <v>49.535483870967767</v>
      </c>
      <c r="M107" s="44">
        <v>49.507666666666701</v>
      </c>
      <c r="N107" s="44">
        <v>49.527096774193609</v>
      </c>
      <c r="O107" s="44">
        <v>49.40083333333336</v>
      </c>
      <c r="P107" s="44">
        <v>49.363548387096792</v>
      </c>
      <c r="Q107" s="44">
        <v>49.386935483870928</v>
      </c>
      <c r="R107" s="44">
        <v>44.745892857142849</v>
      </c>
      <c r="S107" s="44">
        <v>42.52225806451613</v>
      </c>
      <c r="T107" s="44">
        <v>60.322307692307689</v>
      </c>
      <c r="U107" s="44">
        <v>52.645483870967709</v>
      </c>
      <c r="V107" s="44">
        <v>55.1979032258064</v>
      </c>
      <c r="W107" s="44">
        <v>54.894464285714307</v>
      </c>
      <c r="X107" s="44">
        <v>47.770645161290318</v>
      </c>
      <c r="Y107" s="44">
        <v>42.135166666666663</v>
      </c>
      <c r="Z107" s="44">
        <v>44.079354838709662</v>
      </c>
      <c r="AA107" s="44">
        <v>49.533833333333334</v>
      </c>
      <c r="AB107" s="44">
        <v>50.027903225806455</v>
      </c>
      <c r="AC107" s="44">
        <f>AVERAGEIF('Raw-Mem'!D:D,'Perf - Monthly Avgs'!A104,'Raw-Mem'!C:C)</f>
        <v>49.225161290322575</v>
      </c>
    </row>
    <row r="108" spans="1:29" ht="15.75" customHeight="1" x14ac:dyDescent="0.2">
      <c r="A108" s="43" t="s">
        <v>26</v>
      </c>
      <c r="B108" s="44">
        <v>963.88709677419354</v>
      </c>
      <c r="C108" s="44">
        <v>1296.75</v>
      </c>
      <c r="D108" s="44">
        <v>1636.1290322580646</v>
      </c>
      <c r="E108" s="44">
        <v>1817.016129032258</v>
      </c>
      <c r="F108" s="44">
        <v>1094.6166666666666</v>
      </c>
      <c r="G108" s="44">
        <v>1094.6166666666666</v>
      </c>
      <c r="H108" s="44">
        <v>1356.3166666666666</v>
      </c>
      <c r="I108" s="44">
        <v>1268.016129032258</v>
      </c>
      <c r="J108" s="44">
        <v>1348.2741935483871</v>
      </c>
      <c r="K108" s="44">
        <v>1118.4821428571429</v>
      </c>
      <c r="L108" s="44">
        <v>1094.7258064516129</v>
      </c>
      <c r="M108" s="44">
        <v>1069.0999999999999</v>
      </c>
      <c r="N108" s="44">
        <v>1174.6451612903227</v>
      </c>
      <c r="O108" s="44">
        <v>1223.9333333333334</v>
      </c>
      <c r="P108" s="44">
        <v>1101.9193548387098</v>
      </c>
      <c r="Q108" s="44">
        <v>1323.5806451612902</v>
      </c>
      <c r="R108" s="44">
        <v>1840.8392857142858</v>
      </c>
      <c r="S108" s="44">
        <v>1223.6935483870968</v>
      </c>
      <c r="T108" s="44">
        <v>3083.4230769230771</v>
      </c>
      <c r="U108" s="44">
        <v>1959.5</v>
      </c>
      <c r="V108" s="44">
        <v>1359.8870967741937</v>
      </c>
      <c r="W108" s="44">
        <v>1320.1607142857142</v>
      </c>
      <c r="X108" s="44">
        <v>1429.8064516129032</v>
      </c>
      <c r="Y108" s="44">
        <v>1921.2333333333333</v>
      </c>
      <c r="Z108" s="44">
        <v>1615.7903225806451</v>
      </c>
      <c r="AA108" s="44">
        <v>1687.9333333333334</v>
      </c>
      <c r="AB108" s="44">
        <v>1616.4032258064517</v>
      </c>
      <c r="AC108" s="44">
        <f>AVERAGEIF('Raw-Network'!D:D,'Perf - Monthly Avgs'!A104,'Raw-Network'!C:C)</f>
        <v>1742.5483870967741</v>
      </c>
    </row>
    <row r="109" spans="1:29" ht="15.75" customHeight="1" x14ac:dyDescent="0.2">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row>
    <row r="110" spans="1:29" ht="15.75" customHeight="1" x14ac:dyDescent="0.2">
      <c r="A110" s="46" t="s">
        <v>44</v>
      </c>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row>
    <row r="111" spans="1:29" ht="15.75" customHeight="1" x14ac:dyDescent="0.2">
      <c r="A111" s="43" t="s">
        <v>23</v>
      </c>
      <c r="B111" s="44">
        <v>8.5883870967741913</v>
      </c>
      <c r="C111" s="44">
        <v>8.3843333333333323</v>
      </c>
      <c r="D111" s="44">
        <v>9.2296774193548377</v>
      </c>
      <c r="E111" s="44">
        <v>10.23258064516129</v>
      </c>
      <c r="F111" s="44">
        <v>9.843333333333339</v>
      </c>
      <c r="G111" s="44">
        <v>9.843333333333339</v>
      </c>
      <c r="H111" s="44">
        <v>12.038333333333336</v>
      </c>
      <c r="I111" s="44">
        <v>9.8351612903225831</v>
      </c>
      <c r="J111" s="44">
        <v>16.25209677419355</v>
      </c>
      <c r="K111" s="44">
        <v>9.5441071428571416</v>
      </c>
      <c r="L111" s="44">
        <v>9.3127419354838725</v>
      </c>
      <c r="M111" s="44">
        <v>12.642833333333332</v>
      </c>
      <c r="N111" s="44">
        <v>14.227258064516123</v>
      </c>
      <c r="O111" s="44">
        <v>12.657500000000002</v>
      </c>
      <c r="P111" s="44">
        <v>15.892419354838706</v>
      </c>
      <c r="Q111" s="44">
        <v>19.393709677419356</v>
      </c>
      <c r="R111" s="44">
        <v>12.772666666666664</v>
      </c>
      <c r="S111" s="44">
        <v>16.894838709677423</v>
      </c>
      <c r="T111" s="44">
        <v>14.935166666666664</v>
      </c>
      <c r="U111" s="44">
        <v>17.253709677419359</v>
      </c>
      <c r="V111" s="44">
        <v>17.788709677419352</v>
      </c>
      <c r="W111" s="44">
        <v>16.73</v>
      </c>
      <c r="X111" s="44">
        <v>15.608064516129037</v>
      </c>
      <c r="Y111" s="44">
        <v>21.692833333333322</v>
      </c>
      <c r="Z111" s="44">
        <v>21.051935483870963</v>
      </c>
      <c r="AA111" s="44">
        <v>15.084</v>
      </c>
      <c r="AB111" s="44">
        <v>10.941290322580643</v>
      </c>
      <c r="AC111" s="44">
        <f>AVERAGEIF('Raw-CPU'!D:D,'Perf - Monthly Avgs'!A110,'Raw-CPU'!C:C)</f>
        <v>12.682903225806447</v>
      </c>
    </row>
    <row r="112" spans="1:29" ht="15.75" customHeight="1" x14ac:dyDescent="0.2">
      <c r="A112" s="43" t="s">
        <v>24</v>
      </c>
      <c r="B112" s="44">
        <v>3677.1935483870966</v>
      </c>
      <c r="C112" s="44">
        <v>3653.9</v>
      </c>
      <c r="D112" s="44">
        <v>3620.8387096774195</v>
      </c>
      <c r="E112" s="44">
        <v>3775.9354838709678</v>
      </c>
      <c r="F112" s="44">
        <v>4887.8833333333332</v>
      </c>
      <c r="G112" s="44">
        <v>4887.8833333333332</v>
      </c>
      <c r="H112" s="44">
        <v>12834.35</v>
      </c>
      <c r="I112" s="44">
        <v>12588.274193548386</v>
      </c>
      <c r="J112" s="44">
        <v>14607.806451612903</v>
      </c>
      <c r="K112" s="44">
        <v>10866.857142857143</v>
      </c>
      <c r="L112" s="44">
        <v>9071.322580645161</v>
      </c>
      <c r="M112" s="44">
        <v>12872.533333333333</v>
      </c>
      <c r="N112" s="44">
        <v>13504.91935483871</v>
      </c>
      <c r="O112" s="44">
        <v>15633.3</v>
      </c>
      <c r="P112" s="44">
        <v>17204.290322580644</v>
      </c>
      <c r="Q112" s="44">
        <v>17814.854838709678</v>
      </c>
      <c r="R112" s="44">
        <v>12.772666666666669</v>
      </c>
      <c r="S112" s="44">
        <v>19617.403225806451</v>
      </c>
      <c r="T112" s="44">
        <v>20122.25</v>
      </c>
      <c r="U112" s="44">
        <v>20564.145161290322</v>
      </c>
      <c r="V112" s="44">
        <v>21600.064516129034</v>
      </c>
      <c r="W112" s="44">
        <v>21561.625</v>
      </c>
      <c r="X112" s="44">
        <v>22773.887096774193</v>
      </c>
      <c r="Y112" s="44">
        <v>25430.183333333334</v>
      </c>
      <c r="Z112" s="44">
        <v>24667</v>
      </c>
      <c r="AA112" s="44">
        <v>25801.616666666665</v>
      </c>
      <c r="AB112" s="44">
        <v>23894.806451612902</v>
      </c>
      <c r="AC112" s="44">
        <f>AVERAGEIF('Raw-Disk'!D:D,'Perf - Monthly Avgs'!A110,'Raw-Disk'!C:C)</f>
        <v>13950.129032258064</v>
      </c>
    </row>
    <row r="113" spans="1:29" ht="15.75" customHeight="1" x14ac:dyDescent="0.2">
      <c r="A113" s="43" t="s">
        <v>25</v>
      </c>
      <c r="B113" s="44">
        <v>34.998387096774195</v>
      </c>
      <c r="C113" s="44">
        <v>32.432000000000009</v>
      </c>
      <c r="D113" s="44">
        <v>32.186451612903255</v>
      </c>
      <c r="E113" s="44">
        <v>31.139354838709675</v>
      </c>
      <c r="F113" s="44">
        <v>18.395333333333326</v>
      </c>
      <c r="G113" s="44">
        <v>18.395333333333326</v>
      </c>
      <c r="H113" s="44">
        <v>34.562499999999986</v>
      </c>
      <c r="I113" s="44">
        <v>34.568548387096833</v>
      </c>
      <c r="J113" s="44">
        <v>34.567903225806482</v>
      </c>
      <c r="K113" s="44">
        <v>27.154464285714276</v>
      </c>
      <c r="L113" s="44">
        <v>25.629516129032226</v>
      </c>
      <c r="M113" s="44">
        <v>34.543833333333318</v>
      </c>
      <c r="N113" s="44">
        <v>34.555806451612867</v>
      </c>
      <c r="O113" s="44">
        <v>34.558499999999945</v>
      </c>
      <c r="P113" s="44">
        <v>34.555483870967741</v>
      </c>
      <c r="Q113" s="44">
        <v>34.564838709677453</v>
      </c>
      <c r="R113" s="44">
        <v>34.554666666666648</v>
      </c>
      <c r="S113" s="44">
        <v>34.553870967741915</v>
      </c>
      <c r="T113" s="44">
        <v>34.52983333333335</v>
      </c>
      <c r="U113" s="44">
        <v>34.522258064516116</v>
      </c>
      <c r="V113" s="44">
        <v>34.537580645161263</v>
      </c>
      <c r="W113" s="44">
        <v>34.541785714285687</v>
      </c>
      <c r="X113" s="44">
        <v>34.548870967741905</v>
      </c>
      <c r="Y113" s="44">
        <v>34.500333333333309</v>
      </c>
      <c r="Z113" s="44">
        <v>34.537903225806431</v>
      </c>
      <c r="AA113" s="44">
        <v>34.560333333333304</v>
      </c>
      <c r="AB113" s="44">
        <v>34.569838709677384</v>
      </c>
      <c r="AC113" s="44">
        <f>AVERAGEIF('Raw-Mem'!D:D,'Perf - Monthly Avgs'!A110,'Raw-Mem'!C:C)</f>
        <v>29.789516129032251</v>
      </c>
    </row>
    <row r="114" spans="1:29" ht="15.75" customHeight="1" x14ac:dyDescent="0.2">
      <c r="A114" s="43" t="s">
        <v>26</v>
      </c>
      <c r="B114" s="44">
        <v>2071</v>
      </c>
      <c r="C114" s="44">
        <v>2015.8</v>
      </c>
      <c r="D114" s="44">
        <v>1962.3870967741937</v>
      </c>
      <c r="E114" s="44">
        <v>2160.4193548387098</v>
      </c>
      <c r="F114" s="44">
        <v>2417.7666666666669</v>
      </c>
      <c r="G114" s="44">
        <v>2417.7666666666669</v>
      </c>
      <c r="H114" s="44">
        <v>2802.75</v>
      </c>
      <c r="I114" s="44">
        <v>3145.8548387096776</v>
      </c>
      <c r="J114" s="44">
        <v>3575.5322580645161</v>
      </c>
      <c r="K114" s="44">
        <v>2368.4107142857142</v>
      </c>
      <c r="L114" s="44">
        <v>2290.8387096774195</v>
      </c>
      <c r="M114" s="44">
        <v>3214.7833333333333</v>
      </c>
      <c r="N114" s="44">
        <v>2983.0806451612902</v>
      </c>
      <c r="O114" s="44">
        <v>3043.9833333333331</v>
      </c>
      <c r="P114" s="44">
        <v>3728.8870967741937</v>
      </c>
      <c r="Q114" s="44">
        <v>3702.2580645161293</v>
      </c>
      <c r="R114" s="44">
        <v>3988.5333333333333</v>
      </c>
      <c r="S114" s="44">
        <v>4137.6451612903229</v>
      </c>
      <c r="T114" s="44">
        <v>4449.6379310344828</v>
      </c>
      <c r="U114" s="44">
        <v>3934.6774193548385</v>
      </c>
      <c r="V114" s="44">
        <v>4199.9677419354839</v>
      </c>
      <c r="W114" s="44">
        <v>4105.375</v>
      </c>
      <c r="X114" s="44">
        <v>3960.1612903225805</v>
      </c>
      <c r="Y114" s="44">
        <v>3961.3</v>
      </c>
      <c r="Z114" s="44">
        <v>4312.6935483870966</v>
      </c>
      <c r="AA114" s="44">
        <v>3470.2666666666669</v>
      </c>
      <c r="AB114" s="44">
        <v>3234.3064516129034</v>
      </c>
      <c r="AC114" s="44">
        <f>AVERAGEIF('Raw-Network'!D:D,'Perf - Monthly Avgs'!A110,'Raw-Network'!C:C)</f>
        <v>4083.9516129032259</v>
      </c>
    </row>
    <row r="115" spans="1:29" ht="15.75" customHeight="1" x14ac:dyDescent="0.2">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row>
    <row r="116" spans="1:29" ht="15.75" customHeight="1" x14ac:dyDescent="0.2">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row>
    <row r="117" spans="1:29" ht="15.75" customHeight="1" x14ac:dyDescent="0.2">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row>
    <row r="118" spans="1:29" ht="15.75" customHeight="1" x14ac:dyDescent="0.2">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row>
    <row r="119" spans="1:29" ht="15.75" customHeight="1" x14ac:dyDescent="0.2">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row>
    <row r="120" spans="1:29" ht="15.75" customHeight="1" x14ac:dyDescent="0.2">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row>
    <row r="121" spans="1:29" ht="15.75" customHeight="1" x14ac:dyDescent="0.2">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row>
    <row r="122" spans="1:29" ht="15.75" customHeight="1" x14ac:dyDescent="0.2">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row>
    <row r="123" spans="1:29" ht="15.75" customHeight="1" x14ac:dyDescent="0.2">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row>
    <row r="124" spans="1:29" ht="15.75" customHeight="1" x14ac:dyDescent="0.2">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row>
    <row r="125" spans="1:29" ht="15.75" customHeight="1" x14ac:dyDescent="0.2">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row>
    <row r="126" spans="1:29" ht="15.75" customHeight="1" x14ac:dyDescent="0.2">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row>
    <row r="127" spans="1:29" ht="15.75" customHeight="1" x14ac:dyDescent="0.2">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row>
    <row r="128" spans="1:29" ht="15.75" customHeight="1" x14ac:dyDescent="0.2">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row>
    <row r="129" spans="2:28" ht="15.75" customHeight="1" x14ac:dyDescent="0.2">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row>
    <row r="130" spans="2:28" ht="15.75" customHeight="1" x14ac:dyDescent="0.2">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row>
    <row r="131" spans="2:28" ht="15.75" customHeight="1" x14ac:dyDescent="0.2">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row>
    <row r="132" spans="2:28" ht="15.75" customHeight="1" x14ac:dyDescent="0.2">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row>
    <row r="133" spans="2:28" ht="15.75" customHeight="1" x14ac:dyDescent="0.2">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row>
    <row r="134" spans="2:28" ht="15.75" customHeight="1" x14ac:dyDescent="0.2">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row>
    <row r="135" spans="2:28" ht="15.75" customHeight="1" x14ac:dyDescent="0.2">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row>
    <row r="136" spans="2:28" ht="15.75" customHeight="1" x14ac:dyDescent="0.2">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row>
    <row r="137" spans="2:28" ht="15.75" customHeight="1" x14ac:dyDescent="0.2">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row>
    <row r="138" spans="2:28" ht="15.75" customHeight="1" x14ac:dyDescent="0.2">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row>
    <row r="139" spans="2:28" ht="15.75" customHeight="1" x14ac:dyDescent="0.2">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row>
    <row r="140" spans="2:28" ht="15.75" customHeight="1" x14ac:dyDescent="0.2">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row>
    <row r="141" spans="2:28" ht="15.75" customHeight="1" x14ac:dyDescent="0.2">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row>
    <row r="142" spans="2:28" ht="15.75" customHeight="1" x14ac:dyDescent="0.2">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row>
    <row r="143" spans="2:28" ht="15.75" customHeight="1" x14ac:dyDescent="0.2">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row>
    <row r="144" spans="2:28" ht="15.75" customHeight="1" x14ac:dyDescent="0.2">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row>
    <row r="145" spans="2:28" ht="15.75" customHeight="1" x14ac:dyDescent="0.2">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row>
    <row r="146" spans="2:28" ht="15.75" customHeight="1" x14ac:dyDescent="0.2">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row>
    <row r="147" spans="2:28" ht="15.75" customHeight="1" x14ac:dyDescent="0.2">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row>
    <row r="148" spans="2:28" ht="15.75" customHeight="1" x14ac:dyDescent="0.2">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row>
    <row r="149" spans="2:28" ht="15.75" customHeight="1" x14ac:dyDescent="0.2">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row>
    <row r="150" spans="2:28" ht="15.75" customHeight="1" x14ac:dyDescent="0.2">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row>
    <row r="151" spans="2:28" ht="15.75" customHeight="1" x14ac:dyDescent="0.2">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row>
    <row r="152" spans="2:28" ht="15.75" customHeight="1" x14ac:dyDescent="0.2">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row>
    <row r="153" spans="2:28" ht="15.75" customHeight="1" x14ac:dyDescent="0.2">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row>
    <row r="154" spans="2:28" ht="15.75" customHeight="1" x14ac:dyDescent="0.2">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row>
    <row r="155" spans="2:28" ht="15.75" customHeight="1" x14ac:dyDescent="0.2">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row>
    <row r="156" spans="2:28" ht="15.75" customHeight="1" x14ac:dyDescent="0.2">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row>
    <row r="157" spans="2:28" ht="15.75" customHeight="1" x14ac:dyDescent="0.2">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row>
    <row r="158" spans="2:28" ht="15.75" customHeight="1" x14ac:dyDescent="0.2">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row>
    <row r="159" spans="2:28" ht="15.75" customHeight="1" x14ac:dyDescent="0.2">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row>
    <row r="160" spans="2:28" ht="15.75" customHeight="1" x14ac:dyDescent="0.2">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row>
    <row r="161" spans="2:28" ht="15.75" customHeight="1" x14ac:dyDescent="0.2">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row>
    <row r="162" spans="2:28" ht="15.75" customHeight="1" x14ac:dyDescent="0.2">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row>
    <row r="163" spans="2:28" ht="15.75" customHeight="1" x14ac:dyDescent="0.2">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row>
    <row r="164" spans="2:28" ht="15.75" customHeight="1" x14ac:dyDescent="0.2">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row>
    <row r="165" spans="2:28" ht="15.75" customHeight="1" x14ac:dyDescent="0.2">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row>
    <row r="166" spans="2:28" ht="15.75" customHeight="1" x14ac:dyDescent="0.2">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row>
    <row r="167" spans="2:28" ht="15.75" customHeight="1" x14ac:dyDescent="0.2">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row>
    <row r="168" spans="2:28" ht="15.75" customHeight="1" x14ac:dyDescent="0.2">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row>
    <row r="169" spans="2:28" ht="15.75" customHeight="1" x14ac:dyDescent="0.2">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row>
    <row r="170" spans="2:28" ht="15.75" customHeight="1" x14ac:dyDescent="0.2">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row>
    <row r="171" spans="2:28" ht="15.75" customHeight="1" x14ac:dyDescent="0.2">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row>
    <row r="172" spans="2:28" ht="15.75" customHeight="1" x14ac:dyDescent="0.2">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row>
    <row r="173" spans="2:28" ht="15.75" customHeight="1" x14ac:dyDescent="0.2">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row>
    <row r="174" spans="2:28" ht="15.75" customHeight="1" x14ac:dyDescent="0.2">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row>
    <row r="175" spans="2:28" ht="15.75" customHeight="1" x14ac:dyDescent="0.2">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row>
    <row r="176" spans="2:28" ht="15.75" customHeight="1" x14ac:dyDescent="0.2">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row>
    <row r="177" spans="2:28" ht="15.75" customHeight="1" x14ac:dyDescent="0.2">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row>
    <row r="178" spans="2:28" ht="15.75" customHeight="1" x14ac:dyDescent="0.2">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row>
    <row r="179" spans="2:28" ht="15.75" customHeight="1" x14ac:dyDescent="0.2">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row>
    <row r="180" spans="2:28" ht="15.75" customHeight="1" x14ac:dyDescent="0.2">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row>
    <row r="181" spans="2:28" ht="15.75" customHeight="1" x14ac:dyDescent="0.2">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row>
    <row r="182" spans="2:28" ht="15.75" customHeight="1" x14ac:dyDescent="0.2">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row>
    <row r="183" spans="2:28" ht="15.75" customHeight="1" x14ac:dyDescent="0.2">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row>
    <row r="184" spans="2:28" ht="15.75" customHeight="1" x14ac:dyDescent="0.2">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row>
    <row r="185" spans="2:28" ht="15.75" customHeight="1" x14ac:dyDescent="0.2">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row>
    <row r="186" spans="2:28" ht="15.75" customHeight="1" x14ac:dyDescent="0.2">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row>
    <row r="187" spans="2:28" ht="15.75" customHeight="1" x14ac:dyDescent="0.2">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row>
    <row r="188" spans="2:28" ht="15.75" customHeight="1" x14ac:dyDescent="0.2">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row>
    <row r="189" spans="2:28" ht="15.75" customHeight="1" x14ac:dyDescent="0.2">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row>
    <row r="190" spans="2:28" ht="15.75" customHeight="1" x14ac:dyDescent="0.2">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row>
    <row r="191" spans="2:28" ht="15.75" customHeight="1" x14ac:dyDescent="0.2">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row>
    <row r="192" spans="2:28" ht="15.75" customHeight="1" x14ac:dyDescent="0.2">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row>
    <row r="193" spans="2:28" ht="15.75" customHeight="1" x14ac:dyDescent="0.2">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row>
    <row r="194" spans="2:28" ht="15.75" customHeight="1" x14ac:dyDescent="0.2">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row>
    <row r="195" spans="2:28" ht="15.75" customHeight="1" x14ac:dyDescent="0.2">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row>
    <row r="196" spans="2:28" ht="15.75" customHeight="1" x14ac:dyDescent="0.2">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row>
    <row r="197" spans="2:28" ht="15.75" customHeight="1" x14ac:dyDescent="0.2">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row>
    <row r="198" spans="2:28" ht="15.75" customHeight="1" x14ac:dyDescent="0.2">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row>
    <row r="199" spans="2:28" ht="15.75" customHeight="1" x14ac:dyDescent="0.2">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row>
    <row r="200" spans="2:28" ht="15.75" customHeight="1" x14ac:dyDescent="0.2">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row>
    <row r="201" spans="2:28" ht="15.75" customHeight="1" x14ac:dyDescent="0.2">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row>
    <row r="202" spans="2:28" ht="15.75" customHeight="1" x14ac:dyDescent="0.2">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row>
    <row r="203" spans="2:28" ht="15.75" customHeight="1" x14ac:dyDescent="0.2">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row>
    <row r="204" spans="2:28" ht="15.75" customHeight="1" x14ac:dyDescent="0.2">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row>
    <row r="205" spans="2:28" ht="15.75" customHeight="1" x14ac:dyDescent="0.2">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row>
    <row r="206" spans="2:28" ht="15.75" customHeight="1" x14ac:dyDescent="0.2">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row>
    <row r="207" spans="2:28" ht="15.75" customHeight="1" x14ac:dyDescent="0.2">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row>
    <row r="208" spans="2:28" ht="15.75" customHeight="1" x14ac:dyDescent="0.2">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row>
    <row r="209" spans="2:28" ht="15.75" customHeight="1" x14ac:dyDescent="0.2">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row>
    <row r="210" spans="2:28" ht="15.75" customHeight="1" x14ac:dyDescent="0.2">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row>
    <row r="211" spans="2:28" ht="15.75" customHeight="1" x14ac:dyDescent="0.2">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row>
    <row r="212" spans="2:28" ht="15.75" customHeight="1" x14ac:dyDescent="0.2">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row>
    <row r="213" spans="2:28" ht="15.75" customHeight="1" x14ac:dyDescent="0.2">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row>
    <row r="214" spans="2:28" ht="15.75" customHeight="1" x14ac:dyDescent="0.2">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row>
    <row r="215" spans="2:28" ht="15.75" customHeight="1" x14ac:dyDescent="0.2">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row>
    <row r="216" spans="2:28" ht="15.75" customHeight="1" x14ac:dyDescent="0.2">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row>
    <row r="217" spans="2:28" ht="15.75" customHeight="1" x14ac:dyDescent="0.2">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row>
    <row r="218" spans="2:28" ht="15.75" customHeight="1" x14ac:dyDescent="0.2">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row>
    <row r="219" spans="2:28" ht="15.75" customHeight="1" x14ac:dyDescent="0.2">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row>
    <row r="220" spans="2:28" ht="15.75" customHeight="1" x14ac:dyDescent="0.2">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row>
    <row r="221" spans="2:28" ht="15.75" customHeight="1" x14ac:dyDescent="0.2">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row>
    <row r="222" spans="2:28" ht="15.75" customHeight="1" x14ac:dyDescent="0.2">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row>
    <row r="223" spans="2:28" ht="15.75" customHeight="1" x14ac:dyDescent="0.2">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row>
    <row r="224" spans="2:28" ht="15.75" customHeight="1" x14ac:dyDescent="0.2">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row>
    <row r="225" spans="2:28" ht="15.75" customHeight="1" x14ac:dyDescent="0.2">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row>
    <row r="226" spans="2:28" ht="15.75" customHeight="1" x14ac:dyDescent="0.2">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row>
    <row r="227" spans="2:28" ht="15.75" customHeight="1" x14ac:dyDescent="0.2">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row>
    <row r="228" spans="2:28" ht="15.75" customHeight="1" x14ac:dyDescent="0.2">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row>
    <row r="229" spans="2:28" ht="15.75" customHeight="1" x14ac:dyDescent="0.2">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row>
    <row r="230" spans="2:28" ht="15.75" customHeight="1" x14ac:dyDescent="0.2">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row>
    <row r="231" spans="2:28" ht="15.75" customHeight="1" x14ac:dyDescent="0.2">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row>
    <row r="232" spans="2:28" ht="15.75" customHeight="1" x14ac:dyDescent="0.2">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row>
    <row r="233" spans="2:28" ht="15.75" customHeight="1" x14ac:dyDescent="0.2">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row>
    <row r="234" spans="2:28" ht="15.75" customHeight="1" x14ac:dyDescent="0.2">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row>
    <row r="235" spans="2:28" ht="15.75" customHeight="1" x14ac:dyDescent="0.2">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row>
    <row r="236" spans="2:28" ht="15.75" customHeight="1" x14ac:dyDescent="0.2">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row>
    <row r="237" spans="2:28" ht="15.75" customHeight="1" x14ac:dyDescent="0.2">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row>
    <row r="238" spans="2:28" ht="15.75" customHeight="1" x14ac:dyDescent="0.2">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row>
    <row r="239" spans="2:28" ht="15.75" customHeight="1" x14ac:dyDescent="0.2">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row>
    <row r="240" spans="2:28" ht="15.75" customHeight="1" x14ac:dyDescent="0.2">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row>
    <row r="241" spans="2:28" ht="15.75" customHeight="1" x14ac:dyDescent="0.2">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row>
    <row r="242" spans="2:28" ht="15.75" customHeight="1" x14ac:dyDescent="0.2">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row>
    <row r="243" spans="2:28" ht="15.75" customHeight="1" x14ac:dyDescent="0.2">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row>
    <row r="244" spans="2:28" ht="15.75" customHeight="1" x14ac:dyDescent="0.2">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row>
    <row r="245" spans="2:28" ht="15.75" customHeight="1" x14ac:dyDescent="0.2">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row>
    <row r="246" spans="2:28" ht="15.75" customHeight="1" x14ac:dyDescent="0.2">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row>
    <row r="247" spans="2:28" ht="15.75" customHeight="1" x14ac:dyDescent="0.2">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row>
    <row r="248" spans="2:28" ht="15.75" customHeight="1" x14ac:dyDescent="0.2">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row>
    <row r="249" spans="2:28" ht="15.75" customHeight="1" x14ac:dyDescent="0.2">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row>
    <row r="250" spans="2:28" ht="15.75" customHeight="1" x14ac:dyDescent="0.2">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row>
    <row r="251" spans="2:28" ht="15.75" customHeight="1" x14ac:dyDescent="0.2">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row>
    <row r="252" spans="2:28" ht="15.75" customHeight="1" x14ac:dyDescent="0.2">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row>
    <row r="253" spans="2:28" ht="15.75" customHeight="1" x14ac:dyDescent="0.2">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row>
    <row r="254" spans="2:28" ht="15.75" customHeight="1" x14ac:dyDescent="0.2">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row>
    <row r="255" spans="2:28" ht="15.75" customHeight="1" x14ac:dyDescent="0.2">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row>
    <row r="256" spans="2:28" ht="15.75" customHeight="1" x14ac:dyDescent="0.2">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row>
    <row r="257" spans="2:28" ht="15.75" customHeight="1" x14ac:dyDescent="0.2">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row>
    <row r="258" spans="2:28" ht="15.75" customHeight="1" x14ac:dyDescent="0.2">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row>
    <row r="259" spans="2:28" ht="15.75" customHeight="1" x14ac:dyDescent="0.2">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row>
    <row r="260" spans="2:28" ht="15.75" customHeight="1" x14ac:dyDescent="0.2">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row>
    <row r="261" spans="2:28" ht="15.75" customHeight="1" x14ac:dyDescent="0.2">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row>
    <row r="262" spans="2:28" ht="15.75" customHeight="1" x14ac:dyDescent="0.2">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row>
    <row r="263" spans="2:28" ht="15.75" customHeight="1" x14ac:dyDescent="0.2">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row>
    <row r="264" spans="2:28" ht="15.75" customHeight="1" x14ac:dyDescent="0.2">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row>
    <row r="265" spans="2:28" ht="15.75" customHeight="1" x14ac:dyDescent="0.2">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row>
    <row r="266" spans="2:28" ht="15.75" customHeight="1" x14ac:dyDescent="0.2">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row>
    <row r="267" spans="2:28" ht="15.75" customHeight="1" x14ac:dyDescent="0.2">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row>
    <row r="268" spans="2:28" ht="15.75" customHeight="1" x14ac:dyDescent="0.2">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row>
    <row r="269" spans="2:28" ht="15.75" customHeight="1" x14ac:dyDescent="0.2">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row>
    <row r="270" spans="2:28" ht="15.75" customHeight="1" x14ac:dyDescent="0.2">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row>
    <row r="271" spans="2:28" ht="15.75" customHeight="1" x14ac:dyDescent="0.2">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row>
    <row r="272" spans="2:28" ht="15.75" customHeight="1" x14ac:dyDescent="0.2">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row>
    <row r="273" spans="2:28" ht="15.75" customHeight="1" x14ac:dyDescent="0.2">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row>
    <row r="274" spans="2:28" ht="15.75" customHeight="1" x14ac:dyDescent="0.2">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row>
    <row r="275" spans="2:28" ht="15.75" customHeight="1" x14ac:dyDescent="0.2">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row>
    <row r="276" spans="2:28" ht="15.75" customHeight="1" x14ac:dyDescent="0.2">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row>
    <row r="277" spans="2:28" ht="15.75" customHeight="1" x14ac:dyDescent="0.2">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row>
    <row r="278" spans="2:28" ht="15.75" customHeight="1" x14ac:dyDescent="0.2">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row>
    <row r="279" spans="2:28" ht="15.75" customHeight="1" x14ac:dyDescent="0.2">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row>
    <row r="280" spans="2:28" ht="15.75" customHeight="1" x14ac:dyDescent="0.2">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row>
    <row r="281" spans="2:28" ht="15.75" customHeight="1" x14ac:dyDescent="0.2">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row>
    <row r="282" spans="2:28" ht="15.75" customHeight="1" x14ac:dyDescent="0.2">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row>
    <row r="283" spans="2:28" ht="15.75" customHeight="1" x14ac:dyDescent="0.2">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row>
    <row r="284" spans="2:28" ht="15.75" customHeight="1" x14ac:dyDescent="0.2">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row>
    <row r="285" spans="2:28" ht="15.75" customHeight="1" x14ac:dyDescent="0.2">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row>
    <row r="286" spans="2:28" ht="15.75" customHeight="1" x14ac:dyDescent="0.2">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row>
    <row r="287" spans="2:28" ht="15.75" customHeight="1" x14ac:dyDescent="0.2">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row>
    <row r="288" spans="2:28" ht="15.75" customHeight="1" x14ac:dyDescent="0.2">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row>
    <row r="289" spans="2:28" ht="15.75" customHeight="1" x14ac:dyDescent="0.2">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row>
    <row r="290" spans="2:28" ht="15.75" customHeight="1" x14ac:dyDescent="0.2">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row>
    <row r="291" spans="2:28" ht="15.75" customHeight="1" x14ac:dyDescent="0.2">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row>
    <row r="292" spans="2:28" ht="15.75" customHeight="1" x14ac:dyDescent="0.2">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row>
    <row r="293" spans="2:28" ht="15.75" customHeight="1" x14ac:dyDescent="0.2">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row>
    <row r="294" spans="2:28" ht="15.75" customHeight="1" x14ac:dyDescent="0.2">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row>
    <row r="295" spans="2:28" ht="15.75" customHeight="1" x14ac:dyDescent="0.2">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row>
    <row r="296" spans="2:28" ht="15.75" customHeight="1" x14ac:dyDescent="0.2">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row>
    <row r="297" spans="2:28" ht="15.75" customHeight="1" x14ac:dyDescent="0.2">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row>
    <row r="298" spans="2:28" ht="15.75" customHeight="1" x14ac:dyDescent="0.2">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row>
    <row r="299" spans="2:28" ht="15.75" customHeight="1" x14ac:dyDescent="0.2">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row>
    <row r="300" spans="2:28" ht="15.75" customHeight="1" x14ac:dyDescent="0.2">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row>
    <row r="301" spans="2:28" ht="15.75" customHeight="1" x14ac:dyDescent="0.2">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row>
    <row r="302" spans="2:28" ht="15.75" customHeight="1" x14ac:dyDescent="0.2">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row>
    <row r="303" spans="2:28" ht="15.75" customHeight="1" x14ac:dyDescent="0.2">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row>
    <row r="304" spans="2:28" ht="15.75" customHeight="1" x14ac:dyDescent="0.2">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row>
    <row r="305" spans="2:28" ht="15.75" customHeight="1" x14ac:dyDescent="0.2">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row>
    <row r="306" spans="2:28" ht="15.75" customHeight="1" x14ac:dyDescent="0.2">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row>
    <row r="307" spans="2:28" ht="15.75" customHeight="1" x14ac:dyDescent="0.2">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row>
    <row r="308" spans="2:28" ht="15.75" customHeight="1" x14ac:dyDescent="0.2">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row>
    <row r="309" spans="2:28" ht="15.75" customHeight="1" x14ac:dyDescent="0.2">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row>
    <row r="310" spans="2:28" ht="15.75" customHeight="1" x14ac:dyDescent="0.2">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row>
    <row r="311" spans="2:28" ht="15.75" customHeight="1" x14ac:dyDescent="0.2">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row>
    <row r="312" spans="2:28" ht="15.75" customHeight="1" x14ac:dyDescent="0.2">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row>
    <row r="313" spans="2:28" ht="15.75" customHeight="1" x14ac:dyDescent="0.2">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row>
    <row r="314" spans="2:28" ht="15.75" customHeight="1" x14ac:dyDescent="0.2">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row>
    <row r="315" spans="2:28" ht="15.75" customHeight="1" x14ac:dyDescent="0.2">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row>
    <row r="316" spans="2:28" ht="15.75" customHeight="1" x14ac:dyDescent="0.2">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row>
    <row r="317" spans="2:28" ht="15.75" customHeight="1" x14ac:dyDescent="0.2">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row>
    <row r="318" spans="2:28" ht="15.75" customHeight="1" x14ac:dyDescent="0.2">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row>
    <row r="319" spans="2:28" ht="15.75" customHeight="1" x14ac:dyDescent="0.2">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row>
    <row r="320" spans="2:28" ht="15.75" customHeight="1" x14ac:dyDescent="0.2">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row>
    <row r="321" spans="2:28" ht="15.75" customHeight="1" x14ac:dyDescent="0.2">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row>
    <row r="322" spans="2:28" ht="15.75" customHeight="1" x14ac:dyDescent="0.2">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row>
    <row r="323" spans="2:28" ht="15.75" customHeight="1" x14ac:dyDescent="0.2">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row>
    <row r="324" spans="2:28" ht="15.75" customHeight="1" x14ac:dyDescent="0.2">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row>
    <row r="325" spans="2:28" ht="15.75" customHeight="1" x14ac:dyDescent="0.2">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row>
    <row r="326" spans="2:28" ht="15.75" customHeight="1" x14ac:dyDescent="0.2">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row>
    <row r="327" spans="2:28" ht="15.75" customHeight="1" x14ac:dyDescent="0.2">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row>
    <row r="328" spans="2:28" ht="15.75" customHeight="1" x14ac:dyDescent="0.2">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row>
    <row r="329" spans="2:28" ht="15.75" customHeight="1" x14ac:dyDescent="0.2">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row>
    <row r="330" spans="2:28" ht="15.75" customHeight="1" x14ac:dyDescent="0.2">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row>
    <row r="331" spans="2:28" ht="15.75" customHeight="1" x14ac:dyDescent="0.2">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row>
    <row r="332" spans="2:28" ht="15.75" customHeight="1" x14ac:dyDescent="0.2">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row>
    <row r="333" spans="2:28" ht="15.75" customHeight="1" x14ac:dyDescent="0.2">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row>
    <row r="334" spans="2:28" ht="15.75" customHeight="1" x14ac:dyDescent="0.2">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row>
    <row r="335" spans="2:28" ht="15.75" customHeight="1" x14ac:dyDescent="0.2">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row>
    <row r="336" spans="2:28" ht="15.75" customHeight="1" x14ac:dyDescent="0.2">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row>
    <row r="337" spans="2:28" ht="15.75" customHeight="1" x14ac:dyDescent="0.2">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row>
    <row r="338" spans="2:28" ht="15.75" customHeight="1" x14ac:dyDescent="0.2">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row>
    <row r="339" spans="2:28" ht="15.75" customHeight="1" x14ac:dyDescent="0.2">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row>
    <row r="340" spans="2:28" ht="15.75" customHeight="1" x14ac:dyDescent="0.2">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row>
    <row r="341" spans="2:28" ht="15.75" customHeight="1" x14ac:dyDescent="0.2">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row>
    <row r="342" spans="2:28" ht="15.75" customHeight="1" x14ac:dyDescent="0.2">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row>
    <row r="343" spans="2:28" ht="15.75" customHeight="1" x14ac:dyDescent="0.2">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row>
    <row r="344" spans="2:28" ht="15.75" customHeight="1" x14ac:dyDescent="0.2">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row>
    <row r="345" spans="2:28" ht="15.75" customHeight="1" x14ac:dyDescent="0.2">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row>
    <row r="346" spans="2:28" ht="15.75" customHeight="1" x14ac:dyDescent="0.2">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row>
    <row r="347" spans="2:28" ht="15.75" customHeight="1" x14ac:dyDescent="0.2">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row>
    <row r="348" spans="2:28" ht="15.75" customHeight="1" x14ac:dyDescent="0.2">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row>
    <row r="349" spans="2:28" ht="15.75" customHeight="1" x14ac:dyDescent="0.2">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row>
    <row r="350" spans="2:28" ht="15.75" customHeight="1" x14ac:dyDescent="0.2">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row>
    <row r="351" spans="2:28" ht="15.75" customHeight="1" x14ac:dyDescent="0.2">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row>
    <row r="352" spans="2:28" ht="15.75" customHeight="1" x14ac:dyDescent="0.2">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row>
    <row r="353" spans="2:28" ht="15.75" customHeight="1" x14ac:dyDescent="0.2">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row>
    <row r="354" spans="2:28" ht="15.75" customHeight="1" x14ac:dyDescent="0.2">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row>
    <row r="355" spans="2:28" ht="15.75" customHeight="1" x14ac:dyDescent="0.2">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row>
    <row r="356" spans="2:28" ht="15.75" customHeight="1" x14ac:dyDescent="0.2">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row>
    <row r="357" spans="2:28" ht="15.75" customHeight="1" x14ac:dyDescent="0.2">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row>
    <row r="358" spans="2:28" ht="15.75" customHeight="1" x14ac:dyDescent="0.2">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row>
    <row r="359" spans="2:28" ht="15.75" customHeight="1" x14ac:dyDescent="0.2">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row>
    <row r="360" spans="2:28" ht="15.75" customHeight="1" x14ac:dyDescent="0.2">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row>
    <row r="361" spans="2:28" ht="15.75" customHeight="1" x14ac:dyDescent="0.2">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row>
    <row r="362" spans="2:28" ht="15.75" customHeight="1" x14ac:dyDescent="0.2">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row>
    <row r="363" spans="2:28" ht="15.75" customHeight="1" x14ac:dyDescent="0.2">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row>
    <row r="364" spans="2:28" ht="15.75" customHeight="1" x14ac:dyDescent="0.2">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row>
    <row r="365" spans="2:28" ht="15.75" customHeight="1" x14ac:dyDescent="0.2">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row>
    <row r="366" spans="2:28" ht="15.75" customHeight="1" x14ac:dyDescent="0.2">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row>
    <row r="367" spans="2:28" ht="15.75" customHeight="1" x14ac:dyDescent="0.2">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row>
    <row r="368" spans="2:28" ht="15.75" customHeight="1" x14ac:dyDescent="0.2">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row>
    <row r="369" spans="2:28" ht="15.75" customHeight="1" x14ac:dyDescent="0.2">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row>
    <row r="370" spans="2:28" ht="15.75" customHeight="1" x14ac:dyDescent="0.2">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row>
    <row r="371" spans="2:28" ht="15.75" customHeight="1" x14ac:dyDescent="0.2">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row>
    <row r="372" spans="2:28" ht="15.75" customHeight="1" x14ac:dyDescent="0.2">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row>
    <row r="373" spans="2:28" ht="15.75" customHeight="1" x14ac:dyDescent="0.2">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row>
    <row r="374" spans="2:28" ht="15.75" customHeight="1" x14ac:dyDescent="0.2">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row>
    <row r="375" spans="2:28" ht="15.75" customHeight="1" x14ac:dyDescent="0.2">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row>
    <row r="376" spans="2:28" ht="15.75" customHeight="1" x14ac:dyDescent="0.2">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row>
    <row r="377" spans="2:28" ht="15.75" customHeight="1" x14ac:dyDescent="0.2">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row>
    <row r="378" spans="2:28" ht="15.75" customHeight="1" x14ac:dyDescent="0.2">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row>
    <row r="379" spans="2:28" ht="15.75" customHeight="1" x14ac:dyDescent="0.2">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row>
    <row r="380" spans="2:28" ht="15.75" customHeight="1" x14ac:dyDescent="0.2">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row>
    <row r="381" spans="2:28" ht="15.75" customHeight="1" x14ac:dyDescent="0.2">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row>
    <row r="382" spans="2:28" ht="15.75" customHeight="1" x14ac:dyDescent="0.2">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row>
    <row r="383" spans="2:28" ht="15.75" customHeight="1" x14ac:dyDescent="0.2">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row>
    <row r="384" spans="2:28" ht="15.75" customHeight="1" x14ac:dyDescent="0.2">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row>
    <row r="385" spans="2:28" ht="15.75" customHeight="1" x14ac:dyDescent="0.2">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row>
    <row r="386" spans="2:28" ht="15.75" customHeight="1" x14ac:dyDescent="0.2">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row>
    <row r="387" spans="2:28" ht="15.75" customHeight="1" x14ac:dyDescent="0.2">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row>
    <row r="388" spans="2:28" ht="15.75" customHeight="1" x14ac:dyDescent="0.2">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row>
    <row r="389" spans="2:28" ht="15.75" customHeight="1" x14ac:dyDescent="0.2">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row>
    <row r="390" spans="2:28" ht="15.75" customHeight="1" x14ac:dyDescent="0.2">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row>
    <row r="391" spans="2:28" ht="15.75" customHeight="1" x14ac:dyDescent="0.2">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row>
    <row r="392" spans="2:28" ht="15.75" customHeight="1" x14ac:dyDescent="0.2">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row>
    <row r="393" spans="2:28" ht="15.75" customHeight="1" x14ac:dyDescent="0.2">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row>
    <row r="394" spans="2:28" ht="15.75" customHeight="1" x14ac:dyDescent="0.2">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row>
    <row r="395" spans="2:28" ht="15.75" customHeight="1" x14ac:dyDescent="0.2">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row>
    <row r="396" spans="2:28" ht="15.75" customHeight="1" x14ac:dyDescent="0.2">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row>
    <row r="397" spans="2:28" ht="15.75" customHeight="1" x14ac:dyDescent="0.2">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row>
    <row r="398" spans="2:28" ht="15.75" customHeight="1" x14ac:dyDescent="0.2">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row>
    <row r="399" spans="2:28" ht="15.75" customHeight="1" x14ac:dyDescent="0.2">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row>
    <row r="400" spans="2:28" ht="15.75" customHeight="1" x14ac:dyDescent="0.2">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row>
    <row r="401" spans="2:28" ht="15.75" customHeight="1" x14ac:dyDescent="0.2">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row>
    <row r="402" spans="2:28" ht="15.75" customHeight="1" x14ac:dyDescent="0.2">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row>
    <row r="403" spans="2:28" ht="15.75" customHeight="1" x14ac:dyDescent="0.2">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row>
    <row r="404" spans="2:28" ht="15.75" customHeight="1" x14ac:dyDescent="0.2">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row>
    <row r="405" spans="2:28" ht="15.75" customHeight="1" x14ac:dyDescent="0.2">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row>
    <row r="406" spans="2:28" ht="15.75" customHeight="1" x14ac:dyDescent="0.2">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row>
    <row r="407" spans="2:28" ht="15.75" customHeight="1" x14ac:dyDescent="0.2">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row>
    <row r="408" spans="2:28" ht="15.75" customHeight="1" x14ac:dyDescent="0.2">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row>
    <row r="409" spans="2:28" ht="15.75" customHeight="1" x14ac:dyDescent="0.2">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row>
    <row r="410" spans="2:28" ht="15.75" customHeight="1" x14ac:dyDescent="0.2">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row>
    <row r="411" spans="2:28" ht="15.75" customHeight="1" x14ac:dyDescent="0.2">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row>
    <row r="412" spans="2:28" ht="15.75" customHeight="1" x14ac:dyDescent="0.2">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row>
    <row r="413" spans="2:28" ht="15.75" customHeight="1" x14ac:dyDescent="0.2">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row>
    <row r="414" spans="2:28" ht="15.75" customHeight="1" x14ac:dyDescent="0.2">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row>
    <row r="415" spans="2:28" ht="15.75" customHeight="1" x14ac:dyDescent="0.2">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row>
    <row r="416" spans="2:28" ht="15.75" customHeight="1" x14ac:dyDescent="0.2">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row>
    <row r="417" spans="2:28" ht="15.75" customHeight="1" x14ac:dyDescent="0.2">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row>
    <row r="418" spans="2:28" ht="15.75" customHeight="1" x14ac:dyDescent="0.2">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row>
    <row r="419" spans="2:28" ht="15.75" customHeight="1" x14ac:dyDescent="0.2">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row>
    <row r="420" spans="2:28" ht="15.75" customHeight="1" x14ac:dyDescent="0.2">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row>
    <row r="421" spans="2:28" ht="15.75" customHeight="1" x14ac:dyDescent="0.2">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row>
    <row r="422" spans="2:28" ht="15.75" customHeight="1" x14ac:dyDescent="0.2">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row>
    <row r="423" spans="2:28" ht="15.75" customHeight="1" x14ac:dyDescent="0.2">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row>
    <row r="424" spans="2:28" ht="15.75" customHeight="1" x14ac:dyDescent="0.2">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row>
    <row r="425" spans="2:28" ht="15.75" customHeight="1" x14ac:dyDescent="0.2">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row>
    <row r="426" spans="2:28" ht="15.75" customHeight="1" x14ac:dyDescent="0.2">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row>
    <row r="427" spans="2:28" ht="15.75" customHeight="1" x14ac:dyDescent="0.2">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row>
    <row r="428" spans="2:28" ht="15.75" customHeight="1" x14ac:dyDescent="0.2">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row>
    <row r="429" spans="2:28" ht="15.75" customHeight="1" x14ac:dyDescent="0.2">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row>
    <row r="430" spans="2:28" ht="15.75" customHeight="1" x14ac:dyDescent="0.2">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row>
    <row r="431" spans="2:28" ht="15.75" customHeight="1" x14ac:dyDescent="0.2">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row>
    <row r="432" spans="2:28" ht="15.75" customHeight="1" x14ac:dyDescent="0.2">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row>
    <row r="433" spans="2:28" ht="15.75" customHeight="1" x14ac:dyDescent="0.2">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row>
    <row r="434" spans="2:28" ht="15.75" customHeight="1" x14ac:dyDescent="0.2">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row>
    <row r="435" spans="2:28" ht="15.75" customHeight="1" x14ac:dyDescent="0.2">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row>
    <row r="436" spans="2:28" ht="15.75" customHeight="1" x14ac:dyDescent="0.2">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row>
    <row r="437" spans="2:28" ht="15.75" customHeight="1" x14ac:dyDescent="0.2">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row>
    <row r="438" spans="2:28" ht="15.75" customHeight="1" x14ac:dyDescent="0.2">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row>
    <row r="439" spans="2:28" ht="15.75" customHeight="1" x14ac:dyDescent="0.2">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row>
    <row r="440" spans="2:28" ht="15.75" customHeight="1" x14ac:dyDescent="0.2">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row>
    <row r="441" spans="2:28" ht="15.75" customHeight="1" x14ac:dyDescent="0.2">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row>
    <row r="442" spans="2:28" ht="15.75" customHeight="1" x14ac:dyDescent="0.2">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row>
    <row r="443" spans="2:28" ht="15.75" customHeight="1" x14ac:dyDescent="0.2">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row>
    <row r="444" spans="2:28" ht="15.75" customHeight="1" x14ac:dyDescent="0.2">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row>
    <row r="445" spans="2:28" ht="15.75" customHeight="1" x14ac:dyDescent="0.2">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row>
    <row r="446" spans="2:28" ht="15.75" customHeight="1" x14ac:dyDescent="0.2">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row>
    <row r="447" spans="2:28" ht="15.75" customHeight="1" x14ac:dyDescent="0.2">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row>
    <row r="448" spans="2:28" ht="15.75" customHeight="1" x14ac:dyDescent="0.2">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row>
    <row r="449" spans="2:28" ht="15.75" customHeight="1" x14ac:dyDescent="0.2">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row>
    <row r="450" spans="2:28" ht="15.75" customHeight="1" x14ac:dyDescent="0.2">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row>
    <row r="451" spans="2:28" ht="15.75" customHeight="1" x14ac:dyDescent="0.2">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row>
    <row r="452" spans="2:28" ht="15.75" customHeight="1" x14ac:dyDescent="0.2">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row>
    <row r="453" spans="2:28" ht="15.75" customHeight="1" x14ac:dyDescent="0.2">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row>
    <row r="454" spans="2:28" ht="15.75" customHeight="1" x14ac:dyDescent="0.2">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row>
    <row r="455" spans="2:28" ht="15.75" customHeight="1" x14ac:dyDescent="0.2">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row>
    <row r="456" spans="2:28" ht="15.75" customHeight="1" x14ac:dyDescent="0.2">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row>
    <row r="457" spans="2:28" ht="15.75" customHeight="1" x14ac:dyDescent="0.2">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row>
    <row r="458" spans="2:28" ht="15.75" customHeight="1" x14ac:dyDescent="0.2">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row>
    <row r="459" spans="2:28" ht="15.75" customHeight="1" x14ac:dyDescent="0.2">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row>
    <row r="460" spans="2:28" ht="15.75" customHeight="1" x14ac:dyDescent="0.2">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row>
    <row r="461" spans="2:28" ht="15.75" customHeight="1" x14ac:dyDescent="0.2">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row>
    <row r="462" spans="2:28" ht="15.75" customHeight="1" x14ac:dyDescent="0.2">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row>
    <row r="463" spans="2:28" ht="15.75" customHeight="1" x14ac:dyDescent="0.2">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row>
    <row r="464" spans="2:28" ht="15.75" customHeight="1" x14ac:dyDescent="0.2">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row>
    <row r="465" spans="2:28" ht="15.75" customHeight="1" x14ac:dyDescent="0.2">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row>
    <row r="466" spans="2:28" ht="15.75" customHeight="1" x14ac:dyDescent="0.2">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row>
    <row r="467" spans="2:28" ht="15.75" customHeight="1" x14ac:dyDescent="0.2">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row>
    <row r="468" spans="2:28" ht="15.75" customHeight="1" x14ac:dyDescent="0.2">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row>
    <row r="469" spans="2:28" ht="15.75" customHeight="1" x14ac:dyDescent="0.2">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row>
    <row r="470" spans="2:28" ht="15.75" customHeight="1" x14ac:dyDescent="0.2">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row>
    <row r="471" spans="2:28" ht="15.75" customHeight="1" x14ac:dyDescent="0.2">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row>
    <row r="472" spans="2:28" ht="15.75" customHeight="1" x14ac:dyDescent="0.2">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row>
    <row r="473" spans="2:28" ht="15.75" customHeight="1" x14ac:dyDescent="0.2">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row>
    <row r="474" spans="2:28" ht="15.75" customHeight="1" x14ac:dyDescent="0.2">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row>
    <row r="475" spans="2:28" ht="15.75" customHeight="1" x14ac:dyDescent="0.2">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row>
    <row r="476" spans="2:28" ht="15.75" customHeight="1" x14ac:dyDescent="0.2">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row>
    <row r="477" spans="2:28" ht="15.75" customHeight="1" x14ac:dyDescent="0.2">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row>
    <row r="478" spans="2:28" ht="15.75" customHeight="1" x14ac:dyDescent="0.2">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row>
    <row r="479" spans="2:28" ht="15.75" customHeight="1" x14ac:dyDescent="0.2">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row>
    <row r="480" spans="2:28" ht="15.75" customHeight="1" x14ac:dyDescent="0.2">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row>
    <row r="481" spans="2:28" ht="15.75" customHeight="1" x14ac:dyDescent="0.2">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row>
    <row r="482" spans="2:28" ht="15.75" customHeight="1" x14ac:dyDescent="0.2">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row>
    <row r="483" spans="2:28" ht="15.75" customHeight="1" x14ac:dyDescent="0.2">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row>
    <row r="484" spans="2:28" ht="15.75" customHeight="1" x14ac:dyDescent="0.2">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row>
    <row r="485" spans="2:28" ht="15.75" customHeight="1" x14ac:dyDescent="0.2">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row>
    <row r="486" spans="2:28" ht="15.75" customHeight="1" x14ac:dyDescent="0.2">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row>
    <row r="487" spans="2:28" ht="15.75" customHeight="1" x14ac:dyDescent="0.2">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row>
    <row r="488" spans="2:28" ht="15.75" customHeight="1" x14ac:dyDescent="0.2">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row>
    <row r="489" spans="2:28" ht="15.75" customHeight="1" x14ac:dyDescent="0.2">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row>
    <row r="490" spans="2:28" ht="15.75" customHeight="1" x14ac:dyDescent="0.2">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row>
    <row r="491" spans="2:28" ht="15.75" customHeight="1" x14ac:dyDescent="0.2">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row>
    <row r="492" spans="2:28" ht="15.75" customHeight="1" x14ac:dyDescent="0.2">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row>
    <row r="493" spans="2:28" ht="15.75" customHeight="1" x14ac:dyDescent="0.2">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row>
    <row r="494" spans="2:28" ht="15.75" customHeight="1" x14ac:dyDescent="0.2">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row>
    <row r="495" spans="2:28" ht="15.75" customHeight="1" x14ac:dyDescent="0.2">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row>
    <row r="496" spans="2:28" ht="15.75" customHeight="1" x14ac:dyDescent="0.2">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row>
    <row r="497" spans="2:28" ht="15.75" customHeight="1" x14ac:dyDescent="0.2">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row>
    <row r="498" spans="2:28" ht="15.75" customHeight="1" x14ac:dyDescent="0.2">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row>
    <row r="499" spans="2:28" ht="15.75" customHeight="1" x14ac:dyDescent="0.2">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row>
    <row r="500" spans="2:28" ht="15.75" customHeight="1" x14ac:dyDescent="0.2">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row>
    <row r="501" spans="2:28" ht="15.75" customHeight="1" x14ac:dyDescent="0.2">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row>
    <row r="502" spans="2:28" ht="15.75" customHeight="1" x14ac:dyDescent="0.2">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row>
    <row r="503" spans="2:28" ht="15.75" customHeight="1" x14ac:dyDescent="0.2">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row>
    <row r="504" spans="2:28" ht="15.75" customHeight="1" x14ac:dyDescent="0.2">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row>
    <row r="505" spans="2:28" ht="15.75" customHeight="1" x14ac:dyDescent="0.2">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row>
    <row r="506" spans="2:28" ht="15.75" customHeight="1" x14ac:dyDescent="0.2">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row>
    <row r="507" spans="2:28" ht="15.75" customHeight="1" x14ac:dyDescent="0.2">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row>
    <row r="508" spans="2:28" ht="15.75" customHeight="1" x14ac:dyDescent="0.2">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row>
    <row r="509" spans="2:28" ht="15.75" customHeight="1" x14ac:dyDescent="0.2">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row>
    <row r="510" spans="2:28" ht="15.75" customHeight="1" x14ac:dyDescent="0.2">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row>
    <row r="511" spans="2:28" ht="15.75" customHeight="1" x14ac:dyDescent="0.2">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row>
    <row r="512" spans="2:28" ht="15.75" customHeight="1" x14ac:dyDescent="0.2">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row>
    <row r="513" spans="2:28" ht="15.75" customHeight="1" x14ac:dyDescent="0.2">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row>
    <row r="514" spans="2:28" ht="15.75" customHeight="1" x14ac:dyDescent="0.2">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row>
    <row r="515" spans="2:28" ht="15.75" customHeight="1" x14ac:dyDescent="0.2">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row>
    <row r="516" spans="2:28" ht="15.75" customHeight="1" x14ac:dyDescent="0.2">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row>
    <row r="517" spans="2:28" ht="15.75" customHeight="1" x14ac:dyDescent="0.2">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row>
    <row r="518" spans="2:28" ht="15.75" customHeight="1" x14ac:dyDescent="0.2">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row>
    <row r="519" spans="2:28" ht="15.75" customHeight="1" x14ac:dyDescent="0.2">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row>
    <row r="520" spans="2:28" ht="15.75" customHeight="1" x14ac:dyDescent="0.2">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row>
    <row r="521" spans="2:28" ht="15.75" customHeight="1" x14ac:dyDescent="0.2">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row>
    <row r="522" spans="2:28" ht="15.75" customHeight="1" x14ac:dyDescent="0.2">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row>
    <row r="523" spans="2:28" ht="15.75" customHeight="1" x14ac:dyDescent="0.2">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row>
    <row r="524" spans="2:28" ht="15.75" customHeight="1" x14ac:dyDescent="0.2">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row>
    <row r="525" spans="2:28" ht="15.75" customHeight="1" x14ac:dyDescent="0.2">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row>
    <row r="526" spans="2:28" ht="15.75" customHeight="1" x14ac:dyDescent="0.2">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row>
    <row r="527" spans="2:28" ht="15.75" customHeight="1" x14ac:dyDescent="0.2">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row>
    <row r="528" spans="2:28" ht="15.75" customHeight="1" x14ac:dyDescent="0.2">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row>
    <row r="529" spans="2:28" ht="15.75" customHeight="1" x14ac:dyDescent="0.2">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row>
    <row r="530" spans="2:28" ht="15.75" customHeight="1" x14ac:dyDescent="0.2">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row>
    <row r="531" spans="2:28" ht="15.75" customHeight="1" x14ac:dyDescent="0.2">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row>
    <row r="532" spans="2:28" ht="15.75" customHeight="1" x14ac:dyDescent="0.2">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row>
    <row r="533" spans="2:28" ht="15.75" customHeight="1" x14ac:dyDescent="0.2">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row>
    <row r="534" spans="2:28" ht="15.75" customHeight="1" x14ac:dyDescent="0.2">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row>
    <row r="535" spans="2:28" ht="15.75" customHeight="1" x14ac:dyDescent="0.2">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row>
    <row r="536" spans="2:28" ht="15.75" customHeight="1" x14ac:dyDescent="0.2">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row>
    <row r="537" spans="2:28" ht="15.75" customHeight="1" x14ac:dyDescent="0.2">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row>
    <row r="538" spans="2:28" ht="15.75" customHeight="1" x14ac:dyDescent="0.2">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row>
    <row r="539" spans="2:28" ht="15.75" customHeight="1" x14ac:dyDescent="0.2">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row>
    <row r="540" spans="2:28" ht="15.75" customHeight="1" x14ac:dyDescent="0.2">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row>
    <row r="541" spans="2:28" ht="15.75" customHeight="1" x14ac:dyDescent="0.2">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row>
    <row r="542" spans="2:28" ht="15.75" customHeight="1" x14ac:dyDescent="0.2">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row>
    <row r="543" spans="2:28" ht="15.75" customHeight="1" x14ac:dyDescent="0.2">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row>
    <row r="544" spans="2:28" ht="15.75" customHeight="1" x14ac:dyDescent="0.2">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row>
    <row r="545" spans="2:28" ht="15.75" customHeight="1" x14ac:dyDescent="0.2">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row>
    <row r="546" spans="2:28" ht="15.75" customHeight="1" x14ac:dyDescent="0.2">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row>
    <row r="547" spans="2:28" ht="15.75" customHeight="1" x14ac:dyDescent="0.2">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row>
    <row r="548" spans="2:28" ht="15.75" customHeight="1" x14ac:dyDescent="0.2">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row>
    <row r="549" spans="2:28" ht="15.75" customHeight="1" x14ac:dyDescent="0.2">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row>
    <row r="550" spans="2:28" ht="15.75" customHeight="1" x14ac:dyDescent="0.2">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row>
    <row r="551" spans="2:28" ht="15.75" customHeight="1" x14ac:dyDescent="0.2">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row>
    <row r="552" spans="2:28" ht="15.75" customHeight="1" x14ac:dyDescent="0.2">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row>
    <row r="553" spans="2:28" ht="15.75" customHeight="1" x14ac:dyDescent="0.2">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row>
    <row r="554" spans="2:28" ht="15.75" customHeight="1" x14ac:dyDescent="0.2">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row>
    <row r="555" spans="2:28" ht="15.75" customHeight="1" x14ac:dyDescent="0.2">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row>
    <row r="556" spans="2:28" ht="15.75" customHeight="1" x14ac:dyDescent="0.2">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row>
    <row r="557" spans="2:28" ht="15.75" customHeight="1" x14ac:dyDescent="0.2">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row>
    <row r="558" spans="2:28" ht="15.75" customHeight="1" x14ac:dyDescent="0.2">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row>
    <row r="559" spans="2:28" ht="15.75" customHeight="1" x14ac:dyDescent="0.2">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row>
    <row r="560" spans="2:28" ht="15.75" customHeight="1" x14ac:dyDescent="0.2">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row>
    <row r="561" spans="2:28" ht="15.75" customHeight="1" x14ac:dyDescent="0.2">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row>
    <row r="562" spans="2:28" ht="15.75" customHeight="1" x14ac:dyDescent="0.2">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row>
    <row r="563" spans="2:28" ht="15.75" customHeight="1" x14ac:dyDescent="0.2">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row>
    <row r="564" spans="2:28" ht="15.75" customHeight="1" x14ac:dyDescent="0.2">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row>
    <row r="565" spans="2:28" ht="15.75" customHeight="1" x14ac:dyDescent="0.2">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row>
    <row r="566" spans="2:28" ht="15.75" customHeight="1" x14ac:dyDescent="0.2">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row>
    <row r="567" spans="2:28" ht="15.75" customHeight="1" x14ac:dyDescent="0.2">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row>
    <row r="568" spans="2:28" ht="15.75" customHeight="1" x14ac:dyDescent="0.2">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row>
    <row r="569" spans="2:28" ht="15.75" customHeight="1" x14ac:dyDescent="0.2">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row>
    <row r="570" spans="2:28" ht="15.75" customHeight="1" x14ac:dyDescent="0.2">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row>
    <row r="571" spans="2:28" ht="15.75" customHeight="1" x14ac:dyDescent="0.2">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row>
    <row r="572" spans="2:28" ht="15.75" customHeight="1" x14ac:dyDescent="0.2">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row>
    <row r="573" spans="2:28" ht="15.75" customHeight="1" x14ac:dyDescent="0.2">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row>
    <row r="574" spans="2:28" ht="15.75" customHeight="1" x14ac:dyDescent="0.2">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row>
    <row r="575" spans="2:28" ht="15.75" customHeight="1" x14ac:dyDescent="0.2">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row>
    <row r="576" spans="2:28" ht="15.75" customHeight="1" x14ac:dyDescent="0.2">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row>
    <row r="577" spans="2:28" ht="15.75" customHeight="1" x14ac:dyDescent="0.2">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row>
    <row r="578" spans="2:28" ht="15.75" customHeight="1" x14ac:dyDescent="0.2">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row>
    <row r="579" spans="2:28" ht="15.75" customHeight="1" x14ac:dyDescent="0.2">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row>
    <row r="580" spans="2:28" ht="15.75" customHeight="1" x14ac:dyDescent="0.2">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row>
    <row r="581" spans="2:28" ht="15.75" customHeight="1" x14ac:dyDescent="0.2">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row>
    <row r="582" spans="2:28" ht="15.75" customHeight="1" x14ac:dyDescent="0.2">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row>
    <row r="583" spans="2:28" ht="15.75" customHeight="1" x14ac:dyDescent="0.2">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row>
    <row r="584" spans="2:28" ht="15.75" customHeight="1" x14ac:dyDescent="0.2">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row>
    <row r="585" spans="2:28" ht="15.75" customHeight="1" x14ac:dyDescent="0.2">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row>
    <row r="586" spans="2:28" ht="15.75" customHeight="1" x14ac:dyDescent="0.2">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row>
    <row r="587" spans="2:28" ht="15.75" customHeight="1" x14ac:dyDescent="0.2">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row>
    <row r="588" spans="2:28" ht="15.75" customHeight="1" x14ac:dyDescent="0.2">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row>
    <row r="589" spans="2:28" ht="15.75" customHeight="1" x14ac:dyDescent="0.2">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row>
    <row r="590" spans="2:28" ht="15.75" customHeight="1" x14ac:dyDescent="0.2">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row>
    <row r="591" spans="2:28" ht="15.75" customHeight="1" x14ac:dyDescent="0.2">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row>
    <row r="592" spans="2:28" ht="15.75" customHeight="1" x14ac:dyDescent="0.2">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row>
    <row r="593" spans="2:28" ht="15.75" customHeight="1" x14ac:dyDescent="0.2">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row>
    <row r="594" spans="2:28" ht="15.75" customHeight="1" x14ac:dyDescent="0.2">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row>
    <row r="595" spans="2:28" ht="15.75" customHeight="1" x14ac:dyDescent="0.2">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row>
    <row r="596" spans="2:28" ht="15.75" customHeight="1" x14ac:dyDescent="0.2">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row>
    <row r="597" spans="2:28" ht="15.75" customHeight="1" x14ac:dyDescent="0.2">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row>
    <row r="598" spans="2:28" ht="15.75" customHeight="1" x14ac:dyDescent="0.2">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row>
    <row r="599" spans="2:28" ht="15.75" customHeight="1" x14ac:dyDescent="0.2">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row>
    <row r="600" spans="2:28" ht="15.75" customHeight="1" x14ac:dyDescent="0.2">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row>
    <row r="601" spans="2:28" ht="15.75" customHeight="1" x14ac:dyDescent="0.2">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row>
    <row r="602" spans="2:28" ht="15.75" customHeight="1" x14ac:dyDescent="0.2">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row>
    <row r="603" spans="2:28" ht="15.75" customHeight="1" x14ac:dyDescent="0.2">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row>
    <row r="604" spans="2:28" ht="15.75" customHeight="1" x14ac:dyDescent="0.2">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row>
    <row r="605" spans="2:28" ht="15.75" customHeight="1" x14ac:dyDescent="0.2">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row>
    <row r="606" spans="2:28" ht="15.75" customHeight="1" x14ac:dyDescent="0.2">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row>
    <row r="607" spans="2:28" ht="15.75" customHeight="1" x14ac:dyDescent="0.2">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row>
    <row r="608" spans="2:28" ht="15.75" customHeight="1" x14ac:dyDescent="0.2">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row>
    <row r="609" spans="2:28" ht="15.75" customHeight="1" x14ac:dyDescent="0.2">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row>
    <row r="610" spans="2:28" ht="15.75" customHeight="1" x14ac:dyDescent="0.2">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row>
    <row r="611" spans="2:28" ht="15.75" customHeight="1" x14ac:dyDescent="0.2">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row>
    <row r="612" spans="2:28" ht="15.75" customHeight="1" x14ac:dyDescent="0.2">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row>
    <row r="613" spans="2:28" ht="15.75" customHeight="1" x14ac:dyDescent="0.2">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row>
    <row r="614" spans="2:28" ht="15.75" customHeight="1" x14ac:dyDescent="0.2">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row>
    <row r="615" spans="2:28" ht="15.75" customHeight="1" x14ac:dyDescent="0.2">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row>
    <row r="616" spans="2:28" ht="15.75" customHeight="1" x14ac:dyDescent="0.2">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row>
    <row r="617" spans="2:28" ht="15.75" customHeight="1" x14ac:dyDescent="0.2">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row>
    <row r="618" spans="2:28" ht="15.75" customHeight="1" x14ac:dyDescent="0.2">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row>
    <row r="619" spans="2:28" ht="15.75" customHeight="1" x14ac:dyDescent="0.2">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row>
    <row r="620" spans="2:28" ht="15.75" customHeight="1" x14ac:dyDescent="0.2">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row>
    <row r="621" spans="2:28" ht="15.75" customHeight="1" x14ac:dyDescent="0.2">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row>
    <row r="622" spans="2:28" ht="15.75" customHeight="1" x14ac:dyDescent="0.2">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row>
    <row r="623" spans="2:28" ht="15.75" customHeight="1" x14ac:dyDescent="0.2">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row>
    <row r="624" spans="2:28" ht="15.75" customHeight="1" x14ac:dyDescent="0.2">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row>
    <row r="625" spans="2:28" ht="15.75" customHeight="1" x14ac:dyDescent="0.2">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row>
    <row r="626" spans="2:28" ht="15.75" customHeight="1" x14ac:dyDescent="0.2">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row>
    <row r="627" spans="2:28" ht="15.75" customHeight="1" x14ac:dyDescent="0.2">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row>
    <row r="628" spans="2:28" ht="15.75" customHeight="1" x14ac:dyDescent="0.2">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row>
    <row r="629" spans="2:28" ht="15.75" customHeight="1" x14ac:dyDescent="0.2">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row>
    <row r="630" spans="2:28" ht="15.75" customHeight="1" x14ac:dyDescent="0.2">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row>
    <row r="631" spans="2:28" ht="15.75" customHeight="1" x14ac:dyDescent="0.2">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row>
    <row r="632" spans="2:28" ht="15.75" customHeight="1" x14ac:dyDescent="0.2">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row>
    <row r="633" spans="2:28" ht="15.75" customHeight="1" x14ac:dyDescent="0.2">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row>
    <row r="634" spans="2:28" ht="15.75" customHeight="1" x14ac:dyDescent="0.2">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row>
    <row r="635" spans="2:28" ht="15.75" customHeight="1" x14ac:dyDescent="0.2">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row>
    <row r="636" spans="2:28" ht="15.75" customHeight="1" x14ac:dyDescent="0.2">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row>
    <row r="637" spans="2:28" ht="15.75" customHeight="1" x14ac:dyDescent="0.2">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row>
    <row r="638" spans="2:28" ht="15.75" customHeight="1" x14ac:dyDescent="0.2">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row>
    <row r="639" spans="2:28" ht="15.75" customHeight="1" x14ac:dyDescent="0.2">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row>
    <row r="640" spans="2:28" ht="15.75" customHeight="1" x14ac:dyDescent="0.2">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row>
    <row r="641" spans="2:28" ht="15.75" customHeight="1" x14ac:dyDescent="0.2">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row>
    <row r="642" spans="2:28" ht="15.75" customHeight="1" x14ac:dyDescent="0.2">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row>
    <row r="643" spans="2:28" ht="15.75" customHeight="1" x14ac:dyDescent="0.2">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row>
    <row r="644" spans="2:28" ht="15.75" customHeight="1" x14ac:dyDescent="0.2">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row>
    <row r="645" spans="2:28" ht="15.75" customHeight="1" x14ac:dyDescent="0.2">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row>
    <row r="646" spans="2:28" ht="15.75" customHeight="1" x14ac:dyDescent="0.2">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row>
    <row r="647" spans="2:28" ht="15.75" customHeight="1" x14ac:dyDescent="0.2">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row>
    <row r="648" spans="2:28" ht="15.75" customHeight="1" x14ac:dyDescent="0.2">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row>
    <row r="649" spans="2:28" ht="15.75" customHeight="1" x14ac:dyDescent="0.2">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row>
    <row r="650" spans="2:28" ht="15.75" customHeight="1" x14ac:dyDescent="0.2">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row>
    <row r="651" spans="2:28" ht="15.75" customHeight="1" x14ac:dyDescent="0.2">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row>
    <row r="652" spans="2:28" ht="15.75" customHeight="1" x14ac:dyDescent="0.2">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row>
    <row r="653" spans="2:28" ht="15.75" customHeight="1" x14ac:dyDescent="0.2">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row>
    <row r="654" spans="2:28" ht="15.75" customHeight="1" x14ac:dyDescent="0.2">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row>
    <row r="655" spans="2:28" ht="15.75" customHeight="1" x14ac:dyDescent="0.2">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row>
    <row r="656" spans="2:28" ht="15.75" customHeight="1" x14ac:dyDescent="0.2">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row>
    <row r="657" spans="2:28" ht="15.75" customHeight="1" x14ac:dyDescent="0.2">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row>
    <row r="658" spans="2:28" ht="15.75" customHeight="1" x14ac:dyDescent="0.2">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row>
    <row r="659" spans="2:28" ht="15.75" customHeight="1" x14ac:dyDescent="0.2">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row>
    <row r="660" spans="2:28" ht="15.75" customHeight="1" x14ac:dyDescent="0.2">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row>
    <row r="661" spans="2:28" ht="15.75" customHeight="1" x14ac:dyDescent="0.2">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row>
    <row r="662" spans="2:28" ht="15.75" customHeight="1" x14ac:dyDescent="0.2">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row>
    <row r="663" spans="2:28" ht="15.75" customHeight="1" x14ac:dyDescent="0.2">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row>
    <row r="664" spans="2:28" ht="15.75" customHeight="1" x14ac:dyDescent="0.2">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row>
    <row r="665" spans="2:28" ht="15.75" customHeight="1" x14ac:dyDescent="0.2">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row>
    <row r="666" spans="2:28" ht="15.75" customHeight="1" x14ac:dyDescent="0.2">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row>
    <row r="667" spans="2:28" ht="15.75" customHeight="1" x14ac:dyDescent="0.2">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row>
    <row r="668" spans="2:28" ht="15.75" customHeight="1" x14ac:dyDescent="0.2">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row>
    <row r="669" spans="2:28" ht="15.75" customHeight="1" x14ac:dyDescent="0.2">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row>
    <row r="670" spans="2:28" ht="15.75" customHeight="1" x14ac:dyDescent="0.2">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row>
    <row r="671" spans="2:28" ht="15.75" customHeight="1" x14ac:dyDescent="0.2">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row>
    <row r="672" spans="2:28" ht="15.75" customHeight="1" x14ac:dyDescent="0.2">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row>
    <row r="673" spans="2:28" ht="15.75" customHeight="1" x14ac:dyDescent="0.2">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row>
    <row r="674" spans="2:28" ht="15.75" customHeight="1" x14ac:dyDescent="0.2">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row>
    <row r="675" spans="2:28" ht="15.75" customHeight="1" x14ac:dyDescent="0.2">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row>
    <row r="676" spans="2:28" ht="15.75" customHeight="1" x14ac:dyDescent="0.2">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row>
    <row r="677" spans="2:28" ht="15.75" customHeight="1" x14ac:dyDescent="0.2">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row>
    <row r="678" spans="2:28" ht="15.75" customHeight="1" x14ac:dyDescent="0.2">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row>
    <row r="679" spans="2:28" ht="15.75" customHeight="1" x14ac:dyDescent="0.2">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row>
    <row r="680" spans="2:28" ht="15.75" customHeight="1" x14ac:dyDescent="0.2">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row>
    <row r="681" spans="2:28" ht="15.75" customHeight="1" x14ac:dyDescent="0.2">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row>
    <row r="682" spans="2:28" ht="15.75" customHeight="1" x14ac:dyDescent="0.2">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row>
    <row r="683" spans="2:28" ht="15.75" customHeight="1" x14ac:dyDescent="0.2">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row>
    <row r="684" spans="2:28" ht="15.75" customHeight="1" x14ac:dyDescent="0.2">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row>
    <row r="685" spans="2:28" ht="15.75" customHeight="1" x14ac:dyDescent="0.2">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row>
    <row r="686" spans="2:28" ht="15.75" customHeight="1" x14ac:dyDescent="0.2">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row>
    <row r="687" spans="2:28" ht="15.75" customHeight="1" x14ac:dyDescent="0.2">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row>
    <row r="688" spans="2:28" ht="15.75" customHeight="1" x14ac:dyDescent="0.2">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row>
    <row r="689" spans="2:28" ht="15.75" customHeight="1" x14ac:dyDescent="0.2">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row>
    <row r="690" spans="2:28" ht="15.75" customHeight="1" x14ac:dyDescent="0.2">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row>
    <row r="691" spans="2:28" ht="15.75" customHeight="1" x14ac:dyDescent="0.2">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row>
    <row r="692" spans="2:28" ht="15.75" customHeight="1" x14ac:dyDescent="0.2">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row>
    <row r="693" spans="2:28" ht="15.75" customHeight="1" x14ac:dyDescent="0.2">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row>
    <row r="694" spans="2:28" ht="15.75" customHeight="1" x14ac:dyDescent="0.2">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row>
    <row r="695" spans="2:28" ht="15.75" customHeight="1" x14ac:dyDescent="0.2">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row>
    <row r="696" spans="2:28" ht="15.75" customHeight="1" x14ac:dyDescent="0.2">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row>
    <row r="697" spans="2:28" ht="15.75" customHeight="1" x14ac:dyDescent="0.2">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row>
    <row r="698" spans="2:28" ht="15.75" customHeight="1" x14ac:dyDescent="0.2">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row>
    <row r="699" spans="2:28" ht="15.75" customHeight="1" x14ac:dyDescent="0.2">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row>
    <row r="700" spans="2:28" ht="15.75" customHeight="1" x14ac:dyDescent="0.2">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row>
    <row r="701" spans="2:28" ht="15.75" customHeight="1" x14ac:dyDescent="0.2">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row>
    <row r="702" spans="2:28" ht="15.75" customHeight="1" x14ac:dyDescent="0.2">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row>
    <row r="703" spans="2:28" ht="15.75" customHeight="1" x14ac:dyDescent="0.2">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row>
    <row r="704" spans="2:28" ht="15.75" customHeight="1" x14ac:dyDescent="0.2">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row>
    <row r="705" spans="2:28" ht="15.75" customHeight="1" x14ac:dyDescent="0.2">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row>
    <row r="706" spans="2:28" ht="15.75" customHeight="1" x14ac:dyDescent="0.2">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row>
    <row r="707" spans="2:28" ht="15.75" customHeight="1" x14ac:dyDescent="0.2">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row>
    <row r="708" spans="2:28" ht="15.75" customHeight="1" x14ac:dyDescent="0.2">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row>
    <row r="709" spans="2:28" ht="15.75" customHeight="1" x14ac:dyDescent="0.2">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row>
    <row r="710" spans="2:28" ht="15.75" customHeight="1" x14ac:dyDescent="0.2">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row>
    <row r="711" spans="2:28" ht="15.75" customHeight="1" x14ac:dyDescent="0.2">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row>
    <row r="712" spans="2:28" ht="15.75" customHeight="1" x14ac:dyDescent="0.2">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row>
    <row r="713" spans="2:28" ht="15.75" customHeight="1" x14ac:dyDescent="0.2">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row>
    <row r="714" spans="2:28" ht="15.75" customHeight="1" x14ac:dyDescent="0.2">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row>
    <row r="715" spans="2:28" ht="15.75" customHeight="1" x14ac:dyDescent="0.2">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row>
    <row r="716" spans="2:28" ht="15.75" customHeight="1" x14ac:dyDescent="0.2">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row>
    <row r="717" spans="2:28" ht="15.75" customHeight="1" x14ac:dyDescent="0.2">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row>
    <row r="718" spans="2:28" ht="15.75" customHeight="1" x14ac:dyDescent="0.2">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row>
    <row r="719" spans="2:28" ht="15.75" customHeight="1" x14ac:dyDescent="0.2">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row>
    <row r="720" spans="2:28" ht="15.75" customHeight="1" x14ac:dyDescent="0.2">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row>
    <row r="721" spans="2:28" ht="15.75" customHeight="1" x14ac:dyDescent="0.2">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row>
    <row r="722" spans="2:28" ht="15.75" customHeight="1" x14ac:dyDescent="0.2">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row>
    <row r="723" spans="2:28" ht="15.75" customHeight="1" x14ac:dyDescent="0.2">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row>
    <row r="724" spans="2:28" ht="15.75" customHeight="1" x14ac:dyDescent="0.2">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row>
    <row r="725" spans="2:28" ht="15.75" customHeight="1" x14ac:dyDescent="0.2">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row>
    <row r="726" spans="2:28" ht="15.75" customHeight="1" x14ac:dyDescent="0.2">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row>
    <row r="727" spans="2:28" ht="15.75" customHeight="1" x14ac:dyDescent="0.2">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row>
    <row r="728" spans="2:28" ht="15.75" customHeight="1" x14ac:dyDescent="0.2">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row>
    <row r="729" spans="2:28" ht="15.75" customHeight="1" x14ac:dyDescent="0.2">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row>
    <row r="730" spans="2:28" ht="15.75" customHeight="1" x14ac:dyDescent="0.2">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row>
    <row r="731" spans="2:28" ht="15.75" customHeight="1" x14ac:dyDescent="0.2">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row>
    <row r="732" spans="2:28" ht="15.75" customHeight="1" x14ac:dyDescent="0.2">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row>
    <row r="733" spans="2:28" ht="15.75" customHeight="1" x14ac:dyDescent="0.2">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row>
    <row r="734" spans="2:28" ht="15.75" customHeight="1" x14ac:dyDescent="0.2">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row>
    <row r="735" spans="2:28" ht="15.75" customHeight="1" x14ac:dyDescent="0.2">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row>
    <row r="736" spans="2:28" ht="15.75" customHeight="1" x14ac:dyDescent="0.2">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row>
    <row r="737" spans="2:28" ht="15.75" customHeight="1" x14ac:dyDescent="0.2">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row>
    <row r="738" spans="2:28" ht="15.75" customHeight="1" x14ac:dyDescent="0.2">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row>
    <row r="739" spans="2:28" ht="15.75" customHeight="1" x14ac:dyDescent="0.2">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row>
    <row r="740" spans="2:28" ht="15.75" customHeight="1" x14ac:dyDescent="0.2">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row>
    <row r="741" spans="2:28" ht="15.75" customHeight="1" x14ac:dyDescent="0.2">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row>
    <row r="742" spans="2:28" ht="15.75" customHeight="1" x14ac:dyDescent="0.2">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row>
    <row r="743" spans="2:28" ht="15.75" customHeight="1" x14ac:dyDescent="0.2">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row>
    <row r="744" spans="2:28" ht="15.75" customHeight="1" x14ac:dyDescent="0.2">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row>
    <row r="745" spans="2:28" ht="15.75" customHeight="1" x14ac:dyDescent="0.2">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row>
    <row r="746" spans="2:28" ht="15.75" customHeight="1" x14ac:dyDescent="0.2">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row>
    <row r="747" spans="2:28" ht="15.75" customHeight="1" x14ac:dyDescent="0.2">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row>
    <row r="748" spans="2:28" ht="15.75" customHeight="1" x14ac:dyDescent="0.2">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row>
    <row r="749" spans="2:28" ht="15.75" customHeight="1" x14ac:dyDescent="0.2">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row>
    <row r="750" spans="2:28" ht="15.75" customHeight="1" x14ac:dyDescent="0.2">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row>
    <row r="751" spans="2:28" ht="15.75" customHeight="1" x14ac:dyDescent="0.2">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row>
    <row r="752" spans="2:28" ht="15.75" customHeight="1" x14ac:dyDescent="0.2">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row>
    <row r="753" spans="2:28" ht="15.75" customHeight="1" x14ac:dyDescent="0.2">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row>
    <row r="754" spans="2:28" ht="15.75" customHeight="1" x14ac:dyDescent="0.2">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row>
    <row r="755" spans="2:28" ht="15.75" customHeight="1" x14ac:dyDescent="0.2">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row>
    <row r="756" spans="2:28" ht="15.75" customHeight="1" x14ac:dyDescent="0.2">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row>
    <row r="757" spans="2:28" ht="15.75" customHeight="1" x14ac:dyDescent="0.2">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row>
    <row r="758" spans="2:28" ht="15.75" customHeight="1" x14ac:dyDescent="0.2">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row>
    <row r="759" spans="2:28" ht="15.75" customHeight="1" x14ac:dyDescent="0.2">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row>
    <row r="760" spans="2:28" ht="15.75" customHeight="1" x14ac:dyDescent="0.2">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row>
    <row r="761" spans="2:28" ht="15.75" customHeight="1" x14ac:dyDescent="0.2">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row>
    <row r="762" spans="2:28" ht="15.75" customHeight="1" x14ac:dyDescent="0.2">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row>
    <row r="763" spans="2:28" ht="15.75" customHeight="1" x14ac:dyDescent="0.2">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row>
    <row r="764" spans="2:28" ht="15.75" customHeight="1" x14ac:dyDescent="0.2">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row>
    <row r="765" spans="2:28" ht="15.75" customHeight="1" x14ac:dyDescent="0.2">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row>
    <row r="766" spans="2:28" ht="15.75" customHeight="1" x14ac:dyDescent="0.2">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row>
    <row r="767" spans="2:28" ht="15.75" customHeight="1" x14ac:dyDescent="0.2">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row>
    <row r="768" spans="2:28" ht="15.75" customHeight="1" x14ac:dyDescent="0.2">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row>
    <row r="769" spans="2:28" ht="15.75" customHeight="1" x14ac:dyDescent="0.2">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row>
    <row r="770" spans="2:28" ht="15.75" customHeight="1" x14ac:dyDescent="0.2">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row>
    <row r="771" spans="2:28" ht="15.75" customHeight="1" x14ac:dyDescent="0.2">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row>
    <row r="772" spans="2:28" ht="15.75" customHeight="1" x14ac:dyDescent="0.2">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row>
    <row r="773" spans="2:28" ht="15.75" customHeight="1" x14ac:dyDescent="0.2">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row>
    <row r="774" spans="2:28" ht="15.75" customHeight="1" x14ac:dyDescent="0.2">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row>
    <row r="775" spans="2:28" ht="15.75" customHeight="1" x14ac:dyDescent="0.2">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row>
    <row r="776" spans="2:28" ht="15.75" customHeight="1" x14ac:dyDescent="0.2">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row>
    <row r="777" spans="2:28" ht="15.75" customHeight="1" x14ac:dyDescent="0.2">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row>
    <row r="778" spans="2:28" ht="15.75" customHeight="1" x14ac:dyDescent="0.2">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row>
    <row r="779" spans="2:28" ht="15.75" customHeight="1" x14ac:dyDescent="0.2">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row>
    <row r="780" spans="2:28" ht="15.75" customHeight="1" x14ac:dyDescent="0.2">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row>
    <row r="781" spans="2:28" ht="15.75" customHeight="1" x14ac:dyDescent="0.2">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row>
    <row r="782" spans="2:28" ht="15.75" customHeight="1" x14ac:dyDescent="0.2">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row>
    <row r="783" spans="2:28" ht="15.75" customHeight="1" x14ac:dyDescent="0.2">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row>
    <row r="784" spans="2:28" ht="15.75" customHeight="1" x14ac:dyDescent="0.2">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row>
    <row r="785" spans="2:28" ht="15.75" customHeight="1" x14ac:dyDescent="0.2">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row>
    <row r="786" spans="2:28" ht="15.75" customHeight="1" x14ac:dyDescent="0.2">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row>
    <row r="787" spans="2:28" ht="15.75" customHeight="1" x14ac:dyDescent="0.2">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row>
    <row r="788" spans="2:28" ht="15.75" customHeight="1" x14ac:dyDescent="0.2">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row>
    <row r="789" spans="2:28" ht="15.75" customHeight="1" x14ac:dyDescent="0.2">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row>
    <row r="790" spans="2:28" ht="15.75" customHeight="1" x14ac:dyDescent="0.2">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row>
    <row r="791" spans="2:28" ht="15.75" customHeight="1" x14ac:dyDescent="0.2">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row>
    <row r="792" spans="2:28" ht="15.75" customHeight="1" x14ac:dyDescent="0.2">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row>
    <row r="793" spans="2:28" ht="15.75" customHeight="1" x14ac:dyDescent="0.2">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row>
    <row r="794" spans="2:28" ht="15.75" customHeight="1" x14ac:dyDescent="0.2">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row>
    <row r="795" spans="2:28" ht="15.75" customHeight="1" x14ac:dyDescent="0.2">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row>
    <row r="796" spans="2:28" ht="15.75" customHeight="1" x14ac:dyDescent="0.2">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row>
    <row r="797" spans="2:28" ht="15.75" customHeight="1" x14ac:dyDescent="0.2">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row>
    <row r="798" spans="2:28" ht="15.75" customHeight="1" x14ac:dyDescent="0.2">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row>
    <row r="799" spans="2:28" ht="15.75" customHeight="1" x14ac:dyDescent="0.2">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row>
    <row r="800" spans="2:28" ht="15.75" customHeight="1" x14ac:dyDescent="0.2">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row>
    <row r="801" spans="2:28" ht="15.75" customHeight="1" x14ac:dyDescent="0.2">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row>
    <row r="802" spans="2:28" ht="15.75" customHeight="1" x14ac:dyDescent="0.2">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row>
    <row r="803" spans="2:28" ht="15.75" customHeight="1" x14ac:dyDescent="0.2">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row>
    <row r="804" spans="2:28" ht="15.75" customHeight="1" x14ac:dyDescent="0.2">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row>
    <row r="805" spans="2:28" ht="15.75" customHeight="1" x14ac:dyDescent="0.2">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row>
    <row r="806" spans="2:28" ht="15.75" customHeight="1" x14ac:dyDescent="0.2">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row>
    <row r="807" spans="2:28" ht="15.75" customHeight="1" x14ac:dyDescent="0.2">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row>
    <row r="808" spans="2:28" ht="15.75" customHeight="1" x14ac:dyDescent="0.2">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row>
    <row r="809" spans="2:28" ht="15.75" customHeight="1" x14ac:dyDescent="0.2">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row>
    <row r="810" spans="2:28" ht="15.75" customHeight="1" x14ac:dyDescent="0.2">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row>
    <row r="811" spans="2:28" ht="15.75" customHeight="1" x14ac:dyDescent="0.2">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row>
    <row r="812" spans="2:28" ht="15.75" customHeight="1" x14ac:dyDescent="0.2">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row>
    <row r="813" spans="2:28" ht="15.75" customHeight="1" x14ac:dyDescent="0.2">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row>
    <row r="814" spans="2:28" ht="15.75" customHeight="1" x14ac:dyDescent="0.2">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row>
    <row r="815" spans="2:28" ht="15.75" customHeight="1" x14ac:dyDescent="0.2">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row>
    <row r="816" spans="2:28" ht="15.75" customHeight="1" x14ac:dyDescent="0.2">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row>
    <row r="817" spans="2:28" ht="15.75" customHeight="1" x14ac:dyDescent="0.2">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row>
    <row r="818" spans="2:28" ht="15.75" customHeight="1" x14ac:dyDescent="0.2">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row>
    <row r="819" spans="2:28" ht="15.75" customHeight="1" x14ac:dyDescent="0.2">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row>
    <row r="820" spans="2:28" ht="15.75" customHeight="1" x14ac:dyDescent="0.2">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row>
    <row r="821" spans="2:28" ht="15.75" customHeight="1" x14ac:dyDescent="0.2">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row>
    <row r="822" spans="2:28" ht="15.75" customHeight="1" x14ac:dyDescent="0.2">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row>
    <row r="823" spans="2:28" ht="15.75" customHeight="1" x14ac:dyDescent="0.2">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row>
    <row r="824" spans="2:28" ht="15.75" customHeight="1" x14ac:dyDescent="0.2">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row>
    <row r="825" spans="2:28" ht="15.75" customHeight="1" x14ac:dyDescent="0.2">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row>
    <row r="826" spans="2:28" ht="15.75" customHeight="1" x14ac:dyDescent="0.2">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row>
    <row r="827" spans="2:28" ht="15.75" customHeight="1" x14ac:dyDescent="0.2">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row>
    <row r="828" spans="2:28" ht="15.75" customHeight="1" x14ac:dyDescent="0.2">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row>
    <row r="829" spans="2:28" ht="15.75" customHeight="1" x14ac:dyDescent="0.2">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row>
    <row r="830" spans="2:28" ht="15.75" customHeight="1" x14ac:dyDescent="0.2">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row>
    <row r="831" spans="2:28" ht="15.75" customHeight="1" x14ac:dyDescent="0.2">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row>
    <row r="832" spans="2:28" ht="15.75" customHeight="1" x14ac:dyDescent="0.2">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row>
    <row r="833" spans="2:28" ht="15.75" customHeight="1" x14ac:dyDescent="0.2">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row>
    <row r="834" spans="2:28" ht="15.75" customHeight="1" x14ac:dyDescent="0.2">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row>
    <row r="835" spans="2:28" ht="15.75" customHeight="1" x14ac:dyDescent="0.2">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row>
    <row r="836" spans="2:28" ht="15.75" customHeight="1" x14ac:dyDescent="0.2">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row>
    <row r="837" spans="2:28" ht="15.75" customHeight="1" x14ac:dyDescent="0.2">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row>
    <row r="838" spans="2:28" ht="15.75" customHeight="1" x14ac:dyDescent="0.2">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row>
    <row r="839" spans="2:28" ht="15.75" customHeight="1" x14ac:dyDescent="0.2">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row>
    <row r="840" spans="2:28" ht="15.75" customHeight="1" x14ac:dyDescent="0.2">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row>
    <row r="841" spans="2:28" ht="15.75" customHeight="1" x14ac:dyDescent="0.2">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row>
    <row r="842" spans="2:28" ht="15.75" customHeight="1" x14ac:dyDescent="0.2">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row>
    <row r="843" spans="2:28" ht="15.75" customHeight="1" x14ac:dyDescent="0.2">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row>
    <row r="844" spans="2:28" ht="15.75" customHeight="1" x14ac:dyDescent="0.2">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row>
    <row r="845" spans="2:28" ht="15.75" customHeight="1" x14ac:dyDescent="0.2">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row>
    <row r="846" spans="2:28" ht="15.75" customHeight="1" x14ac:dyDescent="0.2">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row>
    <row r="847" spans="2:28" ht="15.75" customHeight="1" x14ac:dyDescent="0.2">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row>
    <row r="848" spans="2:28" ht="15.75" customHeight="1" x14ac:dyDescent="0.2">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row>
    <row r="849" spans="2:28" ht="15.75" customHeight="1" x14ac:dyDescent="0.2">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row>
    <row r="850" spans="2:28" ht="15.75" customHeight="1" x14ac:dyDescent="0.2">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row>
    <row r="851" spans="2:28" ht="15.75" customHeight="1" x14ac:dyDescent="0.2">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row>
    <row r="852" spans="2:28" ht="15.75" customHeight="1" x14ac:dyDescent="0.2">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row>
    <row r="853" spans="2:28" ht="15.75" customHeight="1" x14ac:dyDescent="0.2">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row>
    <row r="854" spans="2:28" ht="15.75" customHeight="1" x14ac:dyDescent="0.2">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row>
    <row r="855" spans="2:28" ht="15.75" customHeight="1" x14ac:dyDescent="0.2">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row>
    <row r="856" spans="2:28" ht="15.75" customHeight="1" x14ac:dyDescent="0.2">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row>
    <row r="857" spans="2:28" ht="15.75" customHeight="1" x14ac:dyDescent="0.2">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row>
    <row r="858" spans="2:28" ht="15.75" customHeight="1" x14ac:dyDescent="0.2">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row>
    <row r="859" spans="2:28" ht="15.75" customHeight="1" x14ac:dyDescent="0.2">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row>
    <row r="860" spans="2:28" ht="15.75" customHeight="1" x14ac:dyDescent="0.2">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row>
    <row r="861" spans="2:28" ht="15.75" customHeight="1" x14ac:dyDescent="0.2">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row>
    <row r="862" spans="2:28" ht="15.75" customHeight="1" x14ac:dyDescent="0.2">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row>
    <row r="863" spans="2:28" ht="15.75" customHeight="1" x14ac:dyDescent="0.2">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row>
    <row r="864" spans="2:28" ht="15.75" customHeight="1" x14ac:dyDescent="0.2">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row>
    <row r="865" spans="2:28" ht="15.75" customHeight="1" x14ac:dyDescent="0.2">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row>
    <row r="866" spans="2:28" ht="15.75" customHeight="1" x14ac:dyDescent="0.2">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row>
    <row r="867" spans="2:28" ht="15.75" customHeight="1" x14ac:dyDescent="0.2">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row>
    <row r="868" spans="2:28" ht="15.75" customHeight="1" x14ac:dyDescent="0.2">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row>
    <row r="869" spans="2:28" ht="15.75" customHeight="1" x14ac:dyDescent="0.2">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row>
    <row r="870" spans="2:28" ht="15.75" customHeight="1" x14ac:dyDescent="0.2">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row>
    <row r="871" spans="2:28" ht="15.75" customHeight="1" x14ac:dyDescent="0.2">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row>
    <row r="872" spans="2:28" ht="15.75" customHeight="1" x14ac:dyDescent="0.2">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row>
    <row r="873" spans="2:28" ht="15.75" customHeight="1" x14ac:dyDescent="0.2">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row>
    <row r="874" spans="2:28" ht="15.75" customHeight="1" x14ac:dyDescent="0.2">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row>
    <row r="875" spans="2:28" ht="15.75" customHeight="1" x14ac:dyDescent="0.2">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row>
    <row r="876" spans="2:28" ht="15.75" customHeight="1" x14ac:dyDescent="0.2">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row>
    <row r="877" spans="2:28" ht="15.75" customHeight="1" x14ac:dyDescent="0.2">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row>
    <row r="878" spans="2:28" ht="15.75" customHeight="1" x14ac:dyDescent="0.2">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row>
    <row r="879" spans="2:28" ht="15.75" customHeight="1" x14ac:dyDescent="0.2">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row>
    <row r="880" spans="2:28" ht="15.75" customHeight="1" x14ac:dyDescent="0.2">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row>
    <row r="881" spans="2:28" ht="15.75" customHeight="1" x14ac:dyDescent="0.2">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row>
    <row r="882" spans="2:28" ht="15.75" customHeight="1" x14ac:dyDescent="0.2">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row>
    <row r="883" spans="2:28" ht="15.75" customHeight="1" x14ac:dyDescent="0.2">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row>
    <row r="884" spans="2:28" ht="15.75" customHeight="1" x14ac:dyDescent="0.2">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row>
    <row r="885" spans="2:28" ht="15.75" customHeight="1" x14ac:dyDescent="0.2">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row>
    <row r="886" spans="2:28" ht="15.75" customHeight="1" x14ac:dyDescent="0.2">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row>
    <row r="887" spans="2:28" ht="15.75" customHeight="1" x14ac:dyDescent="0.2">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row>
    <row r="888" spans="2:28" ht="15.75" customHeight="1" x14ac:dyDescent="0.2">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row>
    <row r="889" spans="2:28" ht="15.75" customHeight="1" x14ac:dyDescent="0.2">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row>
    <row r="890" spans="2:28" ht="15.75" customHeight="1" x14ac:dyDescent="0.2">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row>
    <row r="891" spans="2:28" ht="15.75" customHeight="1" x14ac:dyDescent="0.2">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row>
    <row r="892" spans="2:28" ht="15.75" customHeight="1" x14ac:dyDescent="0.2">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row>
    <row r="893" spans="2:28" ht="15.75" customHeight="1" x14ac:dyDescent="0.2">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row>
    <row r="894" spans="2:28" ht="15.75" customHeight="1" x14ac:dyDescent="0.2">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row>
    <row r="895" spans="2:28" ht="15.75" customHeight="1" x14ac:dyDescent="0.2">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row>
    <row r="896" spans="2:28" ht="15.75" customHeight="1" x14ac:dyDescent="0.2">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row>
    <row r="897" spans="2:28" ht="15.75" customHeight="1" x14ac:dyDescent="0.2">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row>
    <row r="898" spans="2:28" ht="15.75" customHeight="1" x14ac:dyDescent="0.2">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row>
    <row r="899" spans="2:28" ht="15.75" customHeight="1" x14ac:dyDescent="0.2">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row>
    <row r="900" spans="2:28" ht="15.75" customHeight="1" x14ac:dyDescent="0.2">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row>
    <row r="901" spans="2:28" ht="15.75" customHeight="1" x14ac:dyDescent="0.2">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row>
    <row r="902" spans="2:28" ht="15.75" customHeight="1" x14ac:dyDescent="0.2">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row>
    <row r="903" spans="2:28" ht="15.75" customHeight="1" x14ac:dyDescent="0.2">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row>
    <row r="904" spans="2:28" ht="15.75" customHeight="1" x14ac:dyDescent="0.2">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row>
    <row r="905" spans="2:28" ht="15.75" customHeight="1" x14ac:dyDescent="0.2">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row>
    <row r="906" spans="2:28" ht="15.75" customHeight="1" x14ac:dyDescent="0.2">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row>
    <row r="907" spans="2:28" ht="15.75" customHeight="1" x14ac:dyDescent="0.2">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row>
    <row r="908" spans="2:28" ht="15.75" customHeight="1" x14ac:dyDescent="0.2">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row>
    <row r="909" spans="2:28" ht="15.75" customHeight="1" x14ac:dyDescent="0.2">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row>
    <row r="910" spans="2:28" ht="15.75" customHeight="1" x14ac:dyDescent="0.2">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row>
    <row r="911" spans="2:28" ht="15.75" customHeight="1" x14ac:dyDescent="0.2">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row>
    <row r="912" spans="2:28" ht="15.75" customHeight="1" x14ac:dyDescent="0.2">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row>
    <row r="913" spans="2:28" ht="15.75" customHeight="1" x14ac:dyDescent="0.2">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row>
    <row r="914" spans="2:28" ht="15.75" customHeight="1" x14ac:dyDescent="0.2">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row>
    <row r="915" spans="2:28" ht="15.75" customHeight="1" x14ac:dyDescent="0.2">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row>
    <row r="916" spans="2:28" ht="15.75" customHeight="1" x14ac:dyDescent="0.2">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row>
    <row r="917" spans="2:28" ht="15.75" customHeight="1" x14ac:dyDescent="0.2">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row>
    <row r="918" spans="2:28" ht="15.75" customHeight="1" x14ac:dyDescent="0.2">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row>
    <row r="919" spans="2:28" ht="15.75" customHeight="1" x14ac:dyDescent="0.2">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row>
    <row r="920" spans="2:28" ht="15.75" customHeight="1" x14ac:dyDescent="0.2">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row>
    <row r="921" spans="2:28" ht="15.75" customHeight="1" x14ac:dyDescent="0.2">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row>
    <row r="922" spans="2:28" ht="15.75" customHeight="1" x14ac:dyDescent="0.2">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row>
    <row r="923" spans="2:28" ht="15.75" customHeight="1" x14ac:dyDescent="0.2">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row>
    <row r="924" spans="2:28" ht="15.75" customHeight="1" x14ac:dyDescent="0.2">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row>
    <row r="925" spans="2:28" ht="15.75" customHeight="1" x14ac:dyDescent="0.2">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row>
    <row r="926" spans="2:28" ht="15.75" customHeight="1" x14ac:dyDescent="0.2">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row>
    <row r="927" spans="2:28" ht="15.75" customHeight="1" x14ac:dyDescent="0.2">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row>
    <row r="928" spans="2:28" ht="15.75" customHeight="1" x14ac:dyDescent="0.2">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row>
    <row r="929" spans="2:28" ht="15.75" customHeight="1" x14ac:dyDescent="0.2">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row>
    <row r="930" spans="2:28" ht="15.75" customHeight="1" x14ac:dyDescent="0.2">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row>
    <row r="931" spans="2:28" ht="15.75" customHeight="1" x14ac:dyDescent="0.2">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row>
    <row r="932" spans="2:28" ht="15.75" customHeight="1" x14ac:dyDescent="0.2">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row>
    <row r="933" spans="2:28" ht="15.75" customHeight="1" x14ac:dyDescent="0.2">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row>
    <row r="934" spans="2:28" ht="15.75" customHeight="1" x14ac:dyDescent="0.2">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row>
    <row r="935" spans="2:28" ht="15.75" customHeight="1" x14ac:dyDescent="0.2">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row>
    <row r="936" spans="2:28" ht="15.75" customHeight="1" x14ac:dyDescent="0.2">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row>
    <row r="937" spans="2:28" ht="15.75" customHeight="1" x14ac:dyDescent="0.2">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row>
    <row r="938" spans="2:28" ht="15.75" customHeight="1" x14ac:dyDescent="0.2">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row>
    <row r="939" spans="2:28" ht="15.75" customHeight="1" x14ac:dyDescent="0.2">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row>
    <row r="940" spans="2:28" ht="15.75" customHeight="1" x14ac:dyDescent="0.2">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row>
    <row r="941" spans="2:28" ht="15.75" customHeight="1" x14ac:dyDescent="0.2">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row>
    <row r="942" spans="2:28" ht="15.75" customHeight="1" x14ac:dyDescent="0.2">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row>
    <row r="943" spans="2:28" ht="15.75" customHeight="1" x14ac:dyDescent="0.2">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row>
    <row r="944" spans="2:28" ht="15.75" customHeight="1" x14ac:dyDescent="0.2">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row>
    <row r="945" spans="2:28" ht="15.75" customHeight="1" x14ac:dyDescent="0.2">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row>
    <row r="946" spans="2:28" ht="15.75" customHeight="1" x14ac:dyDescent="0.2">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row>
    <row r="947" spans="2:28" ht="15.75" customHeight="1" x14ac:dyDescent="0.2">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row>
    <row r="948" spans="2:28" ht="15.75" customHeight="1" x14ac:dyDescent="0.2">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row>
    <row r="949" spans="2:28" ht="15.75" customHeight="1" x14ac:dyDescent="0.2">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row>
    <row r="950" spans="2:28" ht="15.75" customHeight="1" x14ac:dyDescent="0.2">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row>
    <row r="951" spans="2:28" ht="15.75" customHeight="1" x14ac:dyDescent="0.2">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row>
    <row r="952" spans="2:28" ht="15.75" customHeight="1" x14ac:dyDescent="0.2">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row>
    <row r="953" spans="2:28" ht="15.75" customHeight="1" x14ac:dyDescent="0.2">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row>
    <row r="954" spans="2:28" ht="15.75" customHeight="1" x14ac:dyDescent="0.2">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row>
    <row r="955" spans="2:28" ht="15.75" customHeight="1" x14ac:dyDescent="0.2">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row>
    <row r="956" spans="2:28" ht="15.75" customHeight="1" x14ac:dyDescent="0.2">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row>
    <row r="957" spans="2:28" ht="15.75" customHeight="1" x14ac:dyDescent="0.2">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row>
    <row r="958" spans="2:28" ht="15.75" customHeight="1" x14ac:dyDescent="0.2">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row>
    <row r="959" spans="2:28" ht="15.75" customHeight="1" x14ac:dyDescent="0.2">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row>
    <row r="960" spans="2:28" ht="15.75" customHeight="1" x14ac:dyDescent="0.2">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row>
    <row r="961" spans="2:28" ht="15.75" customHeight="1" x14ac:dyDescent="0.2">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row>
    <row r="962" spans="2:28" ht="15.75" customHeight="1" x14ac:dyDescent="0.2">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row>
    <row r="963" spans="2:28" ht="15.75" customHeight="1" x14ac:dyDescent="0.2">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row>
    <row r="964" spans="2:28" ht="15.75" customHeight="1" x14ac:dyDescent="0.2">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row>
    <row r="965" spans="2:28" ht="15.75" customHeight="1" x14ac:dyDescent="0.2">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row>
    <row r="966" spans="2:28" ht="15.75" customHeight="1" x14ac:dyDescent="0.2">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row>
    <row r="967" spans="2:28" ht="15.75" customHeight="1" x14ac:dyDescent="0.2">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row>
    <row r="968" spans="2:28" ht="15.75" customHeight="1" x14ac:dyDescent="0.2">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row>
    <row r="969" spans="2:28" ht="15.75" customHeight="1" x14ac:dyDescent="0.2">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row>
    <row r="970" spans="2:28" ht="15.75" customHeight="1" x14ac:dyDescent="0.2">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row>
    <row r="971" spans="2:28" ht="15.75" customHeight="1" x14ac:dyDescent="0.2">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row>
    <row r="972" spans="2:28" ht="15.75" customHeight="1" x14ac:dyDescent="0.2">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row>
    <row r="973" spans="2:28" ht="15.75" customHeight="1" x14ac:dyDescent="0.2">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row>
    <row r="974" spans="2:28" ht="15.75" customHeight="1" x14ac:dyDescent="0.2">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row>
    <row r="975" spans="2:28" ht="15.75" customHeight="1" x14ac:dyDescent="0.2">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row>
    <row r="976" spans="2:28" ht="15.75" customHeight="1" x14ac:dyDescent="0.2">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row>
    <row r="977" spans="2:28" ht="15.75" customHeight="1" x14ac:dyDescent="0.2">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row>
    <row r="978" spans="2:28" ht="15.75" customHeight="1" x14ac:dyDescent="0.2">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row>
    <row r="979" spans="2:28" ht="15.75" customHeight="1" x14ac:dyDescent="0.2">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row>
    <row r="980" spans="2:28" ht="15.75" customHeight="1" x14ac:dyDescent="0.2">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row>
    <row r="981" spans="2:28" ht="15.75" customHeight="1" x14ac:dyDescent="0.2">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row>
    <row r="982" spans="2:28" ht="15.75" customHeight="1" x14ac:dyDescent="0.2">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row>
    <row r="983" spans="2:28" ht="15.75" customHeight="1" x14ac:dyDescent="0.2">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row>
    <row r="984" spans="2:28" ht="15.75" customHeight="1" x14ac:dyDescent="0.2">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row>
    <row r="985" spans="2:28" ht="15.75" customHeight="1" x14ac:dyDescent="0.2">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row>
    <row r="986" spans="2:28" ht="15.75" customHeight="1" x14ac:dyDescent="0.2">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row>
    <row r="987" spans="2:28" ht="15.75" customHeight="1" x14ac:dyDescent="0.2">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row>
    <row r="988" spans="2:28" ht="15.75" customHeight="1" x14ac:dyDescent="0.2">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row>
    <row r="989" spans="2:28" ht="15.75" customHeight="1" x14ac:dyDescent="0.2">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row>
    <row r="990" spans="2:28" ht="15.75" customHeight="1" x14ac:dyDescent="0.2">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row>
    <row r="991" spans="2:28" ht="15.75" customHeight="1" x14ac:dyDescent="0.2">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row>
    <row r="992" spans="2:28" ht="15.75" customHeight="1" x14ac:dyDescent="0.2">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row>
    <row r="993" spans="2:28" ht="15.75" customHeight="1" x14ac:dyDescent="0.2">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row>
    <row r="994" spans="2:28" ht="15.75" customHeight="1" x14ac:dyDescent="0.2">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row>
    <row r="995" spans="2:28" ht="15.75" customHeight="1" x14ac:dyDescent="0.2">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row>
    <row r="996" spans="2:28" ht="15.75" customHeight="1" x14ac:dyDescent="0.2">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row>
    <row r="997" spans="2:28" ht="15.75" customHeight="1" x14ac:dyDescent="0.2">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row>
    <row r="998" spans="2:28" ht="15.75" customHeight="1" x14ac:dyDescent="0.2">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row>
    <row r="999" spans="2:28" ht="15.75" customHeight="1" x14ac:dyDescent="0.2">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row>
    <row r="1000" spans="2:28" ht="15.75" customHeight="1" x14ac:dyDescent="0.2">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row>
  </sheetData>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000"/>
  <sheetViews>
    <sheetView workbookViewId="0"/>
  </sheetViews>
  <sheetFormatPr defaultColWidth="12.625" defaultRowHeight="15" customHeight="1" x14ac:dyDescent="0.15"/>
  <cols>
    <col min="1" max="1" width="21.453125" customWidth="1"/>
    <col min="2" max="2" width="11.5234375" customWidth="1"/>
    <col min="3" max="26" width="7.59765625" customWidth="1"/>
  </cols>
  <sheetData>
    <row r="1" spans="1:14" x14ac:dyDescent="0.2">
      <c r="A1" s="6" t="s">
        <v>45</v>
      </c>
      <c r="B1" s="6" t="s">
        <v>46</v>
      </c>
      <c r="C1" s="6" t="s">
        <v>47</v>
      </c>
      <c r="D1" s="6" t="s">
        <v>48</v>
      </c>
      <c r="E1" s="6" t="s">
        <v>49</v>
      </c>
      <c r="F1" s="6" t="s">
        <v>50</v>
      </c>
      <c r="G1" s="6" t="s">
        <v>51</v>
      </c>
      <c r="H1" s="6" t="s">
        <v>52</v>
      </c>
      <c r="I1" s="6" t="s">
        <v>53</v>
      </c>
      <c r="J1" s="6" t="s">
        <v>54</v>
      </c>
      <c r="K1" s="6" t="s">
        <v>55</v>
      </c>
      <c r="L1" s="6" t="s">
        <v>56</v>
      </c>
      <c r="M1" s="6" t="s">
        <v>57</v>
      </c>
      <c r="N1" s="6" t="s">
        <v>58</v>
      </c>
    </row>
    <row r="2" spans="1:14" x14ac:dyDescent="0.2">
      <c r="A2" s="6" t="s">
        <v>59</v>
      </c>
      <c r="B2" s="6" t="s">
        <v>34</v>
      </c>
      <c r="C2" s="6">
        <v>14.3699998855591</v>
      </c>
      <c r="D2" s="6">
        <v>14.3696427345276</v>
      </c>
      <c r="E2" s="6">
        <v>14.3599996566772</v>
      </c>
      <c r="F2" s="6">
        <v>3.9900000095367401</v>
      </c>
      <c r="G2" s="6">
        <v>1.91607144049236</v>
      </c>
      <c r="H2" s="6">
        <v>1.5199999809265099</v>
      </c>
      <c r="I2" s="6">
        <v>1583</v>
      </c>
      <c r="J2" s="6">
        <v>678.25</v>
      </c>
      <c r="K2" s="6">
        <v>467</v>
      </c>
      <c r="L2" s="6">
        <v>0</v>
      </c>
      <c r="M2" s="6">
        <v>0</v>
      </c>
      <c r="N2" s="6">
        <v>0</v>
      </c>
    </row>
    <row r="3" spans="1:14" x14ac:dyDescent="0.2">
      <c r="A3" s="6" t="s">
        <v>60</v>
      </c>
      <c r="B3" s="6" t="s">
        <v>34</v>
      </c>
      <c r="C3" s="6">
        <v>28.450000762939499</v>
      </c>
      <c r="D3" s="6">
        <v>28.448215007782</v>
      </c>
      <c r="E3" s="6">
        <v>28.440000534057599</v>
      </c>
      <c r="F3" s="6">
        <v>12.7799997329712</v>
      </c>
      <c r="G3" s="6">
        <v>4.8071428111621302</v>
      </c>
      <c r="H3" s="6">
        <v>2.3499999046325701</v>
      </c>
      <c r="I3" s="6">
        <v>1654</v>
      </c>
      <c r="J3" s="6">
        <v>981.892857142857</v>
      </c>
      <c r="K3" s="6">
        <v>570</v>
      </c>
      <c r="L3" s="6">
        <v>0</v>
      </c>
      <c r="M3" s="6">
        <v>0</v>
      </c>
      <c r="N3" s="6">
        <v>0</v>
      </c>
    </row>
    <row r="4" spans="1:14" x14ac:dyDescent="0.2">
      <c r="A4" s="6" t="s">
        <v>61</v>
      </c>
      <c r="B4" s="6" t="s">
        <v>34</v>
      </c>
      <c r="C4" s="6">
        <v>20.069999694824201</v>
      </c>
      <c r="D4" s="6">
        <v>20.064285278320298</v>
      </c>
      <c r="E4" s="6">
        <v>20.059999465942401</v>
      </c>
      <c r="F4" s="6">
        <v>3.3699998855590798</v>
      </c>
      <c r="G4" s="6">
        <v>2.6049999935286401</v>
      </c>
      <c r="H4" s="6">
        <v>2.1800000667571999</v>
      </c>
      <c r="I4" s="6">
        <v>1897</v>
      </c>
      <c r="J4" s="6">
        <v>888.78571428571399</v>
      </c>
      <c r="K4" s="6">
        <v>611</v>
      </c>
      <c r="L4" s="6">
        <v>0</v>
      </c>
      <c r="M4" s="6">
        <v>0</v>
      </c>
      <c r="N4" s="6">
        <v>0</v>
      </c>
    </row>
    <row r="5" spans="1:14" x14ac:dyDescent="0.2">
      <c r="A5" s="6" t="s">
        <v>62</v>
      </c>
      <c r="B5" s="6" t="s">
        <v>34</v>
      </c>
      <c r="C5" s="6">
        <v>8.7200002670288104</v>
      </c>
      <c r="D5" s="6">
        <v>8.7196431159973091</v>
      </c>
      <c r="E5" s="6">
        <v>8.7100000381469709</v>
      </c>
      <c r="F5" s="6">
        <v>1.7699999809265099</v>
      </c>
      <c r="G5" s="6">
        <v>1.27428571241243</v>
      </c>
      <c r="H5" s="6">
        <v>1.04999995231628</v>
      </c>
      <c r="I5" s="6">
        <v>987</v>
      </c>
      <c r="J5" s="6">
        <v>526.357142857143</v>
      </c>
      <c r="K5" s="6">
        <v>392</v>
      </c>
      <c r="L5" s="6">
        <v>0</v>
      </c>
      <c r="M5" s="6">
        <v>0</v>
      </c>
      <c r="N5" s="6">
        <v>0</v>
      </c>
    </row>
    <row r="6" spans="1:14" x14ac:dyDescent="0.2">
      <c r="A6" s="6" t="s">
        <v>63</v>
      </c>
      <c r="B6" s="6" t="s">
        <v>34</v>
      </c>
      <c r="C6" s="6">
        <v>19.2600002288818</v>
      </c>
      <c r="D6" s="6">
        <v>19.2539286613464</v>
      </c>
      <c r="E6" s="6">
        <v>19.25</v>
      </c>
      <c r="F6" s="6">
        <v>2.9000000953674299</v>
      </c>
      <c r="G6" s="6">
        <v>1.6135714352130901</v>
      </c>
      <c r="H6" s="6">
        <v>1.3600000143051101</v>
      </c>
      <c r="I6" s="6">
        <v>1548</v>
      </c>
      <c r="J6" s="6">
        <v>700.392857142857</v>
      </c>
      <c r="K6" s="6">
        <v>491</v>
      </c>
      <c r="L6" s="6">
        <v>0</v>
      </c>
      <c r="M6" s="6">
        <v>0</v>
      </c>
      <c r="N6" s="6">
        <v>0</v>
      </c>
    </row>
    <row r="7" spans="1:14" x14ac:dyDescent="0.2">
      <c r="A7" s="6" t="s">
        <v>64</v>
      </c>
      <c r="B7" s="6" t="s">
        <v>34</v>
      </c>
      <c r="C7" s="6">
        <v>13.949999809265099</v>
      </c>
      <c r="D7" s="6">
        <v>13.9482140541077</v>
      </c>
      <c r="E7" s="6">
        <v>13.939999580383301</v>
      </c>
      <c r="F7" s="6">
        <v>2.28999996185303</v>
      </c>
      <c r="G7" s="6">
        <v>1.40107142073768</v>
      </c>
      <c r="H7" s="6">
        <v>1.12000000476837</v>
      </c>
      <c r="I7" s="6">
        <v>1277</v>
      </c>
      <c r="J7" s="6">
        <v>585.392857142857</v>
      </c>
      <c r="K7" s="6">
        <v>408</v>
      </c>
      <c r="L7" s="6">
        <v>0</v>
      </c>
      <c r="M7" s="6">
        <v>0</v>
      </c>
      <c r="N7" s="6">
        <v>0</v>
      </c>
    </row>
    <row r="8" spans="1:14" x14ac:dyDescent="0.2">
      <c r="A8" s="6" t="s">
        <v>65</v>
      </c>
      <c r="B8" s="6" t="s">
        <v>33</v>
      </c>
      <c r="C8" s="6">
        <v>89.970001220703097</v>
      </c>
      <c r="D8" s="6">
        <v>72.387501035417799</v>
      </c>
      <c r="E8" s="6">
        <v>49.860000610351598</v>
      </c>
      <c r="F8" s="6">
        <v>35.889999389648402</v>
      </c>
      <c r="G8" s="6">
        <v>27.386785779680501</v>
      </c>
      <c r="H8" s="6">
        <v>16.370000839233398</v>
      </c>
      <c r="I8" s="6">
        <v>65172</v>
      </c>
      <c r="J8" s="6">
        <v>8597.25</v>
      </c>
      <c r="K8" s="6">
        <v>1821</v>
      </c>
      <c r="L8" s="6">
        <v>0</v>
      </c>
      <c r="M8" s="6">
        <v>0</v>
      </c>
      <c r="N8" s="6">
        <v>0</v>
      </c>
    </row>
    <row r="9" spans="1:14" x14ac:dyDescent="0.2">
      <c r="A9" s="6" t="s">
        <v>66</v>
      </c>
      <c r="B9" s="6" t="s">
        <v>33</v>
      </c>
      <c r="C9" s="6">
        <v>83.930000305175795</v>
      </c>
      <c r="D9" s="6">
        <v>71.140714509146505</v>
      </c>
      <c r="E9" s="6">
        <v>59.310001373291001</v>
      </c>
      <c r="F9" s="6">
        <v>45.369998931884801</v>
      </c>
      <c r="G9" s="6">
        <v>31.910714149475101</v>
      </c>
      <c r="H9" s="6">
        <v>18.4799995422363</v>
      </c>
      <c r="I9" s="6">
        <v>10983</v>
      </c>
      <c r="J9" s="6">
        <v>4604.9642857142899</v>
      </c>
      <c r="K9" s="6">
        <v>2248</v>
      </c>
      <c r="L9" s="6">
        <v>0</v>
      </c>
      <c r="M9" s="6">
        <v>0</v>
      </c>
      <c r="N9" s="6">
        <v>0</v>
      </c>
    </row>
    <row r="10" spans="1:14" x14ac:dyDescent="0.2">
      <c r="A10" s="6" t="s">
        <v>67</v>
      </c>
      <c r="B10" s="6" t="s">
        <v>33</v>
      </c>
      <c r="C10" s="6">
        <v>80.180000305175795</v>
      </c>
      <c r="D10" s="6">
        <v>66.206428119114506</v>
      </c>
      <c r="E10" s="6">
        <v>59.560001373291001</v>
      </c>
      <c r="F10" s="6">
        <v>50.110000610351598</v>
      </c>
      <c r="G10" s="6">
        <v>40.713571480342303</v>
      </c>
      <c r="H10" s="6">
        <v>26.819999694824201</v>
      </c>
      <c r="I10" s="6">
        <v>11212</v>
      </c>
      <c r="J10" s="6">
        <v>5345.2142857142899</v>
      </c>
      <c r="K10" s="6">
        <v>1894</v>
      </c>
      <c r="L10" s="6">
        <v>0</v>
      </c>
      <c r="M10" s="6">
        <v>0</v>
      </c>
      <c r="N10" s="6">
        <v>0</v>
      </c>
    </row>
    <row r="11" spans="1:14" x14ac:dyDescent="0.2">
      <c r="A11" s="6" t="s">
        <v>68</v>
      </c>
      <c r="B11" s="6" t="s">
        <v>33</v>
      </c>
      <c r="C11" s="6">
        <v>74.139999389648395</v>
      </c>
      <c r="D11" s="6">
        <v>65.013571466718403</v>
      </c>
      <c r="E11" s="6">
        <v>41.360000610351598</v>
      </c>
      <c r="F11" s="6">
        <v>59.069999694824197</v>
      </c>
      <c r="G11" s="6">
        <v>35.730356965746203</v>
      </c>
      <c r="H11" s="6">
        <v>20.2700004577637</v>
      </c>
      <c r="I11" s="6">
        <v>18901</v>
      </c>
      <c r="J11" s="6">
        <v>5864.6785714285697</v>
      </c>
      <c r="K11" s="6">
        <v>1182</v>
      </c>
      <c r="L11" s="6">
        <v>0</v>
      </c>
      <c r="M11" s="6">
        <v>0</v>
      </c>
      <c r="N11" s="6">
        <v>0</v>
      </c>
    </row>
    <row r="12" spans="1:14" x14ac:dyDescent="0.2">
      <c r="A12" s="6" t="s">
        <v>69</v>
      </c>
      <c r="B12" s="6" t="s">
        <v>22</v>
      </c>
      <c r="C12" s="6">
        <v>38.700000762939503</v>
      </c>
      <c r="D12" s="6">
        <v>33.957142966134199</v>
      </c>
      <c r="E12" s="6">
        <v>29.540000915527301</v>
      </c>
      <c r="F12" s="6">
        <v>23.809999465942401</v>
      </c>
      <c r="G12" s="6">
        <v>11.6125000885555</v>
      </c>
      <c r="H12" s="6">
        <v>7.2600002288818404</v>
      </c>
      <c r="I12" s="6">
        <v>6875</v>
      </c>
      <c r="J12" s="6">
        <v>2673.4285714285702</v>
      </c>
      <c r="K12" s="6">
        <v>1036</v>
      </c>
      <c r="L12" s="6">
        <v>0</v>
      </c>
      <c r="M12" s="6">
        <v>0</v>
      </c>
      <c r="N12" s="6">
        <v>0</v>
      </c>
    </row>
    <row r="13" spans="1:14" x14ac:dyDescent="0.2">
      <c r="A13" s="6" t="s">
        <v>70</v>
      </c>
      <c r="B13" s="6" t="s">
        <v>22</v>
      </c>
      <c r="C13" s="6">
        <v>37.860000610351598</v>
      </c>
      <c r="D13" s="6">
        <v>32.296071461268802</v>
      </c>
      <c r="E13" s="6">
        <v>27.7399997711182</v>
      </c>
      <c r="F13" s="6">
        <v>32.0200004577637</v>
      </c>
      <c r="G13" s="6">
        <v>13.855000019073501</v>
      </c>
      <c r="H13" s="6">
        <v>7.8299999237060502</v>
      </c>
      <c r="I13" s="6">
        <v>8669</v>
      </c>
      <c r="J13" s="6">
        <v>4145.5</v>
      </c>
      <c r="K13" s="6">
        <v>843</v>
      </c>
      <c r="L13" s="6">
        <v>0</v>
      </c>
      <c r="M13" s="6">
        <v>0</v>
      </c>
      <c r="N13" s="6">
        <v>0</v>
      </c>
    </row>
    <row r="14" spans="1:14" x14ac:dyDescent="0.2">
      <c r="A14" s="6" t="s">
        <v>71</v>
      </c>
      <c r="B14" s="6" t="s">
        <v>22</v>
      </c>
      <c r="C14" s="6">
        <v>39.060001373291001</v>
      </c>
      <c r="D14" s="6">
        <v>32.477142947060699</v>
      </c>
      <c r="E14" s="6">
        <v>25.930000305175799</v>
      </c>
      <c r="F14" s="6">
        <v>21.709999084472699</v>
      </c>
      <c r="G14" s="6">
        <v>13.0435713699886</v>
      </c>
      <c r="H14" s="6">
        <v>7.8800001144409197</v>
      </c>
      <c r="I14" s="6">
        <v>6867</v>
      </c>
      <c r="J14" s="6">
        <v>2546.7857142857101</v>
      </c>
      <c r="K14" s="6">
        <v>741</v>
      </c>
      <c r="L14" s="6">
        <v>0</v>
      </c>
      <c r="M14" s="6">
        <v>0</v>
      </c>
      <c r="N14" s="6">
        <v>0</v>
      </c>
    </row>
    <row r="15" spans="1:14" x14ac:dyDescent="0.2">
      <c r="A15" s="6" t="s">
        <v>72</v>
      </c>
      <c r="B15" s="6" t="s">
        <v>27</v>
      </c>
      <c r="C15" s="6">
        <v>81.629997253417997</v>
      </c>
      <c r="D15" s="6">
        <v>69.728928157261393</v>
      </c>
      <c r="E15" s="6">
        <v>44.580001831054702</v>
      </c>
      <c r="F15" s="6">
        <v>22.219999313354499</v>
      </c>
      <c r="G15" s="6">
        <v>14.7342855930328</v>
      </c>
      <c r="H15" s="6">
        <v>8.3400001525878906</v>
      </c>
      <c r="I15" s="6">
        <v>7325</v>
      </c>
      <c r="J15" s="6">
        <v>4272.25</v>
      </c>
      <c r="K15" s="6">
        <v>1290</v>
      </c>
      <c r="L15" s="6">
        <v>0</v>
      </c>
      <c r="M15" s="6">
        <v>0</v>
      </c>
      <c r="N15" s="6">
        <v>0</v>
      </c>
    </row>
    <row r="16" spans="1:14" x14ac:dyDescent="0.2">
      <c r="A16" s="6" t="s">
        <v>73</v>
      </c>
      <c r="B16" s="6" t="s">
        <v>27</v>
      </c>
      <c r="C16" s="6">
        <v>82.980003356933594</v>
      </c>
      <c r="D16" s="6">
        <v>65.6860719408308</v>
      </c>
      <c r="E16" s="6">
        <v>55.360000610351598</v>
      </c>
      <c r="F16" s="6">
        <v>26.180000305175799</v>
      </c>
      <c r="G16" s="6">
        <v>15.0628571850913</v>
      </c>
      <c r="H16" s="6">
        <v>8.0399999618530291</v>
      </c>
      <c r="I16" s="6">
        <v>19807</v>
      </c>
      <c r="J16" s="6">
        <v>5594</v>
      </c>
      <c r="K16" s="6">
        <v>2325</v>
      </c>
      <c r="L16" s="6">
        <v>0</v>
      </c>
      <c r="M16" s="6">
        <v>0</v>
      </c>
      <c r="N16" s="6">
        <v>0</v>
      </c>
    </row>
    <row r="17" spans="1:14" x14ac:dyDescent="0.2">
      <c r="A17" s="6" t="s">
        <v>74</v>
      </c>
      <c r="B17" s="6" t="s">
        <v>27</v>
      </c>
      <c r="C17" s="6">
        <v>82.720001220703097</v>
      </c>
      <c r="D17" s="6">
        <v>68.098214694431803</v>
      </c>
      <c r="E17" s="6">
        <v>58.9799995422363</v>
      </c>
      <c r="F17" s="6">
        <v>23.030000686645501</v>
      </c>
      <c r="G17" s="6">
        <v>17.051071609769501</v>
      </c>
      <c r="H17" s="6">
        <v>10.4899997711182</v>
      </c>
      <c r="I17" s="6">
        <v>21543</v>
      </c>
      <c r="J17" s="6">
        <v>12894.3214285714</v>
      </c>
      <c r="K17" s="6">
        <v>1701</v>
      </c>
      <c r="L17" s="6">
        <v>0</v>
      </c>
      <c r="M17" s="6">
        <v>0</v>
      </c>
      <c r="N17" s="6">
        <v>0</v>
      </c>
    </row>
    <row r="18" spans="1:14" x14ac:dyDescent="0.2">
      <c r="A18" s="6" t="s">
        <v>75</v>
      </c>
      <c r="B18" s="6" t="s">
        <v>27</v>
      </c>
      <c r="C18" s="6">
        <v>79.330001831054702</v>
      </c>
      <c r="D18" s="6">
        <v>65.976071902683799</v>
      </c>
      <c r="E18" s="6">
        <v>58.759998321533203</v>
      </c>
      <c r="F18" s="6">
        <v>22.290000915527301</v>
      </c>
      <c r="G18" s="6">
        <v>16.4296428476061</v>
      </c>
      <c r="H18" s="6">
        <v>11.5100002288818</v>
      </c>
      <c r="I18" s="6">
        <v>18031</v>
      </c>
      <c r="J18" s="6">
        <v>5861.0357142857101</v>
      </c>
      <c r="K18" s="6">
        <v>2566</v>
      </c>
      <c r="L18" s="6">
        <v>0</v>
      </c>
      <c r="M18" s="6">
        <v>0</v>
      </c>
      <c r="N18" s="6">
        <v>0</v>
      </c>
    </row>
    <row r="19" spans="1:14" x14ac:dyDescent="0.2">
      <c r="A19" s="6" t="s">
        <v>76</v>
      </c>
      <c r="B19" s="6" t="s">
        <v>27</v>
      </c>
      <c r="C19" s="6">
        <v>76.419998168945298</v>
      </c>
      <c r="D19" s="6">
        <v>69.117857524326894</v>
      </c>
      <c r="E19" s="6">
        <v>60.2700004577637</v>
      </c>
      <c r="F19" s="6">
        <v>22.2399997711182</v>
      </c>
      <c r="G19" s="6">
        <v>14.937142712729299</v>
      </c>
      <c r="H19" s="6">
        <v>10.2299995422363</v>
      </c>
      <c r="I19" s="6">
        <v>11856</v>
      </c>
      <c r="J19" s="6">
        <v>4503.1785714285697</v>
      </c>
      <c r="K19" s="6">
        <v>2169</v>
      </c>
      <c r="L19" s="6">
        <v>0</v>
      </c>
      <c r="M19" s="6">
        <v>0</v>
      </c>
      <c r="N19" s="6">
        <v>0</v>
      </c>
    </row>
    <row r="20" spans="1:14" x14ac:dyDescent="0.2">
      <c r="A20" s="6" t="s">
        <v>77</v>
      </c>
      <c r="B20" s="6" t="s">
        <v>27</v>
      </c>
      <c r="C20" s="6">
        <v>82.269996643066406</v>
      </c>
      <c r="D20" s="6">
        <v>73.147856712341294</v>
      </c>
      <c r="E20" s="6">
        <v>55.369998931884801</v>
      </c>
      <c r="F20" s="6">
        <v>17.129999160766602</v>
      </c>
      <c r="G20" s="6">
        <v>11.5907143354416</v>
      </c>
      <c r="H20" s="6">
        <v>7.8600001335143999</v>
      </c>
      <c r="I20" s="6">
        <v>21538</v>
      </c>
      <c r="J20" s="6">
        <v>6910.3571428571404</v>
      </c>
      <c r="K20" s="6">
        <v>2460</v>
      </c>
      <c r="L20" s="6">
        <v>0</v>
      </c>
      <c r="M20" s="6">
        <v>0</v>
      </c>
      <c r="N20" s="6">
        <v>0</v>
      </c>
    </row>
    <row r="21" spans="1:14" ht="15.75" customHeight="1" x14ac:dyDescent="0.2">
      <c r="A21" s="6" t="s">
        <v>78</v>
      </c>
      <c r="B21" s="6" t="s">
        <v>27</v>
      </c>
      <c r="C21" s="6">
        <v>85.959999084472699</v>
      </c>
      <c r="D21" s="6">
        <v>67.317856788635297</v>
      </c>
      <c r="E21" s="6">
        <v>53.569999694824197</v>
      </c>
      <c r="F21" s="6">
        <v>21.2700004577637</v>
      </c>
      <c r="G21" s="6">
        <v>16.212142774037002</v>
      </c>
      <c r="H21" s="6">
        <v>9.2799997329711896</v>
      </c>
      <c r="I21" s="6">
        <v>19641</v>
      </c>
      <c r="J21" s="6">
        <v>3979.7857142857101</v>
      </c>
      <c r="K21" s="6">
        <v>1339</v>
      </c>
      <c r="L21" s="6">
        <v>0</v>
      </c>
      <c r="M21" s="6">
        <v>0</v>
      </c>
      <c r="N21" s="6">
        <v>0</v>
      </c>
    </row>
    <row r="22" spans="1:14" ht="15.75" customHeight="1" x14ac:dyDescent="0.2">
      <c r="A22" s="6" t="s">
        <v>79</v>
      </c>
      <c r="B22" s="6" t="s">
        <v>27</v>
      </c>
      <c r="C22" s="6">
        <v>86.099998474121094</v>
      </c>
      <c r="D22" s="6">
        <v>73.077856881277896</v>
      </c>
      <c r="E22" s="6">
        <v>63.849998474121101</v>
      </c>
      <c r="F22" s="6">
        <v>20.799999237060501</v>
      </c>
      <c r="G22" s="6">
        <v>14.933214204652</v>
      </c>
      <c r="H22" s="6">
        <v>7.7199997901916504</v>
      </c>
      <c r="I22" s="6">
        <v>16712</v>
      </c>
      <c r="J22" s="6">
        <v>5588.3928571428596</v>
      </c>
      <c r="K22" s="6">
        <v>2236</v>
      </c>
      <c r="L22" s="6">
        <v>0</v>
      </c>
      <c r="M22" s="6">
        <v>0</v>
      </c>
      <c r="N22" s="6">
        <v>0</v>
      </c>
    </row>
    <row r="23" spans="1:14" ht="15.75" customHeight="1" x14ac:dyDescent="0.2">
      <c r="A23" s="6" t="s">
        <v>80</v>
      </c>
      <c r="B23" s="6" t="s">
        <v>27</v>
      </c>
      <c r="C23" s="6">
        <v>81.809997558593807</v>
      </c>
      <c r="D23" s="6">
        <v>68.6796426773071</v>
      </c>
      <c r="E23" s="6">
        <v>55.619998931884801</v>
      </c>
      <c r="F23" s="6">
        <v>23.879999160766602</v>
      </c>
      <c r="G23" s="6">
        <v>15.002499955041101</v>
      </c>
      <c r="H23" s="6">
        <v>8.9600000381469709</v>
      </c>
      <c r="I23" s="6">
        <v>7687</v>
      </c>
      <c r="J23" s="6">
        <v>4452.75</v>
      </c>
      <c r="K23" s="6">
        <v>2107</v>
      </c>
      <c r="L23" s="6">
        <v>0</v>
      </c>
      <c r="M23" s="6">
        <v>0</v>
      </c>
      <c r="N23" s="6">
        <v>0</v>
      </c>
    </row>
    <row r="24" spans="1:14" ht="15.75" customHeight="1" x14ac:dyDescent="0.2">
      <c r="A24" s="6" t="s">
        <v>81</v>
      </c>
      <c r="B24" s="6" t="s">
        <v>27</v>
      </c>
      <c r="C24" s="6">
        <v>73.169998168945298</v>
      </c>
      <c r="D24" s="6">
        <v>65.705714498247403</v>
      </c>
      <c r="E24" s="6">
        <v>54.669998168945298</v>
      </c>
      <c r="F24" s="6">
        <v>17.469999313354499</v>
      </c>
      <c r="G24" s="6">
        <v>13.5085713863373</v>
      </c>
      <c r="H24" s="6">
        <v>9</v>
      </c>
      <c r="I24" s="6">
        <v>18090</v>
      </c>
      <c r="J24" s="6">
        <v>6753.8571428571404</v>
      </c>
      <c r="K24" s="6">
        <v>1992</v>
      </c>
      <c r="L24" s="6">
        <v>0</v>
      </c>
      <c r="M24" s="6">
        <v>0</v>
      </c>
      <c r="N24" s="6">
        <v>0</v>
      </c>
    </row>
    <row r="25" spans="1:14" ht="15.75" customHeight="1" x14ac:dyDescent="0.2">
      <c r="A25" s="6" t="s">
        <v>82</v>
      </c>
      <c r="B25" s="6" t="s">
        <v>83</v>
      </c>
      <c r="C25" s="6">
        <v>93.519996643066406</v>
      </c>
      <c r="D25" s="6">
        <v>55.148214306150201</v>
      </c>
      <c r="E25" s="6">
        <v>9.6800003051757795</v>
      </c>
      <c r="F25" s="6">
        <v>44.299999237060497</v>
      </c>
      <c r="G25" s="6">
        <v>8.3689285857336895</v>
      </c>
      <c r="H25" s="6">
        <v>3.53999996185303</v>
      </c>
      <c r="I25" s="6">
        <v>5476</v>
      </c>
      <c r="J25" s="6">
        <v>1512.8571428571399</v>
      </c>
      <c r="K25" s="6">
        <v>215</v>
      </c>
      <c r="L25" s="6">
        <v>0</v>
      </c>
      <c r="M25" s="6">
        <v>0</v>
      </c>
      <c r="N25" s="6">
        <v>0</v>
      </c>
    </row>
    <row r="26" spans="1:14" ht="15.75" customHeight="1" x14ac:dyDescent="0.2">
      <c r="A26" s="6" t="s">
        <v>84</v>
      </c>
      <c r="B26" s="6" t="s">
        <v>83</v>
      </c>
      <c r="C26" s="6">
        <v>58.0200004577637</v>
      </c>
      <c r="D26" s="6">
        <v>19.6603571687426</v>
      </c>
      <c r="E26" s="6">
        <v>4.21000003814697</v>
      </c>
      <c r="F26" s="6">
        <v>9.3400001525878906</v>
      </c>
      <c r="G26" s="6">
        <v>3.7185714244842498</v>
      </c>
      <c r="H26" s="6">
        <v>0.80000001192092896</v>
      </c>
      <c r="I26" s="6">
        <v>1567</v>
      </c>
      <c r="J26" s="6">
        <v>398.21428571428601</v>
      </c>
      <c r="K26" s="6">
        <v>152</v>
      </c>
      <c r="L26" s="6">
        <v>0</v>
      </c>
      <c r="M26" s="6">
        <v>0</v>
      </c>
      <c r="N26" s="6">
        <v>0</v>
      </c>
    </row>
    <row r="27" spans="1:14" ht="15.75" customHeight="1" x14ac:dyDescent="0.2">
      <c r="A27" s="6" t="s">
        <v>85</v>
      </c>
      <c r="B27" s="6" t="s">
        <v>86</v>
      </c>
      <c r="C27" s="6">
        <v>29.579999923706101</v>
      </c>
      <c r="D27" s="6">
        <v>16.247857178960501</v>
      </c>
      <c r="E27" s="6">
        <v>2.7799999713897701</v>
      </c>
      <c r="F27" s="6">
        <v>12.7700004577637</v>
      </c>
      <c r="G27" s="6">
        <v>6.79214287336384</v>
      </c>
      <c r="H27" s="6">
        <v>0.37999999523162797</v>
      </c>
      <c r="I27" s="6">
        <v>9080</v>
      </c>
      <c r="J27" s="6">
        <v>3648.8214285714298</v>
      </c>
      <c r="K27" s="6">
        <v>171</v>
      </c>
      <c r="L27" s="6">
        <v>7897</v>
      </c>
      <c r="M27" s="6">
        <v>1125.7142857142901</v>
      </c>
      <c r="N27" s="6">
        <v>0</v>
      </c>
    </row>
    <row r="28" spans="1:14" ht="15.75" customHeight="1" x14ac:dyDescent="0.2">
      <c r="A28" s="6" t="s">
        <v>87</v>
      </c>
      <c r="B28" s="6" t="s">
        <v>86</v>
      </c>
      <c r="C28" s="6">
        <v>32.590000152587898</v>
      </c>
      <c r="D28" s="6">
        <v>19.659285766737799</v>
      </c>
      <c r="E28" s="6">
        <v>4.5599999427795401</v>
      </c>
      <c r="F28" s="6">
        <v>16.0100002288818</v>
      </c>
      <c r="G28" s="6">
        <v>6.2364285801138202</v>
      </c>
      <c r="H28" s="6">
        <v>1.08000004291534</v>
      </c>
      <c r="I28" s="6">
        <v>9719</v>
      </c>
      <c r="J28" s="6">
        <v>4065</v>
      </c>
      <c r="K28" s="6">
        <v>569</v>
      </c>
      <c r="L28" s="6">
        <v>1295</v>
      </c>
      <c r="M28" s="6">
        <v>124.678571428571</v>
      </c>
      <c r="N28" s="6">
        <v>0</v>
      </c>
    </row>
    <row r="29" spans="1:14" ht="15.75" customHeight="1" x14ac:dyDescent="0.2">
      <c r="A29" s="6" t="s">
        <v>88</v>
      </c>
      <c r="B29" s="6" t="s">
        <v>89</v>
      </c>
      <c r="C29" s="6">
        <v>41</v>
      </c>
      <c r="D29" s="6">
        <v>40.022499629429397</v>
      </c>
      <c r="E29" s="6">
        <v>37.2700004577637</v>
      </c>
      <c r="F29" s="6">
        <v>8.9200000762939506</v>
      </c>
      <c r="G29" s="6">
        <v>7.5828570978982102</v>
      </c>
      <c r="H29" s="6">
        <v>6.4400000572204599</v>
      </c>
      <c r="I29" s="6">
        <v>6401</v>
      </c>
      <c r="J29" s="6">
        <v>4425.0714285714303</v>
      </c>
      <c r="K29" s="6">
        <v>2478</v>
      </c>
      <c r="L29" s="6">
        <v>0</v>
      </c>
      <c r="M29" s="6">
        <v>0</v>
      </c>
      <c r="N29" s="6">
        <v>0</v>
      </c>
    </row>
    <row r="30" spans="1:14" ht="15.75" customHeight="1" x14ac:dyDescent="0.2">
      <c r="A30" s="6" t="s">
        <v>90</v>
      </c>
      <c r="B30" s="6" t="s">
        <v>89</v>
      </c>
      <c r="C30" s="6">
        <v>20.899999618530298</v>
      </c>
      <c r="D30" s="6">
        <v>18.3499999046326</v>
      </c>
      <c r="E30" s="6">
        <v>15.8400001525879</v>
      </c>
      <c r="F30" s="6">
        <v>3.0799999237060498</v>
      </c>
      <c r="G30" s="6">
        <v>1.5132142858845801</v>
      </c>
      <c r="H30" s="6">
        <v>1.12999999523163</v>
      </c>
      <c r="I30" s="6">
        <v>1210</v>
      </c>
      <c r="J30" s="6">
        <v>773.892857142857</v>
      </c>
      <c r="K30" s="6">
        <v>591</v>
      </c>
      <c r="L30" s="6">
        <v>0</v>
      </c>
      <c r="M30" s="6">
        <v>0</v>
      </c>
      <c r="N30" s="6">
        <v>0</v>
      </c>
    </row>
    <row r="31" spans="1:14" ht="15.75" customHeight="1" x14ac:dyDescent="0.2">
      <c r="A31" s="6" t="s">
        <v>91</v>
      </c>
      <c r="B31" s="6" t="s">
        <v>89</v>
      </c>
      <c r="C31" s="6">
        <v>35.169998168945298</v>
      </c>
      <c r="D31" s="6">
        <v>32.645713942391502</v>
      </c>
      <c r="E31" s="6">
        <v>29.149999618530298</v>
      </c>
      <c r="F31" s="6">
        <v>31.040000915527301</v>
      </c>
      <c r="G31" s="6">
        <v>23.657857009342699</v>
      </c>
      <c r="H31" s="6">
        <v>19.709999084472699</v>
      </c>
      <c r="I31" s="6">
        <v>9126</v>
      </c>
      <c r="J31" s="6">
        <v>6566.1428571428596</v>
      </c>
      <c r="K31" s="6">
        <v>3518</v>
      </c>
      <c r="L31" s="6">
        <v>0</v>
      </c>
      <c r="M31" s="6">
        <v>0</v>
      </c>
      <c r="N31" s="6">
        <v>0</v>
      </c>
    </row>
    <row r="32" spans="1:14" ht="15.75" customHeight="1" x14ac:dyDescent="0.2">
      <c r="A32" s="6" t="s">
        <v>92</v>
      </c>
      <c r="B32" s="6" t="s">
        <v>89</v>
      </c>
      <c r="C32" s="6">
        <v>41.799999237060497</v>
      </c>
      <c r="D32" s="6">
        <v>37.473214285714299</v>
      </c>
      <c r="E32" s="6">
        <v>32.700000762939503</v>
      </c>
      <c r="F32" s="6">
        <v>24.110000610351602</v>
      </c>
      <c r="G32" s="6">
        <v>17.0942860330854</v>
      </c>
      <c r="H32" s="6">
        <v>12.8800001144409</v>
      </c>
      <c r="I32" s="6">
        <v>38593</v>
      </c>
      <c r="J32" s="6">
        <v>15181.535714285699</v>
      </c>
      <c r="K32" s="6">
        <v>4786</v>
      </c>
      <c r="L32" s="6">
        <v>0</v>
      </c>
      <c r="M32" s="6">
        <v>0</v>
      </c>
      <c r="N32" s="6">
        <v>0</v>
      </c>
    </row>
    <row r="33" spans="1:14" ht="15.75" customHeight="1" x14ac:dyDescent="0.2">
      <c r="A33" s="6" t="s">
        <v>93</v>
      </c>
      <c r="B33" s="6" t="s">
        <v>89</v>
      </c>
      <c r="C33" s="6">
        <v>24.059999465942401</v>
      </c>
      <c r="D33" s="6">
        <v>21.892499923706101</v>
      </c>
      <c r="E33" s="6">
        <v>19.350000381469702</v>
      </c>
      <c r="F33" s="6">
        <v>23.299999237060501</v>
      </c>
      <c r="G33" s="6">
        <v>17.578571421759499</v>
      </c>
      <c r="H33" s="6">
        <v>15.560000419616699</v>
      </c>
      <c r="I33" s="6">
        <v>26415</v>
      </c>
      <c r="J33" s="6">
        <v>9280.4285714285706</v>
      </c>
      <c r="K33" s="6">
        <v>5082</v>
      </c>
      <c r="L33" s="6">
        <v>0</v>
      </c>
      <c r="M33" s="6">
        <v>0</v>
      </c>
      <c r="N33" s="6">
        <v>0</v>
      </c>
    </row>
    <row r="34" spans="1:14" ht="15.75" customHeight="1" x14ac:dyDescent="0.2">
      <c r="A34" s="6" t="s">
        <v>94</v>
      </c>
      <c r="B34" s="6" t="s">
        <v>95</v>
      </c>
      <c r="C34" s="6">
        <v>52.799999237060497</v>
      </c>
      <c r="D34" s="6">
        <v>40.257856913975303</v>
      </c>
      <c r="E34" s="6">
        <v>32.779998779296903</v>
      </c>
      <c r="F34" s="6">
        <v>19.190000534057599</v>
      </c>
      <c r="G34" s="6">
        <v>14.462857280458699</v>
      </c>
      <c r="H34" s="6">
        <v>8.2799997329711896</v>
      </c>
      <c r="I34" s="6">
        <v>27726</v>
      </c>
      <c r="J34" s="6">
        <v>6710.8214285714303</v>
      </c>
      <c r="K34" s="6">
        <v>607</v>
      </c>
      <c r="L34" s="6">
        <v>21875</v>
      </c>
      <c r="M34" s="6">
        <v>1679.57142857143</v>
      </c>
      <c r="N34" s="6">
        <v>0</v>
      </c>
    </row>
    <row r="35" spans="1:14" ht="15.75" customHeight="1" x14ac:dyDescent="0.2">
      <c r="A35" s="6" t="s">
        <v>96</v>
      </c>
      <c r="B35" s="6" t="s">
        <v>95</v>
      </c>
      <c r="C35" s="6">
        <v>62.639999389648402</v>
      </c>
      <c r="D35" s="6">
        <v>50.402857167380198</v>
      </c>
      <c r="E35" s="6">
        <v>31.319999694824201</v>
      </c>
      <c r="F35" s="6">
        <v>11.050000190734901</v>
      </c>
      <c r="G35" s="6">
        <v>8.3753570999417999</v>
      </c>
      <c r="H35" s="6">
        <v>5.8699998855590803</v>
      </c>
      <c r="I35" s="6">
        <v>16139</v>
      </c>
      <c r="J35" s="6">
        <v>7043.1428571428596</v>
      </c>
      <c r="K35" s="6">
        <v>621</v>
      </c>
      <c r="L35" s="6">
        <v>933</v>
      </c>
      <c r="M35" s="6">
        <v>124.892857142857</v>
      </c>
      <c r="N35" s="6">
        <v>0</v>
      </c>
    </row>
    <row r="36" spans="1:14" ht="15.75" customHeight="1" x14ac:dyDescent="0.2">
      <c r="A36" s="6" t="s">
        <v>97</v>
      </c>
      <c r="B36" s="6" t="s">
        <v>95</v>
      </c>
      <c r="C36" s="6">
        <v>37.299999237060497</v>
      </c>
      <c r="D36" s="6">
        <v>29.7589284351894</v>
      </c>
      <c r="E36" s="6">
        <v>21.049999237060501</v>
      </c>
      <c r="F36" s="6">
        <v>7.4699997901916504</v>
      </c>
      <c r="G36" s="6">
        <v>4.3557142700467804</v>
      </c>
      <c r="H36" s="6">
        <v>1.53999996185303</v>
      </c>
      <c r="I36" s="6">
        <v>5462</v>
      </c>
      <c r="J36" s="6">
        <v>1604.42857142857</v>
      </c>
      <c r="K36" s="6">
        <v>504</v>
      </c>
      <c r="L36" s="6">
        <v>2904</v>
      </c>
      <c r="M36" s="6">
        <v>383.03571428571399</v>
      </c>
      <c r="N36" s="6">
        <v>0</v>
      </c>
    </row>
    <row r="37" spans="1:14" ht="15.75" customHeight="1" x14ac:dyDescent="0.2">
      <c r="A37" s="6" t="s">
        <v>98</v>
      </c>
      <c r="B37" s="6" t="s">
        <v>99</v>
      </c>
      <c r="C37" s="6">
        <v>69.099998474121094</v>
      </c>
      <c r="D37" s="6">
        <v>66.696071624755902</v>
      </c>
      <c r="E37" s="6">
        <v>64.379997253417997</v>
      </c>
      <c r="F37" s="6">
        <v>11.6300001144409</v>
      </c>
      <c r="G37" s="6">
        <v>10.2057143279484</v>
      </c>
      <c r="H37" s="6">
        <v>8.3400001525878906</v>
      </c>
      <c r="I37" s="6">
        <v>4206</v>
      </c>
      <c r="J37" s="6">
        <v>1715.82142857143</v>
      </c>
      <c r="K37" s="6">
        <v>870</v>
      </c>
      <c r="L37" s="6">
        <v>0</v>
      </c>
      <c r="M37" s="6">
        <v>0</v>
      </c>
      <c r="N37" s="6">
        <v>0</v>
      </c>
    </row>
    <row r="38" spans="1:14" ht="15.75" customHeight="1" x14ac:dyDescent="0.2">
      <c r="A38" s="6" t="s">
        <v>100</v>
      </c>
      <c r="B38" s="6" t="s">
        <v>99</v>
      </c>
      <c r="C38" s="6">
        <v>63.150001525878899</v>
      </c>
      <c r="D38" s="6">
        <v>60.721428871154799</v>
      </c>
      <c r="E38" s="6">
        <v>57.150001525878899</v>
      </c>
      <c r="F38" s="6">
        <v>4.8000001907348597</v>
      </c>
      <c r="G38" s="6">
        <v>3.2564285993576099</v>
      </c>
      <c r="H38" s="6">
        <v>2.1600000858306898</v>
      </c>
      <c r="I38" s="6">
        <v>3499</v>
      </c>
      <c r="J38" s="6">
        <v>1191.92857142857</v>
      </c>
      <c r="K38" s="6">
        <v>399</v>
      </c>
      <c r="L38" s="6">
        <v>0</v>
      </c>
      <c r="M38" s="6">
        <v>0</v>
      </c>
      <c r="N38" s="6">
        <v>0</v>
      </c>
    </row>
    <row r="39" spans="1:14" ht="15.75" customHeight="1" x14ac:dyDescent="0.2">
      <c r="A39" s="6" t="s">
        <v>101</v>
      </c>
      <c r="B39" s="6" t="s">
        <v>102</v>
      </c>
      <c r="C39" s="6">
        <v>3.8699998855590798</v>
      </c>
      <c r="D39" s="6">
        <v>3.0403571299144199</v>
      </c>
      <c r="E39" s="6">
        <v>3</v>
      </c>
      <c r="F39" s="6">
        <v>0.63999998569488503</v>
      </c>
      <c r="G39" s="6">
        <v>0.41535713736500102</v>
      </c>
      <c r="H39" s="6">
        <v>0.37000000476837203</v>
      </c>
      <c r="I39" s="6">
        <v>630</v>
      </c>
      <c r="J39" s="6">
        <v>183.42857142857099</v>
      </c>
      <c r="K39" s="6">
        <v>134</v>
      </c>
      <c r="L39" s="6">
        <v>0</v>
      </c>
      <c r="M39" s="6">
        <v>0</v>
      </c>
      <c r="N39" s="6">
        <v>0</v>
      </c>
    </row>
    <row r="40" spans="1:14" ht="15.75" customHeight="1" x14ac:dyDescent="0.2">
      <c r="A40" s="6" t="s">
        <v>103</v>
      </c>
      <c r="B40" s="6" t="s">
        <v>102</v>
      </c>
      <c r="C40" s="6"/>
      <c r="D40" s="6"/>
      <c r="E40" s="6"/>
      <c r="F40" s="6"/>
      <c r="G40" s="6"/>
      <c r="H40" s="6"/>
      <c r="I40" s="6"/>
      <c r="J40" s="6"/>
      <c r="K40" s="6"/>
      <c r="L40" s="6"/>
      <c r="M40" s="6"/>
      <c r="N40" s="6"/>
    </row>
    <row r="41" spans="1:14" ht="15.75" customHeight="1" x14ac:dyDescent="0.2">
      <c r="A41" s="6" t="s">
        <v>104</v>
      </c>
      <c r="B41" s="6" t="s">
        <v>105</v>
      </c>
      <c r="C41" s="6">
        <v>53.610000610351598</v>
      </c>
      <c r="D41" s="6">
        <v>50.472500119890498</v>
      </c>
      <c r="E41" s="6">
        <v>43.590000152587898</v>
      </c>
      <c r="F41" s="6">
        <v>19.090000152587901</v>
      </c>
      <c r="G41" s="6">
        <v>16.640000002724801</v>
      </c>
      <c r="H41" s="6">
        <v>13.5900001525879</v>
      </c>
      <c r="I41" s="6">
        <v>6033</v>
      </c>
      <c r="J41" s="6">
        <v>1450.75</v>
      </c>
      <c r="K41" s="6">
        <v>556</v>
      </c>
      <c r="L41" s="6">
        <v>0</v>
      </c>
      <c r="M41" s="6">
        <v>0</v>
      </c>
      <c r="N41" s="6">
        <v>0</v>
      </c>
    </row>
    <row r="42" spans="1:14" ht="15.75" customHeight="1" x14ac:dyDescent="0.2">
      <c r="A42" s="6" t="s">
        <v>106</v>
      </c>
      <c r="B42" s="6" t="s">
        <v>105</v>
      </c>
      <c r="C42" s="6">
        <v>36.880001068115199</v>
      </c>
      <c r="D42" s="6">
        <v>34.330357142857103</v>
      </c>
      <c r="E42" s="6">
        <v>32.040000915527301</v>
      </c>
      <c r="F42" s="6">
        <v>17.870000839233398</v>
      </c>
      <c r="G42" s="6">
        <v>10.834285684994301</v>
      </c>
      <c r="H42" s="6">
        <v>2.8800001144409202</v>
      </c>
      <c r="I42" s="6">
        <v>8933</v>
      </c>
      <c r="J42" s="6">
        <v>2319.2857142857101</v>
      </c>
      <c r="K42" s="6">
        <v>793</v>
      </c>
      <c r="L42" s="6">
        <v>0</v>
      </c>
      <c r="M42" s="6">
        <v>0</v>
      </c>
      <c r="N42" s="6">
        <v>0</v>
      </c>
    </row>
    <row r="43" spans="1:14" ht="15.75" customHeight="1" x14ac:dyDescent="0.2">
      <c r="A43" s="6" t="s">
        <v>107</v>
      </c>
      <c r="B43" s="6" t="s">
        <v>108</v>
      </c>
      <c r="C43" s="6">
        <v>24.219999313354499</v>
      </c>
      <c r="D43" s="6">
        <v>18.2053570406778</v>
      </c>
      <c r="E43" s="6">
        <v>12</v>
      </c>
      <c r="F43" s="6">
        <v>7.1500000953674299</v>
      </c>
      <c r="G43" s="6">
        <v>4.6867857256105996</v>
      </c>
      <c r="H43" s="6">
        <v>0.83999997377395597</v>
      </c>
      <c r="I43" s="6">
        <v>1420</v>
      </c>
      <c r="J43" s="6">
        <v>904.32142857142901</v>
      </c>
      <c r="K43" s="6">
        <v>430</v>
      </c>
      <c r="L43" s="6">
        <v>0</v>
      </c>
      <c r="M43" s="6">
        <v>0</v>
      </c>
      <c r="N43" s="6">
        <v>0</v>
      </c>
    </row>
    <row r="44" spans="1:14" ht="15.75" customHeight="1" x14ac:dyDescent="0.2">
      <c r="A44" s="6" t="s">
        <v>109</v>
      </c>
      <c r="B44" s="6" t="s">
        <v>108</v>
      </c>
      <c r="C44" s="6">
        <v>24.639999389648398</v>
      </c>
      <c r="D44" s="6">
        <v>20.086071320942501</v>
      </c>
      <c r="E44" s="6">
        <v>9.6099996566772496</v>
      </c>
      <c r="F44" s="6">
        <v>6.78999996185303</v>
      </c>
      <c r="G44" s="6">
        <v>4.7635714284011303</v>
      </c>
      <c r="H44" s="6">
        <v>0.60000002384185802</v>
      </c>
      <c r="I44" s="6">
        <v>3093</v>
      </c>
      <c r="J44" s="6">
        <v>1770.7857142857099</v>
      </c>
      <c r="K44" s="6">
        <v>580</v>
      </c>
      <c r="L44" s="6">
        <v>0</v>
      </c>
      <c r="M44" s="6">
        <v>0</v>
      </c>
      <c r="N44" s="6">
        <v>0</v>
      </c>
    </row>
    <row r="45" spans="1:14" ht="15.75" customHeight="1" x14ac:dyDescent="0.2">
      <c r="A45" s="6" t="s">
        <v>110</v>
      </c>
      <c r="B45" s="6" t="s">
        <v>111</v>
      </c>
      <c r="C45" s="6">
        <v>32.919998168945298</v>
      </c>
      <c r="D45" s="6">
        <v>27.629285131182002</v>
      </c>
      <c r="E45" s="6">
        <v>14.9099998474121</v>
      </c>
      <c r="F45" s="6">
        <v>4.5900001525878897</v>
      </c>
      <c r="G45" s="6">
        <v>2.9950000132833199</v>
      </c>
      <c r="H45" s="6">
        <v>1.4400000572204601</v>
      </c>
      <c r="I45" s="6">
        <v>15862</v>
      </c>
      <c r="J45" s="6">
        <v>4729.75</v>
      </c>
      <c r="K45" s="6">
        <v>754</v>
      </c>
      <c r="L45" s="6">
        <v>0</v>
      </c>
      <c r="M45" s="6">
        <v>0</v>
      </c>
      <c r="N45" s="6">
        <v>0</v>
      </c>
    </row>
    <row r="46" spans="1:14" ht="15.75" customHeight="1" x14ac:dyDescent="0.2">
      <c r="A46" s="6" t="s">
        <v>112</v>
      </c>
      <c r="B46" s="6" t="s">
        <v>113</v>
      </c>
      <c r="C46" s="6">
        <v>36.7299995422363</v>
      </c>
      <c r="D46" s="6">
        <v>30.574999809265101</v>
      </c>
      <c r="E46" s="6">
        <v>26.079999923706101</v>
      </c>
      <c r="F46" s="6">
        <v>10.7299995422363</v>
      </c>
      <c r="G46" s="6">
        <v>6.7960714527538801</v>
      </c>
      <c r="H46" s="6">
        <v>3.2999999523162802</v>
      </c>
      <c r="I46" s="6">
        <v>9785</v>
      </c>
      <c r="J46" s="6">
        <v>2704.6785714285702</v>
      </c>
      <c r="K46" s="6">
        <v>710</v>
      </c>
      <c r="L46" s="6">
        <v>0</v>
      </c>
      <c r="M46" s="6">
        <v>0</v>
      </c>
      <c r="N46" s="6">
        <v>0</v>
      </c>
    </row>
    <row r="47" spans="1:14" ht="15.75" customHeight="1" x14ac:dyDescent="0.2">
      <c r="A47" s="6" t="s">
        <v>114</v>
      </c>
      <c r="B47" s="6" t="s">
        <v>115</v>
      </c>
      <c r="C47" s="6">
        <v>36.259998321533203</v>
      </c>
      <c r="D47" s="6">
        <v>34.796071597508003</v>
      </c>
      <c r="E47" s="6">
        <v>27.5200004577637</v>
      </c>
      <c r="F47" s="6">
        <v>49.779998779296903</v>
      </c>
      <c r="G47" s="6">
        <v>32.324642726353197</v>
      </c>
      <c r="H47" s="6">
        <v>17.850000381469702</v>
      </c>
      <c r="I47" s="6">
        <v>8839</v>
      </c>
      <c r="J47" s="6">
        <v>6004</v>
      </c>
      <c r="K47" s="6">
        <v>3560</v>
      </c>
      <c r="L47" s="6">
        <v>0</v>
      </c>
      <c r="M47" s="6">
        <v>0</v>
      </c>
      <c r="N47" s="6">
        <v>0</v>
      </c>
    </row>
    <row r="48" spans="1:14" ht="15.75" customHeight="1" x14ac:dyDescent="0.2">
      <c r="A48" s="6" t="s">
        <v>116</v>
      </c>
      <c r="B48" s="6" t="s">
        <v>115</v>
      </c>
      <c r="C48" s="6">
        <v>40.759998321533203</v>
      </c>
      <c r="D48" s="6">
        <v>36.656786033085403</v>
      </c>
      <c r="E48" s="6">
        <v>26.559999465942401</v>
      </c>
      <c r="F48" s="6">
        <v>39.560001373291001</v>
      </c>
      <c r="G48" s="6">
        <v>26.017499991825598</v>
      </c>
      <c r="H48" s="6">
        <v>10.810000419616699</v>
      </c>
      <c r="I48" s="6">
        <v>34268</v>
      </c>
      <c r="J48" s="6">
        <v>25956.5</v>
      </c>
      <c r="K48" s="6">
        <v>15712</v>
      </c>
      <c r="L48" s="6">
        <v>0</v>
      </c>
      <c r="M48" s="6">
        <v>0</v>
      </c>
      <c r="N48" s="6">
        <v>0</v>
      </c>
    </row>
    <row r="49" spans="1:14" ht="15.75" customHeight="1" x14ac:dyDescent="0.2">
      <c r="A49" s="6" t="s">
        <v>117</v>
      </c>
      <c r="B49" s="6" t="s">
        <v>115</v>
      </c>
      <c r="C49" s="6">
        <v>48.849998474121101</v>
      </c>
      <c r="D49" s="6">
        <v>44.136071341378297</v>
      </c>
      <c r="E49" s="6">
        <v>35.840000152587898</v>
      </c>
      <c r="F49" s="6">
        <v>37.720001220703097</v>
      </c>
      <c r="G49" s="6">
        <v>20.9514285496303</v>
      </c>
      <c r="H49" s="6">
        <v>10.4799995422363</v>
      </c>
      <c r="I49" s="6">
        <v>12920</v>
      </c>
      <c r="J49" s="6">
        <v>7604</v>
      </c>
      <c r="K49" s="6">
        <v>2935</v>
      </c>
      <c r="L49" s="6">
        <v>0</v>
      </c>
      <c r="M49" s="6">
        <v>0</v>
      </c>
      <c r="N49" s="6">
        <v>0</v>
      </c>
    </row>
    <row r="50" spans="1:14" ht="15.75" customHeight="1" x14ac:dyDescent="0.2">
      <c r="A50" s="6" t="s">
        <v>118</v>
      </c>
      <c r="B50" s="6" t="s">
        <v>119</v>
      </c>
      <c r="C50" s="6">
        <v>76.279998779296903</v>
      </c>
      <c r="D50" s="6">
        <v>66.1185714176723</v>
      </c>
      <c r="E50" s="6">
        <v>61.659999847412102</v>
      </c>
      <c r="F50" s="6">
        <v>20.540000915527301</v>
      </c>
      <c r="G50" s="6">
        <v>12.409642968859</v>
      </c>
      <c r="H50" s="6">
        <v>8.0100002288818395</v>
      </c>
      <c r="I50" s="6">
        <v>12144</v>
      </c>
      <c r="J50" s="6">
        <v>6271.5</v>
      </c>
      <c r="K50" s="6">
        <v>2058</v>
      </c>
      <c r="L50" s="6">
        <v>0</v>
      </c>
      <c r="M50" s="6">
        <v>0</v>
      </c>
      <c r="N50" s="6">
        <v>0</v>
      </c>
    </row>
    <row r="51" spans="1:14" ht="15.75" customHeight="1" x14ac:dyDescent="0.2">
      <c r="A51" s="6" t="s">
        <v>120</v>
      </c>
      <c r="B51" s="6" t="s">
        <v>119</v>
      </c>
      <c r="C51" s="6">
        <v>85.019996643066406</v>
      </c>
      <c r="D51" s="6">
        <v>78.296428680419893</v>
      </c>
      <c r="E51" s="6">
        <v>67.300003051757798</v>
      </c>
      <c r="F51" s="6">
        <v>12.319999694824199</v>
      </c>
      <c r="G51" s="6">
        <v>8.8946428298950195</v>
      </c>
      <c r="H51" s="6">
        <v>5.6900000572204599</v>
      </c>
      <c r="I51" s="6">
        <v>8341</v>
      </c>
      <c r="J51" s="6">
        <v>3905.9285714285702</v>
      </c>
      <c r="K51" s="6">
        <v>2196</v>
      </c>
      <c r="L51" s="6">
        <v>0</v>
      </c>
      <c r="M51" s="6">
        <v>0</v>
      </c>
      <c r="N51" s="6">
        <v>0</v>
      </c>
    </row>
    <row r="52" spans="1:14" ht="15.75" customHeight="1" x14ac:dyDescent="0.2">
      <c r="A52" s="6" t="s">
        <v>121</v>
      </c>
      <c r="B52" s="6" t="s">
        <v>122</v>
      </c>
      <c r="C52" s="6">
        <v>37.389999389648402</v>
      </c>
      <c r="D52" s="6">
        <v>35.795714514596099</v>
      </c>
      <c r="E52" s="6">
        <v>34.400001525878899</v>
      </c>
      <c r="F52" s="6">
        <v>9.1800003051757795</v>
      </c>
      <c r="G52" s="6">
        <v>6.36357145650046</v>
      </c>
      <c r="H52" s="6">
        <v>5.0999999046325701</v>
      </c>
      <c r="I52" s="6">
        <v>16302</v>
      </c>
      <c r="J52" s="6">
        <v>6325.5</v>
      </c>
      <c r="K52" s="6">
        <v>2258</v>
      </c>
      <c r="L52" s="6">
        <v>0</v>
      </c>
      <c r="M52" s="6">
        <v>0</v>
      </c>
      <c r="N52" s="6">
        <v>0</v>
      </c>
    </row>
    <row r="53" spans="1:14" ht="15.75" customHeight="1" x14ac:dyDescent="0.2">
      <c r="A53" s="6" t="s">
        <v>123</v>
      </c>
      <c r="B53" s="6" t="s">
        <v>122</v>
      </c>
      <c r="C53" s="6">
        <v>29.399999618530298</v>
      </c>
      <c r="D53" s="6">
        <v>28.8950000490461</v>
      </c>
      <c r="E53" s="6">
        <v>28.299999237060501</v>
      </c>
      <c r="F53" s="6">
        <v>4.9499998092651403</v>
      </c>
      <c r="G53" s="6">
        <v>4.2100000126021202</v>
      </c>
      <c r="H53" s="6">
        <v>3.8900001049041699</v>
      </c>
      <c r="I53" s="6">
        <v>4063</v>
      </c>
      <c r="J53" s="6">
        <v>2533.9285714285702</v>
      </c>
      <c r="K53" s="6">
        <v>930</v>
      </c>
      <c r="L53" s="6">
        <v>0</v>
      </c>
      <c r="M53" s="6">
        <v>0</v>
      </c>
      <c r="N53" s="6">
        <v>0</v>
      </c>
    </row>
    <row r="54" spans="1:14" ht="15.75" customHeight="1" x14ac:dyDescent="0.2">
      <c r="A54" s="6" t="s">
        <v>124</v>
      </c>
      <c r="B54" s="6" t="s">
        <v>125</v>
      </c>
      <c r="C54" s="6">
        <v>61.810001373291001</v>
      </c>
      <c r="D54" s="6">
        <v>59.4903571265084</v>
      </c>
      <c r="E54" s="6">
        <v>56.840000152587898</v>
      </c>
      <c r="F54" s="6">
        <v>10.9799995422363</v>
      </c>
      <c r="G54" s="6">
        <v>9.8371428080967505</v>
      </c>
      <c r="H54" s="6">
        <v>8.8100004196166992</v>
      </c>
      <c r="I54" s="6">
        <v>10536</v>
      </c>
      <c r="J54" s="6">
        <v>3401.3928571428601</v>
      </c>
      <c r="K54" s="6">
        <v>1518</v>
      </c>
      <c r="L54" s="6">
        <v>0</v>
      </c>
      <c r="M54" s="6">
        <v>0</v>
      </c>
      <c r="N54" s="6">
        <v>0</v>
      </c>
    </row>
    <row r="55" spans="1:14" ht="15.75" customHeight="1" x14ac:dyDescent="0.2">
      <c r="A55" s="6" t="s">
        <v>126</v>
      </c>
      <c r="B55" s="6" t="s">
        <v>125</v>
      </c>
      <c r="C55" s="6">
        <v>47.959999084472699</v>
      </c>
      <c r="D55" s="6">
        <v>45.957856859479598</v>
      </c>
      <c r="E55" s="6">
        <v>42.459999084472699</v>
      </c>
      <c r="F55" s="6">
        <v>10.4899997711182</v>
      </c>
      <c r="G55" s="6">
        <v>8.375</v>
      </c>
      <c r="H55" s="6">
        <v>6.71000003814697</v>
      </c>
      <c r="I55" s="6">
        <v>5764</v>
      </c>
      <c r="J55" s="6">
        <v>2809.3928571428601</v>
      </c>
      <c r="K55" s="6">
        <v>1883</v>
      </c>
      <c r="L55" s="6">
        <v>0</v>
      </c>
      <c r="M55" s="6">
        <v>0</v>
      </c>
      <c r="N55" s="6">
        <v>0</v>
      </c>
    </row>
    <row r="56" spans="1:14" ht="15.75" customHeight="1" x14ac:dyDescent="0.2">
      <c r="A56" s="6" t="s">
        <v>127</v>
      </c>
      <c r="B56" s="6" t="s">
        <v>125</v>
      </c>
      <c r="C56" s="6">
        <v>65.980003356933594</v>
      </c>
      <c r="D56" s="6">
        <v>64.4153574534825</v>
      </c>
      <c r="E56" s="6">
        <v>62.459999084472699</v>
      </c>
      <c r="F56" s="6">
        <v>16.360000610351602</v>
      </c>
      <c r="G56" s="6">
        <v>13.2857143878937</v>
      </c>
      <c r="H56" s="6">
        <v>11.1599998474121</v>
      </c>
      <c r="I56" s="6">
        <v>68463</v>
      </c>
      <c r="J56" s="6">
        <v>30097.535714285699</v>
      </c>
      <c r="K56" s="6">
        <v>20490</v>
      </c>
      <c r="L56" s="6">
        <v>0</v>
      </c>
      <c r="M56" s="6">
        <v>0</v>
      </c>
      <c r="N56" s="6">
        <v>0</v>
      </c>
    </row>
    <row r="57" spans="1:14" ht="15.75" customHeight="1" x14ac:dyDescent="0.2">
      <c r="A57" s="6" t="s">
        <v>128</v>
      </c>
      <c r="B57" s="6" t="s">
        <v>129</v>
      </c>
      <c r="C57" s="6">
        <v>52.970001220703097</v>
      </c>
      <c r="D57" s="6">
        <v>47.501428467886797</v>
      </c>
      <c r="E57" s="6">
        <v>35.400001525878899</v>
      </c>
      <c r="F57" s="6">
        <v>11.4899997711182</v>
      </c>
      <c r="G57" s="6">
        <v>6.8685714176722898</v>
      </c>
      <c r="H57" s="6">
        <v>4.0700001716613796</v>
      </c>
      <c r="I57" s="6">
        <v>14223</v>
      </c>
      <c r="J57" s="6">
        <v>4885.9642857142899</v>
      </c>
      <c r="K57" s="6">
        <v>1242</v>
      </c>
      <c r="L57" s="6">
        <v>0</v>
      </c>
      <c r="M57" s="6">
        <v>0</v>
      </c>
      <c r="N57" s="6">
        <v>0</v>
      </c>
    </row>
    <row r="58" spans="1:14" ht="15.75" customHeight="1" x14ac:dyDescent="0.2">
      <c r="A58" s="6" t="s">
        <v>130</v>
      </c>
      <c r="B58" s="6" t="s">
        <v>131</v>
      </c>
      <c r="C58" s="6">
        <v>2.7599999904632599</v>
      </c>
      <c r="D58" s="6">
        <v>2.7584999918937698</v>
      </c>
      <c r="E58" s="6">
        <v>2.75</v>
      </c>
      <c r="F58" s="6">
        <v>0.43999999761581399</v>
      </c>
      <c r="G58" s="6">
        <v>0.39349999129772201</v>
      </c>
      <c r="H58" s="6">
        <v>0.37999999523162797</v>
      </c>
      <c r="I58" s="6">
        <v>237</v>
      </c>
      <c r="J58" s="6">
        <v>141.25</v>
      </c>
      <c r="K58" s="6">
        <v>134</v>
      </c>
      <c r="L58" s="6">
        <v>0</v>
      </c>
      <c r="M58" s="6">
        <v>0</v>
      </c>
      <c r="N58" s="6">
        <v>0</v>
      </c>
    </row>
    <row r="59" spans="1:14" ht="15.75" customHeight="1" x14ac:dyDescent="0.2">
      <c r="A59" s="6" t="s">
        <v>132</v>
      </c>
      <c r="B59" s="6" t="s">
        <v>131</v>
      </c>
      <c r="C59" s="6">
        <v>68.699996948242202</v>
      </c>
      <c r="D59" s="6">
        <v>63.088928631373797</v>
      </c>
      <c r="E59" s="6">
        <v>57.560001373291001</v>
      </c>
      <c r="F59" s="6">
        <v>30.420000076293899</v>
      </c>
      <c r="G59" s="6">
        <v>18.899999959128198</v>
      </c>
      <c r="H59" s="6">
        <v>11.6199998855591</v>
      </c>
      <c r="I59" s="6">
        <v>16999</v>
      </c>
      <c r="J59" s="6">
        <v>7485.5357142857101</v>
      </c>
      <c r="K59" s="6">
        <v>4567</v>
      </c>
      <c r="L59" s="6">
        <v>0</v>
      </c>
      <c r="M59" s="6">
        <v>0</v>
      </c>
      <c r="N59" s="6">
        <v>0</v>
      </c>
    </row>
    <row r="60" spans="1:14" ht="15.75" customHeight="1" x14ac:dyDescent="0.2">
      <c r="A60" s="6" t="s">
        <v>133</v>
      </c>
      <c r="B60" s="6" t="s">
        <v>131</v>
      </c>
      <c r="C60" s="6">
        <v>60.990001678466797</v>
      </c>
      <c r="D60" s="6">
        <v>51.628928729465997</v>
      </c>
      <c r="E60" s="6">
        <v>44.080001831054702</v>
      </c>
      <c r="F60" s="6">
        <v>21.819999694824201</v>
      </c>
      <c r="G60" s="6">
        <v>12.909999915531699</v>
      </c>
      <c r="H60" s="6">
        <v>9.1899995803833008</v>
      </c>
      <c r="I60" s="6">
        <v>20093</v>
      </c>
      <c r="J60" s="6">
        <v>7235.2142857142899</v>
      </c>
      <c r="K60" s="6">
        <v>3427</v>
      </c>
      <c r="L60" s="6">
        <v>0</v>
      </c>
      <c r="M60" s="6">
        <v>0</v>
      </c>
      <c r="N60" s="6">
        <v>0</v>
      </c>
    </row>
    <row r="61" spans="1:14" ht="15.75" customHeight="1" x14ac:dyDescent="0.2">
      <c r="A61" s="6" t="s">
        <v>134</v>
      </c>
      <c r="B61" s="6" t="s">
        <v>28</v>
      </c>
      <c r="C61" s="6">
        <v>88.739997863769503</v>
      </c>
      <c r="D61" s="6">
        <v>87.261785779680494</v>
      </c>
      <c r="E61" s="6">
        <v>83.589996337890597</v>
      </c>
      <c r="F61" s="6">
        <v>10.829999923706101</v>
      </c>
      <c r="G61" s="6">
        <v>6.1707142761775398</v>
      </c>
      <c r="H61" s="6">
        <v>4.7199997901916504</v>
      </c>
      <c r="I61" s="6">
        <v>3771</v>
      </c>
      <c r="J61" s="6">
        <v>767.96428571428601</v>
      </c>
      <c r="K61" s="6">
        <v>307</v>
      </c>
      <c r="L61" s="6">
        <v>0</v>
      </c>
      <c r="M61" s="6">
        <v>0</v>
      </c>
      <c r="N61" s="6">
        <v>0</v>
      </c>
    </row>
    <row r="62" spans="1:14" ht="15.75" customHeight="1" x14ac:dyDescent="0.2">
      <c r="A62" s="47" t="s">
        <v>135</v>
      </c>
      <c r="B62" s="6" t="s">
        <v>136</v>
      </c>
      <c r="C62" s="47">
        <v>96.260002136230497</v>
      </c>
      <c r="D62" s="47">
        <v>50.511386414426497</v>
      </c>
      <c r="E62" s="47">
        <v>-9.9999997764825804E-3</v>
      </c>
      <c r="F62" s="47">
        <v>87.309997558593807</v>
      </c>
      <c r="G62" s="47">
        <v>14.5129662675264</v>
      </c>
      <c r="H62" s="47">
        <v>-9.9999997764825804E-3</v>
      </c>
      <c r="I62" s="47">
        <v>315275</v>
      </c>
      <c r="J62" s="47">
        <v>3314.3023313492099</v>
      </c>
      <c r="K62" s="47">
        <v>-1</v>
      </c>
      <c r="L62" s="47">
        <v>47599</v>
      </c>
      <c r="M62" s="47">
        <v>1107.0295138888901</v>
      </c>
      <c r="N62" s="47">
        <v>-1</v>
      </c>
    </row>
    <row r="63" spans="1:14" ht="15.75" customHeight="1" x14ac:dyDescent="0.2">
      <c r="A63" s="47" t="s">
        <v>137</v>
      </c>
      <c r="B63" s="6" t="s">
        <v>136</v>
      </c>
      <c r="C63" s="47">
        <v>96.599998474121094</v>
      </c>
      <c r="D63" s="47">
        <v>47.891205346821799</v>
      </c>
      <c r="E63" s="47">
        <v>-9.9999997764825804E-3</v>
      </c>
      <c r="F63" s="47">
        <v>96.199996948242202</v>
      </c>
      <c r="G63" s="47">
        <v>17.9585751480063</v>
      </c>
      <c r="H63" s="47">
        <v>-9.9999997764825804E-3</v>
      </c>
      <c r="I63" s="47">
        <v>246174</v>
      </c>
      <c r="J63" s="47">
        <v>2698.5458829365102</v>
      </c>
      <c r="K63" s="47">
        <v>-1</v>
      </c>
      <c r="L63" s="47">
        <v>52234</v>
      </c>
      <c r="M63" s="47">
        <v>202.20473710317501</v>
      </c>
      <c r="N63" s="47">
        <v>-1</v>
      </c>
    </row>
    <row r="64" spans="1:14" ht="15.75" customHeight="1" x14ac:dyDescent="0.2">
      <c r="A64" s="47" t="s">
        <v>138</v>
      </c>
      <c r="B64" s="6" t="s">
        <v>136</v>
      </c>
    </row>
    <row r="65" spans="1:14" ht="15.75" customHeight="1" x14ac:dyDescent="0.2">
      <c r="A65" s="47" t="s">
        <v>139</v>
      </c>
      <c r="B65" s="6" t="s">
        <v>140</v>
      </c>
      <c r="C65" s="47">
        <v>96.930000305175795</v>
      </c>
      <c r="D65" s="47">
        <v>67.803484694388501</v>
      </c>
      <c r="E65" s="47">
        <v>-9.9999997764825804E-3</v>
      </c>
      <c r="F65" s="47">
        <v>64.059997558593807</v>
      </c>
      <c r="G65" s="47">
        <v>18.6437290667341</v>
      </c>
      <c r="H65" s="47">
        <v>-9.9999997764825804E-3</v>
      </c>
      <c r="I65" s="47">
        <v>36082</v>
      </c>
      <c r="J65" s="47">
        <v>2754.54521771492</v>
      </c>
      <c r="K65" s="47">
        <v>-1</v>
      </c>
      <c r="L65" s="47">
        <v>50714</v>
      </c>
      <c r="M65" s="47">
        <v>176.887855104826</v>
      </c>
      <c r="N65" s="47">
        <v>-1</v>
      </c>
    </row>
    <row r="66" spans="1:14" ht="15.75" customHeight="1" x14ac:dyDescent="0.2">
      <c r="A66" s="47" t="s">
        <v>141</v>
      </c>
      <c r="B66" s="6" t="s">
        <v>140</v>
      </c>
      <c r="C66" s="47">
        <v>96.419998168945298</v>
      </c>
      <c r="D66" s="47">
        <v>60.996325635393497</v>
      </c>
      <c r="E66" s="47">
        <v>-9.9999997764825804E-3</v>
      </c>
      <c r="F66" s="47">
        <v>82.279998779296903</v>
      </c>
      <c r="G66" s="47">
        <v>20.974906993613899</v>
      </c>
      <c r="H66" s="47">
        <v>-9.9999997764825804E-3</v>
      </c>
      <c r="I66" s="47">
        <v>53448</v>
      </c>
      <c r="J66" s="47">
        <v>2657.2347470238101</v>
      </c>
      <c r="K66" s="47">
        <v>-1</v>
      </c>
      <c r="L66" s="47">
        <v>92911</v>
      </c>
      <c r="M66" s="47">
        <v>299.35925099206298</v>
      </c>
      <c r="N66" s="47">
        <v>-1</v>
      </c>
    </row>
    <row r="67" spans="1:14" ht="15.75" customHeight="1" x14ac:dyDescent="0.2">
      <c r="A67" s="47" t="s">
        <v>142</v>
      </c>
      <c r="B67" s="6" t="s">
        <v>29</v>
      </c>
      <c r="C67" s="47">
        <v>92.519996643066406</v>
      </c>
      <c r="D67" s="47">
        <v>56.865036508335301</v>
      </c>
      <c r="E67" s="47">
        <v>6.0599999427795401</v>
      </c>
      <c r="F67" s="47">
        <v>28.75</v>
      </c>
      <c r="G67" s="47">
        <v>3.7687568821689301</v>
      </c>
      <c r="H67" s="47">
        <v>0.239999994635582</v>
      </c>
      <c r="I67" s="47">
        <v>28254</v>
      </c>
      <c r="J67" s="47">
        <v>548.62386378184601</v>
      </c>
      <c r="K67" s="47">
        <v>107</v>
      </c>
      <c r="L67" s="47">
        <v>38352</v>
      </c>
      <c r="M67" s="47">
        <v>30.941492766611201</v>
      </c>
      <c r="N67" s="47">
        <v>0</v>
      </c>
    </row>
    <row r="68" spans="1:14" ht="15.75" customHeight="1" x14ac:dyDescent="0.2">
      <c r="A68" s="47" t="s">
        <v>143</v>
      </c>
      <c r="B68" s="6" t="s">
        <v>29</v>
      </c>
      <c r="C68" s="47">
        <v>94.389999389648395</v>
      </c>
      <c r="D68" s="47">
        <v>75.232874163877099</v>
      </c>
      <c r="E68" s="47">
        <v>6.0700001716613796</v>
      </c>
      <c r="F68" s="47">
        <v>30.139999389648398</v>
      </c>
      <c r="G68" s="47">
        <v>4.5118361511881302</v>
      </c>
      <c r="H68" s="47">
        <v>0.37000000476837203</v>
      </c>
      <c r="I68" s="47">
        <v>33396</v>
      </c>
      <c r="J68" s="47">
        <v>587.18983092988606</v>
      </c>
      <c r="K68" s="47">
        <v>129</v>
      </c>
      <c r="L68" s="47">
        <v>27257</v>
      </c>
      <c r="M68" s="47">
        <v>104.47563401292901</v>
      </c>
      <c r="N68" s="47">
        <v>0</v>
      </c>
    </row>
    <row r="69" spans="1:14" ht="15.75" customHeight="1" x14ac:dyDescent="0.2">
      <c r="A69" s="47" t="s">
        <v>144</v>
      </c>
      <c r="B69" s="6" t="s">
        <v>30</v>
      </c>
      <c r="C69" s="47">
        <v>94.540000915527301</v>
      </c>
      <c r="D69" s="47">
        <v>47.892250436349102</v>
      </c>
      <c r="E69" s="47">
        <v>6.0900001525878897</v>
      </c>
      <c r="F69" s="47">
        <v>29.780000686645501</v>
      </c>
      <c r="G69" s="47">
        <v>2.9733662757838899</v>
      </c>
      <c r="H69" s="47">
        <v>0.259999990463257</v>
      </c>
      <c r="I69" s="47">
        <v>24425</v>
      </c>
      <c r="J69" s="47">
        <v>1098.5577933450099</v>
      </c>
      <c r="K69" s="47">
        <v>149</v>
      </c>
      <c r="L69" s="47">
        <v>23959</v>
      </c>
      <c r="M69" s="47">
        <v>82.5191393545159</v>
      </c>
      <c r="N69" s="47">
        <v>0</v>
      </c>
    </row>
    <row r="70" spans="1:14" ht="15.75" customHeight="1" x14ac:dyDescent="0.2">
      <c r="A70" s="47" t="s">
        <v>145</v>
      </c>
      <c r="B70" s="6" t="s">
        <v>30</v>
      </c>
      <c r="C70" s="47">
        <v>96.379997253417997</v>
      </c>
      <c r="D70" s="47">
        <v>62.984104330938003</v>
      </c>
      <c r="E70" s="47">
        <v>6.0900001525878897</v>
      </c>
      <c r="F70" s="47">
        <v>27.659999847412099</v>
      </c>
      <c r="G70" s="47">
        <v>5.4632892404141096</v>
      </c>
      <c r="H70" s="47">
        <v>0.28999999165535001</v>
      </c>
      <c r="I70" s="47">
        <v>52644</v>
      </c>
      <c r="J70" s="47">
        <v>1845.5663895187699</v>
      </c>
      <c r="K70" s="47">
        <v>202</v>
      </c>
      <c r="L70" s="47">
        <v>20239</v>
      </c>
      <c r="M70" s="47">
        <v>171.96031746031699</v>
      </c>
      <c r="N70" s="47">
        <v>0</v>
      </c>
    </row>
    <row r="71" spans="1:14" ht="15.75" customHeight="1" x14ac:dyDescent="0.2">
      <c r="A71" s="47" t="s">
        <v>146</v>
      </c>
      <c r="B71" s="6" t="s">
        <v>147</v>
      </c>
      <c r="C71" s="47">
        <v>48.9799995422363</v>
      </c>
      <c r="D71" s="47">
        <v>46.9935714176723</v>
      </c>
      <c r="E71" s="47">
        <v>44.029998779296903</v>
      </c>
      <c r="F71" s="47">
        <v>7.3899998664856001</v>
      </c>
      <c r="G71" s="47">
        <v>5.9378571340016002</v>
      </c>
      <c r="H71" s="47">
        <v>5.0599999427795401</v>
      </c>
      <c r="I71" s="47">
        <v>2681</v>
      </c>
      <c r="J71" s="47">
        <v>1793.3928571428601</v>
      </c>
      <c r="K71" s="47">
        <v>1281</v>
      </c>
      <c r="L71" s="47">
        <v>2311</v>
      </c>
      <c r="M71" s="47">
        <v>291.57142857142901</v>
      </c>
      <c r="N71" s="47">
        <v>0</v>
      </c>
    </row>
    <row r="72" spans="1:14" ht="15.75" customHeight="1" x14ac:dyDescent="0.2">
      <c r="A72" s="47" t="s">
        <v>148</v>
      </c>
      <c r="B72" s="6" t="s">
        <v>147</v>
      </c>
      <c r="C72" s="47">
        <v>53.580001831054702</v>
      </c>
      <c r="D72" s="47">
        <v>51.291786193847699</v>
      </c>
      <c r="E72" s="47">
        <v>46.330001831054702</v>
      </c>
      <c r="F72" s="47">
        <v>7.8800001144409197</v>
      </c>
      <c r="G72" s="47">
        <v>5.9685714415141504</v>
      </c>
      <c r="H72" s="47">
        <v>4.5700001716613796</v>
      </c>
      <c r="I72" s="47">
        <v>8089</v>
      </c>
      <c r="J72" s="47">
        <v>4548.3571428571404</v>
      </c>
      <c r="K72" s="47">
        <v>2939</v>
      </c>
      <c r="L72" s="47">
        <v>5793</v>
      </c>
      <c r="M72" s="47">
        <v>678.25</v>
      </c>
      <c r="N72" s="47">
        <v>0</v>
      </c>
    </row>
    <row r="73" spans="1:14" ht="15.75" customHeight="1" x14ac:dyDescent="0.15"/>
    <row r="74" spans="1:14" ht="15.75" customHeight="1" x14ac:dyDescent="0.15"/>
    <row r="75" spans="1:14" ht="15.75" customHeight="1" x14ac:dyDescent="0.15"/>
    <row r="76" spans="1:14" ht="15.75" customHeight="1" x14ac:dyDescent="0.15"/>
    <row r="77" spans="1:14" ht="15.75" customHeight="1" x14ac:dyDescent="0.15"/>
    <row r="78" spans="1:14" ht="15.75" customHeight="1" x14ac:dyDescent="0.15"/>
    <row r="79" spans="1:14" ht="15.75" customHeight="1" x14ac:dyDescent="0.15"/>
    <row r="80" spans="1:14"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B050"/>
  </sheetPr>
  <dimension ref="A1:Z1000"/>
  <sheetViews>
    <sheetView showGridLines="0" workbookViewId="0"/>
  </sheetViews>
  <sheetFormatPr defaultColWidth="12.625" defaultRowHeight="15" customHeight="1" x14ac:dyDescent="0.15"/>
  <cols>
    <col min="1" max="1" width="1.8359375" customWidth="1"/>
    <col min="2" max="2" width="15.56640625" customWidth="1"/>
    <col min="3" max="3" width="6.49609375" customWidth="1"/>
    <col min="4" max="4" width="7.23046875" customWidth="1"/>
    <col min="5" max="5" width="6.6171875" customWidth="1"/>
    <col min="6" max="6" width="6.86328125" customWidth="1"/>
    <col min="7" max="7" width="6.6171875" customWidth="1"/>
    <col min="8" max="8" width="7.4765625" customWidth="1"/>
    <col min="9" max="9" width="7.59765625" customWidth="1"/>
    <col min="10" max="10" width="7.23046875" customWidth="1"/>
    <col min="11" max="11" width="7.59765625" customWidth="1"/>
    <col min="12" max="12" width="7.4765625" customWidth="1"/>
    <col min="13" max="13" width="7.59765625" customWidth="1"/>
    <col min="14" max="14" width="7.4765625" customWidth="1"/>
    <col min="15" max="15" width="9.4375" customWidth="1"/>
    <col min="16" max="16" width="13.1171875" customWidth="1"/>
    <col min="17" max="17" width="15.078125" customWidth="1"/>
    <col min="18" max="18" width="10.6640625" customWidth="1"/>
    <col min="19" max="26" width="7.59765625" customWidth="1"/>
  </cols>
  <sheetData>
    <row r="1" spans="2:18" x14ac:dyDescent="0.2">
      <c r="F1" s="157" t="s">
        <v>149</v>
      </c>
      <c r="G1" s="150"/>
      <c r="H1" s="150"/>
      <c r="I1" s="150"/>
      <c r="J1" s="158" t="s">
        <v>150</v>
      </c>
      <c r="K1" s="150"/>
      <c r="Q1" s="6"/>
    </row>
    <row r="2" spans="2:18" x14ac:dyDescent="0.2">
      <c r="F2" s="150"/>
      <c r="G2" s="150"/>
      <c r="H2" s="150"/>
      <c r="I2" s="150"/>
      <c r="J2" s="158" t="s">
        <v>151</v>
      </c>
      <c r="K2" s="150"/>
      <c r="Q2" s="6"/>
    </row>
    <row r="3" spans="2:18" hidden="1" x14ac:dyDescent="0.2">
      <c r="C3" s="47">
        <v>1</v>
      </c>
      <c r="D3" s="47">
        <v>2</v>
      </c>
      <c r="E3" s="47">
        <v>3</v>
      </c>
      <c r="F3" s="47">
        <v>4</v>
      </c>
      <c r="G3" s="47">
        <v>5</v>
      </c>
      <c r="H3" s="47">
        <v>6</v>
      </c>
      <c r="I3" s="47">
        <v>7</v>
      </c>
      <c r="J3" s="47">
        <v>8</v>
      </c>
      <c r="K3" s="47">
        <v>9</v>
      </c>
      <c r="L3" s="47">
        <v>10</v>
      </c>
      <c r="M3" s="47">
        <v>11</v>
      </c>
      <c r="N3" s="47">
        <v>12</v>
      </c>
      <c r="Q3" s="6"/>
    </row>
    <row r="4" spans="2:18" x14ac:dyDescent="0.2">
      <c r="B4" s="49" t="s">
        <v>152</v>
      </c>
      <c r="C4" s="49">
        <v>42075</v>
      </c>
      <c r="D4" s="49">
        <v>42106</v>
      </c>
      <c r="E4" s="49">
        <v>42136</v>
      </c>
      <c r="F4" s="49">
        <v>42167</v>
      </c>
      <c r="G4" s="49">
        <v>42197</v>
      </c>
      <c r="H4" s="49">
        <v>42228</v>
      </c>
      <c r="I4" s="49">
        <v>42259</v>
      </c>
      <c r="J4" s="49">
        <v>42289</v>
      </c>
      <c r="K4" s="49">
        <v>42320</v>
      </c>
      <c r="L4" s="49">
        <v>42350</v>
      </c>
      <c r="M4" s="49">
        <v>42381</v>
      </c>
      <c r="N4" s="49">
        <v>42412</v>
      </c>
      <c r="O4" s="50"/>
      <c r="Q4" s="6"/>
    </row>
    <row r="5" spans="2:18" x14ac:dyDescent="0.2">
      <c r="B5" s="51" t="s">
        <v>22</v>
      </c>
      <c r="C5" s="52">
        <v>12.936071428571424</v>
      </c>
      <c r="D5" s="52">
        <v>12.178555555555553</v>
      </c>
      <c r="E5" s="52">
        <v>14.671182795698925</v>
      </c>
      <c r="F5" s="52">
        <v>15.213555555555564</v>
      </c>
      <c r="G5" s="52">
        <v>14.334444444444445</v>
      </c>
      <c r="H5" s="52">
        <f>AVERAGEIF('Raw-CPU'!D:D,B5,'Raw-CPU'!C:C)</f>
        <v>12.47623655913978</v>
      </c>
      <c r="I5" s="52">
        <f t="shared" ref="I5:I23" si="0">TREND(C5:H5,C$3:H$3,7)</f>
        <v>14.106094231097456</v>
      </c>
      <c r="J5" s="52">
        <f t="shared" ref="J5:J23" si="1">TREND(C5:H5,C$3:H$3,8)</f>
        <v>14.240690376222174</v>
      </c>
      <c r="K5" s="52">
        <f t="shared" ref="K5:K23" si="2">TREND(C5:H5,C$3:H$3,9)</f>
        <v>14.37528652134689</v>
      </c>
      <c r="L5" s="52">
        <f t="shared" ref="L5:L23" si="3">TREND(C5:H5,C$3:H$3,10)</f>
        <v>14.509882666471608</v>
      </c>
      <c r="M5" s="52">
        <f t="shared" ref="M5:M23" si="4">TREND(C5:H5,C$3:H$3,11)</f>
        <v>14.644478811596324</v>
      </c>
      <c r="N5" s="52">
        <f t="shared" ref="N5:N23" si="5">TREND(C5:H5,C$3:H$3,12)</f>
        <v>14.779074956721042</v>
      </c>
      <c r="O5" s="44"/>
      <c r="Q5" s="6"/>
    </row>
    <row r="6" spans="2:18" x14ac:dyDescent="0.2">
      <c r="B6" s="51" t="s">
        <v>27</v>
      </c>
      <c r="C6" s="52">
        <v>8.8787637362637319</v>
      </c>
      <c r="D6" s="52">
        <v>7.6800769230769177</v>
      </c>
      <c r="E6" s="52">
        <v>7.242332506203466</v>
      </c>
      <c r="F6" s="52">
        <v>8.1962564102564013</v>
      </c>
      <c r="G6" s="52">
        <v>8.5688461538461471</v>
      </c>
      <c r="H6" s="52">
        <f>AVERAGEIF('Raw-CPU'!D:D,B6,'Raw-CPU'!C:C)</f>
        <v>5.8494292803970218</v>
      </c>
      <c r="I6" s="52">
        <f t="shared" si="0"/>
        <v>6.5833067667099883</v>
      </c>
      <c r="J6" s="52">
        <f t="shared" si="1"/>
        <v>6.2539798900536185</v>
      </c>
      <c r="K6" s="52">
        <f t="shared" si="2"/>
        <v>5.9246530133972488</v>
      </c>
      <c r="L6" s="52">
        <f t="shared" si="3"/>
        <v>5.59532613674088</v>
      </c>
      <c r="M6" s="52">
        <f t="shared" si="4"/>
        <v>5.2659992600845102</v>
      </c>
      <c r="N6" s="52">
        <f t="shared" si="5"/>
        <v>4.9366723834281405</v>
      </c>
      <c r="O6" s="44"/>
      <c r="Q6" s="6"/>
    </row>
    <row r="7" spans="2:18" x14ac:dyDescent="0.2">
      <c r="B7" s="51" t="s">
        <v>28</v>
      </c>
      <c r="C7" s="52">
        <v>6.6003571428571428</v>
      </c>
      <c r="D7" s="52">
        <v>6.298</v>
      </c>
      <c r="E7" s="52">
        <v>6.2790322580645155</v>
      </c>
      <c r="F7" s="52">
        <v>6.3643333333333336</v>
      </c>
      <c r="G7" s="52">
        <v>6.3356666666666666</v>
      </c>
      <c r="H7" s="52">
        <f>AVERAGEIF('Raw-CPU'!D:D,B7,'Raw-CPU'!C:C)</f>
        <v>6.4941935483870967</v>
      </c>
      <c r="I7" s="52">
        <f t="shared" si="0"/>
        <v>6.3620121351766512</v>
      </c>
      <c r="J7" s="52">
        <f t="shared" si="1"/>
        <v>6.3525116524028959</v>
      </c>
      <c r="K7" s="52">
        <f t="shared" si="2"/>
        <v>6.3430111696291416</v>
      </c>
      <c r="L7" s="52">
        <f t="shared" si="3"/>
        <v>6.3335106868553872</v>
      </c>
      <c r="M7" s="52">
        <f t="shared" si="4"/>
        <v>6.3240102040816319</v>
      </c>
      <c r="N7" s="52">
        <f t="shared" si="5"/>
        <v>6.3145097213078776</v>
      </c>
      <c r="O7" s="44"/>
      <c r="Q7" s="6"/>
    </row>
    <row r="8" spans="2:18" x14ac:dyDescent="0.2">
      <c r="B8" s="51" t="s">
        <v>29</v>
      </c>
      <c r="C8" s="52">
        <v>5.0401785714285738</v>
      </c>
      <c r="D8" s="52">
        <v>5.8301666666666669</v>
      </c>
      <c r="E8" s="52">
        <v>9.4874193548387087</v>
      </c>
      <c r="F8" s="52">
        <v>9.8283333333333349</v>
      </c>
      <c r="G8" s="52">
        <v>12.522096774193546</v>
      </c>
      <c r="H8" s="52">
        <f>AVERAGEIF('Raw-CPU'!D:D,B8,'Raw-CPU'!C:C)</f>
        <v>11.823387096774191</v>
      </c>
      <c r="I8" s="52">
        <f t="shared" si="0"/>
        <v>14.521871658986171</v>
      </c>
      <c r="J8" s="52">
        <f t="shared" si="1"/>
        <v>16.074235856923409</v>
      </c>
      <c r="K8" s="52">
        <f t="shared" si="2"/>
        <v>17.626600054860649</v>
      </c>
      <c r="L8" s="52">
        <f t="shared" si="3"/>
        <v>19.17896425279789</v>
      </c>
      <c r="M8" s="52">
        <f t="shared" si="4"/>
        <v>20.731328450735127</v>
      </c>
      <c r="N8" s="52">
        <f t="shared" si="5"/>
        <v>22.283692648672364</v>
      </c>
      <c r="O8" s="44"/>
      <c r="Q8" s="6"/>
    </row>
    <row r="9" spans="2:18" x14ac:dyDescent="0.2">
      <c r="B9" s="51" t="s">
        <v>30</v>
      </c>
      <c r="C9" s="52">
        <v>11.714107142857147</v>
      </c>
      <c r="D9" s="52">
        <v>11.055666666666665</v>
      </c>
      <c r="E9" s="52">
        <v>10.847419354838708</v>
      </c>
      <c r="F9" s="52">
        <v>16.817333333333337</v>
      </c>
      <c r="G9" s="52">
        <v>21.707096774193555</v>
      </c>
      <c r="H9" s="52">
        <f>AVERAGEIF('Raw-CPU'!D:D,B9,'Raw-CPU'!C:C)</f>
        <v>24.660806451612903</v>
      </c>
      <c r="I9" s="52">
        <f t="shared" si="0"/>
        <v>26.399508371735791</v>
      </c>
      <c r="J9" s="52">
        <f t="shared" si="1"/>
        <v>29.332585538731621</v>
      </c>
      <c r="K9" s="52">
        <f t="shared" si="2"/>
        <v>32.265662705727451</v>
      </c>
      <c r="L9" s="52">
        <f t="shared" si="3"/>
        <v>35.19873987272328</v>
      </c>
      <c r="M9" s="52">
        <f t="shared" si="4"/>
        <v>38.13181703971911</v>
      </c>
      <c r="N9" s="52">
        <f t="shared" si="5"/>
        <v>41.064894206714946</v>
      </c>
      <c r="O9" s="44"/>
      <c r="Q9" s="6"/>
    </row>
    <row r="10" spans="2:18" x14ac:dyDescent="0.2">
      <c r="B10" s="51" t="s">
        <v>31</v>
      </c>
      <c r="C10" s="52">
        <v>13.838928571428575</v>
      </c>
      <c r="D10" s="52">
        <v>12.821444444444447</v>
      </c>
      <c r="E10" s="52">
        <v>13.194301075268816</v>
      </c>
      <c r="F10" s="52">
        <v>22.61999999999999</v>
      </c>
      <c r="G10" s="52">
        <v>27.237096774193571</v>
      </c>
      <c r="H10" s="52">
        <f>AVERAGEIF('Raw-CPU'!D:D,B10,'Raw-CPU'!C:C)</f>
        <v>28.363118279569882</v>
      </c>
      <c r="I10" s="52">
        <f t="shared" si="0"/>
        <v>32.208508636286055</v>
      </c>
      <c r="J10" s="52">
        <f t="shared" si="1"/>
        <v>35.788325906419914</v>
      </c>
      <c r="K10" s="52">
        <f t="shared" si="2"/>
        <v>39.368143176553772</v>
      </c>
      <c r="L10" s="52">
        <f t="shared" si="3"/>
        <v>42.947960446687631</v>
      </c>
      <c r="M10" s="52">
        <f t="shared" si="4"/>
        <v>46.52777771682149</v>
      </c>
      <c r="N10" s="52">
        <f t="shared" si="5"/>
        <v>50.107594986955348</v>
      </c>
      <c r="O10" s="44"/>
      <c r="Q10" s="6"/>
    </row>
    <row r="11" spans="2:18" x14ac:dyDescent="0.2">
      <c r="B11" s="51" t="s">
        <v>32</v>
      </c>
      <c r="C11" s="52">
        <v>4.3723214285714294</v>
      </c>
      <c r="D11" s="52">
        <v>4.3831666666666678</v>
      </c>
      <c r="E11" s="52">
        <v>4.3641935483870977</v>
      </c>
      <c r="F11" s="52">
        <v>4.3396666666666679</v>
      </c>
      <c r="G11" s="52">
        <v>4.2</v>
      </c>
      <c r="H11" s="52">
        <f>AVERAGEIF('Raw-CPU'!D:D,B11,'Raw-CPU'!C:C)</f>
        <v>4.181129032258065</v>
      </c>
      <c r="I11" s="52">
        <f t="shared" si="0"/>
        <v>4.1537473374295955</v>
      </c>
      <c r="J11" s="52">
        <f t="shared" si="1"/>
        <v>4.1100333699071019</v>
      </c>
      <c r="K11" s="52">
        <f t="shared" si="2"/>
        <v>4.0663194023846092</v>
      </c>
      <c r="L11" s="52">
        <f t="shared" si="3"/>
        <v>4.0226054348621165</v>
      </c>
      <c r="M11" s="52">
        <f t="shared" si="4"/>
        <v>3.9788914673396234</v>
      </c>
      <c r="N11" s="52">
        <f t="shared" si="5"/>
        <v>3.9351774998171303</v>
      </c>
      <c r="O11" s="44"/>
      <c r="Q11" s="6"/>
    </row>
    <row r="12" spans="2:18" x14ac:dyDescent="0.2">
      <c r="B12" s="53" t="s">
        <v>33</v>
      </c>
      <c r="C12" s="54">
        <v>15.533794642857146</v>
      </c>
      <c r="D12" s="54">
        <v>9.3745416666666674</v>
      </c>
      <c r="E12" s="54">
        <v>7.0656451612903215</v>
      </c>
      <c r="F12" s="54">
        <v>6.4414166666666715</v>
      </c>
      <c r="G12" s="54">
        <v>6.2891666666666728</v>
      </c>
      <c r="H12" s="52">
        <f>AVERAGEIF('Raw-CPU'!D:D,B12,'Raw-CPU'!C:C)</f>
        <v>5.0631854838709653</v>
      </c>
      <c r="I12" s="52">
        <f t="shared" si="0"/>
        <v>2.0712851190476176</v>
      </c>
      <c r="J12" s="52">
        <f t="shared" si="1"/>
        <v>0.29318799648891591</v>
      </c>
      <c r="K12" s="52">
        <f t="shared" si="2"/>
        <v>-1.4849091260697858</v>
      </c>
      <c r="L12" s="52">
        <f t="shared" si="3"/>
        <v>-3.2630062486284874</v>
      </c>
      <c r="M12" s="52">
        <f t="shared" si="4"/>
        <v>-5.0411033711871891</v>
      </c>
      <c r="N12" s="52">
        <f t="shared" si="5"/>
        <v>-6.8192004937458908</v>
      </c>
      <c r="O12" s="44"/>
      <c r="Q12" s="6"/>
    </row>
    <row r="13" spans="2:18" x14ac:dyDescent="0.2">
      <c r="B13" s="51" t="s">
        <v>34</v>
      </c>
      <c r="C13" s="52">
        <v>2.4278571428571429</v>
      </c>
      <c r="D13" s="52">
        <v>2.5819333333333319</v>
      </c>
      <c r="E13" s="52">
        <v>2.716709677419356</v>
      </c>
      <c r="F13" s="52">
        <v>2.5054000000000007</v>
      </c>
      <c r="G13" s="52">
        <v>2.105999999999999</v>
      </c>
      <c r="H13" s="52">
        <f>AVERAGEIF('Raw-CPU'!D:D,B13,'Raw-CPU'!C:C)</f>
        <v>0.97516129032258092</v>
      </c>
      <c r="I13" s="52">
        <f t="shared" si="0"/>
        <v>1.3285846799795187</v>
      </c>
      <c r="J13" s="52">
        <f t="shared" si="1"/>
        <v>1.0742249959768855</v>
      </c>
      <c r="K13" s="52">
        <f t="shared" si="2"/>
        <v>0.81986531197425228</v>
      </c>
      <c r="L13" s="52">
        <f t="shared" si="3"/>
        <v>0.56550562797161907</v>
      </c>
      <c r="M13" s="52">
        <f t="shared" si="4"/>
        <v>0.31114594396898587</v>
      </c>
      <c r="N13" s="52">
        <f t="shared" si="5"/>
        <v>5.6786259966352226E-2</v>
      </c>
      <c r="O13" s="44"/>
      <c r="Q13" s="6"/>
    </row>
    <row r="14" spans="2:18" x14ac:dyDescent="0.2">
      <c r="B14" s="51" t="s">
        <v>35</v>
      </c>
      <c r="C14" s="52">
        <v>23.751964285714287</v>
      </c>
      <c r="D14" s="55">
        <v>25.446166666666663</v>
      </c>
      <c r="E14" s="52">
        <v>22.810161290322576</v>
      </c>
      <c r="F14" s="52">
        <v>27.683833333333329</v>
      </c>
      <c r="G14" s="52">
        <v>27.937833333333337</v>
      </c>
      <c r="H14" s="52">
        <f>AVERAGEIF('Raw-CPU'!D:D,B14,'Raw-CPU'!C:C)</f>
        <v>27.833225806451615</v>
      </c>
      <c r="I14" s="52">
        <f t="shared" si="0"/>
        <v>29.186028750640048</v>
      </c>
      <c r="J14" s="52">
        <f t="shared" si="1"/>
        <v>30.12188531197426</v>
      </c>
      <c r="K14" s="52">
        <f t="shared" si="2"/>
        <v>31.057741873308473</v>
      </c>
      <c r="L14" s="52">
        <f t="shared" si="3"/>
        <v>31.993598434642685</v>
      </c>
      <c r="M14" s="52">
        <f t="shared" si="4"/>
        <v>32.929454995976897</v>
      </c>
      <c r="N14" s="52">
        <f t="shared" si="5"/>
        <v>33.865311557311102</v>
      </c>
      <c r="O14" s="44"/>
      <c r="Q14" s="6"/>
    </row>
    <row r="15" spans="2:18" x14ac:dyDescent="0.2">
      <c r="B15" s="51" t="s">
        <v>36</v>
      </c>
      <c r="C15" s="52">
        <v>11.467499999999999</v>
      </c>
      <c r="D15" s="52">
        <v>11.548833333333336</v>
      </c>
      <c r="E15" s="52">
        <v>12.32838709677419</v>
      </c>
      <c r="F15" s="52">
        <v>12.478333333333332</v>
      </c>
      <c r="G15" s="52">
        <v>14.452166666666667</v>
      </c>
      <c r="H15" s="52">
        <f>AVERAGEIF('Raw-CPU'!D:D,B15,'Raw-CPU'!C:C)</f>
        <v>20.602903225806447</v>
      </c>
      <c r="I15" s="52">
        <f t="shared" si="0"/>
        <v>19.266716845878133</v>
      </c>
      <c r="J15" s="52">
        <f t="shared" si="1"/>
        <v>20.824915770609316</v>
      </c>
      <c r="K15" s="52">
        <f t="shared" si="2"/>
        <v>22.383114695340499</v>
      </c>
      <c r="L15" s="52">
        <f t="shared" si="3"/>
        <v>23.941313620071682</v>
      </c>
      <c r="M15" s="52">
        <f t="shared" si="4"/>
        <v>25.499512544802862</v>
      </c>
      <c r="N15" s="52">
        <f t="shared" si="5"/>
        <v>27.057711469534045</v>
      </c>
      <c r="O15" s="44"/>
      <c r="Q15" s="6"/>
    </row>
    <row r="16" spans="2:18" x14ac:dyDescent="0.2">
      <c r="B16" s="51" t="s">
        <v>37</v>
      </c>
      <c r="C16" s="52">
        <v>5.2876785714285726</v>
      </c>
      <c r="D16" s="52">
        <v>4.9601666666666677</v>
      </c>
      <c r="E16" s="52">
        <v>5.1129032258064511</v>
      </c>
      <c r="F16" s="52">
        <v>5.4441666666666686</v>
      </c>
      <c r="G16" s="52">
        <v>5.655666666666666</v>
      </c>
      <c r="H16" s="52">
        <f>AVERAGEIF('Raw-CPU'!D:D,B16,'Raw-CPU'!C:C)</f>
        <v>5.7399999999999993</v>
      </c>
      <c r="I16" s="52">
        <f t="shared" si="0"/>
        <v>5.8347006912442394</v>
      </c>
      <c r="J16" s="52">
        <f t="shared" si="1"/>
        <v>5.9683969936361638</v>
      </c>
      <c r="K16" s="52">
        <f t="shared" si="2"/>
        <v>6.1020932960280874</v>
      </c>
      <c r="L16" s="52">
        <f t="shared" si="3"/>
        <v>6.2357895984200118</v>
      </c>
      <c r="M16" s="52">
        <f t="shared" si="4"/>
        <v>6.3694859008119362</v>
      </c>
      <c r="N16" s="52">
        <f t="shared" si="5"/>
        <v>6.5031822032038598</v>
      </c>
      <c r="O16" s="44"/>
      <c r="P16" s="6"/>
      <c r="Q16" s="6"/>
      <c r="R16" s="6"/>
    </row>
    <row r="17" spans="1:26" ht="15" customHeight="1" x14ac:dyDescent="0.2">
      <c r="B17" s="51" t="s">
        <v>38</v>
      </c>
      <c r="C17" s="52">
        <v>5.214999999999999</v>
      </c>
      <c r="D17" s="52">
        <v>5.2473333333333327</v>
      </c>
      <c r="E17" s="52">
        <v>13.081935483870966</v>
      </c>
      <c r="F17" s="52">
        <v>13.576666666666663</v>
      </c>
      <c r="G17" s="52">
        <v>15.205322580645161</v>
      </c>
      <c r="H17" s="52">
        <f>AVERAGEIF('Raw-CPU'!D:D,B17,'Raw-CPU'!C:C)</f>
        <v>15.398387096774186</v>
      </c>
      <c r="I17" s="52">
        <f t="shared" si="0"/>
        <v>19.416004301075262</v>
      </c>
      <c r="J17" s="52">
        <f t="shared" si="1"/>
        <v>21.738450998463897</v>
      </c>
      <c r="K17" s="52">
        <f t="shared" si="2"/>
        <v>24.060897695852525</v>
      </c>
      <c r="L17" s="52">
        <f t="shared" si="3"/>
        <v>26.38334439324116</v>
      </c>
      <c r="M17" s="52">
        <f t="shared" si="4"/>
        <v>28.705791090629788</v>
      </c>
      <c r="N17" s="52">
        <f t="shared" si="5"/>
        <v>31.028237788018423</v>
      </c>
      <c r="O17" s="44"/>
      <c r="P17" s="6"/>
      <c r="Q17" s="6"/>
      <c r="R17" s="6"/>
    </row>
    <row r="18" spans="1:26" ht="15" customHeight="1" x14ac:dyDescent="0.2">
      <c r="B18" s="52" t="s">
        <v>39</v>
      </c>
      <c r="C18" s="52">
        <v>0.25499999999999995</v>
      </c>
      <c r="D18" s="52">
        <v>0.25899999999999984</v>
      </c>
      <c r="E18" s="52">
        <v>0.26032258064516112</v>
      </c>
      <c r="F18" s="52">
        <v>0.25866666666666654</v>
      </c>
      <c r="G18" s="52">
        <v>0.2609999999999999</v>
      </c>
      <c r="H18" s="52">
        <f>AVERAGEIF('Raw-CPU'!D:D,B18,'Raw-CPU'!C:C)</f>
        <v>0.26838709677419337</v>
      </c>
      <c r="I18" s="52">
        <f t="shared" si="0"/>
        <v>0.2675240143369173</v>
      </c>
      <c r="J18" s="52">
        <f t="shared" si="1"/>
        <v>0.26956057347670226</v>
      </c>
      <c r="K18" s="52">
        <f t="shared" si="2"/>
        <v>0.27159713261648721</v>
      </c>
      <c r="L18" s="52">
        <f t="shared" si="3"/>
        <v>0.27363369175627211</v>
      </c>
      <c r="M18" s="52">
        <f t="shared" si="4"/>
        <v>0.27567025089605707</v>
      </c>
      <c r="N18" s="52">
        <f t="shared" si="5"/>
        <v>0.27770681003584202</v>
      </c>
      <c r="O18" s="44"/>
      <c r="P18" s="6"/>
      <c r="Q18" s="6"/>
      <c r="R18" s="6"/>
    </row>
    <row r="19" spans="1:26" ht="15" customHeight="1" x14ac:dyDescent="0.2">
      <c r="B19" s="52" t="s">
        <v>40</v>
      </c>
      <c r="C19" s="52">
        <v>22.922142857142859</v>
      </c>
      <c r="D19" s="52">
        <v>25.24966666666667</v>
      </c>
      <c r="E19" s="52">
        <v>22.469892473118271</v>
      </c>
      <c r="F19" s="52">
        <v>18.176111111111105</v>
      </c>
      <c r="G19" s="52">
        <v>18.231888888888896</v>
      </c>
      <c r="H19" s="52">
        <f>AVERAGEIF('Raw-CPU'!D:D,B19,'Raw-CPU'!C:C)</f>
        <v>22.101935483870982</v>
      </c>
      <c r="I19" s="52">
        <f t="shared" si="0"/>
        <v>18.580457757296479</v>
      </c>
      <c r="J19" s="52">
        <f t="shared" si="1"/>
        <v>17.73908199839077</v>
      </c>
      <c r="K19" s="52">
        <f t="shared" si="2"/>
        <v>16.897706239485061</v>
      </c>
      <c r="L19" s="52">
        <f t="shared" si="3"/>
        <v>16.056330480579348</v>
      </c>
      <c r="M19" s="52">
        <f t="shared" si="4"/>
        <v>15.214954721673639</v>
      </c>
      <c r="N19" s="52">
        <f t="shared" si="5"/>
        <v>14.373578962767928</v>
      </c>
      <c r="O19" s="44"/>
      <c r="P19" s="6"/>
      <c r="Q19" s="6"/>
      <c r="R19" s="6"/>
    </row>
    <row r="20" spans="1:26" x14ac:dyDescent="0.2">
      <c r="B20" s="52" t="s">
        <v>42</v>
      </c>
      <c r="C20" s="52">
        <v>7.4428571428571439</v>
      </c>
      <c r="D20" s="52">
        <v>9.0626666666666651</v>
      </c>
      <c r="E20" s="52">
        <v>10.381209677419351</v>
      </c>
      <c r="F20" s="52">
        <v>12.253583333333328</v>
      </c>
      <c r="G20" s="52">
        <v>11.6615</v>
      </c>
      <c r="H20" s="52">
        <f>AVERAGEIF('Raw-CPU'!D:D,B20,'Raw-CPU'!C:C)</f>
        <v>14.171935483870971</v>
      </c>
      <c r="I20" s="52">
        <f t="shared" si="0"/>
        <v>15.160385253456219</v>
      </c>
      <c r="J20" s="52">
        <f t="shared" si="1"/>
        <v>16.397935692341452</v>
      </c>
      <c r="K20" s="52">
        <f t="shared" si="2"/>
        <v>17.635486131226685</v>
      </c>
      <c r="L20" s="52">
        <f t="shared" si="3"/>
        <v>18.873036570111918</v>
      </c>
      <c r="M20" s="52">
        <f t="shared" si="4"/>
        <v>20.11058700899715</v>
      </c>
      <c r="N20" s="52">
        <f t="shared" si="5"/>
        <v>21.348137447882383</v>
      </c>
      <c r="P20" s="6"/>
      <c r="Q20" s="6"/>
      <c r="R20" s="6"/>
    </row>
    <row r="21" spans="1:26" ht="15.75" customHeight="1" x14ac:dyDescent="0.2">
      <c r="B21" s="52" t="s">
        <v>43</v>
      </c>
      <c r="C21" s="52">
        <v>18.183750000000003</v>
      </c>
      <c r="D21" s="52">
        <v>17.053000000000004</v>
      </c>
      <c r="E21" s="52">
        <v>17.891451612903225</v>
      </c>
      <c r="F21" s="52">
        <v>14.173333333333327</v>
      </c>
      <c r="G21" s="52">
        <v>15.198870967741939</v>
      </c>
      <c r="H21" s="52">
        <f>AVERAGEIF('Raw-CPU'!D:D,B21,'Raw-CPU'!C:C)</f>
        <v>15.272096774193544</v>
      </c>
      <c r="I21" s="52">
        <f t="shared" si="0"/>
        <v>13.911539964157701</v>
      </c>
      <c r="J21" s="52">
        <f t="shared" si="1"/>
        <v>13.230432206861233</v>
      </c>
      <c r="K21" s="52">
        <f t="shared" si="2"/>
        <v>12.549324449564764</v>
      </c>
      <c r="L21" s="52">
        <f t="shared" si="3"/>
        <v>11.868216692268296</v>
      </c>
      <c r="M21" s="52">
        <f t="shared" si="4"/>
        <v>11.187108934971828</v>
      </c>
      <c r="N21" s="52">
        <f t="shared" si="5"/>
        <v>10.506001177675358</v>
      </c>
      <c r="P21" s="6"/>
      <c r="Q21" s="6"/>
      <c r="R21" s="6"/>
    </row>
    <row r="22" spans="1:26" ht="15.75" customHeight="1" x14ac:dyDescent="0.2">
      <c r="B22" s="52" t="s">
        <v>44</v>
      </c>
      <c r="C22" s="52">
        <v>16.73</v>
      </c>
      <c r="D22" s="52">
        <v>21.692833333333322</v>
      </c>
      <c r="E22" s="52">
        <v>21.051935483870963</v>
      </c>
      <c r="F22" s="52">
        <v>15.084</v>
      </c>
      <c r="G22" s="52">
        <v>10.941290322580643</v>
      </c>
      <c r="H22" s="52">
        <f>AVERAGEIF('Raw-CPU'!D:D,B22,'Raw-CPU'!C:C)</f>
        <v>12.682903225806447</v>
      </c>
      <c r="I22" s="52">
        <f t="shared" si="0"/>
        <v>10.518022222222218</v>
      </c>
      <c r="J22" s="52">
        <f t="shared" si="1"/>
        <v>8.8477922683051684</v>
      </c>
      <c r="K22" s="52">
        <f t="shared" si="2"/>
        <v>7.1775623143881191</v>
      </c>
      <c r="L22" s="52">
        <f t="shared" si="3"/>
        <v>5.507332360471068</v>
      </c>
      <c r="M22" s="52">
        <f t="shared" si="4"/>
        <v>3.8371024065540169</v>
      </c>
      <c r="N22" s="52">
        <f t="shared" si="5"/>
        <v>2.1668724526369694</v>
      </c>
      <c r="P22" s="6"/>
      <c r="Q22" s="6"/>
      <c r="R22" s="6"/>
    </row>
    <row r="23" spans="1:26" ht="15.75" customHeight="1" x14ac:dyDescent="0.2">
      <c r="A23" s="6"/>
      <c r="B23" s="52" t="s">
        <v>41</v>
      </c>
      <c r="C23" s="52">
        <v>3.8975</v>
      </c>
      <c r="D23" s="52">
        <v>6.7150000000000007</v>
      </c>
      <c r="E23" s="52">
        <v>6.4891935483870968</v>
      </c>
      <c r="F23" s="52">
        <v>8.0408333333333335</v>
      </c>
      <c r="G23" s="52" t="e">
        <v>#DIV/0!</v>
      </c>
      <c r="H23" s="52" t="e">
        <f>AVERAGEIF('Raw-CPU'!D:D,B23,'Raw-CPU'!C:C)</f>
        <v>#DIV/0!</v>
      </c>
      <c r="I23" s="52" t="e">
        <f t="shared" si="0"/>
        <v>#VALUE!</v>
      </c>
      <c r="J23" s="52" t="e">
        <f t="shared" si="1"/>
        <v>#VALUE!</v>
      </c>
      <c r="K23" s="52" t="e">
        <f t="shared" si="2"/>
        <v>#VALUE!</v>
      </c>
      <c r="L23" s="52" t="e">
        <f t="shared" si="3"/>
        <v>#VALUE!</v>
      </c>
      <c r="M23" s="52" t="e">
        <f t="shared" si="4"/>
        <v>#VALUE!</v>
      </c>
      <c r="N23" s="52" t="e">
        <f t="shared" si="5"/>
        <v>#VALUE!</v>
      </c>
      <c r="O23" s="6"/>
      <c r="P23" s="6"/>
      <c r="Q23" s="6"/>
      <c r="R23" s="6"/>
      <c r="S23" s="6"/>
      <c r="T23" s="6"/>
      <c r="U23" s="6"/>
      <c r="V23" s="6"/>
      <c r="W23" s="6"/>
      <c r="X23" s="6"/>
      <c r="Y23" s="6"/>
      <c r="Z23" s="6"/>
    </row>
    <row r="24" spans="1:26" ht="15.75" customHeight="1" x14ac:dyDescent="0.2">
      <c r="A24" s="6"/>
      <c r="F24" s="157" t="s">
        <v>24</v>
      </c>
      <c r="G24" s="150"/>
      <c r="H24" s="150"/>
      <c r="I24" s="150"/>
      <c r="O24" s="6"/>
      <c r="P24" s="6"/>
      <c r="Q24" s="6"/>
      <c r="R24" s="6"/>
      <c r="S24" s="6"/>
      <c r="T24" s="6"/>
      <c r="U24" s="6"/>
      <c r="V24" s="6"/>
      <c r="W24" s="6"/>
      <c r="X24" s="6"/>
      <c r="Y24" s="6"/>
      <c r="Z24" s="6"/>
    </row>
    <row r="25" spans="1:26" ht="15.75" customHeight="1" x14ac:dyDescent="0.2">
      <c r="F25" s="150"/>
      <c r="G25" s="150"/>
      <c r="H25" s="150"/>
      <c r="I25" s="150"/>
      <c r="Q25" s="6"/>
    </row>
    <row r="26" spans="1:26" ht="15.75" customHeight="1" x14ac:dyDescent="0.2">
      <c r="A26" s="6"/>
      <c r="B26" s="49" t="s">
        <v>152</v>
      </c>
      <c r="C26" s="49">
        <f t="shared" ref="C26:N26" si="6">C4</f>
        <v>42075</v>
      </c>
      <c r="D26" s="49">
        <f t="shared" si="6"/>
        <v>42106</v>
      </c>
      <c r="E26" s="49">
        <f t="shared" si="6"/>
        <v>42136</v>
      </c>
      <c r="F26" s="49">
        <f t="shared" si="6"/>
        <v>42167</v>
      </c>
      <c r="G26" s="49">
        <f t="shared" si="6"/>
        <v>42197</v>
      </c>
      <c r="H26" s="49">
        <f t="shared" si="6"/>
        <v>42228</v>
      </c>
      <c r="I26" s="49">
        <f t="shared" si="6"/>
        <v>42259</v>
      </c>
      <c r="J26" s="49">
        <f t="shared" si="6"/>
        <v>42289</v>
      </c>
      <c r="K26" s="49">
        <f t="shared" si="6"/>
        <v>42320</v>
      </c>
      <c r="L26" s="49">
        <f t="shared" si="6"/>
        <v>42350</v>
      </c>
      <c r="M26" s="49">
        <f t="shared" si="6"/>
        <v>42381</v>
      </c>
      <c r="N26" s="49">
        <f t="shared" si="6"/>
        <v>42412</v>
      </c>
      <c r="O26" s="6"/>
      <c r="P26" s="6"/>
      <c r="Q26" s="6"/>
      <c r="R26" s="6"/>
      <c r="S26" s="6"/>
      <c r="T26" s="6"/>
      <c r="U26" s="6"/>
      <c r="V26" s="6"/>
      <c r="W26" s="6"/>
      <c r="X26" s="6"/>
      <c r="Y26" s="6"/>
      <c r="Z26" s="6"/>
    </row>
    <row r="27" spans="1:26" ht="15.75" customHeight="1" x14ac:dyDescent="0.2">
      <c r="A27" s="6"/>
      <c r="B27" s="51" t="s">
        <v>22</v>
      </c>
      <c r="C27" s="56">
        <v>2662.9677419354839</v>
      </c>
      <c r="D27" s="56">
        <v>2554.7666666666669</v>
      </c>
      <c r="E27" s="56">
        <v>2505.9784946236559</v>
      </c>
      <c r="F27" s="56">
        <v>2250.3222222222221</v>
      </c>
      <c r="G27" s="56">
        <v>1835.7555555555555</v>
      </c>
      <c r="H27" s="56">
        <f>AVERAGEIF('Raw-Disk'!D:D,B5,'Raw-Disk'!C:C)</f>
        <v>1554.6129032258063</v>
      </c>
      <c r="I27" s="56">
        <f t="shared" ref="I27:I45" si="7">TREND(C27:H27,C$3:H$3,7)</f>
        <v>1431.9542174432497</v>
      </c>
      <c r="J27" s="56">
        <f t="shared" ref="J27:J45" si="8">TREND(C27:H27,C$3:H$3,8)</f>
        <v>1204.6838231780166</v>
      </c>
      <c r="K27" s="56">
        <f t="shared" ref="K27:K45" si="9">TREND(C27:H27,C$3:H$3,9)</f>
        <v>977.4134289127835</v>
      </c>
      <c r="L27" s="56">
        <f t="shared" ref="L27:L45" si="10">TREND(C27:H27,C$3:H$3,10)</f>
        <v>750.14303464755039</v>
      </c>
      <c r="M27" s="56">
        <f t="shared" ref="M27:M45" si="11">TREND(C27:H27,C$3:H$3,11)</f>
        <v>522.87264038231751</v>
      </c>
      <c r="N27" s="56">
        <f t="shared" ref="N27:N45" si="12">TREND(C27:H27,C$3:H$3,12)</f>
        <v>295.60224611708463</v>
      </c>
      <c r="O27" s="6"/>
      <c r="P27" s="6"/>
      <c r="Q27" s="6"/>
      <c r="R27" s="6"/>
      <c r="S27" s="6"/>
      <c r="T27" s="6"/>
      <c r="U27" s="6"/>
      <c r="V27" s="6"/>
      <c r="W27" s="6"/>
      <c r="X27" s="6"/>
      <c r="Y27" s="6"/>
      <c r="Z27" s="6"/>
    </row>
    <row r="28" spans="1:26" ht="15.75" customHeight="1" x14ac:dyDescent="0.2">
      <c r="A28" s="6"/>
      <c r="B28" s="51" t="s">
        <v>27</v>
      </c>
      <c r="C28" s="56">
        <v>4135.6550868486356</v>
      </c>
      <c r="D28" s="56">
        <v>3806.7641025641024</v>
      </c>
      <c r="E28" s="56">
        <v>3931.3151364764267</v>
      </c>
      <c r="F28" s="56">
        <v>4104.5128205128203</v>
      </c>
      <c r="G28" s="56">
        <v>3936.9717948717948</v>
      </c>
      <c r="H28" s="56">
        <f>AVERAGEIF('Raw-Disk'!D:D,B6,'Raw-Disk'!C:C)</f>
        <v>3569.6575682382136</v>
      </c>
      <c r="I28" s="56">
        <f t="shared" si="7"/>
        <v>3687.5294017094011</v>
      </c>
      <c r="J28" s="56">
        <f t="shared" si="8"/>
        <v>3622.7817779353259</v>
      </c>
      <c r="K28" s="56">
        <f t="shared" si="9"/>
        <v>3558.0341541612502</v>
      </c>
      <c r="L28" s="56">
        <f t="shared" si="10"/>
        <v>3493.2865303871749</v>
      </c>
      <c r="M28" s="56">
        <f t="shared" si="11"/>
        <v>3428.5389066130992</v>
      </c>
      <c r="N28" s="56">
        <f t="shared" si="12"/>
        <v>3363.791282839024</v>
      </c>
      <c r="O28" s="6"/>
      <c r="P28" s="6"/>
      <c r="Q28" s="6"/>
      <c r="R28" s="6"/>
      <c r="S28" s="6"/>
      <c r="T28" s="6"/>
      <c r="U28" s="6"/>
      <c r="V28" s="6"/>
      <c r="W28" s="6"/>
      <c r="X28" s="6"/>
      <c r="Y28" s="6"/>
      <c r="Z28" s="6"/>
    </row>
    <row r="29" spans="1:26" ht="15.75" customHeight="1" x14ac:dyDescent="0.2">
      <c r="A29" s="6"/>
      <c r="B29" s="51" t="s">
        <v>28</v>
      </c>
      <c r="C29" s="56">
        <v>1654.6129032258063</v>
      </c>
      <c r="D29" s="56">
        <v>1742.9</v>
      </c>
      <c r="E29" s="56">
        <v>1427.2903225806451</v>
      </c>
      <c r="F29" s="56">
        <v>1705.4666666666667</v>
      </c>
      <c r="G29" s="56">
        <v>1785.3333333333333</v>
      </c>
      <c r="H29" s="56">
        <f>AVERAGEIF('Raw-Disk'!D:D,B7,'Raw-Disk'!C:C)</f>
        <v>1618.8064516129032</v>
      </c>
      <c r="I29" s="56">
        <f t="shared" si="7"/>
        <v>1678.3793548387096</v>
      </c>
      <c r="J29" s="56">
        <f t="shared" si="8"/>
        <v>1684.8491858678954</v>
      </c>
      <c r="K29" s="56">
        <f t="shared" si="9"/>
        <v>1691.3190168970814</v>
      </c>
      <c r="L29" s="56">
        <f t="shared" si="10"/>
        <v>1697.7888479262672</v>
      </c>
      <c r="M29" s="56">
        <f t="shared" si="11"/>
        <v>1704.258678955453</v>
      </c>
      <c r="N29" s="56">
        <f t="shared" si="12"/>
        <v>1710.728509984639</v>
      </c>
      <c r="O29" s="6"/>
      <c r="P29" s="6"/>
      <c r="Q29" s="6"/>
      <c r="R29" s="6"/>
      <c r="S29" s="6"/>
      <c r="T29" s="6"/>
      <c r="U29" s="6"/>
      <c r="V29" s="6"/>
      <c r="W29" s="6"/>
      <c r="X29" s="6"/>
      <c r="Y29" s="6"/>
      <c r="Z29" s="6"/>
    </row>
    <row r="30" spans="1:26" ht="15.75" customHeight="1" x14ac:dyDescent="0.2">
      <c r="A30" s="6"/>
      <c r="B30" s="51" t="s">
        <v>29</v>
      </c>
      <c r="C30" s="56">
        <v>4266.5</v>
      </c>
      <c r="D30" s="56">
        <v>4669.8833333333332</v>
      </c>
      <c r="E30" s="56">
        <v>5695.0967741935483</v>
      </c>
      <c r="F30" s="56">
        <v>10155.450000000001</v>
      </c>
      <c r="G30" s="56">
        <v>7870.0645161290322</v>
      </c>
      <c r="H30" s="56">
        <f>AVERAGEIF('Raw-Disk'!D:D,B8,'Raw-Disk'!C:C)</f>
        <v>5875.5645161290322</v>
      </c>
      <c r="I30" s="56">
        <f t="shared" si="7"/>
        <v>8632.7151254480286</v>
      </c>
      <c r="J30" s="56">
        <f t="shared" si="8"/>
        <v>9264.3213927291345</v>
      </c>
      <c r="K30" s="56">
        <f t="shared" si="9"/>
        <v>9895.9276600102403</v>
      </c>
      <c r="L30" s="56">
        <f t="shared" si="10"/>
        <v>10527.533927291346</v>
      </c>
      <c r="M30" s="56">
        <f t="shared" si="11"/>
        <v>11159.140194572454</v>
      </c>
      <c r="N30" s="56">
        <f t="shared" si="12"/>
        <v>11790.74646185356</v>
      </c>
      <c r="O30" s="6"/>
      <c r="P30" s="6"/>
      <c r="Q30" s="6"/>
      <c r="R30" s="6"/>
      <c r="S30" s="6"/>
      <c r="T30" s="6"/>
      <c r="U30" s="6"/>
      <c r="V30" s="6"/>
      <c r="W30" s="6"/>
      <c r="X30" s="6"/>
      <c r="Y30" s="6"/>
      <c r="Z30" s="6"/>
    </row>
    <row r="31" spans="1:26" ht="15.75" customHeight="1" x14ac:dyDescent="0.2">
      <c r="A31" s="6"/>
      <c r="B31" s="51" t="s">
        <v>30</v>
      </c>
      <c r="C31" s="56">
        <v>17580.951612903227</v>
      </c>
      <c r="D31" s="56">
        <v>16979.25</v>
      </c>
      <c r="E31" s="56">
        <v>8075.3548387096771</v>
      </c>
      <c r="F31" s="56">
        <v>15655.966666666667</v>
      </c>
      <c r="G31" s="56">
        <v>13619.645161290322</v>
      </c>
      <c r="H31" s="56">
        <f>AVERAGEIF('Raw-Disk'!D:D,B9,'Raw-Disk'!C:C)</f>
        <v>13543.854838709678</v>
      </c>
      <c r="I31" s="56">
        <f t="shared" si="7"/>
        <v>11974.135197132617</v>
      </c>
      <c r="J31" s="56">
        <f t="shared" si="8"/>
        <v>11326.029866871479</v>
      </c>
      <c r="K31" s="56">
        <f t="shared" si="9"/>
        <v>10677.924536610342</v>
      </c>
      <c r="L31" s="56">
        <f t="shared" si="10"/>
        <v>10029.819206349206</v>
      </c>
      <c r="M31" s="56">
        <f t="shared" si="11"/>
        <v>9381.713876088068</v>
      </c>
      <c r="N31" s="56">
        <f t="shared" si="12"/>
        <v>8733.6085458269317</v>
      </c>
      <c r="O31" s="6"/>
      <c r="P31" s="6"/>
      <c r="Q31" s="6"/>
      <c r="R31" s="6"/>
      <c r="S31" s="6"/>
      <c r="T31" s="6"/>
      <c r="U31" s="6"/>
      <c r="V31" s="6"/>
      <c r="W31" s="6"/>
      <c r="X31" s="6"/>
      <c r="Y31" s="6"/>
      <c r="Z31" s="6"/>
    </row>
    <row r="32" spans="1:26" ht="15.75" customHeight="1" x14ac:dyDescent="0.2">
      <c r="A32" s="6"/>
      <c r="B32" s="51" t="s">
        <v>31</v>
      </c>
      <c r="C32" s="56">
        <v>26299.806451612902</v>
      </c>
      <c r="D32" s="56">
        <v>19741.066666666666</v>
      </c>
      <c r="E32" s="56">
        <v>20799.430107526881</v>
      </c>
      <c r="F32" s="56">
        <v>20603.255555555555</v>
      </c>
      <c r="G32" s="56">
        <v>22221.924731182797</v>
      </c>
      <c r="H32" s="56">
        <f>AVERAGEIF('Raw-Disk'!D:D,B10,'Raw-Disk'!C:C)</f>
        <v>21870.591397849461</v>
      </c>
      <c r="I32" s="56">
        <f t="shared" si="7"/>
        <v>20432.711589008362</v>
      </c>
      <c r="J32" s="56">
        <f t="shared" si="8"/>
        <v>20007.006571087215</v>
      </c>
      <c r="K32" s="56">
        <f t="shared" si="9"/>
        <v>19581.301553166071</v>
      </c>
      <c r="L32" s="56">
        <f t="shared" si="10"/>
        <v>19155.596535244924</v>
      </c>
      <c r="M32" s="56">
        <f t="shared" si="11"/>
        <v>18729.891517323776</v>
      </c>
      <c r="N32" s="56">
        <f t="shared" si="12"/>
        <v>18304.186499402629</v>
      </c>
      <c r="O32" s="6"/>
      <c r="P32" s="6"/>
      <c r="Q32" s="6"/>
      <c r="R32" s="6"/>
      <c r="S32" s="6"/>
      <c r="T32" s="6"/>
      <c r="U32" s="6"/>
      <c r="V32" s="6"/>
      <c r="W32" s="6"/>
      <c r="X32" s="6"/>
      <c r="Y32" s="6"/>
      <c r="Z32" s="6"/>
    </row>
    <row r="33" spans="1:26" ht="15.75" customHeight="1" x14ac:dyDescent="0.2">
      <c r="A33" s="6"/>
      <c r="B33" s="53" t="s">
        <v>32</v>
      </c>
      <c r="C33" s="57">
        <v>433.53225806451616</v>
      </c>
      <c r="D33" s="57">
        <v>435.83333333333331</v>
      </c>
      <c r="E33" s="57">
        <v>445.90322580645159</v>
      </c>
      <c r="F33" s="57">
        <v>445.28333333333336</v>
      </c>
      <c r="G33" s="57">
        <v>446.4</v>
      </c>
      <c r="H33" s="56">
        <f>AVERAGEIF('Raw-Disk'!D:D,B11,'Raw-Disk'!C:C)</f>
        <v>445.74193548387098</v>
      </c>
      <c r="I33" s="56">
        <f t="shared" si="7"/>
        <v>451.32853046594988</v>
      </c>
      <c r="J33" s="56">
        <f t="shared" si="8"/>
        <v>453.96077316948288</v>
      </c>
      <c r="K33" s="56">
        <f t="shared" si="9"/>
        <v>456.59301587301593</v>
      </c>
      <c r="L33" s="56">
        <f t="shared" si="10"/>
        <v>459.22525857654892</v>
      </c>
      <c r="M33" s="56">
        <f t="shared" si="11"/>
        <v>461.85750128008198</v>
      </c>
      <c r="N33" s="56">
        <f t="shared" si="12"/>
        <v>464.48974398361497</v>
      </c>
      <c r="O33" s="6"/>
      <c r="P33" s="6"/>
      <c r="Q33" s="6"/>
      <c r="R33" s="6"/>
      <c r="S33" s="6"/>
      <c r="T33" s="6"/>
      <c r="U33" s="6"/>
      <c r="V33" s="6"/>
      <c r="W33" s="6"/>
      <c r="X33" s="6"/>
      <c r="Y33" s="6"/>
      <c r="Z33" s="6"/>
    </row>
    <row r="34" spans="1:26" ht="15.75" customHeight="1" x14ac:dyDescent="0.2">
      <c r="A34" s="6"/>
      <c r="B34" s="51" t="s">
        <v>33</v>
      </c>
      <c r="C34" s="56">
        <v>3538.7137096774195</v>
      </c>
      <c r="D34" s="56">
        <v>3530.8583333333331</v>
      </c>
      <c r="E34" s="56">
        <v>3663.4758064516127</v>
      </c>
      <c r="F34" s="56">
        <v>3379.625</v>
      </c>
      <c r="G34" s="56">
        <v>3261.4916666666668</v>
      </c>
      <c r="H34" s="56">
        <f>AVERAGEIF('Raw-Disk'!D:D,B12,'Raw-Disk'!C:C)</f>
        <v>1315.2459677419354</v>
      </c>
      <c r="I34" s="56">
        <f t="shared" si="7"/>
        <v>1893.9727956989236</v>
      </c>
      <c r="J34" s="56">
        <f t="shared" si="8"/>
        <v>1545.135952380951</v>
      </c>
      <c r="K34" s="56">
        <f t="shared" si="9"/>
        <v>1196.2991090629785</v>
      </c>
      <c r="L34" s="56">
        <f t="shared" si="10"/>
        <v>847.46226574500633</v>
      </c>
      <c r="M34" s="56">
        <f t="shared" si="11"/>
        <v>498.62542242703375</v>
      </c>
      <c r="N34" s="56">
        <f t="shared" si="12"/>
        <v>149.78857910906117</v>
      </c>
      <c r="O34" s="6"/>
      <c r="P34" s="6"/>
      <c r="Q34" s="6"/>
      <c r="R34" s="6"/>
      <c r="S34" s="6"/>
      <c r="T34" s="6"/>
      <c r="U34" s="6"/>
      <c r="V34" s="6"/>
      <c r="W34" s="6"/>
      <c r="X34" s="6"/>
      <c r="Y34" s="6"/>
      <c r="Z34" s="6"/>
    </row>
    <row r="35" spans="1:26" ht="15.75" customHeight="1" x14ac:dyDescent="0.2">
      <c r="A35" s="6"/>
      <c r="B35" s="51" t="s">
        <v>34</v>
      </c>
      <c r="C35" s="56">
        <v>881.46451612903229</v>
      </c>
      <c r="D35" s="56">
        <v>1191.5999999999999</v>
      </c>
      <c r="E35" s="56">
        <v>1002.5677419354839</v>
      </c>
      <c r="F35" s="56">
        <v>991.70666666666671</v>
      </c>
      <c r="G35" s="56">
        <v>905.68666666666661</v>
      </c>
      <c r="H35" s="56">
        <f>AVERAGEIF('Raw-Disk'!D:D,B13,'Raw-Disk'!C:C)</f>
        <v>568.54838709677415</v>
      </c>
      <c r="I35" s="56">
        <f t="shared" si="7"/>
        <v>680.27749103942665</v>
      </c>
      <c r="J35" s="56">
        <f t="shared" si="8"/>
        <v>610.75801331285209</v>
      </c>
      <c r="K35" s="56">
        <f t="shared" si="9"/>
        <v>541.23853558627764</v>
      </c>
      <c r="L35" s="56">
        <f t="shared" si="10"/>
        <v>471.71905785970307</v>
      </c>
      <c r="M35" s="56">
        <f t="shared" si="11"/>
        <v>402.19958013312862</v>
      </c>
      <c r="N35" s="56">
        <f t="shared" si="12"/>
        <v>332.68010240655417</v>
      </c>
      <c r="O35" s="6"/>
      <c r="P35" s="6"/>
      <c r="Q35" s="6"/>
      <c r="R35" s="6"/>
      <c r="S35" s="6"/>
      <c r="T35" s="6"/>
      <c r="U35" s="6"/>
      <c r="V35" s="6"/>
      <c r="W35" s="6"/>
      <c r="X35" s="6"/>
      <c r="Y35" s="6"/>
      <c r="Z35" s="6"/>
    </row>
    <row r="36" spans="1:26" ht="15.75" customHeight="1" x14ac:dyDescent="0.2">
      <c r="A36" s="6"/>
      <c r="B36" s="51" t="s">
        <v>35</v>
      </c>
      <c r="C36" s="51">
        <v>145173.46774193548</v>
      </c>
      <c r="D36" s="56">
        <v>135755.98333333334</v>
      </c>
      <c r="E36" s="56">
        <v>119260.80645161291</v>
      </c>
      <c r="F36" s="56">
        <v>126350.75</v>
      </c>
      <c r="G36" s="56">
        <v>123954.53333333334</v>
      </c>
      <c r="H36" s="56">
        <f>AVERAGEIF('Raw-Disk'!D:D,B14,'Raw-Disk'!C:C)</f>
        <v>127823.70967741935</v>
      </c>
      <c r="I36" s="56">
        <f t="shared" si="7"/>
        <v>118213.55541218638</v>
      </c>
      <c r="J36" s="56">
        <f t="shared" si="8"/>
        <v>114926.03550435227</v>
      </c>
      <c r="K36" s="56">
        <f t="shared" si="9"/>
        <v>111638.51559651818</v>
      </c>
      <c r="L36" s="56">
        <f t="shared" si="10"/>
        <v>108350.99568868408</v>
      </c>
      <c r="M36" s="56">
        <f t="shared" si="11"/>
        <v>105063.47578084997</v>
      </c>
      <c r="N36" s="56">
        <f t="shared" si="12"/>
        <v>101775.95587301586</v>
      </c>
      <c r="O36" s="6"/>
      <c r="P36" s="6"/>
      <c r="Q36" s="6"/>
      <c r="R36" s="6"/>
      <c r="S36" s="6"/>
      <c r="T36" s="6"/>
      <c r="U36" s="6"/>
      <c r="V36" s="6"/>
      <c r="W36" s="6"/>
      <c r="X36" s="6"/>
      <c r="Y36" s="6"/>
      <c r="Z36" s="6"/>
    </row>
    <row r="37" spans="1:26" ht="15.75" customHeight="1" x14ac:dyDescent="0.2">
      <c r="A37" s="6"/>
      <c r="B37" s="51" t="s">
        <v>36</v>
      </c>
      <c r="C37" s="51">
        <v>5496.8064516129034</v>
      </c>
      <c r="D37" s="56">
        <v>5535.95</v>
      </c>
      <c r="E37" s="56">
        <v>5986.2903225806449</v>
      </c>
      <c r="F37" s="56">
        <v>5735.5</v>
      </c>
      <c r="G37" s="56">
        <v>5488.833333333333</v>
      </c>
      <c r="H37" s="56">
        <f>AVERAGEIF('Raw-Disk'!D:D,B15,'Raw-Disk'!C:C)</f>
        <v>6335.3548387096771</v>
      </c>
      <c r="I37" s="56">
        <f t="shared" si="7"/>
        <v>6143.1826523297486</v>
      </c>
      <c r="J37" s="56">
        <f t="shared" si="8"/>
        <v>6251.7712698412697</v>
      </c>
      <c r="K37" s="56">
        <f t="shared" si="9"/>
        <v>6360.3598873527899</v>
      </c>
      <c r="L37" s="56">
        <f t="shared" si="10"/>
        <v>6468.948504864311</v>
      </c>
      <c r="M37" s="56">
        <f t="shared" si="11"/>
        <v>6577.5371223758311</v>
      </c>
      <c r="N37" s="56">
        <f t="shared" si="12"/>
        <v>6686.1257398873522</v>
      </c>
      <c r="O37" s="6"/>
      <c r="P37" s="6"/>
      <c r="Q37" s="6"/>
      <c r="R37" s="6"/>
      <c r="S37" s="6"/>
      <c r="T37" s="6"/>
      <c r="U37" s="6"/>
      <c r="V37" s="6"/>
      <c r="W37" s="6"/>
      <c r="X37" s="6"/>
      <c r="Y37" s="6"/>
      <c r="Z37" s="6"/>
    </row>
    <row r="38" spans="1:26" ht="15.75" customHeight="1" x14ac:dyDescent="0.2">
      <c r="B38" s="51" t="s">
        <v>37</v>
      </c>
      <c r="C38" s="51">
        <v>1994.5645161290322</v>
      </c>
      <c r="D38" s="56">
        <v>1650.3666666666666</v>
      </c>
      <c r="E38" s="56">
        <v>1754.6612903225807</v>
      </c>
      <c r="F38" s="56">
        <v>2496.8666666666668</v>
      </c>
      <c r="G38" s="56">
        <v>2510.6999999999998</v>
      </c>
      <c r="H38" s="56">
        <f>AVERAGEIF('Raw-Disk'!D:D,B16,'Raw-Disk'!C:C)</f>
        <v>2226.0483870967741</v>
      </c>
      <c r="I38" s="56">
        <f t="shared" si="7"/>
        <v>2553.5970609318993</v>
      </c>
      <c r="J38" s="56">
        <f t="shared" si="8"/>
        <v>2681.6149103942653</v>
      </c>
      <c r="K38" s="56">
        <f t="shared" si="9"/>
        <v>2809.6327598566304</v>
      </c>
      <c r="L38" s="56">
        <f t="shared" si="10"/>
        <v>2937.6506093189964</v>
      </c>
      <c r="M38" s="56">
        <f t="shared" si="11"/>
        <v>3065.6684587813616</v>
      </c>
      <c r="N38" s="56">
        <f t="shared" si="12"/>
        <v>3193.6863082437276</v>
      </c>
      <c r="Q38" s="6"/>
    </row>
    <row r="39" spans="1:26" ht="15.75" customHeight="1" x14ac:dyDescent="0.2">
      <c r="B39" s="51" t="s">
        <v>38</v>
      </c>
      <c r="C39" s="51">
        <v>4550.4516129032254</v>
      </c>
      <c r="D39" s="56">
        <v>4524.6333333333332</v>
      </c>
      <c r="E39" s="56">
        <v>4652.7580645161288</v>
      </c>
      <c r="F39" s="56">
        <v>4551.583333333333</v>
      </c>
      <c r="G39" s="56">
        <v>5161.8387096774195</v>
      </c>
      <c r="H39" s="56">
        <f>AVERAGEIF('Raw-Disk'!D:D,B17,'Raw-Disk'!C:C)</f>
        <v>4748.0322580645161</v>
      </c>
      <c r="I39" s="56">
        <f t="shared" si="7"/>
        <v>4978.0506810035849</v>
      </c>
      <c r="J39" s="56">
        <f t="shared" si="8"/>
        <v>5058.0033845366106</v>
      </c>
      <c r="K39" s="56">
        <f t="shared" si="9"/>
        <v>5137.9560880696372</v>
      </c>
      <c r="L39" s="56">
        <f t="shared" si="10"/>
        <v>5217.9087916026638</v>
      </c>
      <c r="M39" s="56">
        <f t="shared" si="11"/>
        <v>5297.8614951356894</v>
      </c>
      <c r="N39" s="56">
        <f t="shared" si="12"/>
        <v>5377.814198668716</v>
      </c>
      <c r="Q39" s="6"/>
    </row>
    <row r="40" spans="1:26" ht="15.75" customHeight="1" x14ac:dyDescent="0.2">
      <c r="B40" s="52" t="s">
        <v>39</v>
      </c>
      <c r="C40" s="51">
        <v>326.22580645161293</v>
      </c>
      <c r="D40" s="51">
        <v>326.10000000000002</v>
      </c>
      <c r="E40" s="51">
        <v>326.12903225806451</v>
      </c>
      <c r="F40" s="56">
        <v>326.23333333333335</v>
      </c>
      <c r="G40" s="56">
        <v>326.39999999999998</v>
      </c>
      <c r="H40" s="56">
        <f>AVERAGEIF('Raw-Disk'!D:D,B18,'Raw-Disk'!C:C)</f>
        <v>326.22580645161293</v>
      </c>
      <c r="I40" s="56">
        <f t="shared" si="7"/>
        <v>326.31942652329752</v>
      </c>
      <c r="J40" s="56">
        <f t="shared" si="8"/>
        <v>326.34812083973378</v>
      </c>
      <c r="K40" s="56">
        <f t="shared" si="9"/>
        <v>326.37681515616998</v>
      </c>
      <c r="L40" s="56">
        <f t="shared" si="10"/>
        <v>326.40550947260624</v>
      </c>
      <c r="M40" s="56">
        <f t="shared" si="11"/>
        <v>326.4342037890425</v>
      </c>
      <c r="N40" s="56">
        <f t="shared" si="12"/>
        <v>326.46289810547876</v>
      </c>
      <c r="O40" s="50"/>
      <c r="Q40" s="6"/>
    </row>
    <row r="41" spans="1:26" ht="15.75" customHeight="1" x14ac:dyDescent="0.2">
      <c r="B41" s="52" t="s">
        <v>40</v>
      </c>
      <c r="C41" s="51">
        <v>39072.301075268821</v>
      </c>
      <c r="D41" s="51">
        <v>44291.388888888891</v>
      </c>
      <c r="E41" s="51">
        <v>43398.526881720427</v>
      </c>
      <c r="F41" s="56">
        <v>39044.9</v>
      </c>
      <c r="G41" s="56">
        <v>44510.777777777781</v>
      </c>
      <c r="H41" s="56">
        <f>AVERAGEIF('Raw-Disk'!D:D,B19,'Raw-Disk'!C:C)</f>
        <v>44183.93548387097</v>
      </c>
      <c r="I41" s="56">
        <f t="shared" si="7"/>
        <v>44603.242867383509</v>
      </c>
      <c r="J41" s="56">
        <f t="shared" si="8"/>
        <v>45227.891776753713</v>
      </c>
      <c r="K41" s="56">
        <f t="shared" si="9"/>
        <v>45852.54068612391</v>
      </c>
      <c r="L41" s="56">
        <f t="shared" si="10"/>
        <v>46477.189595494114</v>
      </c>
      <c r="M41" s="56">
        <f t="shared" si="11"/>
        <v>47101.83850486431</v>
      </c>
      <c r="N41" s="56">
        <f t="shared" si="12"/>
        <v>47726.487414234507</v>
      </c>
      <c r="O41" s="44"/>
      <c r="Q41" s="6"/>
    </row>
    <row r="42" spans="1:26" ht="15.75" customHeight="1" x14ac:dyDescent="0.2">
      <c r="B42" s="52" t="s">
        <v>42</v>
      </c>
      <c r="C42" s="51">
        <v>13582.838709677419</v>
      </c>
      <c r="D42" s="51">
        <v>13014.575000000001</v>
      </c>
      <c r="E42" s="51">
        <v>14419.258064516129</v>
      </c>
      <c r="F42" s="56">
        <v>14175.308333333332</v>
      </c>
      <c r="G42" s="56">
        <v>15268.725</v>
      </c>
      <c r="H42" s="56">
        <f>AVERAGEIF('Raw-Disk'!D:D,B20,'Raw-Disk'!C:C)</f>
        <v>14932.395161290322</v>
      </c>
      <c r="I42" s="56">
        <f t="shared" si="7"/>
        <v>15558.811630824373</v>
      </c>
      <c r="J42" s="56">
        <f t="shared" si="8"/>
        <v>15937.848274449565</v>
      </c>
      <c r="K42" s="56">
        <f t="shared" si="9"/>
        <v>16316.884918074757</v>
      </c>
      <c r="L42" s="56">
        <f t="shared" si="10"/>
        <v>16695.92156169995</v>
      </c>
      <c r="M42" s="56">
        <f t="shared" si="11"/>
        <v>17074.95820532514</v>
      </c>
      <c r="N42" s="56">
        <f t="shared" si="12"/>
        <v>17453.994848950333</v>
      </c>
      <c r="O42" s="44"/>
      <c r="Q42" s="6"/>
    </row>
    <row r="43" spans="1:26" ht="15.75" customHeight="1" x14ac:dyDescent="0.2">
      <c r="B43" s="52" t="s">
        <v>43</v>
      </c>
      <c r="C43" s="51">
        <v>32886.241935483871</v>
      </c>
      <c r="D43" s="51">
        <v>34986.633333333331</v>
      </c>
      <c r="E43" s="51">
        <v>7356.6451612903229</v>
      </c>
      <c r="F43" s="56">
        <v>5301.3</v>
      </c>
      <c r="G43" s="56">
        <v>6782.4032258064517</v>
      </c>
      <c r="H43" s="56">
        <f>AVERAGEIF('Raw-Disk'!D:D,B21,'Raw-Disk'!C:C)</f>
        <v>11449.596774193549</v>
      </c>
      <c r="I43" s="56">
        <f t="shared" si="7"/>
        <v>-2924.6560573476745</v>
      </c>
      <c r="J43" s="56">
        <f t="shared" si="8"/>
        <v>-8463.2635227854626</v>
      </c>
      <c r="K43" s="56">
        <f t="shared" si="9"/>
        <v>-14001.870988223251</v>
      </c>
      <c r="L43" s="56">
        <f t="shared" si="10"/>
        <v>-19540.478453661039</v>
      </c>
      <c r="M43" s="56">
        <f t="shared" si="11"/>
        <v>-25079.085919098834</v>
      </c>
      <c r="N43" s="56">
        <f t="shared" si="12"/>
        <v>-30617.693384536629</v>
      </c>
      <c r="O43" s="44"/>
      <c r="Q43" s="6"/>
    </row>
    <row r="44" spans="1:26" ht="15.75" customHeight="1" x14ac:dyDescent="0.2">
      <c r="B44" s="52" t="s">
        <v>44</v>
      </c>
      <c r="C44" s="51">
        <v>22773.887096774193</v>
      </c>
      <c r="D44" s="51">
        <v>25430.183333333334</v>
      </c>
      <c r="E44" s="51">
        <v>24667</v>
      </c>
      <c r="F44" s="56">
        <v>25801.616666666665</v>
      </c>
      <c r="G44" s="56">
        <v>23894.806451612902</v>
      </c>
      <c r="H44" s="56">
        <f>AVERAGEIF('Raw-Disk'!D:D,B22,'Raw-Disk'!C:C)</f>
        <v>13950.129032258064</v>
      </c>
      <c r="I44" s="56">
        <f t="shared" si="7"/>
        <v>17993.906666666669</v>
      </c>
      <c r="J44" s="56">
        <f t="shared" si="8"/>
        <v>16634.183686635944</v>
      </c>
      <c r="K44" s="56">
        <f t="shared" si="9"/>
        <v>15274.460706605225</v>
      </c>
      <c r="L44" s="56">
        <f t="shared" si="10"/>
        <v>13914.737726574502</v>
      </c>
      <c r="M44" s="56">
        <f t="shared" si="11"/>
        <v>12555.01474654378</v>
      </c>
      <c r="N44" s="56">
        <f t="shared" si="12"/>
        <v>11195.291766513059</v>
      </c>
      <c r="O44" s="44"/>
      <c r="Q44" s="6"/>
    </row>
    <row r="45" spans="1:26" ht="15.75" customHeight="1" x14ac:dyDescent="0.2">
      <c r="B45" s="52" t="s">
        <v>41</v>
      </c>
      <c r="C45" s="51">
        <v>2377.0483870967741</v>
      </c>
      <c r="D45" s="51">
        <v>6968.2666666666664</v>
      </c>
      <c r="E45" s="51">
        <v>8203.177419354839</v>
      </c>
      <c r="F45" s="56">
        <v>8261.65</v>
      </c>
      <c r="G45" s="56" t="e">
        <v>#DIV/0!</v>
      </c>
      <c r="H45" s="56" t="e">
        <f>AVERAGEIF('Raw-Disk'!D:D,B23,'Raw-Disk'!C:C)</f>
        <v>#DIV/0!</v>
      </c>
      <c r="I45" s="56" t="e">
        <f t="shared" si="7"/>
        <v>#VALUE!</v>
      </c>
      <c r="J45" s="56" t="e">
        <f t="shared" si="8"/>
        <v>#VALUE!</v>
      </c>
      <c r="K45" s="56" t="e">
        <f t="shared" si="9"/>
        <v>#VALUE!</v>
      </c>
      <c r="L45" s="56" t="e">
        <f t="shared" si="10"/>
        <v>#VALUE!</v>
      </c>
      <c r="M45" s="56" t="e">
        <f t="shared" si="11"/>
        <v>#VALUE!</v>
      </c>
      <c r="N45" s="56" t="e">
        <f t="shared" si="12"/>
        <v>#VALUE!</v>
      </c>
      <c r="O45" s="44"/>
      <c r="Q45" s="6"/>
    </row>
    <row r="46" spans="1:26" ht="15.75" customHeight="1" x14ac:dyDescent="0.2">
      <c r="F46" s="157" t="s">
        <v>153</v>
      </c>
      <c r="G46" s="150"/>
      <c r="H46" s="150"/>
      <c r="I46" s="150"/>
      <c r="J46" s="44"/>
      <c r="K46" s="44"/>
      <c r="L46" s="44"/>
      <c r="M46" s="44"/>
      <c r="N46" s="44"/>
      <c r="O46" s="44"/>
      <c r="Q46" s="6"/>
    </row>
    <row r="47" spans="1:26" ht="15.75" customHeight="1" x14ac:dyDescent="0.2">
      <c r="F47" s="150"/>
      <c r="G47" s="150"/>
      <c r="H47" s="150"/>
      <c r="I47" s="150"/>
      <c r="J47" s="44"/>
      <c r="K47" s="44"/>
      <c r="L47" s="44"/>
      <c r="M47" s="44"/>
      <c r="N47" s="44"/>
      <c r="O47" s="44"/>
      <c r="Q47" s="6"/>
    </row>
    <row r="48" spans="1:26" ht="15.75" customHeight="1" x14ac:dyDescent="0.2">
      <c r="B48" s="49" t="s">
        <v>152</v>
      </c>
      <c r="C48" s="49">
        <f t="shared" ref="C48:N48" si="13">C26</f>
        <v>42075</v>
      </c>
      <c r="D48" s="49">
        <f t="shared" si="13"/>
        <v>42106</v>
      </c>
      <c r="E48" s="49">
        <f t="shared" si="13"/>
        <v>42136</v>
      </c>
      <c r="F48" s="58">
        <f t="shared" si="13"/>
        <v>42167</v>
      </c>
      <c r="G48" s="49">
        <f t="shared" si="13"/>
        <v>42197</v>
      </c>
      <c r="H48" s="49">
        <f t="shared" si="13"/>
        <v>42228</v>
      </c>
      <c r="I48" s="49">
        <f t="shared" si="13"/>
        <v>42259</v>
      </c>
      <c r="J48" s="49">
        <f t="shared" si="13"/>
        <v>42289</v>
      </c>
      <c r="K48" s="49">
        <f t="shared" si="13"/>
        <v>42320</v>
      </c>
      <c r="L48" s="49">
        <f t="shared" si="13"/>
        <v>42350</v>
      </c>
      <c r="M48" s="49">
        <f t="shared" si="13"/>
        <v>42381</v>
      </c>
      <c r="N48" s="59">
        <f t="shared" si="13"/>
        <v>42412</v>
      </c>
      <c r="O48" s="60" t="s">
        <v>154</v>
      </c>
      <c r="P48" s="60" t="s">
        <v>155</v>
      </c>
      <c r="Q48" s="60" t="s">
        <v>156</v>
      </c>
      <c r="R48" s="60" t="s">
        <v>157</v>
      </c>
    </row>
    <row r="49" spans="1:26" ht="15.75" customHeight="1" x14ac:dyDescent="0.2">
      <c r="B49" s="51" t="s">
        <v>22</v>
      </c>
      <c r="C49" s="52">
        <v>39.007204301075276</v>
      </c>
      <c r="D49" s="52">
        <v>39.142555555555546</v>
      </c>
      <c r="E49" s="61">
        <v>37.757634408602158</v>
      </c>
      <c r="F49" s="62">
        <v>35.798777777777772</v>
      </c>
      <c r="G49" s="63">
        <v>25.277666666666669</v>
      </c>
      <c r="H49" s="52">
        <f>AVERAGEIF('Raw-Mem'!D:D,B5,'Raw-Mem'!C:C)</f>
        <v>20.307634408602141</v>
      </c>
      <c r="I49" s="63">
        <f t="shared" ref="I49:I67" si="14">TREND(C49:H49,C$3:H$3,7)</f>
        <v>19.176774910394261</v>
      </c>
      <c r="J49" s="63">
        <f t="shared" ref="J49:J67" si="15">TREND(C49:H49,C$3:H$3,8)</f>
        <v>15.261021402969785</v>
      </c>
      <c r="K49" s="63">
        <f t="shared" ref="K49:K67" si="16">TREND(C49:H49,C$3:H$3,9)</f>
        <v>11.345267895545312</v>
      </c>
      <c r="L49" s="63">
        <f t="shared" ref="L49:L67" si="17">TREND(C49:H49,C$3:H$3,10)</f>
        <v>7.4295143881208361</v>
      </c>
      <c r="M49" s="63">
        <f t="shared" ref="M49:M67" si="18">TREND(C49:H49,C$3:H$3,11)</f>
        <v>3.5137608806963598</v>
      </c>
      <c r="N49" s="64">
        <f t="shared" ref="N49:N67" si="19">TREND(C49:H49,C$3:H$3,12)</f>
        <v>-0.40199262672811642</v>
      </c>
      <c r="O49" s="65">
        <v>3</v>
      </c>
      <c r="P49" s="66">
        <f t="shared" ref="P49:P67" si="20">1-((100/O49)/100)</f>
        <v>0.66666666666666663</v>
      </c>
      <c r="Q49" s="67">
        <f t="shared" ref="Q49:Q55" si="21">P49*100</f>
        <v>66.666666666666657</v>
      </c>
      <c r="R49" s="68">
        <v>0.9</v>
      </c>
    </row>
    <row r="50" spans="1:26" ht="15.75" customHeight="1" x14ac:dyDescent="0.2">
      <c r="B50" s="51" t="s">
        <v>27</v>
      </c>
      <c r="C50" s="52">
        <v>39.262531017369788</v>
      </c>
      <c r="D50" s="52">
        <v>39.778076923076959</v>
      </c>
      <c r="E50" s="61">
        <v>37.83148883374686</v>
      </c>
      <c r="F50" s="62">
        <v>36.879897435897433</v>
      </c>
      <c r="G50" s="63">
        <v>34.275102564102532</v>
      </c>
      <c r="H50" s="52">
        <f>AVERAGEIF('Raw-Mem'!D:D,B6,'Raw-Mem'!C:C)</f>
        <v>30.729553349875903</v>
      </c>
      <c r="I50" s="63">
        <f t="shared" si="14"/>
        <v>30.446901406120698</v>
      </c>
      <c r="J50" s="63">
        <f t="shared" si="15"/>
        <v>28.729032754342352</v>
      </c>
      <c r="K50" s="63">
        <f t="shared" si="16"/>
        <v>27.011164102564006</v>
      </c>
      <c r="L50" s="63">
        <f t="shared" si="17"/>
        <v>25.29329545078566</v>
      </c>
      <c r="M50" s="63">
        <f t="shared" si="18"/>
        <v>23.575426799007314</v>
      </c>
      <c r="N50" s="64">
        <f t="shared" si="19"/>
        <v>21.857558147228964</v>
      </c>
      <c r="O50" s="69">
        <v>13</v>
      </c>
      <c r="P50" s="70">
        <f t="shared" si="20"/>
        <v>0.92307692307692313</v>
      </c>
      <c r="Q50" s="71">
        <f t="shared" si="21"/>
        <v>92.307692307692307</v>
      </c>
      <c r="R50" s="72">
        <v>0.9</v>
      </c>
    </row>
    <row r="51" spans="1:26" ht="15.75" customHeight="1" x14ac:dyDescent="0.2">
      <c r="B51" s="51" t="s">
        <v>28</v>
      </c>
      <c r="C51" s="52">
        <v>72.068387096774202</v>
      </c>
      <c r="D51" s="52">
        <v>73.151333333333341</v>
      </c>
      <c r="E51" s="61">
        <v>73.843225806451613</v>
      </c>
      <c r="F51" s="62">
        <v>74.868999999999986</v>
      </c>
      <c r="G51" s="63">
        <v>74.53133333333335</v>
      </c>
      <c r="H51" s="52">
        <f>AVERAGEIF('Raw-Mem'!D:D,B7,'Raw-Mem'!C:C)</f>
        <v>75.893225806451625</v>
      </c>
      <c r="I51" s="63">
        <f t="shared" si="14"/>
        <v>76.488414336917572</v>
      </c>
      <c r="J51" s="63">
        <f t="shared" si="15"/>
        <v>77.182413415258594</v>
      </c>
      <c r="K51" s="63">
        <f t="shared" si="16"/>
        <v>77.876412493599602</v>
      </c>
      <c r="L51" s="63">
        <f t="shared" si="17"/>
        <v>78.570411571940625</v>
      </c>
      <c r="M51" s="63">
        <f t="shared" si="18"/>
        <v>79.264410650281633</v>
      </c>
      <c r="N51" s="64">
        <f t="shared" si="19"/>
        <v>79.958409728622655</v>
      </c>
      <c r="O51" s="69">
        <v>1</v>
      </c>
      <c r="P51" s="70">
        <f t="shared" si="20"/>
        <v>0</v>
      </c>
      <c r="Q51" s="71">
        <f t="shared" si="21"/>
        <v>0</v>
      </c>
      <c r="R51" s="72">
        <v>0.9</v>
      </c>
    </row>
    <row r="52" spans="1:26" ht="15.75" customHeight="1" x14ac:dyDescent="0.2">
      <c r="B52" s="51" t="s">
        <v>29</v>
      </c>
      <c r="C52" s="52">
        <v>26.463709677419374</v>
      </c>
      <c r="D52" s="52">
        <v>27.600666666666648</v>
      </c>
      <c r="E52" s="61">
        <v>27.986129032258066</v>
      </c>
      <c r="F52" s="62">
        <v>27.657499999999995</v>
      </c>
      <c r="G52" s="63">
        <v>27.347258064516119</v>
      </c>
      <c r="H52" s="52">
        <f>AVERAGEIF('Raw-Mem'!D:D,B8,'Raw-Mem'!C:C)</f>
        <v>26.827258064516126</v>
      </c>
      <c r="I52" s="63">
        <f t="shared" si="14"/>
        <v>27.386642293906799</v>
      </c>
      <c r="J52" s="63">
        <f t="shared" si="15"/>
        <v>27.407467639528917</v>
      </c>
      <c r="K52" s="63">
        <f t="shared" si="16"/>
        <v>27.428292985151035</v>
      </c>
      <c r="L52" s="63">
        <f t="shared" si="17"/>
        <v>27.44911833077315</v>
      </c>
      <c r="M52" s="63">
        <f t="shared" si="18"/>
        <v>27.469943676395268</v>
      </c>
      <c r="N52" s="64">
        <f t="shared" si="19"/>
        <v>27.490769022017385</v>
      </c>
      <c r="O52" s="69">
        <v>2</v>
      </c>
      <c r="P52" s="70">
        <f t="shared" si="20"/>
        <v>0.5</v>
      </c>
      <c r="Q52" s="71">
        <f t="shared" si="21"/>
        <v>50</v>
      </c>
      <c r="R52" s="72">
        <v>0.9</v>
      </c>
    </row>
    <row r="53" spans="1:26" ht="15.75" customHeight="1" x14ac:dyDescent="0.2">
      <c r="B53" s="51" t="s">
        <v>30</v>
      </c>
      <c r="C53" s="52">
        <v>60.102580645161275</v>
      </c>
      <c r="D53" s="52">
        <v>52.78566666666665</v>
      </c>
      <c r="E53" s="61">
        <v>34.079032258064501</v>
      </c>
      <c r="F53" s="62">
        <v>34.985499999999995</v>
      </c>
      <c r="G53" s="63">
        <v>34.977419354838702</v>
      </c>
      <c r="H53" s="52">
        <f>AVERAGEIF('Raw-Mem'!D:D,B9,'Raw-Mem'!C:C)</f>
        <v>34.98838709677419</v>
      </c>
      <c r="I53" s="63">
        <f t="shared" si="14"/>
        <v>24.177506810035837</v>
      </c>
      <c r="J53" s="63">
        <f t="shared" si="15"/>
        <v>19.089242754736297</v>
      </c>
      <c r="K53" s="63">
        <f t="shared" si="16"/>
        <v>14.000978699436757</v>
      </c>
      <c r="L53" s="63">
        <f t="shared" si="17"/>
        <v>8.9127146441372247</v>
      </c>
      <c r="M53" s="63">
        <f t="shared" si="18"/>
        <v>3.824450588837685</v>
      </c>
      <c r="N53" s="64">
        <f t="shared" si="19"/>
        <v>-1.2638134664618548</v>
      </c>
      <c r="O53" s="69">
        <v>2</v>
      </c>
      <c r="P53" s="70">
        <f t="shared" si="20"/>
        <v>0.5</v>
      </c>
      <c r="Q53" s="71">
        <f t="shared" si="21"/>
        <v>50</v>
      </c>
      <c r="R53" s="72">
        <v>0.9</v>
      </c>
    </row>
    <row r="54" spans="1:26" ht="15" customHeight="1" x14ac:dyDescent="0.2">
      <c r="B54" s="51" t="s">
        <v>31</v>
      </c>
      <c r="C54" s="52">
        <v>63.818387096774188</v>
      </c>
      <c r="D54" s="52">
        <v>58.989999999999995</v>
      </c>
      <c r="E54" s="61">
        <v>57.680967741935447</v>
      </c>
      <c r="F54" s="62">
        <v>61.695777777777799</v>
      </c>
      <c r="G54" s="63">
        <v>64.691397849462376</v>
      </c>
      <c r="H54" s="52">
        <f>AVERAGEIF('Raw-Mem'!D:D,B10,'Raw-Mem'!C:C)</f>
        <v>61.43806451612901</v>
      </c>
      <c r="I54" s="63">
        <f t="shared" si="14"/>
        <v>62.307504898446844</v>
      </c>
      <c r="J54" s="63">
        <f t="shared" si="15"/>
        <v>62.57085891790409</v>
      </c>
      <c r="K54" s="63">
        <f t="shared" si="16"/>
        <v>62.834212937361336</v>
      </c>
      <c r="L54" s="63">
        <f t="shared" si="17"/>
        <v>63.097566956818582</v>
      </c>
      <c r="M54" s="63">
        <f t="shared" si="18"/>
        <v>63.360920976275821</v>
      </c>
      <c r="N54" s="64">
        <f t="shared" si="19"/>
        <v>63.624274995733067</v>
      </c>
      <c r="O54" s="69">
        <v>3</v>
      </c>
      <c r="P54" s="70">
        <f t="shared" si="20"/>
        <v>0.66666666666666663</v>
      </c>
      <c r="Q54" s="71">
        <f t="shared" si="21"/>
        <v>66.666666666666657</v>
      </c>
      <c r="R54" s="72">
        <v>0.9</v>
      </c>
    </row>
    <row r="55" spans="1:26" ht="15.75" customHeight="1" x14ac:dyDescent="0.2">
      <c r="B55" s="51" t="s">
        <v>32</v>
      </c>
      <c r="C55" s="52">
        <v>27.678225806451607</v>
      </c>
      <c r="D55" s="52">
        <v>28.158833333333337</v>
      </c>
      <c r="E55" s="61">
        <v>28.532741935483866</v>
      </c>
      <c r="F55" s="62">
        <v>28.432166666666653</v>
      </c>
      <c r="G55" s="63">
        <v>27.199000000000012</v>
      </c>
      <c r="H55" s="52">
        <f>AVERAGEIF('Raw-Mem'!D:D,B11,'Raw-Mem'!C:C)</f>
        <v>27.741612903225803</v>
      </c>
      <c r="I55" s="63">
        <f t="shared" si="14"/>
        <v>27.690782795698926</v>
      </c>
      <c r="J55" s="63">
        <f t="shared" si="15"/>
        <v>27.614693087557605</v>
      </c>
      <c r="K55" s="63">
        <f t="shared" si="16"/>
        <v>27.538603379416287</v>
      </c>
      <c r="L55" s="63">
        <f t="shared" si="17"/>
        <v>27.462513671274966</v>
      </c>
      <c r="M55" s="63">
        <f t="shared" si="18"/>
        <v>27.386423963133645</v>
      </c>
      <c r="N55" s="64">
        <f t="shared" si="19"/>
        <v>27.310334254992327</v>
      </c>
      <c r="O55" s="69">
        <v>2</v>
      </c>
      <c r="P55" s="70">
        <f t="shared" si="20"/>
        <v>0.5</v>
      </c>
      <c r="Q55" s="71">
        <f t="shared" si="21"/>
        <v>50</v>
      </c>
      <c r="R55" s="72">
        <v>0.9</v>
      </c>
    </row>
    <row r="56" spans="1:26" ht="15.75" customHeight="1" x14ac:dyDescent="0.2">
      <c r="B56" s="51" t="s">
        <v>33</v>
      </c>
      <c r="C56" s="52">
        <v>23.696612903225812</v>
      </c>
      <c r="D56" s="52">
        <v>22.255458333333348</v>
      </c>
      <c r="E56" s="61">
        <v>18.168266129032251</v>
      </c>
      <c r="F56" s="62">
        <v>16.750374999999988</v>
      </c>
      <c r="G56" s="63">
        <v>16.949750000000016</v>
      </c>
      <c r="H56" s="52">
        <f>AVERAGEIF('Raw-Mem'!D:D,B12,'Raw-Mem'!C:C)</f>
        <v>10.273185483870959</v>
      </c>
      <c r="I56" s="63">
        <f t="shared" si="14"/>
        <v>9.570392652329744</v>
      </c>
      <c r="J56" s="63">
        <f t="shared" si="15"/>
        <v>7.1574739887352727</v>
      </c>
      <c r="K56" s="63">
        <f t="shared" si="16"/>
        <v>4.7445553251408015</v>
      </c>
      <c r="L56" s="63">
        <f t="shared" si="17"/>
        <v>2.3316366615463266</v>
      </c>
      <c r="M56" s="63">
        <f t="shared" si="18"/>
        <v>-8.1282002048144619E-2</v>
      </c>
      <c r="N56" s="64">
        <f t="shared" si="19"/>
        <v>-2.4942006656426159</v>
      </c>
      <c r="O56" s="69">
        <v>8</v>
      </c>
      <c r="P56" s="70">
        <f t="shared" si="20"/>
        <v>0.875</v>
      </c>
      <c r="Q56" s="71">
        <v>100</v>
      </c>
      <c r="R56" s="72">
        <v>0.9</v>
      </c>
    </row>
    <row r="57" spans="1:26" ht="15.75" customHeight="1" x14ac:dyDescent="0.2">
      <c r="B57" s="51" t="s">
        <v>34</v>
      </c>
      <c r="C57" s="52">
        <v>26.923741935483861</v>
      </c>
      <c r="D57" s="52">
        <v>26.539533333333299</v>
      </c>
      <c r="E57" s="61">
        <v>26.419612903225776</v>
      </c>
      <c r="F57" s="62">
        <v>25.451599999999999</v>
      </c>
      <c r="G57" s="63">
        <v>22.829133333333314</v>
      </c>
      <c r="H57" s="52">
        <f>AVERAGEIF('Raw-Mem'!D:D,B13,'Raw-Mem'!C:C)</f>
        <v>9.643161290322583</v>
      </c>
      <c r="I57" s="63">
        <f t="shared" si="14"/>
        <v>13.117585519713256</v>
      </c>
      <c r="J57" s="63">
        <f t="shared" si="15"/>
        <v>10.303239344598051</v>
      </c>
      <c r="K57" s="63">
        <f t="shared" si="16"/>
        <v>7.4888931694828464</v>
      </c>
      <c r="L57" s="63">
        <f t="shared" si="17"/>
        <v>4.6745469943676454</v>
      </c>
      <c r="M57" s="63">
        <f t="shared" si="18"/>
        <v>1.8602008192524409</v>
      </c>
      <c r="N57" s="64">
        <f t="shared" si="19"/>
        <v>-0.95414535586276372</v>
      </c>
      <c r="O57" s="69">
        <v>5</v>
      </c>
      <c r="P57" s="70">
        <f t="shared" si="20"/>
        <v>0.8</v>
      </c>
      <c r="Q57" s="71">
        <f t="shared" ref="Q57:Q62" si="22">P57*100</f>
        <v>80</v>
      </c>
      <c r="R57" s="72">
        <v>0.9</v>
      </c>
    </row>
    <row r="58" spans="1:26" ht="15.75" customHeight="1" x14ac:dyDescent="0.2">
      <c r="B58" s="51" t="s">
        <v>35</v>
      </c>
      <c r="C58" s="52">
        <v>62.092419354838675</v>
      </c>
      <c r="D58" s="52">
        <v>62.78783333333331</v>
      </c>
      <c r="E58" s="61">
        <v>61.329193548387103</v>
      </c>
      <c r="F58" s="62">
        <v>59.9315</v>
      </c>
      <c r="G58" s="63">
        <v>57.551833333333327</v>
      </c>
      <c r="H58" s="52">
        <f>AVERAGEIF('Raw-Mem'!D:D,B14,'Raw-Mem'!C:C)</f>
        <v>50.879516129032332</v>
      </c>
      <c r="I58" s="63">
        <f t="shared" si="14"/>
        <v>51.778361648745587</v>
      </c>
      <c r="J58" s="63">
        <f t="shared" si="15"/>
        <v>49.687784229390758</v>
      </c>
      <c r="K58" s="63">
        <f t="shared" si="16"/>
        <v>47.597206810035942</v>
      </c>
      <c r="L58" s="63">
        <f t="shared" si="17"/>
        <v>45.506629390681113</v>
      </c>
      <c r="M58" s="63">
        <f t="shared" si="18"/>
        <v>43.416051971326297</v>
      </c>
      <c r="N58" s="64">
        <f t="shared" si="19"/>
        <v>41.325474551971475</v>
      </c>
      <c r="O58" s="69">
        <v>2</v>
      </c>
      <c r="P58" s="70">
        <f t="shared" si="20"/>
        <v>0.5</v>
      </c>
      <c r="Q58" s="71">
        <f t="shared" si="22"/>
        <v>50</v>
      </c>
      <c r="R58" s="72">
        <v>0.9</v>
      </c>
    </row>
    <row r="59" spans="1:26" ht="15.75" customHeight="1" x14ac:dyDescent="0.2">
      <c r="A59" s="6"/>
      <c r="B59" s="51" t="s">
        <v>36</v>
      </c>
      <c r="C59" s="52">
        <v>55.016129032258064</v>
      </c>
      <c r="D59" s="52">
        <v>55.081333333333369</v>
      </c>
      <c r="E59" s="61">
        <v>57.498387096774167</v>
      </c>
      <c r="F59" s="62">
        <v>60.710333333333345</v>
      </c>
      <c r="G59" s="63">
        <v>61.30999999999996</v>
      </c>
      <c r="H59" s="52">
        <f>AVERAGEIF('Raw-Mem'!D:D,B15,'Raw-Mem'!C:C)</f>
        <v>62.03145161290324</v>
      </c>
      <c r="I59" s="63">
        <f t="shared" si="14"/>
        <v>64.305394982078838</v>
      </c>
      <c r="J59" s="63">
        <f t="shared" si="15"/>
        <v>65.933239528929846</v>
      </c>
      <c r="K59" s="63">
        <f t="shared" si="16"/>
        <v>67.561084075780826</v>
      </c>
      <c r="L59" s="63">
        <f t="shared" si="17"/>
        <v>69.188928622631835</v>
      </c>
      <c r="M59" s="63">
        <f t="shared" si="18"/>
        <v>70.816773169482829</v>
      </c>
      <c r="N59" s="64">
        <f t="shared" si="19"/>
        <v>72.444617716333823</v>
      </c>
      <c r="O59" s="69">
        <v>2</v>
      </c>
      <c r="P59" s="70">
        <f t="shared" si="20"/>
        <v>0.5</v>
      </c>
      <c r="Q59" s="71">
        <f t="shared" si="22"/>
        <v>50</v>
      </c>
      <c r="R59" s="72">
        <v>0.9</v>
      </c>
      <c r="S59" s="6"/>
      <c r="T59" s="6"/>
      <c r="U59" s="6"/>
      <c r="V59" s="6"/>
      <c r="W59" s="6"/>
      <c r="X59" s="6"/>
      <c r="Y59" s="6"/>
      <c r="Z59" s="6"/>
    </row>
    <row r="60" spans="1:26" ht="15.75" customHeight="1" x14ac:dyDescent="0.2">
      <c r="A60" s="6"/>
      <c r="B60" s="51" t="s">
        <v>37</v>
      </c>
      <c r="C60" s="52">
        <v>33.069354838709678</v>
      </c>
      <c r="D60" s="52">
        <v>32.960833333333333</v>
      </c>
      <c r="E60" s="61">
        <v>33.581774193548377</v>
      </c>
      <c r="F60" s="62">
        <v>33.547999999999995</v>
      </c>
      <c r="G60" s="63">
        <v>33.945166666666687</v>
      </c>
      <c r="H60" s="52">
        <f>AVERAGEIF('Raw-Mem'!D:D,B16,'Raw-Mem'!C:C)</f>
        <v>33.948387096774212</v>
      </c>
      <c r="I60" s="63">
        <f t="shared" si="14"/>
        <v>34.240358064516151</v>
      </c>
      <c r="J60" s="63">
        <f t="shared" si="15"/>
        <v>34.449340552995423</v>
      </c>
      <c r="K60" s="63">
        <f t="shared" si="16"/>
        <v>34.658323041474688</v>
      </c>
      <c r="L60" s="63">
        <f t="shared" si="17"/>
        <v>34.867305529953953</v>
      </c>
      <c r="M60" s="63">
        <f t="shared" si="18"/>
        <v>35.076288018433218</v>
      </c>
      <c r="N60" s="64">
        <f t="shared" si="19"/>
        <v>35.285270506912489</v>
      </c>
      <c r="O60" s="69">
        <v>2</v>
      </c>
      <c r="P60" s="70">
        <f t="shared" si="20"/>
        <v>0.5</v>
      </c>
      <c r="Q60" s="71">
        <f t="shared" si="22"/>
        <v>50</v>
      </c>
      <c r="R60" s="72">
        <v>0.9</v>
      </c>
      <c r="S60" s="6"/>
      <c r="T60" s="6"/>
      <c r="U60" s="6"/>
      <c r="V60" s="6"/>
      <c r="W60" s="6"/>
      <c r="X60" s="6"/>
      <c r="Y60" s="6"/>
      <c r="Z60" s="6"/>
    </row>
    <row r="61" spans="1:26" ht="15.75" customHeight="1" x14ac:dyDescent="0.2">
      <c r="A61" s="6"/>
      <c r="B61" s="51" t="s">
        <v>38</v>
      </c>
      <c r="C61" s="52">
        <v>44.504193548387107</v>
      </c>
      <c r="D61" s="52">
        <v>44.519999999999968</v>
      </c>
      <c r="E61" s="61">
        <v>44.530645161290366</v>
      </c>
      <c r="F61" s="62">
        <v>44.537333333333322</v>
      </c>
      <c r="G61" s="63">
        <v>44.53193548387096</v>
      </c>
      <c r="H61" s="52">
        <f>AVERAGEIF('Raw-Mem'!D:D,B17,'Raw-Mem'!C:C)</f>
        <v>44.380967741935464</v>
      </c>
      <c r="I61" s="63">
        <f t="shared" si="14"/>
        <v>44.443482437275968</v>
      </c>
      <c r="J61" s="63">
        <f t="shared" si="15"/>
        <v>44.427092882744475</v>
      </c>
      <c r="K61" s="63">
        <f t="shared" si="16"/>
        <v>44.410703328212982</v>
      </c>
      <c r="L61" s="63">
        <f t="shared" si="17"/>
        <v>44.394313773681489</v>
      </c>
      <c r="M61" s="63">
        <f t="shared" si="18"/>
        <v>44.377924219149996</v>
      </c>
      <c r="N61" s="64">
        <f t="shared" si="19"/>
        <v>44.361534664618503</v>
      </c>
      <c r="O61" s="69">
        <v>2</v>
      </c>
      <c r="P61" s="70">
        <f t="shared" si="20"/>
        <v>0.5</v>
      </c>
      <c r="Q61" s="71">
        <f t="shared" si="22"/>
        <v>50</v>
      </c>
      <c r="R61" s="72">
        <v>0.9</v>
      </c>
      <c r="S61" s="6"/>
      <c r="T61" s="6"/>
      <c r="U61" s="6"/>
      <c r="V61" s="6"/>
      <c r="W61" s="6"/>
      <c r="X61" s="6"/>
      <c r="Y61" s="6"/>
      <c r="Z61" s="6"/>
    </row>
    <row r="62" spans="1:26" ht="15.75" customHeight="1" x14ac:dyDescent="0.2">
      <c r="A62" s="6"/>
      <c r="B62" s="52" t="s">
        <v>39</v>
      </c>
      <c r="C62" s="52">
        <v>1.7899999999999994</v>
      </c>
      <c r="D62" s="52">
        <v>1.7899999999999994</v>
      </c>
      <c r="E62" s="61">
        <v>1.7899999999999994</v>
      </c>
      <c r="F62" s="62">
        <v>1.7899999999999994</v>
      </c>
      <c r="G62" s="63">
        <v>1.7899999999999994</v>
      </c>
      <c r="H62" s="52">
        <f>AVERAGEIF('Raw-Mem'!D:D,B18,'Raw-Mem'!C:C)</f>
        <v>1.7899999999999994</v>
      </c>
      <c r="I62" s="63">
        <f t="shared" si="14"/>
        <v>1.7899999999999994</v>
      </c>
      <c r="J62" s="63">
        <f t="shared" si="15"/>
        <v>1.7899999999999994</v>
      </c>
      <c r="K62" s="63">
        <f t="shared" si="16"/>
        <v>1.7899999999999994</v>
      </c>
      <c r="L62" s="63">
        <f t="shared" si="17"/>
        <v>1.7899999999999994</v>
      </c>
      <c r="M62" s="63">
        <f t="shared" si="18"/>
        <v>1.7899999999999994</v>
      </c>
      <c r="N62" s="64">
        <f t="shared" si="19"/>
        <v>1.7899999999999994</v>
      </c>
      <c r="O62" s="69">
        <v>1</v>
      </c>
      <c r="P62" s="70">
        <f t="shared" si="20"/>
        <v>0</v>
      </c>
      <c r="Q62" s="71">
        <f t="shared" si="22"/>
        <v>0</v>
      </c>
      <c r="R62" s="72">
        <v>0.9</v>
      </c>
      <c r="S62" s="6"/>
      <c r="T62" s="6"/>
      <c r="U62" s="6"/>
      <c r="V62" s="6"/>
      <c r="W62" s="6"/>
      <c r="X62" s="6"/>
      <c r="Y62" s="6"/>
      <c r="Z62" s="6"/>
    </row>
    <row r="63" spans="1:26" ht="15.75" customHeight="1" x14ac:dyDescent="0.2">
      <c r="A63" s="6"/>
      <c r="B63" s="52" t="s">
        <v>40</v>
      </c>
      <c r="C63" s="52">
        <v>39.549462365591438</v>
      </c>
      <c r="D63" s="52">
        <v>39.510333333333342</v>
      </c>
      <c r="E63" s="61">
        <v>39.503763440860205</v>
      </c>
      <c r="F63" s="62">
        <v>37.620777777777761</v>
      </c>
      <c r="G63" s="63">
        <v>37.327333333333335</v>
      </c>
      <c r="H63" s="52">
        <f>AVERAGEIF('Raw-Mem'!D:D,B19,'Raw-Mem'!C:C)</f>
        <v>37.348387096774196</v>
      </c>
      <c r="I63" s="63">
        <f t="shared" si="14"/>
        <v>36.532940023894852</v>
      </c>
      <c r="J63" s="63">
        <f t="shared" si="15"/>
        <v>35.977586823690032</v>
      </c>
      <c r="K63" s="63">
        <f t="shared" si="16"/>
        <v>35.422233623485212</v>
      </c>
      <c r="L63" s="63">
        <f t="shared" si="17"/>
        <v>34.866880423280392</v>
      </c>
      <c r="M63" s="63">
        <f t="shared" si="18"/>
        <v>34.311527223075572</v>
      </c>
      <c r="N63" s="64">
        <f t="shared" si="19"/>
        <v>33.756174022870752</v>
      </c>
      <c r="O63" s="69">
        <v>3</v>
      </c>
      <c r="P63" s="70">
        <f t="shared" si="20"/>
        <v>0.66666666666666663</v>
      </c>
      <c r="Q63" s="71">
        <v>50</v>
      </c>
      <c r="R63" s="72">
        <v>0.9</v>
      </c>
      <c r="S63" s="6"/>
      <c r="T63" s="6"/>
      <c r="U63" s="6"/>
      <c r="V63" s="6"/>
      <c r="W63" s="6"/>
      <c r="X63" s="6"/>
      <c r="Y63" s="6"/>
      <c r="Z63" s="6"/>
    </row>
    <row r="64" spans="1:26" ht="15.75" customHeight="1" x14ac:dyDescent="0.2">
      <c r="A64" s="6"/>
      <c r="B64" s="52" t="s">
        <v>42</v>
      </c>
      <c r="C64" s="52">
        <v>65.344758064516142</v>
      </c>
      <c r="D64" s="52">
        <v>67.160583333333335</v>
      </c>
      <c r="E64" s="61">
        <v>68.343951612903183</v>
      </c>
      <c r="F64" s="62">
        <v>68.58599999999997</v>
      </c>
      <c r="G64" s="63">
        <v>67.741833333333346</v>
      </c>
      <c r="H64" s="52">
        <f>AVERAGEIF('Raw-Mem'!D:D,B20,'Raw-Mem'!C:C)</f>
        <v>68.597419354838721</v>
      </c>
      <c r="I64" s="63">
        <f t="shared" si="14"/>
        <v>69.454001433691772</v>
      </c>
      <c r="J64" s="63">
        <f t="shared" si="15"/>
        <v>69.975404429083483</v>
      </c>
      <c r="K64" s="63">
        <f t="shared" si="16"/>
        <v>70.496807424475179</v>
      </c>
      <c r="L64" s="63">
        <f t="shared" si="17"/>
        <v>71.01821041986689</v>
      </c>
      <c r="M64" s="63">
        <f t="shared" si="18"/>
        <v>71.5396134152586</v>
      </c>
      <c r="N64" s="64">
        <f t="shared" si="19"/>
        <v>72.061016410650296</v>
      </c>
      <c r="O64" s="73">
        <v>4</v>
      </c>
      <c r="P64" s="70">
        <f t="shared" si="20"/>
        <v>0.75</v>
      </c>
      <c r="Q64" s="71">
        <f t="shared" ref="Q64:Q67" si="23">P64*100</f>
        <v>75</v>
      </c>
      <c r="R64" s="74">
        <v>0.9</v>
      </c>
      <c r="S64" s="6"/>
      <c r="T64" s="6"/>
      <c r="U64" s="6"/>
      <c r="V64" s="6"/>
      <c r="W64" s="6"/>
      <c r="X64" s="6"/>
      <c r="Y64" s="6"/>
      <c r="Z64" s="6"/>
    </row>
    <row r="65" spans="1:26" ht="15.75" customHeight="1" x14ac:dyDescent="0.2">
      <c r="A65" s="6"/>
      <c r="B65" s="52" t="s">
        <v>43</v>
      </c>
      <c r="C65" s="52">
        <v>47.770645161290318</v>
      </c>
      <c r="D65" s="52">
        <v>42.135166666666663</v>
      </c>
      <c r="E65" s="61">
        <v>44.079354838709662</v>
      </c>
      <c r="F65" s="62">
        <v>49.533833333333334</v>
      </c>
      <c r="G65" s="63">
        <v>50.027903225806455</v>
      </c>
      <c r="H65" s="52">
        <f>AVERAGEIF('Raw-Mem'!D:D,B21,'Raw-Mem'!C:C)</f>
        <v>49.225161290322575</v>
      </c>
      <c r="I65" s="63">
        <f t="shared" si="14"/>
        <v>50.76920430107527</v>
      </c>
      <c r="J65" s="63">
        <f t="shared" si="15"/>
        <v>51.80935483870968</v>
      </c>
      <c r="K65" s="63">
        <f t="shared" si="16"/>
        <v>52.849505376344091</v>
      </c>
      <c r="L65" s="63">
        <f t="shared" si="17"/>
        <v>53.889655913978501</v>
      </c>
      <c r="M65" s="63">
        <f t="shared" si="18"/>
        <v>54.929806451612905</v>
      </c>
      <c r="N65" s="64">
        <f t="shared" si="19"/>
        <v>55.969956989247322</v>
      </c>
      <c r="O65" s="73">
        <v>2</v>
      </c>
      <c r="P65" s="70">
        <f t="shared" si="20"/>
        <v>0.5</v>
      </c>
      <c r="Q65" s="71">
        <f t="shared" si="23"/>
        <v>50</v>
      </c>
      <c r="R65" s="74">
        <v>0.9</v>
      </c>
      <c r="S65" s="6"/>
      <c r="T65" s="6"/>
      <c r="U65" s="6"/>
      <c r="V65" s="6"/>
      <c r="W65" s="6"/>
      <c r="X65" s="6"/>
      <c r="Y65" s="6"/>
      <c r="Z65" s="6"/>
    </row>
    <row r="66" spans="1:26" ht="15.75" customHeight="1" x14ac:dyDescent="0.2">
      <c r="A66" s="6"/>
      <c r="B66" s="52" t="s">
        <v>44</v>
      </c>
      <c r="C66" s="52">
        <v>34.548870967741905</v>
      </c>
      <c r="D66" s="52">
        <v>34.500333333333309</v>
      </c>
      <c r="E66" s="61">
        <v>34.537903225806431</v>
      </c>
      <c r="F66" s="62">
        <v>34.560333333333304</v>
      </c>
      <c r="G66" s="63">
        <v>34.569838709677384</v>
      </c>
      <c r="H66" s="52">
        <f>AVERAGEIF('Raw-Mem'!D:D,B22,'Raw-Mem'!C:C)</f>
        <v>29.789516129032251</v>
      </c>
      <c r="I66" s="63">
        <f t="shared" si="14"/>
        <v>31.394549820788516</v>
      </c>
      <c r="J66" s="63">
        <f t="shared" si="15"/>
        <v>30.721240450588827</v>
      </c>
      <c r="K66" s="63">
        <f t="shared" si="16"/>
        <v>30.047931080389134</v>
      </c>
      <c r="L66" s="63">
        <f t="shared" si="17"/>
        <v>29.374621710189444</v>
      </c>
      <c r="M66" s="63">
        <f t="shared" si="18"/>
        <v>28.701312339989755</v>
      </c>
      <c r="N66" s="64">
        <f t="shared" si="19"/>
        <v>28.028002969790062</v>
      </c>
      <c r="O66" s="73">
        <v>5</v>
      </c>
      <c r="P66" s="70">
        <f t="shared" si="20"/>
        <v>0.8</v>
      </c>
      <c r="Q66" s="71">
        <f t="shared" si="23"/>
        <v>80</v>
      </c>
      <c r="R66" s="74">
        <v>0.9</v>
      </c>
      <c r="S66" s="6"/>
      <c r="T66" s="6"/>
      <c r="U66" s="6"/>
      <c r="V66" s="6"/>
      <c r="W66" s="6"/>
      <c r="X66" s="6"/>
      <c r="Y66" s="6"/>
      <c r="Z66" s="6"/>
    </row>
    <row r="67" spans="1:26" ht="15.75" customHeight="1" x14ac:dyDescent="0.2">
      <c r="A67" s="6"/>
      <c r="B67" s="52" t="s">
        <v>41</v>
      </c>
      <c r="C67" s="52">
        <v>19.733387096774198</v>
      </c>
      <c r="D67" s="52">
        <v>25.115166666666671</v>
      </c>
      <c r="E67" s="61">
        <v>25.56032258064517</v>
      </c>
      <c r="F67" s="62">
        <v>28.655833333333348</v>
      </c>
      <c r="G67" s="63" t="e">
        <v>#DIV/0!</v>
      </c>
      <c r="H67" s="52" t="e">
        <f>AVERAGEIF('Raw-Mem'!D:D,B23,'Raw-Mem'!C:C)</f>
        <v>#DIV/0!</v>
      </c>
      <c r="I67" s="63" t="e">
        <f t="shared" si="14"/>
        <v>#VALUE!</v>
      </c>
      <c r="J67" s="63" t="e">
        <f t="shared" si="15"/>
        <v>#VALUE!</v>
      </c>
      <c r="K67" s="63" t="e">
        <f t="shared" si="16"/>
        <v>#VALUE!</v>
      </c>
      <c r="L67" s="63" t="e">
        <f t="shared" si="17"/>
        <v>#VALUE!</v>
      </c>
      <c r="M67" s="63" t="e">
        <f t="shared" si="18"/>
        <v>#VALUE!</v>
      </c>
      <c r="N67" s="64" t="e">
        <f t="shared" si="19"/>
        <v>#VALUE!</v>
      </c>
      <c r="O67" s="73">
        <v>0</v>
      </c>
      <c r="P67" s="70" t="e">
        <f t="shared" si="20"/>
        <v>#DIV/0!</v>
      </c>
      <c r="Q67" s="71" t="e">
        <f t="shared" si="23"/>
        <v>#DIV/0!</v>
      </c>
      <c r="R67" s="74">
        <v>0.9</v>
      </c>
      <c r="S67" s="6"/>
      <c r="T67" s="6"/>
      <c r="U67" s="6"/>
      <c r="V67" s="6"/>
      <c r="W67" s="6"/>
      <c r="X67" s="6"/>
      <c r="Y67" s="6"/>
      <c r="Z67" s="6"/>
    </row>
    <row r="68" spans="1:26" ht="15.75" customHeight="1" x14ac:dyDescent="0.2">
      <c r="A68" s="6"/>
      <c r="F68" s="157" t="s">
        <v>26</v>
      </c>
      <c r="G68" s="150"/>
      <c r="H68" s="150"/>
      <c r="I68" s="150"/>
      <c r="J68" s="44"/>
      <c r="K68" s="44"/>
      <c r="L68" s="44"/>
      <c r="M68" s="44"/>
      <c r="N68" s="44"/>
      <c r="O68" s="6"/>
      <c r="P68" s="6"/>
      <c r="Q68" s="6"/>
      <c r="R68" s="6"/>
      <c r="S68" s="6"/>
      <c r="T68" s="6"/>
      <c r="U68" s="6"/>
      <c r="V68" s="6"/>
      <c r="W68" s="6"/>
      <c r="X68" s="6"/>
      <c r="Y68" s="6"/>
      <c r="Z68" s="6"/>
    </row>
    <row r="69" spans="1:26" ht="15.75" customHeight="1" x14ac:dyDescent="0.2">
      <c r="A69" s="6"/>
      <c r="F69" s="150"/>
      <c r="G69" s="150"/>
      <c r="H69" s="150"/>
      <c r="I69" s="150"/>
      <c r="J69" s="44"/>
      <c r="K69" s="44"/>
      <c r="L69" s="44"/>
      <c r="M69" s="44"/>
      <c r="N69" s="44"/>
      <c r="O69" s="6"/>
      <c r="P69" s="6"/>
      <c r="Q69" s="6"/>
      <c r="R69" s="6"/>
      <c r="S69" s="6"/>
      <c r="T69" s="6"/>
      <c r="U69" s="6"/>
      <c r="V69" s="6"/>
      <c r="W69" s="6"/>
      <c r="X69" s="6"/>
      <c r="Y69" s="6"/>
      <c r="Z69" s="6"/>
    </row>
    <row r="70" spans="1:26" ht="15.75" customHeight="1" x14ac:dyDescent="0.2">
      <c r="A70" s="6"/>
      <c r="B70" s="49" t="s">
        <v>152</v>
      </c>
      <c r="C70" s="49">
        <f t="shared" ref="C70:N70" si="24">C4</f>
        <v>42075</v>
      </c>
      <c r="D70" s="49">
        <f t="shared" si="24"/>
        <v>42106</v>
      </c>
      <c r="E70" s="49">
        <f t="shared" si="24"/>
        <v>42136</v>
      </c>
      <c r="F70" s="49">
        <f t="shared" si="24"/>
        <v>42167</v>
      </c>
      <c r="G70" s="49">
        <f t="shared" si="24"/>
        <v>42197</v>
      </c>
      <c r="H70" s="49">
        <f t="shared" si="24"/>
        <v>42228</v>
      </c>
      <c r="I70" s="49">
        <f t="shared" si="24"/>
        <v>42259</v>
      </c>
      <c r="J70" s="49">
        <f t="shared" si="24"/>
        <v>42289</v>
      </c>
      <c r="K70" s="49">
        <f t="shared" si="24"/>
        <v>42320</v>
      </c>
      <c r="L70" s="49">
        <f t="shared" si="24"/>
        <v>42350</v>
      </c>
      <c r="M70" s="49">
        <f t="shared" si="24"/>
        <v>42381</v>
      </c>
      <c r="N70" s="49">
        <f t="shared" si="24"/>
        <v>42412</v>
      </c>
      <c r="O70" s="6"/>
      <c r="P70" s="6"/>
      <c r="Q70" s="6"/>
      <c r="R70" s="6"/>
      <c r="S70" s="6"/>
      <c r="T70" s="6"/>
      <c r="U70" s="6"/>
      <c r="V70" s="6"/>
      <c r="W70" s="6"/>
      <c r="X70" s="6"/>
      <c r="Y70" s="6"/>
      <c r="Z70" s="6"/>
    </row>
    <row r="71" spans="1:26" ht="15.75" customHeight="1" x14ac:dyDescent="0.2">
      <c r="A71" s="6"/>
      <c r="B71" s="51" t="s">
        <v>22</v>
      </c>
      <c r="C71" s="56">
        <v>919.22580645161293</v>
      </c>
      <c r="D71" s="56">
        <v>869.45555555555552</v>
      </c>
      <c r="E71" s="56">
        <v>1415.1720430107528</v>
      </c>
      <c r="F71" s="56">
        <v>1509.5111111111112</v>
      </c>
      <c r="G71" s="56">
        <v>940.17777777777781</v>
      </c>
      <c r="H71" s="56">
        <f>AVERAGEIF('Raw-Network'!D:D,B5,'Raw-Network'!C:C)</f>
        <v>860.06451612903231</v>
      </c>
      <c r="I71" s="56">
        <f t="shared" ref="I71:I89" si="25">TREND(C71:H71,C$3:H$3,7)</f>
        <v>1086.6710633213859</v>
      </c>
      <c r="J71" s="56">
        <f t="shared" ref="J71:J89" si="26">TREND(C71:H71,C$3:H$3,8)</f>
        <v>1086.9767571257894</v>
      </c>
      <c r="K71" s="56">
        <f t="shared" ref="K71:K89" si="27">TREND(C71:H71,C$3:H$3,9)</f>
        <v>1087.2824509301929</v>
      </c>
      <c r="L71" s="56">
        <f t="shared" ref="L71:L89" si="28">TREND(C71:H71,C$3:H$3,10)</f>
        <v>1087.5881447345964</v>
      </c>
      <c r="M71" s="56">
        <f t="shared" ref="M71:M89" si="29">TREND(C71:H71,C$3:H$3,11)</f>
        <v>1087.8938385389999</v>
      </c>
      <c r="N71" s="56">
        <f t="shared" ref="N71:N89" si="30">TREND(C71:H71,C$3:H$3,12)</f>
        <v>1088.1995323434035</v>
      </c>
      <c r="O71" s="6"/>
      <c r="P71" s="6"/>
      <c r="Q71" s="6"/>
      <c r="R71" s="6"/>
      <c r="S71" s="6"/>
      <c r="T71" s="6"/>
      <c r="U71" s="6"/>
      <c r="V71" s="6"/>
      <c r="W71" s="6"/>
      <c r="X71" s="6"/>
      <c r="Y71" s="6"/>
      <c r="Z71" s="6"/>
    </row>
    <row r="72" spans="1:26" ht="15.75" customHeight="1" x14ac:dyDescent="0.2">
      <c r="A72" s="6"/>
      <c r="B72" s="51" t="s">
        <v>27</v>
      </c>
      <c r="C72" s="56">
        <v>2287.5607940446648</v>
      </c>
      <c r="D72" s="56">
        <v>2603.9871794871797</v>
      </c>
      <c r="E72" s="56">
        <v>2446.4367245657568</v>
      </c>
      <c r="F72" s="56">
        <v>2759.2102564102565</v>
      </c>
      <c r="G72" s="56">
        <v>2030.697435897436</v>
      </c>
      <c r="H72" s="56">
        <f>AVERAGEIF('Raw-Network'!D:D,B6,'Raw-Network'!C:C)</f>
        <v>1786.8238213399504</v>
      </c>
      <c r="I72" s="56">
        <f t="shared" si="25"/>
        <v>1928.0413123793769</v>
      </c>
      <c r="J72" s="56">
        <f t="shared" si="26"/>
        <v>1816.3047248808539</v>
      </c>
      <c r="K72" s="56">
        <f t="shared" si="27"/>
        <v>1704.5681373823309</v>
      </c>
      <c r="L72" s="56">
        <f t="shared" si="28"/>
        <v>1592.8315498838078</v>
      </c>
      <c r="M72" s="56">
        <f t="shared" si="29"/>
        <v>1481.0949623852848</v>
      </c>
      <c r="N72" s="56">
        <f t="shared" si="30"/>
        <v>1369.3583748867618</v>
      </c>
      <c r="Q72" s="6"/>
      <c r="S72" s="6"/>
      <c r="T72" s="6"/>
      <c r="U72" s="6"/>
      <c r="V72" s="6"/>
      <c r="W72" s="6"/>
      <c r="X72" s="6"/>
      <c r="Y72" s="6"/>
      <c r="Z72" s="6"/>
    </row>
    <row r="73" spans="1:26" ht="15.75" customHeight="1" x14ac:dyDescent="0.2">
      <c r="B73" s="51" t="s">
        <v>28</v>
      </c>
      <c r="C73" s="56">
        <v>0</v>
      </c>
      <c r="D73" s="56">
        <v>0</v>
      </c>
      <c r="E73" s="56">
        <v>0</v>
      </c>
      <c r="F73" s="56">
        <v>0</v>
      </c>
      <c r="G73" s="56">
        <v>0</v>
      </c>
      <c r="H73" s="56">
        <f>AVERAGEIF('Raw-Network'!D:D,B7,'Raw-Network'!C:C)</f>
        <v>0</v>
      </c>
      <c r="I73" s="56">
        <f t="shared" si="25"/>
        <v>0</v>
      </c>
      <c r="J73" s="56">
        <f t="shared" si="26"/>
        <v>0</v>
      </c>
      <c r="K73" s="56">
        <f t="shared" si="27"/>
        <v>0</v>
      </c>
      <c r="L73" s="56">
        <f t="shared" si="28"/>
        <v>0</v>
      </c>
      <c r="M73" s="56">
        <f t="shared" si="29"/>
        <v>0</v>
      </c>
      <c r="N73" s="56">
        <f t="shared" si="30"/>
        <v>0</v>
      </c>
      <c r="O73" s="44"/>
      <c r="Q73" s="6"/>
    </row>
    <row r="74" spans="1:26" ht="15" customHeight="1" x14ac:dyDescent="0.2">
      <c r="B74" s="51" t="s">
        <v>29</v>
      </c>
      <c r="C74" s="56">
        <v>2320.5645161290322</v>
      </c>
      <c r="D74" s="56">
        <v>2673.2833333333333</v>
      </c>
      <c r="E74" s="56">
        <v>2991.3709677419356</v>
      </c>
      <c r="F74" s="56">
        <v>4506.0166666666664</v>
      </c>
      <c r="G74" s="56">
        <v>3578.5</v>
      </c>
      <c r="H74" s="56">
        <f>AVERAGEIF('Raw-Network'!D:D,B8,'Raw-Network'!C:C)</f>
        <v>2884.7741935483873</v>
      </c>
      <c r="I74" s="56">
        <f t="shared" si="25"/>
        <v>3864.2193548387099</v>
      </c>
      <c r="J74" s="56">
        <f t="shared" si="26"/>
        <v>4065.6863287250389</v>
      </c>
      <c r="K74" s="56">
        <f t="shared" si="27"/>
        <v>4267.1533026113675</v>
      </c>
      <c r="L74" s="56">
        <f t="shared" si="28"/>
        <v>4468.6202764976961</v>
      </c>
      <c r="M74" s="56">
        <f t="shared" si="29"/>
        <v>4670.0872503840255</v>
      </c>
      <c r="N74" s="56">
        <f t="shared" si="30"/>
        <v>4871.5542242703541</v>
      </c>
      <c r="O74" s="44"/>
      <c r="Q74" s="6"/>
    </row>
    <row r="75" spans="1:26" ht="15" customHeight="1" x14ac:dyDescent="0.2">
      <c r="B75" s="51" t="s">
        <v>30</v>
      </c>
      <c r="C75" s="56">
        <v>4571.2096774193551</v>
      </c>
      <c r="D75" s="56">
        <v>4723.5666666666666</v>
      </c>
      <c r="E75" s="56">
        <v>8123.8387096774195</v>
      </c>
      <c r="F75" s="56">
        <v>6264.95</v>
      </c>
      <c r="G75" s="56">
        <v>3759.0806451612902</v>
      </c>
      <c r="H75" s="56">
        <f>AVERAGEIF('Raw-Network'!D:D,B9,'Raw-Network'!C:C)</f>
        <v>6595.6935483870966</v>
      </c>
      <c r="I75" s="56">
        <f t="shared" si="25"/>
        <v>6210.0637992831535</v>
      </c>
      <c r="J75" s="56">
        <f t="shared" si="26"/>
        <v>6363.4944444444436</v>
      </c>
      <c r="K75" s="56">
        <f t="shared" si="27"/>
        <v>6516.9250896057338</v>
      </c>
      <c r="L75" s="56">
        <f t="shared" si="28"/>
        <v>6670.3557347670239</v>
      </c>
      <c r="M75" s="56">
        <f t="shared" si="29"/>
        <v>6823.786379928315</v>
      </c>
      <c r="N75" s="56">
        <f t="shared" si="30"/>
        <v>6977.2170250896052</v>
      </c>
      <c r="O75" s="44"/>
      <c r="Q75" s="6"/>
    </row>
    <row r="76" spans="1:26" ht="15.75" customHeight="1" x14ac:dyDescent="0.2">
      <c r="B76" s="51" t="s">
        <v>31</v>
      </c>
      <c r="C76" s="56">
        <v>9947.2473118279577</v>
      </c>
      <c r="D76" s="56">
        <v>9885.0222222222219</v>
      </c>
      <c r="E76" s="56">
        <v>9631.6236559139779</v>
      </c>
      <c r="F76" s="56">
        <v>9816.1111111111113</v>
      </c>
      <c r="G76" s="56">
        <v>9806.5591397849457</v>
      </c>
      <c r="H76" s="56">
        <f>AVERAGEIF('Raw-Network'!D:D,B10,'Raw-Network'!C:C)</f>
        <v>10009.247311827958</v>
      </c>
      <c r="I76" s="56">
        <f t="shared" si="25"/>
        <v>9875.2116129032274</v>
      </c>
      <c r="J76" s="56">
        <f t="shared" si="26"/>
        <v>9882.6144188428061</v>
      </c>
      <c r="K76" s="56">
        <f t="shared" si="27"/>
        <v>9890.0172247823866</v>
      </c>
      <c r="L76" s="56">
        <f t="shared" si="28"/>
        <v>9897.4200307219671</v>
      </c>
      <c r="M76" s="56">
        <f t="shared" si="29"/>
        <v>9904.8228366615476</v>
      </c>
      <c r="N76" s="56">
        <f t="shared" si="30"/>
        <v>9912.2256426011281</v>
      </c>
      <c r="O76" s="50"/>
      <c r="Q76" s="6"/>
    </row>
    <row r="77" spans="1:26" ht="15.75" customHeight="1" x14ac:dyDescent="0.2">
      <c r="B77" s="51" t="s">
        <v>32</v>
      </c>
      <c r="C77" s="56">
        <v>29.29032258064516</v>
      </c>
      <c r="D77" s="56">
        <v>577.20000000000005</v>
      </c>
      <c r="E77" s="56">
        <v>369.64516129032256</v>
      </c>
      <c r="F77" s="56">
        <v>563.38333333333333</v>
      </c>
      <c r="G77" s="56">
        <v>35.700000000000003</v>
      </c>
      <c r="H77" s="56">
        <f>AVERAGEIF('Raw-Network'!D:D,B11,'Raw-Network'!C:C)</f>
        <v>19.403225806451612</v>
      </c>
      <c r="I77" s="56">
        <f t="shared" si="25"/>
        <v>117.75060931899645</v>
      </c>
      <c r="J77" s="56">
        <f t="shared" si="26"/>
        <v>75.459257552483393</v>
      </c>
      <c r="K77" s="56">
        <f t="shared" si="27"/>
        <v>33.167905785970333</v>
      </c>
      <c r="L77" s="56">
        <f t="shared" si="28"/>
        <v>-9.1234459805427264</v>
      </c>
      <c r="M77" s="56">
        <f t="shared" si="29"/>
        <v>-51.414797747055786</v>
      </c>
      <c r="N77" s="56">
        <f t="shared" si="30"/>
        <v>-93.706149513568789</v>
      </c>
      <c r="O77" s="44"/>
      <c r="Q77" s="6"/>
    </row>
    <row r="78" spans="1:26" ht="15.75" customHeight="1" x14ac:dyDescent="0.2">
      <c r="B78" s="51" t="s">
        <v>33</v>
      </c>
      <c r="C78" s="56">
        <v>929.70967741935488</v>
      </c>
      <c r="D78" s="56">
        <v>1001.5833333333334</v>
      </c>
      <c r="E78" s="56">
        <v>1035.0725806451612</v>
      </c>
      <c r="F78" s="56">
        <v>889.07083333333333</v>
      </c>
      <c r="G78" s="56">
        <v>849.57500000000005</v>
      </c>
      <c r="H78" s="56">
        <f>AVERAGEIF('Raw-Network'!D:D,B12,'Raw-Network'!C:C)</f>
        <v>240.04032258064515</v>
      </c>
      <c r="I78" s="56">
        <f t="shared" si="25"/>
        <v>419.13793906810031</v>
      </c>
      <c r="J78" s="56">
        <f t="shared" si="26"/>
        <v>303.41298131080384</v>
      </c>
      <c r="K78" s="56">
        <f t="shared" si="27"/>
        <v>187.68802355350749</v>
      </c>
      <c r="L78" s="56">
        <f t="shared" si="28"/>
        <v>71.963065796210913</v>
      </c>
      <c r="M78" s="56">
        <f t="shared" si="29"/>
        <v>-43.761891961085439</v>
      </c>
      <c r="N78" s="56">
        <f t="shared" si="30"/>
        <v>-159.48684971838179</v>
      </c>
      <c r="O78" s="44"/>
      <c r="Q78" s="6"/>
    </row>
    <row r="79" spans="1:26" ht="15.75" customHeight="1" x14ac:dyDescent="0.2">
      <c r="B79" s="51" t="s">
        <v>34</v>
      </c>
      <c r="C79" s="56">
        <v>347.64516129032256</v>
      </c>
      <c r="D79" s="56">
        <v>829.43333333333328</v>
      </c>
      <c r="E79" s="56">
        <v>704.16774193548383</v>
      </c>
      <c r="F79" s="56">
        <v>812.34666666666669</v>
      </c>
      <c r="G79" s="56">
        <v>386.93333333333334</v>
      </c>
      <c r="H79" s="56">
        <f>AVERAGEIF('Raw-Network'!D:D,B13,'Raw-Network'!C:C)</f>
        <v>228.85806451612902</v>
      </c>
      <c r="I79" s="56">
        <f t="shared" si="25"/>
        <v>370.23839426523296</v>
      </c>
      <c r="J79" s="56">
        <f t="shared" si="26"/>
        <v>318.43106400409624</v>
      </c>
      <c r="K79" s="56">
        <f t="shared" si="27"/>
        <v>266.62373374295953</v>
      </c>
      <c r="L79" s="56">
        <f t="shared" si="28"/>
        <v>214.81640348182282</v>
      </c>
      <c r="M79" s="56">
        <f t="shared" si="29"/>
        <v>163.0090732206861</v>
      </c>
      <c r="N79" s="56">
        <f t="shared" si="30"/>
        <v>111.20174295954939</v>
      </c>
      <c r="O79" s="44"/>
      <c r="Q79" s="6"/>
    </row>
    <row r="80" spans="1:26" ht="15.75" customHeight="1" x14ac:dyDescent="0.2">
      <c r="B80" s="51" t="s">
        <v>35</v>
      </c>
      <c r="C80" s="51">
        <v>11491.161290322581</v>
      </c>
      <c r="D80" s="51">
        <v>10929.566666666668</v>
      </c>
      <c r="E80" s="56">
        <v>9745.1129032258068</v>
      </c>
      <c r="F80" s="56">
        <v>9726.6166666666668</v>
      </c>
      <c r="G80" s="56">
        <v>15695.466666666667</v>
      </c>
      <c r="H80" s="56">
        <f>AVERAGEIF('Raw-Network'!D:D,B14,'Raw-Network'!C:C)</f>
        <v>9292.7258064516136</v>
      </c>
      <c r="I80" s="56">
        <f t="shared" si="25"/>
        <v>11475.477634408602</v>
      </c>
      <c r="J80" s="56">
        <f t="shared" si="26"/>
        <v>11569.39267281106</v>
      </c>
      <c r="K80" s="56">
        <f t="shared" si="27"/>
        <v>11663.307711213518</v>
      </c>
      <c r="L80" s="56">
        <f t="shared" si="28"/>
        <v>11757.222749615976</v>
      </c>
      <c r="M80" s="56">
        <f t="shared" si="29"/>
        <v>11851.137788018434</v>
      </c>
      <c r="N80" s="56">
        <f t="shared" si="30"/>
        <v>11945.052826420892</v>
      </c>
      <c r="O80" s="44"/>
      <c r="Q80" s="6"/>
    </row>
    <row r="81" spans="1:26" ht="15.75" customHeight="1" x14ac:dyDescent="0.2">
      <c r="B81" s="51" t="s">
        <v>36</v>
      </c>
      <c r="C81" s="51">
        <v>4328.7903225806449</v>
      </c>
      <c r="D81" s="51">
        <v>3806.8833333333332</v>
      </c>
      <c r="E81" s="56">
        <v>4435.2741935483873</v>
      </c>
      <c r="F81" s="56">
        <v>4124.0166666666664</v>
      </c>
      <c r="G81" s="56">
        <v>3512.6666666666665</v>
      </c>
      <c r="H81" s="56">
        <f>AVERAGEIF('Raw-Network'!D:D,B15,'Raw-Network'!C:C)</f>
        <v>5116.3548387096771</v>
      </c>
      <c r="I81" s="56">
        <f t="shared" si="25"/>
        <v>4495.0558422939066</v>
      </c>
      <c r="J81" s="56">
        <f t="shared" si="26"/>
        <v>4573.4534152585766</v>
      </c>
      <c r="K81" s="56">
        <f t="shared" si="27"/>
        <v>4651.8509882232456</v>
      </c>
      <c r="L81" s="56">
        <f t="shared" si="28"/>
        <v>4730.2485611879156</v>
      </c>
      <c r="M81" s="56">
        <f t="shared" si="29"/>
        <v>4808.6461341525855</v>
      </c>
      <c r="N81" s="56">
        <f t="shared" si="30"/>
        <v>4887.0437071172546</v>
      </c>
      <c r="O81" s="44"/>
      <c r="Q81" s="6"/>
    </row>
    <row r="82" spans="1:26" ht="15.75" customHeight="1" x14ac:dyDescent="0.2">
      <c r="B82" s="51" t="s">
        <v>37</v>
      </c>
      <c r="C82" s="51">
        <v>327.01612903225805</v>
      </c>
      <c r="D82" s="51">
        <v>172.58333333333334</v>
      </c>
      <c r="E82" s="56">
        <v>191.19354838709677</v>
      </c>
      <c r="F82" s="56">
        <v>390.95</v>
      </c>
      <c r="G82" s="56">
        <v>408.01666666666665</v>
      </c>
      <c r="H82" s="56">
        <f>AVERAGEIF('Raw-Network'!D:D,B16,'Raw-Network'!C:C)</f>
        <v>393.19354838709677</v>
      </c>
      <c r="I82" s="56">
        <f t="shared" si="25"/>
        <v>437.51989247311826</v>
      </c>
      <c r="J82" s="56">
        <f t="shared" si="26"/>
        <v>472.86113671274956</v>
      </c>
      <c r="K82" s="56">
        <f t="shared" si="27"/>
        <v>508.20238095238091</v>
      </c>
      <c r="L82" s="56">
        <f t="shared" si="28"/>
        <v>543.5436251920122</v>
      </c>
      <c r="M82" s="56">
        <f t="shared" si="29"/>
        <v>578.88486943164355</v>
      </c>
      <c r="N82" s="56">
        <f t="shared" si="30"/>
        <v>614.2261136712749</v>
      </c>
      <c r="O82" s="44"/>
      <c r="Q82" s="6"/>
      <c r="U82" s="6"/>
    </row>
    <row r="83" spans="1:26" ht="15.75" customHeight="1" x14ac:dyDescent="0.2">
      <c r="B83" s="51" t="s">
        <v>38</v>
      </c>
      <c r="C83" s="51">
        <v>919.09677419354841</v>
      </c>
      <c r="D83" s="51">
        <v>773.43333333333328</v>
      </c>
      <c r="E83" s="56">
        <v>796.59677419354841</v>
      </c>
      <c r="F83" s="56">
        <v>830.25</v>
      </c>
      <c r="G83" s="56">
        <v>808.43548387096769</v>
      </c>
      <c r="H83" s="56">
        <f>AVERAGEIF('Raw-Network'!D:D,B17,'Raw-Network'!C:C)</f>
        <v>1186.0483870967741</v>
      </c>
      <c r="I83" s="56">
        <f t="shared" si="25"/>
        <v>1032.9852329749101</v>
      </c>
      <c r="J83" s="56">
        <f t="shared" si="26"/>
        <v>1075.0828827444955</v>
      </c>
      <c r="K83" s="56">
        <f t="shared" si="27"/>
        <v>1117.1805325140806</v>
      </c>
      <c r="L83" s="56">
        <f t="shared" si="28"/>
        <v>1159.278182283666</v>
      </c>
      <c r="M83" s="56">
        <f t="shared" si="29"/>
        <v>1201.3758320532511</v>
      </c>
      <c r="N83" s="56">
        <f t="shared" si="30"/>
        <v>1243.4734818228362</v>
      </c>
      <c r="O83" s="44"/>
      <c r="Q83" s="6"/>
    </row>
    <row r="84" spans="1:26" ht="15.75" customHeight="1" x14ac:dyDescent="0.2">
      <c r="B84" s="52" t="s">
        <v>39</v>
      </c>
      <c r="C84" s="52">
        <v>1.6451612903225807</v>
      </c>
      <c r="D84" s="52">
        <v>1.7</v>
      </c>
      <c r="E84" s="52">
        <v>1.6774193548387097</v>
      </c>
      <c r="F84" s="52">
        <v>1.5666666666666667</v>
      </c>
      <c r="G84" s="56">
        <v>1.5333333333333334</v>
      </c>
      <c r="H84" s="56">
        <f>AVERAGEIF('Raw-Network'!D:D,B18,'Raw-Network'!C:C)</f>
        <v>0.77419354838709675</v>
      </c>
      <c r="I84" s="56">
        <f t="shared" si="25"/>
        <v>0.98623655913978503</v>
      </c>
      <c r="J84" s="56">
        <f t="shared" si="26"/>
        <v>0.84436251920122896</v>
      </c>
      <c r="K84" s="56">
        <f t="shared" si="27"/>
        <v>0.70248847926267288</v>
      </c>
      <c r="L84" s="56">
        <f t="shared" si="28"/>
        <v>0.56061443932411681</v>
      </c>
      <c r="M84" s="56">
        <f t="shared" si="29"/>
        <v>0.41874039938556096</v>
      </c>
      <c r="N84" s="56">
        <f t="shared" si="30"/>
        <v>0.27686635944700488</v>
      </c>
      <c r="O84" s="44"/>
      <c r="Q84" s="6"/>
    </row>
    <row r="85" spans="1:26" ht="15.75" customHeight="1" x14ac:dyDescent="0.2">
      <c r="B85" s="52" t="s">
        <v>40</v>
      </c>
      <c r="C85" s="52">
        <v>11233.139784946237</v>
      </c>
      <c r="D85" s="52">
        <v>12760.177777777777</v>
      </c>
      <c r="E85" s="52">
        <v>11982.365591397849</v>
      </c>
      <c r="F85" s="52">
        <v>11156.81111111111</v>
      </c>
      <c r="G85" s="56">
        <v>11471.755555555555</v>
      </c>
      <c r="H85" s="56">
        <f>AVERAGEIF('Raw-Network'!D:D,B19,'Raw-Network'!C:C)</f>
        <v>11795.924731182795</v>
      </c>
      <c r="I85" s="56">
        <f t="shared" si="25"/>
        <v>11545.672783751494</v>
      </c>
      <c r="J85" s="56">
        <f t="shared" si="26"/>
        <v>11492.047171872333</v>
      </c>
      <c r="K85" s="56">
        <f t="shared" si="27"/>
        <v>11438.421559993172</v>
      </c>
      <c r="L85" s="56">
        <f t="shared" si="28"/>
        <v>11384.795948114011</v>
      </c>
      <c r="M85" s="56">
        <f t="shared" si="29"/>
        <v>11331.170336234853</v>
      </c>
      <c r="N85" s="56">
        <f t="shared" si="30"/>
        <v>11277.544724355692</v>
      </c>
      <c r="O85" s="44"/>
      <c r="Q85" s="6"/>
    </row>
    <row r="86" spans="1:26" ht="15.75" customHeight="1" x14ac:dyDescent="0.2">
      <c r="B86" s="52" t="s">
        <v>42</v>
      </c>
      <c r="C86" s="52">
        <v>10104.145161290322</v>
      </c>
      <c r="D86" s="52">
        <v>9420.6749999999993</v>
      </c>
      <c r="E86" s="52">
        <v>10632.637096774193</v>
      </c>
      <c r="F86" s="52">
        <v>10875.633333333333</v>
      </c>
      <c r="G86" s="56">
        <v>10448.816666666668</v>
      </c>
      <c r="H86" s="56">
        <f>AVERAGEIF('Raw-Network'!D:D,B20,'Raw-Network'!C:C)</f>
        <v>10143.032258064517</v>
      </c>
      <c r="I86" s="56">
        <f t="shared" si="25"/>
        <v>10623.008924731184</v>
      </c>
      <c r="J86" s="56">
        <f t="shared" si="26"/>
        <v>10723.633402457759</v>
      </c>
      <c r="K86" s="56">
        <f t="shared" si="27"/>
        <v>10824.257880184334</v>
      </c>
      <c r="L86" s="56">
        <f t="shared" si="28"/>
        <v>10924.882357910908</v>
      </c>
      <c r="M86" s="56">
        <f t="shared" si="29"/>
        <v>11025.506835637483</v>
      </c>
      <c r="N86" s="56">
        <f t="shared" si="30"/>
        <v>11126.131313364058</v>
      </c>
      <c r="O86" s="44"/>
      <c r="Q86" s="6"/>
    </row>
    <row r="87" spans="1:26" ht="15.75" customHeight="1" x14ac:dyDescent="0.2">
      <c r="B87" s="52" t="s">
        <v>43</v>
      </c>
      <c r="C87" s="52">
        <v>1429.8064516129032</v>
      </c>
      <c r="D87" s="52">
        <v>1921.2333333333333</v>
      </c>
      <c r="E87" s="52">
        <v>1615.7903225806451</v>
      </c>
      <c r="F87" s="52">
        <v>1687.9333333333334</v>
      </c>
      <c r="G87" s="56">
        <v>1616.4032258064517</v>
      </c>
      <c r="H87" s="56">
        <f>AVERAGEIF('Raw-Network'!D:D,B21,'Raw-Network'!C:C)</f>
        <v>1742.5483870967741</v>
      </c>
      <c r="I87" s="56">
        <f t="shared" si="25"/>
        <v>1741.0887455197137</v>
      </c>
      <c r="J87" s="56">
        <f t="shared" si="26"/>
        <v>1761.6990988223251</v>
      </c>
      <c r="K87" s="56">
        <f t="shared" si="27"/>
        <v>1782.3094521249366</v>
      </c>
      <c r="L87" s="56">
        <f t="shared" si="28"/>
        <v>1802.919805427548</v>
      </c>
      <c r="M87" s="56">
        <f t="shared" si="29"/>
        <v>1823.5301587301594</v>
      </c>
      <c r="N87" s="56">
        <f t="shared" si="30"/>
        <v>1844.1405120327709</v>
      </c>
      <c r="O87" s="44"/>
      <c r="Q87" s="6"/>
    </row>
    <row r="88" spans="1:26" ht="15.75" customHeight="1" x14ac:dyDescent="0.2">
      <c r="B88" s="52" t="s">
        <v>44</v>
      </c>
      <c r="C88" s="52">
        <v>3960.1612903225805</v>
      </c>
      <c r="D88" s="52">
        <v>3961.3</v>
      </c>
      <c r="E88" s="52">
        <v>4312.6935483870966</v>
      </c>
      <c r="F88" s="52">
        <v>3470.2666666666669</v>
      </c>
      <c r="G88" s="56">
        <v>3234.3064516129034</v>
      </c>
      <c r="H88" s="56">
        <f>AVERAGEIF('Raw-Network'!D:D,B22,'Raw-Network'!C:C)</f>
        <v>4083.9516129032259</v>
      </c>
      <c r="I88" s="56">
        <f t="shared" si="25"/>
        <v>3596.6676702508967</v>
      </c>
      <c r="J88" s="56">
        <f t="shared" si="26"/>
        <v>3527.9689298515113</v>
      </c>
      <c r="K88" s="56">
        <f t="shared" si="27"/>
        <v>3459.270189452126</v>
      </c>
      <c r="L88" s="56">
        <f t="shared" si="28"/>
        <v>3390.5714490527403</v>
      </c>
      <c r="M88" s="56">
        <f t="shared" si="29"/>
        <v>3321.8727086533545</v>
      </c>
      <c r="N88" s="56">
        <f t="shared" si="30"/>
        <v>3253.1739682539692</v>
      </c>
      <c r="O88" s="44"/>
      <c r="Q88" s="6"/>
    </row>
    <row r="89" spans="1:26" ht="15.75" customHeight="1" x14ac:dyDescent="0.2">
      <c r="B89" s="52" t="s">
        <v>41</v>
      </c>
      <c r="C89" s="52">
        <v>1165.1774193548388</v>
      </c>
      <c r="D89" s="52">
        <v>3063.1333333333332</v>
      </c>
      <c r="E89" s="52">
        <v>4003.9516129032259</v>
      </c>
      <c r="F89" s="52">
        <v>2878.2</v>
      </c>
      <c r="G89" s="56" t="e">
        <v>#DIV/0!</v>
      </c>
      <c r="H89" s="56" t="e">
        <f>AVERAGEIF('Raw-Network'!D:D,B23,'Raw-Network'!C:C)</f>
        <v>#DIV/0!</v>
      </c>
      <c r="I89" s="56" t="e">
        <f t="shared" si="25"/>
        <v>#VALUE!</v>
      </c>
      <c r="J89" s="56" t="e">
        <f t="shared" si="26"/>
        <v>#VALUE!</v>
      </c>
      <c r="K89" s="56" t="e">
        <f t="shared" si="27"/>
        <v>#VALUE!</v>
      </c>
      <c r="L89" s="56" t="e">
        <f t="shared" si="28"/>
        <v>#VALUE!</v>
      </c>
      <c r="M89" s="56" t="e">
        <f t="shared" si="29"/>
        <v>#VALUE!</v>
      </c>
      <c r="N89" s="56" t="e">
        <f t="shared" si="30"/>
        <v>#VALUE!</v>
      </c>
      <c r="O89" s="44"/>
      <c r="Q89" s="6"/>
    </row>
    <row r="90" spans="1:26" ht="15.75" customHeight="1" x14ac:dyDescent="0.2">
      <c r="O90" s="44"/>
      <c r="Q90" s="6"/>
    </row>
    <row r="91" spans="1:26" ht="15.75" customHeight="1" x14ac:dyDescent="0.2">
      <c r="O91" s="44"/>
      <c r="Q91" s="6"/>
    </row>
    <row r="92" spans="1:26" ht="15.75" customHeight="1" x14ac:dyDescent="0.2">
      <c r="Q92" s="6"/>
      <c r="S92" s="47">
        <f>(66.5/100)*672</f>
        <v>446.88</v>
      </c>
    </row>
    <row r="93" spans="1:26" ht="15.75" customHeight="1" x14ac:dyDescent="0.2">
      <c r="F93" s="6"/>
      <c r="Q93" s="6"/>
    </row>
    <row r="94" spans="1:26" ht="15.75" customHeight="1" x14ac:dyDescent="0.2">
      <c r="A94" s="6"/>
      <c r="Q94" s="6"/>
      <c r="S94" s="6"/>
      <c r="T94" s="6"/>
      <c r="U94" s="6"/>
      <c r="V94" s="6"/>
      <c r="W94" s="6"/>
      <c r="X94" s="6"/>
      <c r="Y94" s="6"/>
      <c r="Z94" s="6"/>
    </row>
    <row r="95" spans="1:26" ht="15.75" customHeight="1" x14ac:dyDescent="0.2">
      <c r="A95" s="6"/>
      <c r="Q95" s="6"/>
      <c r="S95" s="6"/>
      <c r="T95" s="6"/>
      <c r="U95" s="6"/>
      <c r="V95" s="6"/>
      <c r="W95" s="6"/>
      <c r="X95" s="6"/>
      <c r="Y95" s="6"/>
      <c r="Z95" s="6"/>
    </row>
    <row r="96" spans="1:26" ht="15.75" customHeight="1" x14ac:dyDescent="0.2">
      <c r="A96" s="6"/>
      <c r="Q96" s="6"/>
      <c r="S96" s="6"/>
      <c r="T96" s="6"/>
      <c r="U96" s="6"/>
      <c r="V96" s="6"/>
      <c r="W96" s="6"/>
      <c r="X96" s="6"/>
      <c r="Y96" s="6"/>
      <c r="Z96" s="6"/>
    </row>
    <row r="97" spans="1:26" ht="15.75" customHeight="1" x14ac:dyDescent="0.2">
      <c r="A97" s="6"/>
      <c r="Q97" s="6"/>
      <c r="S97" s="6"/>
      <c r="T97" s="6"/>
      <c r="U97" s="6"/>
      <c r="V97" s="6"/>
      <c r="W97" s="6"/>
      <c r="X97" s="6"/>
      <c r="Y97" s="6"/>
      <c r="Z97" s="6"/>
    </row>
    <row r="98" spans="1:26" ht="15.75" customHeight="1" x14ac:dyDescent="0.2">
      <c r="A98" s="6"/>
      <c r="O98" s="6"/>
      <c r="P98" s="6"/>
      <c r="Q98" s="6"/>
      <c r="R98" s="6"/>
      <c r="S98" s="6"/>
      <c r="T98" s="6"/>
      <c r="U98" s="6"/>
      <c r="V98" s="6"/>
      <c r="W98" s="6"/>
      <c r="X98" s="6"/>
      <c r="Y98" s="6"/>
      <c r="Z98" s="6"/>
    </row>
    <row r="99" spans="1:26" ht="15.75" customHeight="1" x14ac:dyDescent="0.2">
      <c r="A99" s="6"/>
      <c r="O99" s="6"/>
      <c r="P99" s="6"/>
      <c r="Q99" s="6"/>
      <c r="R99" s="6"/>
      <c r="S99" s="6"/>
      <c r="T99" s="6"/>
      <c r="U99" s="6"/>
      <c r="V99" s="6"/>
      <c r="W99" s="6"/>
      <c r="X99" s="6"/>
      <c r="Y99" s="6"/>
      <c r="Z99" s="6"/>
    </row>
    <row r="100" spans="1:26" ht="15.75" customHeight="1" x14ac:dyDescent="0.2">
      <c r="A100" s="6"/>
      <c r="O100" s="6"/>
      <c r="P100" s="6"/>
      <c r="Q100" s="6"/>
      <c r="R100" s="6"/>
      <c r="S100" s="6"/>
      <c r="T100" s="6"/>
      <c r="U100" s="6"/>
      <c r="V100" s="6"/>
      <c r="W100" s="6"/>
      <c r="X100" s="6"/>
      <c r="Y100" s="6"/>
      <c r="Z100" s="6"/>
    </row>
    <row r="101" spans="1:26" ht="15.75" customHeight="1" x14ac:dyDescent="0.2">
      <c r="A101" s="6"/>
      <c r="Q101" s="6"/>
      <c r="S101" s="6"/>
      <c r="T101" s="6"/>
      <c r="U101" s="6"/>
      <c r="V101" s="6"/>
      <c r="W101" s="6"/>
      <c r="X101" s="6"/>
      <c r="Y101" s="6"/>
      <c r="Z101" s="6"/>
    </row>
    <row r="102" spans="1:26" ht="15.75" customHeight="1" x14ac:dyDescent="0.2">
      <c r="A102" s="6"/>
      <c r="O102" s="6"/>
      <c r="P102" s="6"/>
      <c r="Q102" s="6"/>
      <c r="R102" s="6"/>
      <c r="S102" s="6"/>
      <c r="T102" s="6"/>
      <c r="U102" s="6"/>
      <c r="V102" s="6"/>
      <c r="W102" s="6"/>
      <c r="X102" s="6"/>
      <c r="Y102" s="6"/>
      <c r="Z102" s="6"/>
    </row>
    <row r="103" spans="1:26" ht="15.75" customHeight="1" x14ac:dyDescent="0.2">
      <c r="A103" s="6"/>
      <c r="O103" s="6"/>
      <c r="P103" s="6"/>
      <c r="Q103" s="6"/>
      <c r="R103" s="6"/>
      <c r="S103" s="6"/>
      <c r="T103" s="6"/>
      <c r="U103" s="6"/>
      <c r="V103" s="6"/>
      <c r="W103" s="6"/>
      <c r="X103" s="6"/>
      <c r="Y103" s="6"/>
      <c r="Z103" s="6"/>
    </row>
    <row r="104" spans="1:26" ht="15.75" customHeight="1" x14ac:dyDescent="0.2">
      <c r="A104" s="6"/>
      <c r="O104" s="6"/>
      <c r="P104" s="6"/>
      <c r="Q104" s="6"/>
      <c r="R104" s="6"/>
      <c r="S104" s="6"/>
      <c r="T104" s="6"/>
      <c r="U104" s="6"/>
      <c r="V104" s="6"/>
      <c r="W104" s="6"/>
      <c r="X104" s="6"/>
      <c r="Y104" s="6"/>
      <c r="Z104" s="6"/>
    </row>
    <row r="105" spans="1:26" ht="15.75" customHeight="1" x14ac:dyDescent="0.2">
      <c r="A105" s="6"/>
      <c r="Q105" s="6"/>
      <c r="S105" s="6"/>
      <c r="T105" s="6"/>
      <c r="U105" s="6"/>
      <c r="V105" s="6"/>
      <c r="W105" s="6"/>
      <c r="X105" s="6"/>
      <c r="Y105" s="6"/>
      <c r="Z105" s="6"/>
    </row>
    <row r="106" spans="1:26" ht="15.75" customHeight="1" x14ac:dyDescent="0.2">
      <c r="A106" s="6"/>
      <c r="O106" s="6"/>
      <c r="P106" s="6"/>
      <c r="Q106" s="6"/>
      <c r="R106" s="6"/>
      <c r="S106" s="6"/>
      <c r="T106" s="6"/>
      <c r="U106" s="6"/>
      <c r="V106" s="6"/>
      <c r="W106" s="6"/>
      <c r="X106" s="6"/>
      <c r="Y106" s="6"/>
      <c r="Z106" s="6"/>
    </row>
    <row r="107" spans="1:26" ht="15.75" customHeight="1" x14ac:dyDescent="0.2">
      <c r="A107" s="6"/>
      <c r="O107" s="6"/>
      <c r="P107" s="6"/>
      <c r="Q107" s="6"/>
      <c r="R107" s="6"/>
      <c r="S107" s="6"/>
      <c r="T107" s="6"/>
      <c r="U107" s="6"/>
      <c r="V107" s="6"/>
      <c r="W107" s="6"/>
      <c r="X107" s="6"/>
      <c r="Y107" s="6"/>
      <c r="Z107" s="6"/>
    </row>
    <row r="108" spans="1:26" ht="15.75" customHeight="1" x14ac:dyDescent="0.2">
      <c r="O108" s="6"/>
      <c r="P108" s="6"/>
      <c r="Q108" s="6"/>
      <c r="R108" s="6"/>
    </row>
    <row r="109" spans="1:26" ht="15.75" customHeight="1" x14ac:dyDescent="0.2">
      <c r="Q109" s="6"/>
    </row>
    <row r="110" spans="1:26" ht="15.75" customHeight="1" x14ac:dyDescent="0.2">
      <c r="Q110" s="6"/>
    </row>
    <row r="111" spans="1:26" ht="15.75" customHeight="1" x14ac:dyDescent="0.2">
      <c r="Q111" s="6"/>
    </row>
    <row r="112" spans="1:26" ht="15.75" customHeight="1" x14ac:dyDescent="0.2">
      <c r="Q112" s="6"/>
    </row>
    <row r="113" spans="17:17" ht="15.75" customHeight="1" x14ac:dyDescent="0.2">
      <c r="Q113" s="6"/>
    </row>
    <row r="114" spans="17:17" ht="15.75" customHeight="1" x14ac:dyDescent="0.2">
      <c r="Q114" s="6"/>
    </row>
    <row r="115" spans="17:17" ht="15.75" customHeight="1" x14ac:dyDescent="0.2">
      <c r="Q115" s="6"/>
    </row>
    <row r="116" spans="17:17" ht="15.75" customHeight="1" x14ac:dyDescent="0.2">
      <c r="Q116" s="6"/>
    </row>
    <row r="117" spans="17:17" ht="15.75" customHeight="1" x14ac:dyDescent="0.2">
      <c r="Q117" s="6"/>
    </row>
    <row r="118" spans="17:17" ht="15.75" customHeight="1" x14ac:dyDescent="0.2">
      <c r="Q118" s="6"/>
    </row>
    <row r="119" spans="17:17" ht="15.75" customHeight="1" x14ac:dyDescent="0.2">
      <c r="Q119" s="6"/>
    </row>
    <row r="120" spans="17:17" ht="15.75" customHeight="1" x14ac:dyDescent="0.2">
      <c r="Q120" s="6"/>
    </row>
    <row r="121" spans="17:17" ht="15.75" customHeight="1" x14ac:dyDescent="0.2">
      <c r="Q121" s="6"/>
    </row>
    <row r="122" spans="17:17" ht="15.75" customHeight="1" x14ac:dyDescent="0.2">
      <c r="Q122" s="6"/>
    </row>
    <row r="123" spans="17:17" ht="15.75" customHeight="1" x14ac:dyDescent="0.2">
      <c r="Q123" s="6"/>
    </row>
    <row r="124" spans="17:17" ht="15.75" customHeight="1" x14ac:dyDescent="0.2">
      <c r="Q124" s="6"/>
    </row>
    <row r="125" spans="17:17" ht="15.75" customHeight="1" x14ac:dyDescent="0.2">
      <c r="Q125" s="6"/>
    </row>
    <row r="126" spans="17:17" ht="15.75" customHeight="1" x14ac:dyDescent="0.2">
      <c r="Q126" s="6"/>
    </row>
    <row r="127" spans="17:17" ht="15.75" customHeight="1" x14ac:dyDescent="0.2">
      <c r="Q127" s="6"/>
    </row>
    <row r="128" spans="17:17" ht="15.75" customHeight="1" x14ac:dyDescent="0.2">
      <c r="Q128" s="6"/>
    </row>
    <row r="129" spans="1:26" ht="15.75" customHeight="1" x14ac:dyDescent="0.2">
      <c r="Q129" s="6"/>
    </row>
    <row r="130" spans="1:26" ht="15.75" customHeight="1" x14ac:dyDescent="0.2">
      <c r="Q130" s="6"/>
    </row>
    <row r="131" spans="1:26" ht="15.75" customHeight="1" x14ac:dyDescent="0.2">
      <c r="Q131" s="6"/>
    </row>
    <row r="132" spans="1:26" ht="15.75" customHeight="1" x14ac:dyDescent="0.2">
      <c r="Q132" s="6"/>
    </row>
    <row r="133" spans="1:26" ht="15.75" customHeight="1" x14ac:dyDescent="0.2">
      <c r="A133" s="6"/>
      <c r="Q133" s="6"/>
      <c r="S133" s="6"/>
      <c r="T133" s="6"/>
      <c r="U133" s="6"/>
      <c r="V133" s="6"/>
      <c r="W133" s="6"/>
      <c r="X133" s="6"/>
      <c r="Y133" s="6"/>
      <c r="Z133" s="6"/>
    </row>
    <row r="134" spans="1:26" ht="15.75" customHeight="1" x14ac:dyDescent="0.2">
      <c r="A134" s="6"/>
      <c r="Q134" s="6"/>
      <c r="S134" s="6"/>
      <c r="T134" s="6"/>
      <c r="U134" s="6"/>
      <c r="V134" s="6"/>
      <c r="W134" s="6"/>
      <c r="X134" s="6"/>
      <c r="Y134" s="6"/>
      <c r="Z134" s="6"/>
    </row>
    <row r="135" spans="1:26" ht="15.75" customHeight="1" x14ac:dyDescent="0.2">
      <c r="A135" s="6"/>
      <c r="Q135" s="6"/>
      <c r="S135" s="6"/>
      <c r="T135" s="6"/>
      <c r="U135" s="6"/>
      <c r="V135" s="6"/>
      <c r="W135" s="6"/>
      <c r="X135" s="6"/>
      <c r="Y135" s="6"/>
      <c r="Z135" s="6"/>
    </row>
    <row r="136" spans="1:26" ht="15.75" customHeight="1" x14ac:dyDescent="0.2">
      <c r="Q136" s="6"/>
    </row>
    <row r="137" spans="1:26" ht="15.75" customHeight="1" x14ac:dyDescent="0.2">
      <c r="A137" s="6"/>
      <c r="Q137" s="6"/>
      <c r="S137" s="6"/>
      <c r="T137" s="6"/>
      <c r="U137" s="6"/>
      <c r="V137" s="6"/>
      <c r="W137" s="6"/>
      <c r="X137" s="6"/>
      <c r="Y137" s="6"/>
      <c r="Z137" s="6"/>
    </row>
    <row r="138" spans="1:26" ht="15.75" customHeight="1" x14ac:dyDescent="0.2">
      <c r="A138" s="6"/>
      <c r="Q138" s="6"/>
      <c r="S138" s="6"/>
      <c r="T138" s="6"/>
      <c r="U138" s="6"/>
      <c r="V138" s="6"/>
      <c r="W138" s="6"/>
      <c r="X138" s="6"/>
      <c r="Y138" s="6"/>
      <c r="Z138" s="6"/>
    </row>
    <row r="139" spans="1:26" ht="15.75" customHeight="1" x14ac:dyDescent="0.2">
      <c r="A139" s="6"/>
      <c r="Q139" s="6"/>
      <c r="S139" s="6"/>
      <c r="T139" s="6"/>
      <c r="U139" s="6"/>
      <c r="V139" s="6"/>
      <c r="W139" s="6"/>
      <c r="X139" s="6"/>
      <c r="Y139" s="6"/>
      <c r="Z139" s="6"/>
    </row>
    <row r="140" spans="1:26" ht="15.75" customHeight="1" x14ac:dyDescent="0.2">
      <c r="Q140" s="6"/>
    </row>
    <row r="141" spans="1:26" ht="15.75" customHeight="1" x14ac:dyDescent="0.2">
      <c r="A141" s="6"/>
      <c r="Q141" s="6"/>
      <c r="S141" s="6"/>
      <c r="T141" s="6"/>
      <c r="U141" s="6"/>
      <c r="V141" s="6"/>
      <c r="W141" s="6"/>
      <c r="X141" s="6"/>
      <c r="Y141" s="6"/>
      <c r="Z141" s="6"/>
    </row>
    <row r="142" spans="1:26" ht="15.75" customHeight="1" x14ac:dyDescent="0.2">
      <c r="A142" s="6"/>
      <c r="Q142" s="6"/>
      <c r="S142" s="6"/>
      <c r="T142" s="6"/>
      <c r="U142" s="6"/>
      <c r="V142" s="6"/>
      <c r="W142" s="6"/>
      <c r="X142" s="6"/>
      <c r="Y142" s="6"/>
      <c r="Z142" s="6"/>
    </row>
    <row r="143" spans="1:26" ht="15.75" customHeight="1" x14ac:dyDescent="0.2">
      <c r="A143" s="6"/>
      <c r="Q143" s="6"/>
      <c r="S143" s="6"/>
      <c r="T143" s="6"/>
      <c r="U143" s="6"/>
      <c r="V143" s="6"/>
      <c r="W143" s="6"/>
      <c r="X143" s="6"/>
      <c r="Y143" s="6"/>
      <c r="Z143" s="6"/>
    </row>
    <row r="144" spans="1:26" ht="15.75" customHeight="1" x14ac:dyDescent="0.2">
      <c r="Q144" s="6"/>
    </row>
    <row r="145" spans="17:17" ht="15.75" customHeight="1" x14ac:dyDescent="0.2">
      <c r="Q145" s="6"/>
    </row>
    <row r="146" spans="17:17" ht="15.75" customHeight="1" x14ac:dyDescent="0.2">
      <c r="Q146" s="6"/>
    </row>
    <row r="147" spans="17:17" ht="15.75" customHeight="1" x14ac:dyDescent="0.2">
      <c r="Q147" s="6"/>
    </row>
    <row r="148" spans="17:17" ht="15.75" customHeight="1" x14ac:dyDescent="0.2">
      <c r="Q148" s="6"/>
    </row>
    <row r="149" spans="17:17" ht="15.75" customHeight="1" x14ac:dyDescent="0.2">
      <c r="Q149" s="6"/>
    </row>
    <row r="150" spans="17:17" ht="15.75" customHeight="1" x14ac:dyDescent="0.2">
      <c r="Q150" s="6"/>
    </row>
    <row r="151" spans="17:17" ht="15.75" customHeight="1" x14ac:dyDescent="0.2">
      <c r="Q151" s="6"/>
    </row>
    <row r="152" spans="17:17" ht="15.75" customHeight="1" x14ac:dyDescent="0.2">
      <c r="Q152" s="6"/>
    </row>
    <row r="153" spans="17:17" ht="15.75" customHeight="1" x14ac:dyDescent="0.2">
      <c r="Q153" s="6"/>
    </row>
    <row r="154" spans="17:17" ht="15.75" customHeight="1" x14ac:dyDescent="0.2">
      <c r="Q154" s="6"/>
    </row>
    <row r="155" spans="17:17" ht="15.75" customHeight="1" x14ac:dyDescent="0.2">
      <c r="Q155" s="6"/>
    </row>
    <row r="156" spans="17:17" ht="15.75" customHeight="1" x14ac:dyDescent="0.2">
      <c r="Q156" s="6"/>
    </row>
    <row r="157" spans="17:17" ht="15.75" customHeight="1" x14ac:dyDescent="0.2">
      <c r="Q157" s="6"/>
    </row>
    <row r="158" spans="17:17" ht="15.75" customHeight="1" x14ac:dyDescent="0.2">
      <c r="Q158" s="6"/>
    </row>
    <row r="159" spans="17:17" ht="15.75" customHeight="1" x14ac:dyDescent="0.2">
      <c r="Q159" s="6"/>
    </row>
    <row r="160" spans="17:17" ht="15.75" customHeight="1" x14ac:dyDescent="0.2">
      <c r="Q160" s="6"/>
    </row>
    <row r="161" spans="17:17" ht="15.75" customHeight="1" x14ac:dyDescent="0.2">
      <c r="Q161" s="6"/>
    </row>
    <row r="162" spans="17:17" ht="15.75" customHeight="1" x14ac:dyDescent="0.2">
      <c r="Q162" s="6"/>
    </row>
    <row r="163" spans="17:17" ht="15.75" customHeight="1" x14ac:dyDescent="0.2">
      <c r="Q163" s="6"/>
    </row>
    <row r="164" spans="17:17" ht="15.75" customHeight="1" x14ac:dyDescent="0.2">
      <c r="Q164" s="6"/>
    </row>
    <row r="165" spans="17:17" ht="15.75" customHeight="1" x14ac:dyDescent="0.2">
      <c r="Q165" s="6"/>
    </row>
    <row r="166" spans="17:17" ht="15.75" customHeight="1" x14ac:dyDescent="0.2">
      <c r="Q166" s="6"/>
    </row>
    <row r="167" spans="17:17" ht="15.75" customHeight="1" x14ac:dyDescent="0.2">
      <c r="Q167" s="6"/>
    </row>
    <row r="168" spans="17:17" ht="15.75" customHeight="1" x14ac:dyDescent="0.2">
      <c r="Q168" s="6"/>
    </row>
    <row r="169" spans="17:17" ht="15.75" customHeight="1" x14ac:dyDescent="0.2">
      <c r="Q169" s="6"/>
    </row>
    <row r="170" spans="17:17" ht="15.75" customHeight="1" x14ac:dyDescent="0.2">
      <c r="Q170" s="6"/>
    </row>
    <row r="171" spans="17:17" ht="15.75" customHeight="1" x14ac:dyDescent="0.2">
      <c r="Q171" s="6"/>
    </row>
    <row r="172" spans="17:17" ht="15.75" customHeight="1" x14ac:dyDescent="0.2">
      <c r="Q172" s="6"/>
    </row>
    <row r="173" spans="17:17" ht="15.75" customHeight="1" x14ac:dyDescent="0.2">
      <c r="Q173" s="6"/>
    </row>
    <row r="174" spans="17:17" ht="15.75" customHeight="1" x14ac:dyDescent="0.2">
      <c r="Q174" s="6"/>
    </row>
    <row r="175" spans="17:17" ht="15.75" customHeight="1" x14ac:dyDescent="0.2">
      <c r="Q175" s="6"/>
    </row>
    <row r="176" spans="17:17" ht="15.75" customHeight="1" x14ac:dyDescent="0.2">
      <c r="Q176" s="6"/>
    </row>
    <row r="177" spans="17:17" ht="15.75" customHeight="1" x14ac:dyDescent="0.2">
      <c r="Q177" s="6"/>
    </row>
    <row r="178" spans="17:17" ht="15.75" customHeight="1" x14ac:dyDescent="0.2">
      <c r="Q178" s="6"/>
    </row>
    <row r="179" spans="17:17" ht="15.75" customHeight="1" x14ac:dyDescent="0.2">
      <c r="Q179" s="6"/>
    </row>
    <row r="180" spans="17:17" ht="15.75" customHeight="1" x14ac:dyDescent="0.2">
      <c r="Q180" s="6"/>
    </row>
    <row r="181" spans="17:17" ht="15.75" customHeight="1" x14ac:dyDescent="0.2">
      <c r="Q181" s="6"/>
    </row>
    <row r="182" spans="17:17" ht="15.75" customHeight="1" x14ac:dyDescent="0.2">
      <c r="Q182" s="6"/>
    </row>
    <row r="183" spans="17:17" ht="15.75" customHeight="1" x14ac:dyDescent="0.2">
      <c r="Q183" s="6"/>
    </row>
    <row r="184" spans="17:17" ht="15.75" customHeight="1" x14ac:dyDescent="0.2">
      <c r="Q184" s="6"/>
    </row>
    <row r="185" spans="17:17" ht="15.75" customHeight="1" x14ac:dyDescent="0.2">
      <c r="Q185" s="6"/>
    </row>
    <row r="186" spans="17:17" ht="15.75" customHeight="1" x14ac:dyDescent="0.2">
      <c r="Q186" s="6"/>
    </row>
    <row r="187" spans="17:17" ht="15.75" customHeight="1" x14ac:dyDescent="0.2">
      <c r="Q187" s="6"/>
    </row>
    <row r="188" spans="17:17" ht="15.75" customHeight="1" x14ac:dyDescent="0.2">
      <c r="Q188" s="6"/>
    </row>
    <row r="189" spans="17:17" ht="15.75" customHeight="1" x14ac:dyDescent="0.2">
      <c r="Q189" s="6"/>
    </row>
    <row r="190" spans="17:17" ht="15.75" customHeight="1" x14ac:dyDescent="0.2">
      <c r="Q190" s="6"/>
    </row>
    <row r="191" spans="17:17" ht="15.75" customHeight="1" x14ac:dyDescent="0.2">
      <c r="Q191" s="6"/>
    </row>
    <row r="192" spans="17:17" ht="15.75" customHeight="1" x14ac:dyDescent="0.2">
      <c r="Q192" s="6"/>
    </row>
    <row r="193" spans="17:17" ht="15.75" customHeight="1" x14ac:dyDescent="0.2">
      <c r="Q193" s="6"/>
    </row>
    <row r="194" spans="17:17" ht="15.75" customHeight="1" x14ac:dyDescent="0.2">
      <c r="Q194" s="6"/>
    </row>
    <row r="195" spans="17:17" ht="15.75" customHeight="1" x14ac:dyDescent="0.2">
      <c r="Q195" s="6"/>
    </row>
    <row r="196" spans="17:17" ht="15.75" customHeight="1" x14ac:dyDescent="0.2">
      <c r="Q196" s="6"/>
    </row>
    <row r="197" spans="17:17" ht="15.75" customHeight="1" x14ac:dyDescent="0.2">
      <c r="Q197" s="6"/>
    </row>
    <row r="198" spans="17:17" ht="15.75" customHeight="1" x14ac:dyDescent="0.2">
      <c r="Q198" s="6"/>
    </row>
    <row r="199" spans="17:17" ht="15.75" customHeight="1" x14ac:dyDescent="0.2">
      <c r="Q199" s="6"/>
    </row>
    <row r="200" spans="17:17" ht="15.75" customHeight="1" x14ac:dyDescent="0.2">
      <c r="Q200" s="6"/>
    </row>
    <row r="201" spans="17:17" ht="15.75" customHeight="1" x14ac:dyDescent="0.2">
      <c r="Q201" s="6"/>
    </row>
    <row r="202" spans="17:17" ht="15.75" customHeight="1" x14ac:dyDescent="0.2">
      <c r="Q202" s="6"/>
    </row>
    <row r="203" spans="17:17" ht="15.75" customHeight="1" x14ac:dyDescent="0.2">
      <c r="Q203" s="6"/>
    </row>
    <row r="204" spans="17:17" ht="15.75" customHeight="1" x14ac:dyDescent="0.2">
      <c r="Q204" s="6"/>
    </row>
    <row r="205" spans="17:17" ht="15.75" customHeight="1" x14ac:dyDescent="0.2">
      <c r="Q205" s="6"/>
    </row>
    <row r="206" spans="17:17" ht="15.75" customHeight="1" x14ac:dyDescent="0.2">
      <c r="Q206" s="6"/>
    </row>
    <row r="207" spans="17:17" ht="15.75" customHeight="1" x14ac:dyDescent="0.2">
      <c r="Q207" s="6"/>
    </row>
    <row r="208" spans="17:17" ht="15.75" customHeight="1" x14ac:dyDescent="0.2">
      <c r="Q208" s="6"/>
    </row>
    <row r="209" spans="17:17" ht="15.75" customHeight="1" x14ac:dyDescent="0.2">
      <c r="Q209" s="6"/>
    </row>
    <row r="210" spans="17:17" ht="15.75" customHeight="1" x14ac:dyDescent="0.2">
      <c r="Q210" s="6"/>
    </row>
    <row r="211" spans="17:17" ht="15.75" customHeight="1" x14ac:dyDescent="0.2">
      <c r="Q211" s="6"/>
    </row>
    <row r="212" spans="17:17" ht="15.75" customHeight="1" x14ac:dyDescent="0.2">
      <c r="Q212" s="6"/>
    </row>
    <row r="213" spans="17:17" ht="15.75" customHeight="1" x14ac:dyDescent="0.2">
      <c r="Q213" s="6"/>
    </row>
    <row r="214" spans="17:17" ht="15.75" customHeight="1" x14ac:dyDescent="0.2">
      <c r="Q214" s="6"/>
    </row>
    <row r="215" spans="17:17" ht="15.75" customHeight="1" x14ac:dyDescent="0.2">
      <c r="Q215" s="6"/>
    </row>
    <row r="216" spans="17:17" ht="15.75" customHeight="1" x14ac:dyDescent="0.2">
      <c r="Q216" s="6"/>
    </row>
    <row r="217" spans="17:17" ht="15.75" customHeight="1" x14ac:dyDescent="0.2">
      <c r="Q217" s="6"/>
    </row>
    <row r="218" spans="17:17" ht="15.75" customHeight="1" x14ac:dyDescent="0.2">
      <c r="Q218" s="6"/>
    </row>
    <row r="219" spans="17:17" ht="15.75" customHeight="1" x14ac:dyDescent="0.2">
      <c r="Q219" s="6"/>
    </row>
    <row r="220" spans="17:17" ht="15.75" customHeight="1" x14ac:dyDescent="0.2">
      <c r="Q220" s="6"/>
    </row>
    <row r="221" spans="17:17" ht="15.75" customHeight="1" x14ac:dyDescent="0.2">
      <c r="Q221" s="6"/>
    </row>
    <row r="222" spans="17:17" ht="15.75" customHeight="1" x14ac:dyDescent="0.2">
      <c r="Q222" s="6"/>
    </row>
    <row r="223" spans="17:17" ht="15.75" customHeight="1" x14ac:dyDescent="0.2">
      <c r="Q223" s="6"/>
    </row>
    <row r="224" spans="17:17" ht="15.75" customHeight="1" x14ac:dyDescent="0.2">
      <c r="Q224" s="6"/>
    </row>
    <row r="225" spans="17:17" ht="15.75" customHeight="1" x14ac:dyDescent="0.2">
      <c r="Q225" s="6"/>
    </row>
    <row r="226" spans="17:17" ht="15.75" customHeight="1" x14ac:dyDescent="0.2">
      <c r="Q226" s="6"/>
    </row>
    <row r="227" spans="17:17" ht="15.75" customHeight="1" x14ac:dyDescent="0.2">
      <c r="Q227" s="6"/>
    </row>
    <row r="228" spans="17:17" ht="15.75" customHeight="1" x14ac:dyDescent="0.2">
      <c r="Q228" s="6"/>
    </row>
    <row r="229" spans="17:17" ht="15.75" customHeight="1" x14ac:dyDescent="0.2">
      <c r="Q229" s="6"/>
    </row>
    <row r="230" spans="17:17" ht="15.75" customHeight="1" x14ac:dyDescent="0.2">
      <c r="Q230" s="6"/>
    </row>
    <row r="231" spans="17:17" ht="15.75" customHeight="1" x14ac:dyDescent="0.2">
      <c r="Q231" s="6"/>
    </row>
    <row r="232" spans="17:17" ht="15.75" customHeight="1" x14ac:dyDescent="0.2">
      <c r="Q232" s="6"/>
    </row>
    <row r="233" spans="17:17" ht="15.75" customHeight="1" x14ac:dyDescent="0.2">
      <c r="Q233" s="6"/>
    </row>
    <row r="234" spans="17:17" ht="15.75" customHeight="1" x14ac:dyDescent="0.2">
      <c r="Q234" s="6"/>
    </row>
    <row r="235" spans="17:17" ht="15.75" customHeight="1" x14ac:dyDescent="0.2">
      <c r="Q235" s="6"/>
    </row>
    <row r="236" spans="17:17" ht="15.75" customHeight="1" x14ac:dyDescent="0.2">
      <c r="Q236" s="6"/>
    </row>
    <row r="237" spans="17:17" ht="15.75" customHeight="1" x14ac:dyDescent="0.2">
      <c r="Q237" s="6"/>
    </row>
    <row r="238" spans="17:17" ht="15.75" customHeight="1" x14ac:dyDescent="0.2">
      <c r="Q238" s="6"/>
    </row>
    <row r="239" spans="17:17" ht="15.75" customHeight="1" x14ac:dyDescent="0.2">
      <c r="Q239" s="6"/>
    </row>
    <row r="240" spans="17:17" ht="15.75" customHeight="1" x14ac:dyDescent="0.2">
      <c r="Q240" s="6"/>
    </row>
    <row r="241" spans="17:17" ht="15.75" customHeight="1" x14ac:dyDescent="0.2">
      <c r="Q241" s="6"/>
    </row>
    <row r="242" spans="17:17" ht="15.75" customHeight="1" x14ac:dyDescent="0.2">
      <c r="Q242" s="6"/>
    </row>
    <row r="243" spans="17:17" ht="15.75" customHeight="1" x14ac:dyDescent="0.2">
      <c r="Q243" s="6"/>
    </row>
    <row r="244" spans="17:17" ht="15.75" customHeight="1" x14ac:dyDescent="0.2">
      <c r="Q244" s="6"/>
    </row>
    <row r="245" spans="17:17" ht="15.75" customHeight="1" x14ac:dyDescent="0.2">
      <c r="Q245" s="6"/>
    </row>
    <row r="246" spans="17:17" ht="15.75" customHeight="1" x14ac:dyDescent="0.2">
      <c r="Q246" s="6"/>
    </row>
    <row r="247" spans="17:17" ht="15.75" customHeight="1" x14ac:dyDescent="0.2">
      <c r="Q247" s="6"/>
    </row>
    <row r="248" spans="17:17" ht="15.75" customHeight="1" x14ac:dyDescent="0.2">
      <c r="Q248" s="6"/>
    </row>
    <row r="249" spans="17:17" ht="15.75" customHeight="1" x14ac:dyDescent="0.2">
      <c r="Q249" s="6"/>
    </row>
    <row r="250" spans="17:17" ht="15.75" customHeight="1" x14ac:dyDescent="0.2">
      <c r="Q250" s="6"/>
    </row>
    <row r="251" spans="17:17" ht="15.75" customHeight="1" x14ac:dyDescent="0.2">
      <c r="Q251" s="6"/>
    </row>
    <row r="252" spans="17:17" ht="15.75" customHeight="1" x14ac:dyDescent="0.2">
      <c r="Q252" s="6"/>
    </row>
    <row r="253" spans="17:17" ht="15.75" customHeight="1" x14ac:dyDescent="0.2">
      <c r="Q253" s="6"/>
    </row>
    <row r="254" spans="17:17" ht="15.75" customHeight="1" x14ac:dyDescent="0.2">
      <c r="Q254" s="6"/>
    </row>
    <row r="255" spans="17:17" ht="15.75" customHeight="1" x14ac:dyDescent="0.2">
      <c r="Q255" s="6"/>
    </row>
    <row r="256" spans="17:17" ht="15.75" customHeight="1" x14ac:dyDescent="0.2">
      <c r="Q256" s="6"/>
    </row>
    <row r="257" spans="17:17" ht="15.75" customHeight="1" x14ac:dyDescent="0.2">
      <c r="Q257" s="6"/>
    </row>
    <row r="258" spans="17:17" ht="15.75" customHeight="1" x14ac:dyDescent="0.2">
      <c r="Q258" s="6"/>
    </row>
    <row r="259" spans="17:17" ht="15.75" customHeight="1" x14ac:dyDescent="0.2">
      <c r="Q259" s="6"/>
    </row>
    <row r="260" spans="17:17" ht="15.75" customHeight="1" x14ac:dyDescent="0.2">
      <c r="Q260" s="6"/>
    </row>
    <row r="261" spans="17:17" ht="15.75" customHeight="1" x14ac:dyDescent="0.2">
      <c r="Q261" s="6"/>
    </row>
    <row r="262" spans="17:17" ht="15.75" customHeight="1" x14ac:dyDescent="0.2">
      <c r="Q262" s="6"/>
    </row>
    <row r="263" spans="17:17" ht="15.75" customHeight="1" x14ac:dyDescent="0.2">
      <c r="Q263" s="6"/>
    </row>
    <row r="264" spans="17:17" ht="15.75" customHeight="1" x14ac:dyDescent="0.2">
      <c r="Q264" s="6"/>
    </row>
    <row r="265" spans="17:17" ht="15.75" customHeight="1" x14ac:dyDescent="0.2">
      <c r="Q265" s="6"/>
    </row>
    <row r="266" spans="17:17" ht="15.75" customHeight="1" x14ac:dyDescent="0.2">
      <c r="Q266" s="6"/>
    </row>
    <row r="267" spans="17:17" ht="15.75" customHeight="1" x14ac:dyDescent="0.2">
      <c r="Q267" s="6"/>
    </row>
    <row r="268" spans="17:17" ht="15.75" customHeight="1" x14ac:dyDescent="0.2">
      <c r="Q268" s="6"/>
    </row>
    <row r="269" spans="17:17" ht="15.75" customHeight="1" x14ac:dyDescent="0.2">
      <c r="Q269" s="6"/>
    </row>
    <row r="270" spans="17:17" ht="15.75" customHeight="1" x14ac:dyDescent="0.2">
      <c r="Q270" s="6"/>
    </row>
    <row r="271" spans="17:17" ht="15.75" customHeight="1" x14ac:dyDescent="0.2">
      <c r="Q271" s="6"/>
    </row>
    <row r="272" spans="17:17" ht="15.75" customHeight="1" x14ac:dyDescent="0.2">
      <c r="Q272" s="6"/>
    </row>
    <row r="273" spans="17:17" ht="15.75" customHeight="1" x14ac:dyDescent="0.2">
      <c r="Q273" s="6"/>
    </row>
    <row r="274" spans="17:17" ht="15.75" customHeight="1" x14ac:dyDescent="0.2">
      <c r="Q274" s="6"/>
    </row>
    <row r="275" spans="17:17" ht="15.75" customHeight="1" x14ac:dyDescent="0.2">
      <c r="Q275" s="6"/>
    </row>
    <row r="276" spans="17:17" ht="15.75" customHeight="1" x14ac:dyDescent="0.2">
      <c r="Q276" s="6"/>
    </row>
    <row r="277" spans="17:17" ht="15.75" customHeight="1" x14ac:dyDescent="0.2">
      <c r="Q277" s="6"/>
    </row>
    <row r="278" spans="17:17" ht="15.75" customHeight="1" x14ac:dyDescent="0.2">
      <c r="Q278" s="6"/>
    </row>
    <row r="279" spans="17:17" ht="15.75" customHeight="1" x14ac:dyDescent="0.2">
      <c r="Q279" s="6"/>
    </row>
    <row r="280" spans="17:17" ht="15.75" customHeight="1" x14ac:dyDescent="0.2">
      <c r="Q280" s="6"/>
    </row>
    <row r="281" spans="17:17" ht="15.75" customHeight="1" x14ac:dyDescent="0.2">
      <c r="Q281" s="6"/>
    </row>
    <row r="282" spans="17:17" ht="15.75" customHeight="1" x14ac:dyDescent="0.2">
      <c r="Q282" s="6"/>
    </row>
    <row r="283" spans="17:17" ht="15.75" customHeight="1" x14ac:dyDescent="0.2">
      <c r="Q283" s="6"/>
    </row>
    <row r="284" spans="17:17" ht="15.75" customHeight="1" x14ac:dyDescent="0.2">
      <c r="Q284" s="6"/>
    </row>
    <row r="285" spans="17:17" ht="15.75" customHeight="1" x14ac:dyDescent="0.2">
      <c r="Q285" s="6"/>
    </row>
    <row r="286" spans="17:17" ht="15.75" customHeight="1" x14ac:dyDescent="0.2">
      <c r="Q286" s="6"/>
    </row>
    <row r="287" spans="17:17" ht="15.75" customHeight="1" x14ac:dyDescent="0.2">
      <c r="Q287" s="6"/>
    </row>
    <row r="288" spans="17:17" ht="15.75" customHeight="1" x14ac:dyDescent="0.2">
      <c r="Q288" s="6"/>
    </row>
    <row r="289" spans="17:17" ht="15.75" customHeight="1" x14ac:dyDescent="0.2">
      <c r="Q289" s="6"/>
    </row>
    <row r="290" spans="17:17" ht="15.75" customHeight="1" x14ac:dyDescent="0.2">
      <c r="Q290" s="6"/>
    </row>
    <row r="291" spans="17:17" ht="15.75" customHeight="1" x14ac:dyDescent="0.2">
      <c r="Q291" s="6"/>
    </row>
    <row r="292" spans="17:17" ht="15.75" customHeight="1" x14ac:dyDescent="0.2">
      <c r="Q292" s="6"/>
    </row>
    <row r="293" spans="17:17" ht="15.75" customHeight="1" x14ac:dyDescent="0.2">
      <c r="Q293" s="6"/>
    </row>
    <row r="294" spans="17:17" ht="15.75" customHeight="1" x14ac:dyDescent="0.2">
      <c r="Q294" s="6"/>
    </row>
    <row r="295" spans="17:17" ht="15.75" customHeight="1" x14ac:dyDescent="0.2">
      <c r="Q295" s="6"/>
    </row>
    <row r="296" spans="17:17" ht="15.75" customHeight="1" x14ac:dyDescent="0.2">
      <c r="Q296" s="6"/>
    </row>
    <row r="297" spans="17:17" ht="15.75" customHeight="1" x14ac:dyDescent="0.2">
      <c r="Q297" s="6"/>
    </row>
    <row r="298" spans="17:17" ht="15.75" customHeight="1" x14ac:dyDescent="0.2">
      <c r="Q298" s="6"/>
    </row>
    <row r="299" spans="17:17" ht="15.75" customHeight="1" x14ac:dyDescent="0.2">
      <c r="Q299" s="6"/>
    </row>
    <row r="300" spans="17:17" ht="15.75" customHeight="1" x14ac:dyDescent="0.2">
      <c r="Q300" s="6"/>
    </row>
    <row r="301" spans="17:17" ht="15.75" customHeight="1" x14ac:dyDescent="0.2">
      <c r="Q301" s="6"/>
    </row>
    <row r="302" spans="17:17" ht="15.75" customHeight="1" x14ac:dyDescent="0.2">
      <c r="Q302" s="6"/>
    </row>
    <row r="303" spans="17:17" ht="15.75" customHeight="1" x14ac:dyDescent="0.2">
      <c r="Q303" s="6"/>
    </row>
    <row r="304" spans="17:17" ht="15.75" customHeight="1" x14ac:dyDescent="0.2">
      <c r="Q304" s="6"/>
    </row>
    <row r="305" spans="17:17" ht="15.75" customHeight="1" x14ac:dyDescent="0.2">
      <c r="Q305" s="6"/>
    </row>
    <row r="306" spans="17:17" ht="15.75" customHeight="1" x14ac:dyDescent="0.2">
      <c r="Q306" s="6"/>
    </row>
    <row r="307" spans="17:17" ht="15.75" customHeight="1" x14ac:dyDescent="0.2">
      <c r="Q307" s="6"/>
    </row>
    <row r="308" spans="17:17" ht="15.75" customHeight="1" x14ac:dyDescent="0.2">
      <c r="Q308" s="6"/>
    </row>
    <row r="309" spans="17:17" ht="15.75" customHeight="1" x14ac:dyDescent="0.2">
      <c r="Q309" s="6"/>
    </row>
    <row r="310" spans="17:17" ht="15.75" customHeight="1" x14ac:dyDescent="0.2">
      <c r="Q310" s="6"/>
    </row>
    <row r="311" spans="17:17" ht="15.75" customHeight="1" x14ac:dyDescent="0.2">
      <c r="Q311" s="6"/>
    </row>
    <row r="312" spans="17:17" ht="15.75" customHeight="1" x14ac:dyDescent="0.2">
      <c r="Q312" s="6"/>
    </row>
    <row r="313" spans="17:17" ht="15.75" customHeight="1" x14ac:dyDescent="0.2">
      <c r="Q313" s="6"/>
    </row>
    <row r="314" spans="17:17" ht="15.75" customHeight="1" x14ac:dyDescent="0.2">
      <c r="Q314" s="6"/>
    </row>
    <row r="315" spans="17:17" ht="15.75" customHeight="1" x14ac:dyDescent="0.2">
      <c r="Q315" s="6"/>
    </row>
    <row r="316" spans="17:17" ht="15.75" customHeight="1" x14ac:dyDescent="0.2">
      <c r="Q316" s="6"/>
    </row>
    <row r="317" spans="17:17" ht="15.75" customHeight="1" x14ac:dyDescent="0.2">
      <c r="Q317" s="6"/>
    </row>
    <row r="318" spans="17:17" ht="15.75" customHeight="1" x14ac:dyDescent="0.2">
      <c r="Q318" s="6"/>
    </row>
    <row r="319" spans="17:17" ht="15.75" customHeight="1" x14ac:dyDescent="0.2">
      <c r="Q319" s="6"/>
    </row>
    <row r="320" spans="17:17" ht="15.75" customHeight="1" x14ac:dyDescent="0.2">
      <c r="Q320" s="6"/>
    </row>
    <row r="321" spans="17:17" ht="15.75" customHeight="1" x14ac:dyDescent="0.2">
      <c r="Q321" s="6"/>
    </row>
    <row r="322" spans="17:17" ht="15.75" customHeight="1" x14ac:dyDescent="0.2">
      <c r="Q322" s="6"/>
    </row>
    <row r="323" spans="17:17" ht="15.75" customHeight="1" x14ac:dyDescent="0.2">
      <c r="Q323" s="6"/>
    </row>
    <row r="324" spans="17:17" ht="15.75" customHeight="1" x14ac:dyDescent="0.2">
      <c r="Q324" s="6"/>
    </row>
    <row r="325" spans="17:17" ht="15.75" customHeight="1" x14ac:dyDescent="0.2">
      <c r="Q325" s="6"/>
    </row>
    <row r="326" spans="17:17" ht="15.75" customHeight="1" x14ac:dyDescent="0.2">
      <c r="Q326" s="6"/>
    </row>
    <row r="327" spans="17:17" ht="15.75" customHeight="1" x14ac:dyDescent="0.2">
      <c r="Q327" s="6"/>
    </row>
    <row r="328" spans="17:17" ht="15.75" customHeight="1" x14ac:dyDescent="0.2">
      <c r="Q328" s="6"/>
    </row>
    <row r="329" spans="17:17" ht="15.75" customHeight="1" x14ac:dyDescent="0.2">
      <c r="Q329" s="6"/>
    </row>
    <row r="330" spans="17:17" ht="15.75" customHeight="1" x14ac:dyDescent="0.2">
      <c r="Q330" s="6"/>
    </row>
    <row r="331" spans="17:17" ht="15.75" customHeight="1" x14ac:dyDescent="0.2">
      <c r="Q331" s="6"/>
    </row>
    <row r="332" spans="17:17" ht="15.75" customHeight="1" x14ac:dyDescent="0.2">
      <c r="Q332" s="6"/>
    </row>
    <row r="333" spans="17:17" ht="15.75" customHeight="1" x14ac:dyDescent="0.2">
      <c r="Q333" s="6"/>
    </row>
    <row r="334" spans="17:17" ht="15.75" customHeight="1" x14ac:dyDescent="0.2">
      <c r="Q334" s="6"/>
    </row>
    <row r="335" spans="17:17" ht="15.75" customHeight="1" x14ac:dyDescent="0.2">
      <c r="Q335" s="6"/>
    </row>
    <row r="336" spans="17:17" ht="15.75" customHeight="1" x14ac:dyDescent="0.2">
      <c r="Q336" s="6"/>
    </row>
    <row r="337" spans="17:17" ht="15.75" customHeight="1" x14ac:dyDescent="0.2">
      <c r="Q337" s="6"/>
    </row>
    <row r="338" spans="17:17" ht="15.75" customHeight="1" x14ac:dyDescent="0.2">
      <c r="Q338" s="6"/>
    </row>
    <row r="339" spans="17:17" ht="15.75" customHeight="1" x14ac:dyDescent="0.2">
      <c r="Q339" s="6"/>
    </row>
    <row r="340" spans="17:17" ht="15.75" customHeight="1" x14ac:dyDescent="0.2">
      <c r="Q340" s="6"/>
    </row>
    <row r="341" spans="17:17" ht="15.75" customHeight="1" x14ac:dyDescent="0.2">
      <c r="Q341" s="6"/>
    </row>
    <row r="342" spans="17:17" ht="15.75" customHeight="1" x14ac:dyDescent="0.2">
      <c r="Q342" s="6"/>
    </row>
    <row r="343" spans="17:17" ht="15.75" customHeight="1" x14ac:dyDescent="0.2">
      <c r="Q343" s="6"/>
    </row>
    <row r="344" spans="17:17" ht="15.75" customHeight="1" x14ac:dyDescent="0.2">
      <c r="Q344" s="6"/>
    </row>
    <row r="345" spans="17:17" ht="15.75" customHeight="1" x14ac:dyDescent="0.2">
      <c r="Q345" s="6"/>
    </row>
    <row r="346" spans="17:17" ht="15.75" customHeight="1" x14ac:dyDescent="0.2">
      <c r="Q346" s="6"/>
    </row>
    <row r="347" spans="17:17" ht="15.75" customHeight="1" x14ac:dyDescent="0.2">
      <c r="Q347" s="6"/>
    </row>
    <row r="348" spans="17:17" ht="15.75" customHeight="1" x14ac:dyDescent="0.2">
      <c r="Q348" s="6"/>
    </row>
    <row r="349" spans="17:17" ht="15.75" customHeight="1" x14ac:dyDescent="0.2">
      <c r="Q349" s="6"/>
    </row>
    <row r="350" spans="17:17" ht="15.75" customHeight="1" x14ac:dyDescent="0.2">
      <c r="Q350" s="6"/>
    </row>
    <row r="351" spans="17:17" ht="15.75" customHeight="1" x14ac:dyDescent="0.2">
      <c r="Q351" s="6"/>
    </row>
    <row r="352" spans="17:17" ht="15.75" customHeight="1" x14ac:dyDescent="0.2">
      <c r="Q352" s="6"/>
    </row>
    <row r="353" spans="17:17" ht="15.75" customHeight="1" x14ac:dyDescent="0.2">
      <c r="Q353" s="6"/>
    </row>
    <row r="354" spans="17:17" ht="15.75" customHeight="1" x14ac:dyDescent="0.2">
      <c r="Q354" s="6"/>
    </row>
    <row r="355" spans="17:17" ht="15.75" customHeight="1" x14ac:dyDescent="0.2">
      <c r="Q355" s="6"/>
    </row>
    <row r="356" spans="17:17" ht="15.75" customHeight="1" x14ac:dyDescent="0.2">
      <c r="Q356" s="6"/>
    </row>
    <row r="357" spans="17:17" ht="15.75" customHeight="1" x14ac:dyDescent="0.2">
      <c r="Q357" s="6"/>
    </row>
    <row r="358" spans="17:17" ht="15.75" customHeight="1" x14ac:dyDescent="0.2">
      <c r="Q358" s="6"/>
    </row>
    <row r="359" spans="17:17" ht="15.75" customHeight="1" x14ac:dyDescent="0.2">
      <c r="Q359" s="6"/>
    </row>
    <row r="360" spans="17:17" ht="15.75" customHeight="1" x14ac:dyDescent="0.2">
      <c r="Q360" s="6"/>
    </row>
    <row r="361" spans="17:17" ht="15.75" customHeight="1" x14ac:dyDescent="0.2">
      <c r="Q361" s="6"/>
    </row>
    <row r="362" spans="17:17" ht="15.75" customHeight="1" x14ac:dyDescent="0.2">
      <c r="Q362" s="6"/>
    </row>
    <row r="363" spans="17:17" ht="15.75" customHeight="1" x14ac:dyDescent="0.2">
      <c r="Q363" s="6"/>
    </row>
    <row r="364" spans="17:17" ht="15.75" customHeight="1" x14ac:dyDescent="0.2">
      <c r="Q364" s="6"/>
    </row>
    <row r="365" spans="17:17" ht="15.75" customHeight="1" x14ac:dyDescent="0.2">
      <c r="Q365" s="6"/>
    </row>
    <row r="366" spans="17:17" ht="15.75" customHeight="1" x14ac:dyDescent="0.2">
      <c r="Q366" s="6"/>
    </row>
    <row r="367" spans="17:17" ht="15.75" customHeight="1" x14ac:dyDescent="0.2">
      <c r="Q367" s="6"/>
    </row>
    <row r="368" spans="17:17" ht="15.75" customHeight="1" x14ac:dyDescent="0.2">
      <c r="Q368" s="6"/>
    </row>
    <row r="369" spans="17:17" ht="15.75" customHeight="1" x14ac:dyDescent="0.2">
      <c r="Q369" s="6"/>
    </row>
    <row r="370" spans="17:17" ht="15.75" customHeight="1" x14ac:dyDescent="0.2">
      <c r="Q370" s="6"/>
    </row>
    <row r="371" spans="17:17" ht="15.75" customHeight="1" x14ac:dyDescent="0.2">
      <c r="Q371" s="6"/>
    </row>
    <row r="372" spans="17:17" ht="15.75" customHeight="1" x14ac:dyDescent="0.2">
      <c r="Q372" s="6"/>
    </row>
    <row r="373" spans="17:17" ht="15.75" customHeight="1" x14ac:dyDescent="0.2">
      <c r="Q373" s="6"/>
    </row>
    <row r="374" spans="17:17" ht="15.75" customHeight="1" x14ac:dyDescent="0.2">
      <c r="Q374" s="6"/>
    </row>
    <row r="375" spans="17:17" ht="15.75" customHeight="1" x14ac:dyDescent="0.2">
      <c r="Q375" s="6"/>
    </row>
    <row r="376" spans="17:17" ht="15.75" customHeight="1" x14ac:dyDescent="0.2">
      <c r="Q376" s="6"/>
    </row>
    <row r="377" spans="17:17" ht="15.75" customHeight="1" x14ac:dyDescent="0.2">
      <c r="Q377" s="6"/>
    </row>
    <row r="378" spans="17:17" ht="15.75" customHeight="1" x14ac:dyDescent="0.2">
      <c r="Q378" s="6"/>
    </row>
    <row r="379" spans="17:17" ht="15.75" customHeight="1" x14ac:dyDescent="0.2">
      <c r="Q379" s="6"/>
    </row>
    <row r="380" spans="17:17" ht="15.75" customHeight="1" x14ac:dyDescent="0.2">
      <c r="Q380" s="6"/>
    </row>
    <row r="381" spans="17:17" ht="15.75" customHeight="1" x14ac:dyDescent="0.2">
      <c r="Q381" s="6"/>
    </row>
    <row r="382" spans="17:17" ht="15.75" customHeight="1" x14ac:dyDescent="0.2">
      <c r="Q382" s="6"/>
    </row>
    <row r="383" spans="17:17" ht="15.75" customHeight="1" x14ac:dyDescent="0.2">
      <c r="Q383" s="6"/>
    </row>
    <row r="384" spans="17:17" ht="15.75" customHeight="1" x14ac:dyDescent="0.2">
      <c r="Q384" s="6"/>
    </row>
    <row r="385" spans="17:17" ht="15.75" customHeight="1" x14ac:dyDescent="0.2">
      <c r="Q385" s="6"/>
    </row>
    <row r="386" spans="17:17" ht="15.75" customHeight="1" x14ac:dyDescent="0.2">
      <c r="Q386" s="6"/>
    </row>
    <row r="387" spans="17:17" ht="15.75" customHeight="1" x14ac:dyDescent="0.2">
      <c r="Q387" s="6"/>
    </row>
    <row r="388" spans="17:17" ht="15.75" customHeight="1" x14ac:dyDescent="0.2">
      <c r="Q388" s="6"/>
    </row>
    <row r="389" spans="17:17" ht="15.75" customHeight="1" x14ac:dyDescent="0.2">
      <c r="Q389" s="6"/>
    </row>
    <row r="390" spans="17:17" ht="15.75" customHeight="1" x14ac:dyDescent="0.2">
      <c r="Q390" s="6"/>
    </row>
    <row r="391" spans="17:17" ht="15.75" customHeight="1" x14ac:dyDescent="0.2">
      <c r="Q391" s="6"/>
    </row>
    <row r="392" spans="17:17" ht="15.75" customHeight="1" x14ac:dyDescent="0.2">
      <c r="Q392" s="6"/>
    </row>
    <row r="393" spans="17:17" ht="15.75" customHeight="1" x14ac:dyDescent="0.2">
      <c r="Q393" s="6"/>
    </row>
    <row r="394" spans="17:17" ht="15.75" customHeight="1" x14ac:dyDescent="0.2">
      <c r="Q394" s="6"/>
    </row>
    <row r="395" spans="17:17" ht="15.75" customHeight="1" x14ac:dyDescent="0.2">
      <c r="Q395" s="6"/>
    </row>
    <row r="396" spans="17:17" ht="15.75" customHeight="1" x14ac:dyDescent="0.2">
      <c r="Q396" s="6"/>
    </row>
    <row r="397" spans="17:17" ht="15.75" customHeight="1" x14ac:dyDescent="0.2">
      <c r="Q397" s="6"/>
    </row>
    <row r="398" spans="17:17" ht="15.75" customHeight="1" x14ac:dyDescent="0.2">
      <c r="Q398" s="6"/>
    </row>
    <row r="399" spans="17:17" ht="15.75" customHeight="1" x14ac:dyDescent="0.2">
      <c r="Q399" s="6"/>
    </row>
    <row r="400" spans="17:17" ht="15.75" customHeight="1" x14ac:dyDescent="0.2">
      <c r="Q400" s="6"/>
    </row>
    <row r="401" spans="17:17" ht="15.75" customHeight="1" x14ac:dyDescent="0.2">
      <c r="Q401" s="6"/>
    </row>
    <row r="402" spans="17:17" ht="15.75" customHeight="1" x14ac:dyDescent="0.2">
      <c r="Q402" s="6"/>
    </row>
    <row r="403" spans="17:17" ht="15.75" customHeight="1" x14ac:dyDescent="0.2">
      <c r="Q403" s="6"/>
    </row>
    <row r="404" spans="17:17" ht="15.75" customHeight="1" x14ac:dyDescent="0.2">
      <c r="Q404" s="6"/>
    </row>
    <row r="405" spans="17:17" ht="15.75" customHeight="1" x14ac:dyDescent="0.2">
      <c r="Q405" s="6"/>
    </row>
    <row r="406" spans="17:17" ht="15.75" customHeight="1" x14ac:dyDescent="0.2">
      <c r="Q406" s="6"/>
    </row>
    <row r="407" spans="17:17" ht="15.75" customHeight="1" x14ac:dyDescent="0.2">
      <c r="Q407" s="6"/>
    </row>
    <row r="408" spans="17:17" ht="15.75" customHeight="1" x14ac:dyDescent="0.2">
      <c r="Q408" s="6"/>
    </row>
    <row r="409" spans="17:17" ht="15.75" customHeight="1" x14ac:dyDescent="0.2">
      <c r="Q409" s="6"/>
    </row>
    <row r="410" spans="17:17" ht="15.75" customHeight="1" x14ac:dyDescent="0.2">
      <c r="Q410" s="6"/>
    </row>
    <row r="411" spans="17:17" ht="15.75" customHeight="1" x14ac:dyDescent="0.2">
      <c r="Q411" s="6"/>
    </row>
    <row r="412" spans="17:17" ht="15.75" customHeight="1" x14ac:dyDescent="0.2">
      <c r="Q412" s="6"/>
    </row>
    <row r="413" spans="17:17" ht="15.75" customHeight="1" x14ac:dyDescent="0.2">
      <c r="Q413" s="6"/>
    </row>
    <row r="414" spans="17:17" ht="15.75" customHeight="1" x14ac:dyDescent="0.2">
      <c r="Q414" s="6"/>
    </row>
    <row r="415" spans="17:17" ht="15.75" customHeight="1" x14ac:dyDescent="0.2">
      <c r="Q415" s="6"/>
    </row>
    <row r="416" spans="17:17" ht="15.75" customHeight="1" x14ac:dyDescent="0.2">
      <c r="Q416" s="6"/>
    </row>
    <row r="417" spans="17:17" ht="15.75" customHeight="1" x14ac:dyDescent="0.2">
      <c r="Q417" s="6"/>
    </row>
    <row r="418" spans="17:17" ht="15.75" customHeight="1" x14ac:dyDescent="0.2">
      <c r="Q418" s="6"/>
    </row>
    <row r="419" spans="17:17" ht="15.75" customHeight="1" x14ac:dyDescent="0.2">
      <c r="Q419" s="6"/>
    </row>
    <row r="420" spans="17:17" ht="15.75" customHeight="1" x14ac:dyDescent="0.2">
      <c r="Q420" s="6"/>
    </row>
    <row r="421" spans="17:17" ht="15.75" customHeight="1" x14ac:dyDescent="0.2">
      <c r="Q421" s="6"/>
    </row>
    <row r="422" spans="17:17" ht="15.75" customHeight="1" x14ac:dyDescent="0.2">
      <c r="Q422" s="6"/>
    </row>
    <row r="423" spans="17:17" ht="15.75" customHeight="1" x14ac:dyDescent="0.2">
      <c r="Q423" s="6"/>
    </row>
    <row r="424" spans="17:17" ht="15.75" customHeight="1" x14ac:dyDescent="0.2">
      <c r="Q424" s="6"/>
    </row>
    <row r="425" spans="17:17" ht="15.75" customHeight="1" x14ac:dyDescent="0.2">
      <c r="Q425" s="6"/>
    </row>
    <row r="426" spans="17:17" ht="15.75" customHeight="1" x14ac:dyDescent="0.2">
      <c r="Q426" s="6"/>
    </row>
    <row r="427" spans="17:17" ht="15.75" customHeight="1" x14ac:dyDescent="0.2">
      <c r="Q427" s="6"/>
    </row>
    <row r="428" spans="17:17" ht="15.75" customHeight="1" x14ac:dyDescent="0.2">
      <c r="Q428" s="6"/>
    </row>
    <row r="429" spans="17:17" ht="15.75" customHeight="1" x14ac:dyDescent="0.2">
      <c r="Q429" s="6"/>
    </row>
    <row r="430" spans="17:17" ht="15.75" customHeight="1" x14ac:dyDescent="0.2">
      <c r="Q430" s="6"/>
    </row>
    <row r="431" spans="17:17" ht="15.75" customHeight="1" x14ac:dyDescent="0.2">
      <c r="Q431" s="6"/>
    </row>
    <row r="432" spans="17:17" ht="15.75" customHeight="1" x14ac:dyDescent="0.2">
      <c r="Q432" s="6"/>
    </row>
    <row r="433" spans="17:17" ht="15.75" customHeight="1" x14ac:dyDescent="0.2">
      <c r="Q433" s="6"/>
    </row>
    <row r="434" spans="17:17" ht="15.75" customHeight="1" x14ac:dyDescent="0.2">
      <c r="Q434" s="6"/>
    </row>
    <row r="435" spans="17:17" ht="15.75" customHeight="1" x14ac:dyDescent="0.2">
      <c r="Q435" s="6"/>
    </row>
    <row r="436" spans="17:17" ht="15.75" customHeight="1" x14ac:dyDescent="0.2">
      <c r="Q436" s="6"/>
    </row>
    <row r="437" spans="17:17" ht="15.75" customHeight="1" x14ac:dyDescent="0.2">
      <c r="Q437" s="6"/>
    </row>
    <row r="438" spans="17:17" ht="15.75" customHeight="1" x14ac:dyDescent="0.2">
      <c r="Q438" s="6"/>
    </row>
    <row r="439" spans="17:17" ht="15.75" customHeight="1" x14ac:dyDescent="0.2">
      <c r="Q439" s="6"/>
    </row>
    <row r="440" spans="17:17" ht="15.75" customHeight="1" x14ac:dyDescent="0.2">
      <c r="Q440" s="6"/>
    </row>
    <row r="441" spans="17:17" ht="15.75" customHeight="1" x14ac:dyDescent="0.2">
      <c r="Q441" s="6"/>
    </row>
    <row r="442" spans="17:17" ht="15.75" customHeight="1" x14ac:dyDescent="0.2">
      <c r="Q442" s="6"/>
    </row>
    <row r="443" spans="17:17" ht="15.75" customHeight="1" x14ac:dyDescent="0.2">
      <c r="Q443" s="6"/>
    </row>
    <row r="444" spans="17:17" ht="15.75" customHeight="1" x14ac:dyDescent="0.2">
      <c r="Q444" s="6"/>
    </row>
    <row r="445" spans="17:17" ht="15.75" customHeight="1" x14ac:dyDescent="0.2">
      <c r="Q445" s="6"/>
    </row>
    <row r="446" spans="17:17" ht="15.75" customHeight="1" x14ac:dyDescent="0.2">
      <c r="Q446" s="6"/>
    </row>
    <row r="447" spans="17:17" ht="15.75" customHeight="1" x14ac:dyDescent="0.2">
      <c r="Q447" s="6"/>
    </row>
    <row r="448" spans="17:17" ht="15.75" customHeight="1" x14ac:dyDescent="0.2">
      <c r="Q448" s="6"/>
    </row>
    <row r="449" spans="17:17" ht="15.75" customHeight="1" x14ac:dyDescent="0.2">
      <c r="Q449" s="6"/>
    </row>
    <row r="450" spans="17:17" ht="15.75" customHeight="1" x14ac:dyDescent="0.2">
      <c r="Q450" s="6"/>
    </row>
    <row r="451" spans="17:17" ht="15.75" customHeight="1" x14ac:dyDescent="0.2">
      <c r="Q451" s="6"/>
    </row>
    <row r="452" spans="17:17" ht="15.75" customHeight="1" x14ac:dyDescent="0.2">
      <c r="Q452" s="6"/>
    </row>
    <row r="453" spans="17:17" ht="15.75" customHeight="1" x14ac:dyDescent="0.2">
      <c r="Q453" s="6"/>
    </row>
    <row r="454" spans="17:17" ht="15.75" customHeight="1" x14ac:dyDescent="0.2">
      <c r="Q454" s="6"/>
    </row>
    <row r="455" spans="17:17" ht="15.75" customHeight="1" x14ac:dyDescent="0.2">
      <c r="Q455" s="6"/>
    </row>
    <row r="456" spans="17:17" ht="15.75" customHeight="1" x14ac:dyDescent="0.2">
      <c r="Q456" s="6"/>
    </row>
    <row r="457" spans="17:17" ht="15.75" customHeight="1" x14ac:dyDescent="0.2">
      <c r="Q457" s="6"/>
    </row>
    <row r="458" spans="17:17" ht="15.75" customHeight="1" x14ac:dyDescent="0.2">
      <c r="Q458" s="6"/>
    </row>
    <row r="459" spans="17:17" ht="15.75" customHeight="1" x14ac:dyDescent="0.2">
      <c r="Q459" s="6"/>
    </row>
    <row r="460" spans="17:17" ht="15.75" customHeight="1" x14ac:dyDescent="0.2">
      <c r="Q460" s="6"/>
    </row>
    <row r="461" spans="17:17" ht="15.75" customHeight="1" x14ac:dyDescent="0.2">
      <c r="Q461" s="6"/>
    </row>
    <row r="462" spans="17:17" ht="15.75" customHeight="1" x14ac:dyDescent="0.2">
      <c r="Q462" s="6"/>
    </row>
    <row r="463" spans="17:17" ht="15.75" customHeight="1" x14ac:dyDescent="0.2">
      <c r="Q463" s="6"/>
    </row>
    <row r="464" spans="17:17" ht="15.75" customHeight="1" x14ac:dyDescent="0.2">
      <c r="Q464" s="6"/>
    </row>
    <row r="465" spans="17:17" ht="15.75" customHeight="1" x14ac:dyDescent="0.2">
      <c r="Q465" s="6"/>
    </row>
    <row r="466" spans="17:17" ht="15.75" customHeight="1" x14ac:dyDescent="0.2">
      <c r="Q466" s="6"/>
    </row>
    <row r="467" spans="17:17" ht="15.75" customHeight="1" x14ac:dyDescent="0.2">
      <c r="Q467" s="6"/>
    </row>
    <row r="468" spans="17:17" ht="15.75" customHeight="1" x14ac:dyDescent="0.2">
      <c r="Q468" s="6"/>
    </row>
    <row r="469" spans="17:17" ht="15.75" customHeight="1" x14ac:dyDescent="0.2">
      <c r="Q469" s="6"/>
    </row>
    <row r="470" spans="17:17" ht="15.75" customHeight="1" x14ac:dyDescent="0.2">
      <c r="Q470" s="6"/>
    </row>
    <row r="471" spans="17:17" ht="15.75" customHeight="1" x14ac:dyDescent="0.2">
      <c r="Q471" s="6"/>
    </row>
    <row r="472" spans="17:17" ht="15.75" customHeight="1" x14ac:dyDescent="0.2">
      <c r="Q472" s="6"/>
    </row>
    <row r="473" spans="17:17" ht="15.75" customHeight="1" x14ac:dyDescent="0.2">
      <c r="Q473" s="6"/>
    </row>
    <row r="474" spans="17:17" ht="15.75" customHeight="1" x14ac:dyDescent="0.2">
      <c r="Q474" s="6"/>
    </row>
    <row r="475" spans="17:17" ht="15.75" customHeight="1" x14ac:dyDescent="0.2">
      <c r="Q475" s="6"/>
    </row>
    <row r="476" spans="17:17" ht="15.75" customHeight="1" x14ac:dyDescent="0.2">
      <c r="Q476" s="6"/>
    </row>
    <row r="477" spans="17:17" ht="15.75" customHeight="1" x14ac:dyDescent="0.2">
      <c r="Q477" s="6"/>
    </row>
    <row r="478" spans="17:17" ht="15.75" customHeight="1" x14ac:dyDescent="0.2">
      <c r="Q478" s="6"/>
    </row>
    <row r="479" spans="17:17" ht="15.75" customHeight="1" x14ac:dyDescent="0.2">
      <c r="Q479" s="6"/>
    </row>
    <row r="480" spans="17:17" ht="15.75" customHeight="1" x14ac:dyDescent="0.2">
      <c r="Q480" s="6"/>
    </row>
    <row r="481" spans="17:17" ht="15.75" customHeight="1" x14ac:dyDescent="0.2">
      <c r="Q481" s="6"/>
    </row>
    <row r="482" spans="17:17" ht="15.75" customHeight="1" x14ac:dyDescent="0.2">
      <c r="Q482" s="6"/>
    </row>
    <row r="483" spans="17:17" ht="15.75" customHeight="1" x14ac:dyDescent="0.2">
      <c r="Q483" s="6"/>
    </row>
    <row r="484" spans="17:17" ht="15.75" customHeight="1" x14ac:dyDescent="0.2">
      <c r="Q484" s="6"/>
    </row>
    <row r="485" spans="17:17" ht="15.75" customHeight="1" x14ac:dyDescent="0.2">
      <c r="Q485" s="6"/>
    </row>
    <row r="486" spans="17:17" ht="15.75" customHeight="1" x14ac:dyDescent="0.2">
      <c r="Q486" s="6"/>
    </row>
    <row r="487" spans="17:17" ht="15.75" customHeight="1" x14ac:dyDescent="0.2">
      <c r="Q487" s="6"/>
    </row>
    <row r="488" spans="17:17" ht="15.75" customHeight="1" x14ac:dyDescent="0.2">
      <c r="Q488" s="6"/>
    </row>
    <row r="489" spans="17:17" ht="15.75" customHeight="1" x14ac:dyDescent="0.2">
      <c r="Q489" s="6"/>
    </row>
    <row r="490" spans="17:17" ht="15.75" customHeight="1" x14ac:dyDescent="0.2">
      <c r="Q490" s="6"/>
    </row>
    <row r="491" spans="17:17" ht="15.75" customHeight="1" x14ac:dyDescent="0.2">
      <c r="Q491" s="6"/>
    </row>
    <row r="492" spans="17:17" ht="15.75" customHeight="1" x14ac:dyDescent="0.2">
      <c r="Q492" s="6"/>
    </row>
    <row r="493" spans="17:17" ht="15.75" customHeight="1" x14ac:dyDescent="0.2">
      <c r="Q493" s="6"/>
    </row>
    <row r="494" spans="17:17" ht="15.75" customHeight="1" x14ac:dyDescent="0.2">
      <c r="Q494" s="6"/>
    </row>
    <row r="495" spans="17:17" ht="15.75" customHeight="1" x14ac:dyDescent="0.2">
      <c r="Q495" s="6"/>
    </row>
    <row r="496" spans="17:17" ht="15.75" customHeight="1" x14ac:dyDescent="0.2">
      <c r="Q496" s="6"/>
    </row>
    <row r="497" spans="17:17" ht="15.75" customHeight="1" x14ac:dyDescent="0.2">
      <c r="Q497" s="6"/>
    </row>
    <row r="498" spans="17:17" ht="15.75" customHeight="1" x14ac:dyDescent="0.2">
      <c r="Q498" s="6"/>
    </row>
    <row r="499" spans="17:17" ht="15.75" customHeight="1" x14ac:dyDescent="0.2">
      <c r="Q499" s="6"/>
    </row>
    <row r="500" spans="17:17" ht="15.75" customHeight="1" x14ac:dyDescent="0.2">
      <c r="Q500" s="6"/>
    </row>
    <row r="501" spans="17:17" ht="15.75" customHeight="1" x14ac:dyDescent="0.2">
      <c r="Q501" s="6"/>
    </row>
    <row r="502" spans="17:17" ht="15.75" customHeight="1" x14ac:dyDescent="0.2">
      <c r="Q502" s="6"/>
    </row>
    <row r="503" spans="17:17" ht="15.75" customHeight="1" x14ac:dyDescent="0.2">
      <c r="Q503" s="6"/>
    </row>
    <row r="504" spans="17:17" ht="15.75" customHeight="1" x14ac:dyDescent="0.2">
      <c r="Q504" s="6"/>
    </row>
    <row r="505" spans="17:17" ht="15.75" customHeight="1" x14ac:dyDescent="0.2">
      <c r="Q505" s="6"/>
    </row>
    <row r="506" spans="17:17" ht="15.75" customHeight="1" x14ac:dyDescent="0.2">
      <c r="Q506" s="6"/>
    </row>
    <row r="507" spans="17:17" ht="15.75" customHeight="1" x14ac:dyDescent="0.2">
      <c r="Q507" s="6"/>
    </row>
    <row r="508" spans="17:17" ht="15.75" customHeight="1" x14ac:dyDescent="0.2">
      <c r="Q508" s="6"/>
    </row>
    <row r="509" spans="17:17" ht="15.75" customHeight="1" x14ac:dyDescent="0.2">
      <c r="Q509" s="6"/>
    </row>
    <row r="510" spans="17:17" ht="15.75" customHeight="1" x14ac:dyDescent="0.2">
      <c r="Q510" s="6"/>
    </row>
    <row r="511" spans="17:17" ht="15.75" customHeight="1" x14ac:dyDescent="0.2">
      <c r="Q511" s="6"/>
    </row>
    <row r="512" spans="17:17" ht="15.75" customHeight="1" x14ac:dyDescent="0.2">
      <c r="Q512" s="6"/>
    </row>
    <row r="513" spans="17:17" ht="15.75" customHeight="1" x14ac:dyDescent="0.2">
      <c r="Q513" s="6"/>
    </row>
    <row r="514" spans="17:17" ht="15.75" customHeight="1" x14ac:dyDescent="0.2">
      <c r="Q514" s="6"/>
    </row>
    <row r="515" spans="17:17" ht="15.75" customHeight="1" x14ac:dyDescent="0.2">
      <c r="Q515" s="6"/>
    </row>
    <row r="516" spans="17:17" ht="15.75" customHeight="1" x14ac:dyDescent="0.2">
      <c r="Q516" s="6"/>
    </row>
    <row r="517" spans="17:17" ht="15.75" customHeight="1" x14ac:dyDescent="0.2">
      <c r="Q517" s="6"/>
    </row>
    <row r="518" spans="17:17" ht="15.75" customHeight="1" x14ac:dyDescent="0.2">
      <c r="Q518" s="6"/>
    </row>
    <row r="519" spans="17:17" ht="15.75" customHeight="1" x14ac:dyDescent="0.2">
      <c r="Q519" s="6"/>
    </row>
    <row r="520" spans="17:17" ht="15.75" customHeight="1" x14ac:dyDescent="0.2">
      <c r="Q520" s="6"/>
    </row>
    <row r="521" spans="17:17" ht="15.75" customHeight="1" x14ac:dyDescent="0.2">
      <c r="Q521" s="6"/>
    </row>
    <row r="522" spans="17:17" ht="15.75" customHeight="1" x14ac:dyDescent="0.2">
      <c r="Q522" s="6"/>
    </row>
    <row r="523" spans="17:17" ht="15.75" customHeight="1" x14ac:dyDescent="0.2">
      <c r="Q523" s="6"/>
    </row>
    <row r="524" spans="17:17" ht="15.75" customHeight="1" x14ac:dyDescent="0.2">
      <c r="Q524" s="6"/>
    </row>
    <row r="525" spans="17:17" ht="15.75" customHeight="1" x14ac:dyDescent="0.2">
      <c r="Q525" s="6"/>
    </row>
    <row r="526" spans="17:17" ht="15.75" customHeight="1" x14ac:dyDescent="0.2">
      <c r="Q526" s="6"/>
    </row>
    <row r="527" spans="17:17" ht="15.75" customHeight="1" x14ac:dyDescent="0.2">
      <c r="Q527" s="6"/>
    </row>
    <row r="528" spans="17:17" ht="15.75" customHeight="1" x14ac:dyDescent="0.2">
      <c r="Q528" s="6"/>
    </row>
    <row r="529" spans="17:17" ht="15.75" customHeight="1" x14ac:dyDescent="0.2">
      <c r="Q529" s="6"/>
    </row>
    <row r="530" spans="17:17" ht="15.75" customHeight="1" x14ac:dyDescent="0.2">
      <c r="Q530" s="6"/>
    </row>
    <row r="531" spans="17:17" ht="15.75" customHeight="1" x14ac:dyDescent="0.2">
      <c r="Q531" s="6"/>
    </row>
    <row r="532" spans="17:17" ht="15.75" customHeight="1" x14ac:dyDescent="0.2">
      <c r="Q532" s="6"/>
    </row>
    <row r="533" spans="17:17" ht="15.75" customHeight="1" x14ac:dyDescent="0.2">
      <c r="Q533" s="6"/>
    </row>
    <row r="534" spans="17:17" ht="15.75" customHeight="1" x14ac:dyDescent="0.2">
      <c r="Q534" s="6"/>
    </row>
    <row r="535" spans="17:17" ht="15.75" customHeight="1" x14ac:dyDescent="0.2">
      <c r="Q535" s="6"/>
    </row>
    <row r="536" spans="17:17" ht="15.75" customHeight="1" x14ac:dyDescent="0.2">
      <c r="Q536" s="6"/>
    </row>
    <row r="537" spans="17:17" ht="15.75" customHeight="1" x14ac:dyDescent="0.2">
      <c r="Q537" s="6"/>
    </row>
    <row r="538" spans="17:17" ht="15.75" customHeight="1" x14ac:dyDescent="0.2">
      <c r="Q538" s="6"/>
    </row>
    <row r="539" spans="17:17" ht="15.75" customHeight="1" x14ac:dyDescent="0.2">
      <c r="Q539" s="6"/>
    </row>
    <row r="540" spans="17:17" ht="15.75" customHeight="1" x14ac:dyDescent="0.2">
      <c r="Q540" s="6"/>
    </row>
    <row r="541" spans="17:17" ht="15.75" customHeight="1" x14ac:dyDescent="0.2">
      <c r="Q541" s="6"/>
    </row>
    <row r="542" spans="17:17" ht="15.75" customHeight="1" x14ac:dyDescent="0.2">
      <c r="Q542" s="6"/>
    </row>
    <row r="543" spans="17:17" ht="15.75" customHeight="1" x14ac:dyDescent="0.2">
      <c r="Q543" s="6"/>
    </row>
    <row r="544" spans="17:17" ht="15.75" customHeight="1" x14ac:dyDescent="0.2">
      <c r="Q544" s="6"/>
    </row>
    <row r="545" spans="17:17" ht="15.75" customHeight="1" x14ac:dyDescent="0.2">
      <c r="Q545" s="6"/>
    </row>
    <row r="546" spans="17:17" ht="15.75" customHeight="1" x14ac:dyDescent="0.2">
      <c r="Q546" s="6"/>
    </row>
    <row r="547" spans="17:17" ht="15.75" customHeight="1" x14ac:dyDescent="0.2">
      <c r="Q547" s="6"/>
    </row>
    <row r="548" spans="17:17" ht="15.75" customHeight="1" x14ac:dyDescent="0.2">
      <c r="Q548" s="6"/>
    </row>
    <row r="549" spans="17:17" ht="15.75" customHeight="1" x14ac:dyDescent="0.2">
      <c r="Q549" s="6"/>
    </row>
    <row r="550" spans="17:17" ht="15.75" customHeight="1" x14ac:dyDescent="0.2">
      <c r="Q550" s="6"/>
    </row>
    <row r="551" spans="17:17" ht="15.75" customHeight="1" x14ac:dyDescent="0.2">
      <c r="Q551" s="6"/>
    </row>
    <row r="552" spans="17:17" ht="15.75" customHeight="1" x14ac:dyDescent="0.2">
      <c r="Q552" s="6"/>
    </row>
    <row r="553" spans="17:17" ht="15.75" customHeight="1" x14ac:dyDescent="0.2">
      <c r="Q553" s="6"/>
    </row>
    <row r="554" spans="17:17" ht="15.75" customHeight="1" x14ac:dyDescent="0.2">
      <c r="Q554" s="6"/>
    </row>
    <row r="555" spans="17:17" ht="15.75" customHeight="1" x14ac:dyDescent="0.2">
      <c r="Q555" s="6"/>
    </row>
    <row r="556" spans="17:17" ht="15.75" customHeight="1" x14ac:dyDescent="0.2">
      <c r="Q556" s="6"/>
    </row>
    <row r="557" spans="17:17" ht="15.75" customHeight="1" x14ac:dyDescent="0.2">
      <c r="Q557" s="6"/>
    </row>
    <row r="558" spans="17:17" ht="15.75" customHeight="1" x14ac:dyDescent="0.2">
      <c r="Q558" s="6"/>
    </row>
    <row r="559" spans="17:17" ht="15.75" customHeight="1" x14ac:dyDescent="0.2">
      <c r="Q559" s="6"/>
    </row>
    <row r="560" spans="17:17" ht="15.75" customHeight="1" x14ac:dyDescent="0.2">
      <c r="Q560" s="6"/>
    </row>
    <row r="561" spans="17:17" ht="15.75" customHeight="1" x14ac:dyDescent="0.2">
      <c r="Q561" s="6"/>
    </row>
    <row r="562" spans="17:17" ht="15.75" customHeight="1" x14ac:dyDescent="0.2">
      <c r="Q562" s="6"/>
    </row>
    <row r="563" spans="17:17" ht="15.75" customHeight="1" x14ac:dyDescent="0.2">
      <c r="Q563" s="6"/>
    </row>
    <row r="564" spans="17:17" ht="15.75" customHeight="1" x14ac:dyDescent="0.2">
      <c r="Q564" s="6"/>
    </row>
    <row r="565" spans="17:17" ht="15.75" customHeight="1" x14ac:dyDescent="0.2">
      <c r="Q565" s="6"/>
    </row>
    <row r="566" spans="17:17" ht="15.75" customHeight="1" x14ac:dyDescent="0.2">
      <c r="Q566" s="6"/>
    </row>
    <row r="567" spans="17:17" ht="15.75" customHeight="1" x14ac:dyDescent="0.2">
      <c r="Q567" s="6"/>
    </row>
    <row r="568" spans="17:17" ht="15.75" customHeight="1" x14ac:dyDescent="0.2">
      <c r="Q568" s="6"/>
    </row>
    <row r="569" spans="17:17" ht="15.75" customHeight="1" x14ac:dyDescent="0.2">
      <c r="Q569" s="6"/>
    </row>
    <row r="570" spans="17:17" ht="15.75" customHeight="1" x14ac:dyDescent="0.2">
      <c r="Q570" s="6"/>
    </row>
    <row r="571" spans="17:17" ht="15.75" customHeight="1" x14ac:dyDescent="0.2">
      <c r="Q571" s="6"/>
    </row>
    <row r="572" spans="17:17" ht="15.75" customHeight="1" x14ac:dyDescent="0.2">
      <c r="Q572" s="6"/>
    </row>
    <row r="573" spans="17:17" ht="15.75" customHeight="1" x14ac:dyDescent="0.2">
      <c r="Q573" s="6"/>
    </row>
    <row r="574" spans="17:17" ht="15.75" customHeight="1" x14ac:dyDescent="0.2">
      <c r="Q574" s="6"/>
    </row>
    <row r="575" spans="17:17" ht="15.75" customHeight="1" x14ac:dyDescent="0.2">
      <c r="Q575" s="6"/>
    </row>
    <row r="576" spans="17:17" ht="15.75" customHeight="1" x14ac:dyDescent="0.2">
      <c r="Q576" s="6"/>
    </row>
    <row r="577" spans="17:17" ht="15.75" customHeight="1" x14ac:dyDescent="0.2">
      <c r="Q577" s="6"/>
    </row>
    <row r="578" spans="17:17" ht="15.75" customHeight="1" x14ac:dyDescent="0.2">
      <c r="Q578" s="6"/>
    </row>
    <row r="579" spans="17:17" ht="15.75" customHeight="1" x14ac:dyDescent="0.2">
      <c r="Q579" s="6"/>
    </row>
    <row r="580" spans="17:17" ht="15.75" customHeight="1" x14ac:dyDescent="0.2">
      <c r="Q580" s="6"/>
    </row>
    <row r="581" spans="17:17" ht="15.75" customHeight="1" x14ac:dyDescent="0.2">
      <c r="Q581" s="6"/>
    </row>
    <row r="582" spans="17:17" ht="15.75" customHeight="1" x14ac:dyDescent="0.2">
      <c r="Q582" s="6"/>
    </row>
    <row r="583" spans="17:17" ht="15.75" customHeight="1" x14ac:dyDescent="0.2">
      <c r="Q583" s="6"/>
    </row>
    <row r="584" spans="17:17" ht="15.75" customHeight="1" x14ac:dyDescent="0.2">
      <c r="Q584" s="6"/>
    </row>
    <row r="585" spans="17:17" ht="15.75" customHeight="1" x14ac:dyDescent="0.2">
      <c r="Q585" s="6"/>
    </row>
    <row r="586" spans="17:17" ht="15.75" customHeight="1" x14ac:dyDescent="0.2">
      <c r="Q586" s="6"/>
    </row>
    <row r="587" spans="17:17" ht="15.75" customHeight="1" x14ac:dyDescent="0.2">
      <c r="Q587" s="6"/>
    </row>
    <row r="588" spans="17:17" ht="15.75" customHeight="1" x14ac:dyDescent="0.2">
      <c r="Q588" s="6"/>
    </row>
    <row r="589" spans="17:17" ht="15.75" customHeight="1" x14ac:dyDescent="0.2">
      <c r="Q589" s="6"/>
    </row>
    <row r="590" spans="17:17" ht="15.75" customHeight="1" x14ac:dyDescent="0.2">
      <c r="Q590" s="6"/>
    </row>
    <row r="591" spans="17:17" ht="15.75" customHeight="1" x14ac:dyDescent="0.2">
      <c r="Q591" s="6"/>
    </row>
    <row r="592" spans="17:17" ht="15.75" customHeight="1" x14ac:dyDescent="0.2">
      <c r="Q592" s="6"/>
    </row>
    <row r="593" spans="17:17" ht="15.75" customHeight="1" x14ac:dyDescent="0.2">
      <c r="Q593" s="6"/>
    </row>
    <row r="594" spans="17:17" ht="15.75" customHeight="1" x14ac:dyDescent="0.2">
      <c r="Q594" s="6"/>
    </row>
    <row r="595" spans="17:17" ht="15.75" customHeight="1" x14ac:dyDescent="0.2">
      <c r="Q595" s="6"/>
    </row>
    <row r="596" spans="17:17" ht="15.75" customHeight="1" x14ac:dyDescent="0.2">
      <c r="Q596" s="6"/>
    </row>
    <row r="597" spans="17:17" ht="15.75" customHeight="1" x14ac:dyDescent="0.2">
      <c r="Q597" s="6"/>
    </row>
    <row r="598" spans="17:17" ht="15.75" customHeight="1" x14ac:dyDescent="0.2">
      <c r="Q598" s="6"/>
    </row>
    <row r="599" spans="17:17" ht="15.75" customHeight="1" x14ac:dyDescent="0.2">
      <c r="Q599" s="6"/>
    </row>
    <row r="600" spans="17:17" ht="15.75" customHeight="1" x14ac:dyDescent="0.2">
      <c r="Q600" s="6"/>
    </row>
    <row r="601" spans="17:17" ht="15.75" customHeight="1" x14ac:dyDescent="0.2">
      <c r="Q601" s="6"/>
    </row>
    <row r="602" spans="17:17" ht="15.75" customHeight="1" x14ac:dyDescent="0.2">
      <c r="Q602" s="6"/>
    </row>
    <row r="603" spans="17:17" ht="15.75" customHeight="1" x14ac:dyDescent="0.2">
      <c r="Q603" s="6"/>
    </row>
    <row r="604" spans="17:17" ht="15.75" customHeight="1" x14ac:dyDescent="0.2">
      <c r="Q604" s="6"/>
    </row>
    <row r="605" spans="17:17" ht="15.75" customHeight="1" x14ac:dyDescent="0.2">
      <c r="Q605" s="6"/>
    </row>
    <row r="606" spans="17:17" ht="15.75" customHeight="1" x14ac:dyDescent="0.2">
      <c r="Q606" s="6"/>
    </row>
    <row r="607" spans="17:17" ht="15.75" customHeight="1" x14ac:dyDescent="0.2">
      <c r="Q607" s="6"/>
    </row>
    <row r="608" spans="17:17" ht="15.75" customHeight="1" x14ac:dyDescent="0.2">
      <c r="Q608" s="6"/>
    </row>
    <row r="609" spans="17:17" ht="15.75" customHeight="1" x14ac:dyDescent="0.2">
      <c r="Q609" s="6"/>
    </row>
    <row r="610" spans="17:17" ht="15.75" customHeight="1" x14ac:dyDescent="0.2">
      <c r="Q610" s="6"/>
    </row>
    <row r="611" spans="17:17" ht="15.75" customHeight="1" x14ac:dyDescent="0.2">
      <c r="Q611" s="6"/>
    </row>
    <row r="612" spans="17:17" ht="15.75" customHeight="1" x14ac:dyDescent="0.2">
      <c r="Q612" s="6"/>
    </row>
    <row r="613" spans="17:17" ht="15.75" customHeight="1" x14ac:dyDescent="0.2">
      <c r="Q613" s="6"/>
    </row>
    <row r="614" spans="17:17" ht="15.75" customHeight="1" x14ac:dyDescent="0.2">
      <c r="Q614" s="6"/>
    </row>
    <row r="615" spans="17:17" ht="15.75" customHeight="1" x14ac:dyDescent="0.2">
      <c r="Q615" s="6"/>
    </row>
    <row r="616" spans="17:17" ht="15.75" customHeight="1" x14ac:dyDescent="0.2">
      <c r="Q616" s="6"/>
    </row>
    <row r="617" spans="17:17" ht="15.75" customHeight="1" x14ac:dyDescent="0.2">
      <c r="Q617" s="6"/>
    </row>
    <row r="618" spans="17:17" ht="15.75" customHeight="1" x14ac:dyDescent="0.2">
      <c r="Q618" s="6"/>
    </row>
    <row r="619" spans="17:17" ht="15.75" customHeight="1" x14ac:dyDescent="0.2">
      <c r="Q619" s="6"/>
    </row>
    <row r="620" spans="17:17" ht="15.75" customHeight="1" x14ac:dyDescent="0.2">
      <c r="Q620" s="6"/>
    </row>
    <row r="621" spans="17:17" ht="15.75" customHeight="1" x14ac:dyDescent="0.2">
      <c r="Q621" s="6"/>
    </row>
    <row r="622" spans="17:17" ht="15.75" customHeight="1" x14ac:dyDescent="0.2">
      <c r="Q622" s="6"/>
    </row>
    <row r="623" spans="17:17" ht="15.75" customHeight="1" x14ac:dyDescent="0.2">
      <c r="Q623" s="6"/>
    </row>
    <row r="624" spans="17:17" ht="15.75" customHeight="1" x14ac:dyDescent="0.2">
      <c r="Q624" s="6"/>
    </row>
    <row r="625" spans="17:17" ht="15.75" customHeight="1" x14ac:dyDescent="0.2">
      <c r="Q625" s="6"/>
    </row>
    <row r="626" spans="17:17" ht="15.75" customHeight="1" x14ac:dyDescent="0.2">
      <c r="Q626" s="6"/>
    </row>
    <row r="627" spans="17:17" ht="15.75" customHeight="1" x14ac:dyDescent="0.2">
      <c r="Q627" s="6"/>
    </row>
    <row r="628" spans="17:17" ht="15.75" customHeight="1" x14ac:dyDescent="0.2">
      <c r="Q628" s="6"/>
    </row>
    <row r="629" spans="17:17" ht="15.75" customHeight="1" x14ac:dyDescent="0.2">
      <c r="Q629" s="6"/>
    </row>
    <row r="630" spans="17:17" ht="15.75" customHeight="1" x14ac:dyDescent="0.2">
      <c r="Q630" s="6"/>
    </row>
    <row r="631" spans="17:17" ht="15.75" customHeight="1" x14ac:dyDescent="0.2">
      <c r="Q631" s="6"/>
    </row>
    <row r="632" spans="17:17" ht="15.75" customHeight="1" x14ac:dyDescent="0.2">
      <c r="Q632" s="6"/>
    </row>
    <row r="633" spans="17:17" ht="15.75" customHeight="1" x14ac:dyDescent="0.2">
      <c r="Q633" s="6"/>
    </row>
    <row r="634" spans="17:17" ht="15.75" customHeight="1" x14ac:dyDescent="0.2">
      <c r="Q634" s="6"/>
    </row>
    <row r="635" spans="17:17" ht="15.75" customHeight="1" x14ac:dyDescent="0.2">
      <c r="Q635" s="6"/>
    </row>
    <row r="636" spans="17:17" ht="15.75" customHeight="1" x14ac:dyDescent="0.2">
      <c r="Q636" s="6"/>
    </row>
    <row r="637" spans="17:17" ht="15.75" customHeight="1" x14ac:dyDescent="0.2">
      <c r="Q637" s="6"/>
    </row>
    <row r="638" spans="17:17" ht="15.75" customHeight="1" x14ac:dyDescent="0.2">
      <c r="Q638" s="6"/>
    </row>
    <row r="639" spans="17:17" ht="15.75" customHeight="1" x14ac:dyDescent="0.2">
      <c r="Q639" s="6"/>
    </row>
    <row r="640" spans="17:17" ht="15.75" customHeight="1" x14ac:dyDescent="0.2">
      <c r="Q640" s="6"/>
    </row>
    <row r="641" spans="17:17" ht="15.75" customHeight="1" x14ac:dyDescent="0.2">
      <c r="Q641" s="6"/>
    </row>
    <row r="642" spans="17:17" ht="15.75" customHeight="1" x14ac:dyDescent="0.2">
      <c r="Q642" s="6"/>
    </row>
    <row r="643" spans="17:17" ht="15.75" customHeight="1" x14ac:dyDescent="0.2">
      <c r="Q643" s="6"/>
    </row>
    <row r="644" spans="17:17" ht="15.75" customHeight="1" x14ac:dyDescent="0.2">
      <c r="Q644" s="6"/>
    </row>
    <row r="645" spans="17:17" ht="15.75" customHeight="1" x14ac:dyDescent="0.2">
      <c r="Q645" s="6"/>
    </row>
    <row r="646" spans="17:17" ht="15.75" customHeight="1" x14ac:dyDescent="0.2">
      <c r="Q646" s="6"/>
    </row>
    <row r="647" spans="17:17" ht="15.75" customHeight="1" x14ac:dyDescent="0.2">
      <c r="Q647" s="6"/>
    </row>
    <row r="648" spans="17:17" ht="15.75" customHeight="1" x14ac:dyDescent="0.2">
      <c r="Q648" s="6"/>
    </row>
    <row r="649" spans="17:17" ht="15.75" customHeight="1" x14ac:dyDescent="0.2">
      <c r="Q649" s="6"/>
    </row>
    <row r="650" spans="17:17" ht="15.75" customHeight="1" x14ac:dyDescent="0.2">
      <c r="Q650" s="6"/>
    </row>
    <row r="651" spans="17:17" ht="15.75" customHeight="1" x14ac:dyDescent="0.2">
      <c r="Q651" s="6"/>
    </row>
    <row r="652" spans="17:17" ht="15.75" customHeight="1" x14ac:dyDescent="0.2">
      <c r="Q652" s="6"/>
    </row>
    <row r="653" spans="17:17" ht="15.75" customHeight="1" x14ac:dyDescent="0.2">
      <c r="Q653" s="6"/>
    </row>
    <row r="654" spans="17:17" ht="15.75" customHeight="1" x14ac:dyDescent="0.2">
      <c r="Q654" s="6"/>
    </row>
    <row r="655" spans="17:17" ht="15.75" customHeight="1" x14ac:dyDescent="0.2">
      <c r="Q655" s="6"/>
    </row>
    <row r="656" spans="17:17" ht="15.75" customHeight="1" x14ac:dyDescent="0.2">
      <c r="Q656" s="6"/>
    </row>
    <row r="657" spans="17:17" ht="15.75" customHeight="1" x14ac:dyDescent="0.2">
      <c r="Q657" s="6"/>
    </row>
    <row r="658" spans="17:17" ht="15.75" customHeight="1" x14ac:dyDescent="0.2">
      <c r="Q658" s="6"/>
    </row>
    <row r="659" spans="17:17" ht="15.75" customHeight="1" x14ac:dyDescent="0.2">
      <c r="Q659" s="6"/>
    </row>
    <row r="660" spans="17:17" ht="15.75" customHeight="1" x14ac:dyDescent="0.2">
      <c r="Q660" s="6"/>
    </row>
    <row r="661" spans="17:17" ht="15.75" customHeight="1" x14ac:dyDescent="0.2">
      <c r="Q661" s="6"/>
    </row>
    <row r="662" spans="17:17" ht="15.75" customHeight="1" x14ac:dyDescent="0.2">
      <c r="Q662" s="6"/>
    </row>
    <row r="663" spans="17:17" ht="15.75" customHeight="1" x14ac:dyDescent="0.2">
      <c r="Q663" s="6"/>
    </row>
    <row r="664" spans="17:17" ht="15.75" customHeight="1" x14ac:dyDescent="0.2">
      <c r="Q664" s="6"/>
    </row>
    <row r="665" spans="17:17" ht="15.75" customHeight="1" x14ac:dyDescent="0.2">
      <c r="Q665" s="6"/>
    </row>
    <row r="666" spans="17:17" ht="15.75" customHeight="1" x14ac:dyDescent="0.2">
      <c r="Q666" s="6"/>
    </row>
    <row r="667" spans="17:17" ht="15.75" customHeight="1" x14ac:dyDescent="0.2">
      <c r="Q667" s="6"/>
    </row>
    <row r="668" spans="17:17" ht="15.75" customHeight="1" x14ac:dyDescent="0.2">
      <c r="Q668" s="6"/>
    </row>
    <row r="669" spans="17:17" ht="15.75" customHeight="1" x14ac:dyDescent="0.2">
      <c r="Q669" s="6"/>
    </row>
    <row r="670" spans="17:17" ht="15.75" customHeight="1" x14ac:dyDescent="0.2">
      <c r="Q670" s="6"/>
    </row>
    <row r="671" spans="17:17" ht="15.75" customHeight="1" x14ac:dyDescent="0.2">
      <c r="Q671" s="6"/>
    </row>
    <row r="672" spans="17:17" ht="15.75" customHeight="1" x14ac:dyDescent="0.2">
      <c r="Q672" s="6"/>
    </row>
    <row r="673" spans="17:17" ht="15.75" customHeight="1" x14ac:dyDescent="0.2">
      <c r="Q673" s="6"/>
    </row>
    <row r="674" spans="17:17" ht="15.75" customHeight="1" x14ac:dyDescent="0.2">
      <c r="Q674" s="6"/>
    </row>
    <row r="675" spans="17:17" ht="15.75" customHeight="1" x14ac:dyDescent="0.2">
      <c r="Q675" s="6"/>
    </row>
    <row r="676" spans="17:17" ht="15.75" customHeight="1" x14ac:dyDescent="0.2">
      <c r="Q676" s="6"/>
    </row>
    <row r="677" spans="17:17" ht="15.75" customHeight="1" x14ac:dyDescent="0.2">
      <c r="Q677" s="6"/>
    </row>
    <row r="678" spans="17:17" ht="15.75" customHeight="1" x14ac:dyDescent="0.2">
      <c r="Q678" s="6"/>
    </row>
    <row r="679" spans="17:17" ht="15.75" customHeight="1" x14ac:dyDescent="0.2">
      <c r="Q679" s="6"/>
    </row>
    <row r="680" spans="17:17" ht="15.75" customHeight="1" x14ac:dyDescent="0.2">
      <c r="Q680" s="6"/>
    </row>
    <row r="681" spans="17:17" ht="15.75" customHeight="1" x14ac:dyDescent="0.2">
      <c r="Q681" s="6"/>
    </row>
    <row r="682" spans="17:17" ht="15.75" customHeight="1" x14ac:dyDescent="0.2">
      <c r="Q682" s="6"/>
    </row>
    <row r="683" spans="17:17" ht="15.75" customHeight="1" x14ac:dyDescent="0.2">
      <c r="Q683" s="6"/>
    </row>
    <row r="684" spans="17:17" ht="15.75" customHeight="1" x14ac:dyDescent="0.2">
      <c r="Q684" s="6"/>
    </row>
    <row r="685" spans="17:17" ht="15.75" customHeight="1" x14ac:dyDescent="0.2">
      <c r="Q685" s="6"/>
    </row>
    <row r="686" spans="17:17" ht="15.75" customHeight="1" x14ac:dyDescent="0.2">
      <c r="Q686" s="6"/>
    </row>
    <row r="687" spans="17:17" ht="15.75" customHeight="1" x14ac:dyDescent="0.2">
      <c r="Q687" s="6"/>
    </row>
    <row r="688" spans="17:17" ht="15.75" customHeight="1" x14ac:dyDescent="0.2">
      <c r="Q688" s="6"/>
    </row>
    <row r="689" spans="17:17" ht="15.75" customHeight="1" x14ac:dyDescent="0.2">
      <c r="Q689" s="6"/>
    </row>
    <row r="690" spans="17:17" ht="15.75" customHeight="1" x14ac:dyDescent="0.2">
      <c r="Q690" s="6"/>
    </row>
    <row r="691" spans="17:17" ht="15.75" customHeight="1" x14ac:dyDescent="0.2">
      <c r="Q691" s="6"/>
    </row>
    <row r="692" spans="17:17" ht="15.75" customHeight="1" x14ac:dyDescent="0.2">
      <c r="Q692" s="6"/>
    </row>
    <row r="693" spans="17:17" ht="15.75" customHeight="1" x14ac:dyDescent="0.2">
      <c r="Q693" s="6"/>
    </row>
    <row r="694" spans="17:17" ht="15.75" customHeight="1" x14ac:dyDescent="0.2">
      <c r="Q694" s="6"/>
    </row>
    <row r="695" spans="17:17" ht="15.75" customHeight="1" x14ac:dyDescent="0.2">
      <c r="Q695" s="6"/>
    </row>
    <row r="696" spans="17:17" ht="15.75" customHeight="1" x14ac:dyDescent="0.2">
      <c r="Q696" s="6"/>
    </row>
    <row r="697" spans="17:17" ht="15.75" customHeight="1" x14ac:dyDescent="0.2">
      <c r="Q697" s="6"/>
    </row>
    <row r="698" spans="17:17" ht="15.75" customHeight="1" x14ac:dyDescent="0.2">
      <c r="Q698" s="6"/>
    </row>
    <row r="699" spans="17:17" ht="15.75" customHeight="1" x14ac:dyDescent="0.2">
      <c r="Q699" s="6"/>
    </row>
    <row r="700" spans="17:17" ht="15.75" customHeight="1" x14ac:dyDescent="0.2">
      <c r="Q700" s="6"/>
    </row>
    <row r="701" spans="17:17" ht="15.75" customHeight="1" x14ac:dyDescent="0.2">
      <c r="Q701" s="6"/>
    </row>
    <row r="702" spans="17:17" ht="15.75" customHeight="1" x14ac:dyDescent="0.2">
      <c r="Q702" s="6"/>
    </row>
    <row r="703" spans="17:17" ht="15.75" customHeight="1" x14ac:dyDescent="0.2">
      <c r="Q703" s="6"/>
    </row>
    <row r="704" spans="17:17" ht="15.75" customHeight="1" x14ac:dyDescent="0.2">
      <c r="Q704" s="6"/>
    </row>
    <row r="705" spans="17:17" ht="15.75" customHeight="1" x14ac:dyDescent="0.2">
      <c r="Q705" s="6"/>
    </row>
    <row r="706" spans="17:17" ht="15.75" customHeight="1" x14ac:dyDescent="0.2">
      <c r="Q706" s="6"/>
    </row>
    <row r="707" spans="17:17" ht="15.75" customHeight="1" x14ac:dyDescent="0.2">
      <c r="Q707" s="6"/>
    </row>
    <row r="708" spans="17:17" ht="15.75" customHeight="1" x14ac:dyDescent="0.2">
      <c r="Q708" s="6"/>
    </row>
    <row r="709" spans="17:17" ht="15.75" customHeight="1" x14ac:dyDescent="0.2">
      <c r="Q709" s="6"/>
    </row>
    <row r="710" spans="17:17" ht="15.75" customHeight="1" x14ac:dyDescent="0.2">
      <c r="Q710" s="6"/>
    </row>
    <row r="711" spans="17:17" ht="15.75" customHeight="1" x14ac:dyDescent="0.2">
      <c r="Q711" s="6"/>
    </row>
    <row r="712" spans="17:17" ht="15.75" customHeight="1" x14ac:dyDescent="0.2">
      <c r="Q712" s="6"/>
    </row>
    <row r="713" spans="17:17" ht="15.75" customHeight="1" x14ac:dyDescent="0.2">
      <c r="Q713" s="6"/>
    </row>
    <row r="714" spans="17:17" ht="15.75" customHeight="1" x14ac:dyDescent="0.2">
      <c r="Q714" s="6"/>
    </row>
    <row r="715" spans="17:17" ht="15.75" customHeight="1" x14ac:dyDescent="0.2">
      <c r="Q715" s="6"/>
    </row>
    <row r="716" spans="17:17" ht="15.75" customHeight="1" x14ac:dyDescent="0.2">
      <c r="Q716" s="6"/>
    </row>
    <row r="717" spans="17:17" ht="15.75" customHeight="1" x14ac:dyDescent="0.2">
      <c r="Q717" s="6"/>
    </row>
    <row r="718" spans="17:17" ht="15.75" customHeight="1" x14ac:dyDescent="0.2">
      <c r="Q718" s="6"/>
    </row>
    <row r="719" spans="17:17" ht="15.75" customHeight="1" x14ac:dyDescent="0.2">
      <c r="Q719" s="6"/>
    </row>
    <row r="720" spans="17:17" ht="15.75" customHeight="1" x14ac:dyDescent="0.2">
      <c r="Q720" s="6"/>
    </row>
    <row r="721" spans="17:17" ht="15.75" customHeight="1" x14ac:dyDescent="0.2">
      <c r="Q721" s="6"/>
    </row>
    <row r="722" spans="17:17" ht="15.75" customHeight="1" x14ac:dyDescent="0.2">
      <c r="Q722" s="6"/>
    </row>
    <row r="723" spans="17:17" ht="15.75" customHeight="1" x14ac:dyDescent="0.2">
      <c r="Q723" s="6"/>
    </row>
    <row r="724" spans="17:17" ht="15.75" customHeight="1" x14ac:dyDescent="0.2">
      <c r="Q724" s="6"/>
    </row>
    <row r="725" spans="17:17" ht="15.75" customHeight="1" x14ac:dyDescent="0.2">
      <c r="Q725" s="6"/>
    </row>
    <row r="726" spans="17:17" ht="15.75" customHeight="1" x14ac:dyDescent="0.2">
      <c r="Q726" s="6"/>
    </row>
    <row r="727" spans="17:17" ht="15.75" customHeight="1" x14ac:dyDescent="0.2">
      <c r="Q727" s="6"/>
    </row>
    <row r="728" spans="17:17" ht="15.75" customHeight="1" x14ac:dyDescent="0.2">
      <c r="Q728" s="6"/>
    </row>
    <row r="729" spans="17:17" ht="15.75" customHeight="1" x14ac:dyDescent="0.2">
      <c r="Q729" s="6"/>
    </row>
    <row r="730" spans="17:17" ht="15.75" customHeight="1" x14ac:dyDescent="0.2">
      <c r="Q730" s="6"/>
    </row>
    <row r="731" spans="17:17" ht="15.75" customHeight="1" x14ac:dyDescent="0.2">
      <c r="Q731" s="6"/>
    </row>
    <row r="732" spans="17:17" ht="15.75" customHeight="1" x14ac:dyDescent="0.2">
      <c r="Q732" s="6"/>
    </row>
    <row r="733" spans="17:17" ht="15.75" customHeight="1" x14ac:dyDescent="0.2">
      <c r="Q733" s="6"/>
    </row>
    <row r="734" spans="17:17" ht="15.75" customHeight="1" x14ac:dyDescent="0.2">
      <c r="Q734" s="6"/>
    </row>
    <row r="735" spans="17:17" ht="15.75" customHeight="1" x14ac:dyDescent="0.2">
      <c r="Q735" s="6"/>
    </row>
    <row r="736" spans="17:17" ht="15.75" customHeight="1" x14ac:dyDescent="0.2">
      <c r="Q736" s="6"/>
    </row>
    <row r="737" spans="17:17" ht="15.75" customHeight="1" x14ac:dyDescent="0.2">
      <c r="Q737" s="6"/>
    </row>
    <row r="738" spans="17:17" ht="15.75" customHeight="1" x14ac:dyDescent="0.2">
      <c r="Q738" s="6"/>
    </row>
    <row r="739" spans="17:17" ht="15.75" customHeight="1" x14ac:dyDescent="0.2">
      <c r="Q739" s="6"/>
    </row>
    <row r="740" spans="17:17" ht="15.75" customHeight="1" x14ac:dyDescent="0.2">
      <c r="Q740" s="6"/>
    </row>
    <row r="741" spans="17:17" ht="15.75" customHeight="1" x14ac:dyDescent="0.2">
      <c r="Q741" s="6"/>
    </row>
    <row r="742" spans="17:17" ht="15.75" customHeight="1" x14ac:dyDescent="0.2">
      <c r="Q742" s="6"/>
    </row>
    <row r="743" spans="17:17" ht="15.75" customHeight="1" x14ac:dyDescent="0.2">
      <c r="Q743" s="6"/>
    </row>
    <row r="744" spans="17:17" ht="15.75" customHeight="1" x14ac:dyDescent="0.2">
      <c r="Q744" s="6"/>
    </row>
    <row r="745" spans="17:17" ht="15.75" customHeight="1" x14ac:dyDescent="0.2">
      <c r="Q745" s="6"/>
    </row>
    <row r="746" spans="17:17" ht="15.75" customHeight="1" x14ac:dyDescent="0.2">
      <c r="Q746" s="6"/>
    </row>
    <row r="747" spans="17:17" ht="15.75" customHeight="1" x14ac:dyDescent="0.2">
      <c r="Q747" s="6"/>
    </row>
    <row r="748" spans="17:17" ht="15.75" customHeight="1" x14ac:dyDescent="0.2">
      <c r="Q748" s="6"/>
    </row>
    <row r="749" spans="17:17" ht="15.75" customHeight="1" x14ac:dyDescent="0.2">
      <c r="Q749" s="6"/>
    </row>
    <row r="750" spans="17:17" ht="15.75" customHeight="1" x14ac:dyDescent="0.2">
      <c r="Q750" s="6"/>
    </row>
    <row r="751" spans="17:17" ht="15.75" customHeight="1" x14ac:dyDescent="0.2">
      <c r="Q751" s="6"/>
    </row>
    <row r="752" spans="17:17" ht="15.75" customHeight="1" x14ac:dyDescent="0.2">
      <c r="Q752" s="6"/>
    </row>
    <row r="753" spans="17:17" ht="15.75" customHeight="1" x14ac:dyDescent="0.2">
      <c r="Q753" s="6"/>
    </row>
    <row r="754" spans="17:17" ht="15.75" customHeight="1" x14ac:dyDescent="0.2">
      <c r="Q754" s="6"/>
    </row>
    <row r="755" spans="17:17" ht="15.75" customHeight="1" x14ac:dyDescent="0.2">
      <c r="Q755" s="6"/>
    </row>
    <row r="756" spans="17:17" ht="15.75" customHeight="1" x14ac:dyDescent="0.2">
      <c r="Q756" s="6"/>
    </row>
    <row r="757" spans="17:17" ht="15.75" customHeight="1" x14ac:dyDescent="0.2">
      <c r="Q757" s="6"/>
    </row>
    <row r="758" spans="17:17" ht="15.75" customHeight="1" x14ac:dyDescent="0.2">
      <c r="Q758" s="6"/>
    </row>
    <row r="759" spans="17:17" ht="15.75" customHeight="1" x14ac:dyDescent="0.2">
      <c r="Q759" s="6"/>
    </row>
    <row r="760" spans="17:17" ht="15.75" customHeight="1" x14ac:dyDescent="0.2">
      <c r="Q760" s="6"/>
    </row>
    <row r="761" spans="17:17" ht="15.75" customHeight="1" x14ac:dyDescent="0.2">
      <c r="Q761" s="6"/>
    </row>
    <row r="762" spans="17:17" ht="15.75" customHeight="1" x14ac:dyDescent="0.2">
      <c r="Q762" s="6"/>
    </row>
    <row r="763" spans="17:17" ht="15.75" customHeight="1" x14ac:dyDescent="0.2">
      <c r="Q763" s="6"/>
    </row>
    <row r="764" spans="17:17" ht="15.75" customHeight="1" x14ac:dyDescent="0.2">
      <c r="Q764" s="6"/>
    </row>
    <row r="765" spans="17:17" ht="15.75" customHeight="1" x14ac:dyDescent="0.2">
      <c r="Q765" s="6"/>
    </row>
    <row r="766" spans="17:17" ht="15.75" customHeight="1" x14ac:dyDescent="0.2">
      <c r="Q766" s="6"/>
    </row>
    <row r="767" spans="17:17" ht="15.75" customHeight="1" x14ac:dyDescent="0.2">
      <c r="Q767" s="6"/>
    </row>
    <row r="768" spans="17:17" ht="15.75" customHeight="1" x14ac:dyDescent="0.2">
      <c r="Q768" s="6"/>
    </row>
    <row r="769" spans="17:17" ht="15.75" customHeight="1" x14ac:dyDescent="0.2">
      <c r="Q769" s="6"/>
    </row>
    <row r="770" spans="17:17" ht="15.75" customHeight="1" x14ac:dyDescent="0.2">
      <c r="Q770" s="6"/>
    </row>
    <row r="771" spans="17:17" ht="15.75" customHeight="1" x14ac:dyDescent="0.2">
      <c r="Q771" s="6"/>
    </row>
    <row r="772" spans="17:17" ht="15.75" customHeight="1" x14ac:dyDescent="0.2">
      <c r="Q772" s="6"/>
    </row>
    <row r="773" spans="17:17" ht="15.75" customHeight="1" x14ac:dyDescent="0.2">
      <c r="Q773" s="6"/>
    </row>
    <row r="774" spans="17:17" ht="15.75" customHeight="1" x14ac:dyDescent="0.2">
      <c r="Q774" s="6"/>
    </row>
    <row r="775" spans="17:17" ht="15.75" customHeight="1" x14ac:dyDescent="0.2">
      <c r="Q775" s="6"/>
    </row>
    <row r="776" spans="17:17" ht="15.75" customHeight="1" x14ac:dyDescent="0.2">
      <c r="Q776" s="6"/>
    </row>
    <row r="777" spans="17:17" ht="15.75" customHeight="1" x14ac:dyDescent="0.2">
      <c r="Q777" s="6"/>
    </row>
    <row r="778" spans="17:17" ht="15.75" customHeight="1" x14ac:dyDescent="0.2">
      <c r="Q778" s="6"/>
    </row>
    <row r="779" spans="17:17" ht="15.75" customHeight="1" x14ac:dyDescent="0.2">
      <c r="Q779" s="6"/>
    </row>
    <row r="780" spans="17:17" ht="15.75" customHeight="1" x14ac:dyDescent="0.2">
      <c r="Q780" s="6"/>
    </row>
    <row r="781" spans="17:17" ht="15.75" customHeight="1" x14ac:dyDescent="0.2">
      <c r="Q781" s="6"/>
    </row>
    <row r="782" spans="17:17" ht="15.75" customHeight="1" x14ac:dyDescent="0.2">
      <c r="Q782" s="6"/>
    </row>
    <row r="783" spans="17:17" ht="15.75" customHeight="1" x14ac:dyDescent="0.2">
      <c r="Q783" s="6"/>
    </row>
    <row r="784" spans="17:17" ht="15.75" customHeight="1" x14ac:dyDescent="0.2">
      <c r="Q784" s="6"/>
    </row>
    <row r="785" spans="17:17" ht="15.75" customHeight="1" x14ac:dyDescent="0.2">
      <c r="Q785" s="6"/>
    </row>
    <row r="786" spans="17:17" ht="15.75" customHeight="1" x14ac:dyDescent="0.2">
      <c r="Q786" s="6"/>
    </row>
    <row r="787" spans="17:17" ht="15.75" customHeight="1" x14ac:dyDescent="0.2">
      <c r="Q787" s="6"/>
    </row>
    <row r="788" spans="17:17" ht="15.75" customHeight="1" x14ac:dyDescent="0.2">
      <c r="Q788" s="6"/>
    </row>
    <row r="789" spans="17:17" ht="15.75" customHeight="1" x14ac:dyDescent="0.2">
      <c r="Q789" s="6"/>
    </row>
    <row r="790" spans="17:17" ht="15.75" customHeight="1" x14ac:dyDescent="0.2">
      <c r="Q790" s="6"/>
    </row>
    <row r="791" spans="17:17" ht="15.75" customHeight="1" x14ac:dyDescent="0.2">
      <c r="Q791" s="6"/>
    </row>
    <row r="792" spans="17:17" ht="15.75" customHeight="1" x14ac:dyDescent="0.2">
      <c r="Q792" s="6"/>
    </row>
    <row r="793" spans="17:17" ht="15.75" customHeight="1" x14ac:dyDescent="0.2">
      <c r="Q793" s="6"/>
    </row>
    <row r="794" spans="17:17" ht="15.75" customHeight="1" x14ac:dyDescent="0.2">
      <c r="Q794" s="6"/>
    </row>
    <row r="795" spans="17:17" ht="15.75" customHeight="1" x14ac:dyDescent="0.2">
      <c r="Q795" s="6"/>
    </row>
    <row r="796" spans="17:17" ht="15.75" customHeight="1" x14ac:dyDescent="0.2">
      <c r="Q796" s="6"/>
    </row>
    <row r="797" spans="17:17" ht="15.75" customHeight="1" x14ac:dyDescent="0.2">
      <c r="Q797" s="6"/>
    </row>
    <row r="798" spans="17:17" ht="15.75" customHeight="1" x14ac:dyDescent="0.2">
      <c r="Q798" s="6"/>
    </row>
    <row r="799" spans="17:17" ht="15.75" customHeight="1" x14ac:dyDescent="0.2">
      <c r="Q799" s="6"/>
    </row>
    <row r="800" spans="17:17" ht="15.75" customHeight="1" x14ac:dyDescent="0.2">
      <c r="Q800" s="6"/>
    </row>
    <row r="801" spans="17:17" ht="15.75" customHeight="1" x14ac:dyDescent="0.2">
      <c r="Q801" s="6"/>
    </row>
    <row r="802" spans="17:17" ht="15.75" customHeight="1" x14ac:dyDescent="0.2">
      <c r="Q802" s="6"/>
    </row>
    <row r="803" spans="17:17" ht="15.75" customHeight="1" x14ac:dyDescent="0.2">
      <c r="Q803" s="6"/>
    </row>
    <row r="804" spans="17:17" ht="15.75" customHeight="1" x14ac:dyDescent="0.2">
      <c r="Q804" s="6"/>
    </row>
    <row r="805" spans="17:17" ht="15.75" customHeight="1" x14ac:dyDescent="0.2">
      <c r="Q805" s="6"/>
    </row>
    <row r="806" spans="17:17" ht="15.75" customHeight="1" x14ac:dyDescent="0.2">
      <c r="Q806" s="6"/>
    </row>
    <row r="807" spans="17:17" ht="15.75" customHeight="1" x14ac:dyDescent="0.2">
      <c r="Q807" s="6"/>
    </row>
    <row r="808" spans="17:17" ht="15.75" customHeight="1" x14ac:dyDescent="0.2">
      <c r="Q808" s="6"/>
    </row>
    <row r="809" spans="17:17" ht="15.75" customHeight="1" x14ac:dyDescent="0.2">
      <c r="Q809" s="6"/>
    </row>
    <row r="810" spans="17:17" ht="15.75" customHeight="1" x14ac:dyDescent="0.2">
      <c r="Q810" s="6"/>
    </row>
    <row r="811" spans="17:17" ht="15.75" customHeight="1" x14ac:dyDescent="0.2">
      <c r="Q811" s="6"/>
    </row>
    <row r="812" spans="17:17" ht="15.75" customHeight="1" x14ac:dyDescent="0.2">
      <c r="Q812" s="6"/>
    </row>
    <row r="813" spans="17:17" ht="15.75" customHeight="1" x14ac:dyDescent="0.2">
      <c r="Q813" s="6"/>
    </row>
    <row r="814" spans="17:17" ht="15.75" customHeight="1" x14ac:dyDescent="0.2">
      <c r="Q814" s="6"/>
    </row>
    <row r="815" spans="17:17" ht="15.75" customHeight="1" x14ac:dyDescent="0.2">
      <c r="Q815" s="6"/>
    </row>
    <row r="816" spans="17:17" ht="15.75" customHeight="1" x14ac:dyDescent="0.2">
      <c r="Q816" s="6"/>
    </row>
    <row r="817" spans="17:17" ht="15.75" customHeight="1" x14ac:dyDescent="0.2">
      <c r="Q817" s="6"/>
    </row>
    <row r="818" spans="17:17" ht="15.75" customHeight="1" x14ac:dyDescent="0.2">
      <c r="Q818" s="6"/>
    </row>
    <row r="819" spans="17:17" ht="15.75" customHeight="1" x14ac:dyDescent="0.2">
      <c r="Q819" s="6"/>
    </row>
    <row r="820" spans="17:17" ht="15.75" customHeight="1" x14ac:dyDescent="0.2">
      <c r="Q820" s="6"/>
    </row>
    <row r="821" spans="17:17" ht="15.75" customHeight="1" x14ac:dyDescent="0.2">
      <c r="Q821" s="6"/>
    </row>
    <row r="822" spans="17:17" ht="15.75" customHeight="1" x14ac:dyDescent="0.2">
      <c r="Q822" s="6"/>
    </row>
    <row r="823" spans="17:17" ht="15.75" customHeight="1" x14ac:dyDescent="0.2">
      <c r="Q823" s="6"/>
    </row>
    <row r="824" spans="17:17" ht="15.75" customHeight="1" x14ac:dyDescent="0.2">
      <c r="Q824" s="6"/>
    </row>
    <row r="825" spans="17:17" ht="15.75" customHeight="1" x14ac:dyDescent="0.2">
      <c r="Q825" s="6"/>
    </row>
    <row r="826" spans="17:17" ht="15.75" customHeight="1" x14ac:dyDescent="0.2">
      <c r="Q826" s="6"/>
    </row>
    <row r="827" spans="17:17" ht="15.75" customHeight="1" x14ac:dyDescent="0.2">
      <c r="Q827" s="6"/>
    </row>
    <row r="828" spans="17:17" ht="15.75" customHeight="1" x14ac:dyDescent="0.2">
      <c r="Q828" s="6"/>
    </row>
    <row r="829" spans="17:17" ht="15.75" customHeight="1" x14ac:dyDescent="0.2">
      <c r="Q829" s="6"/>
    </row>
    <row r="830" spans="17:17" ht="15.75" customHeight="1" x14ac:dyDescent="0.2">
      <c r="Q830" s="6"/>
    </row>
    <row r="831" spans="17:17" ht="15.75" customHeight="1" x14ac:dyDescent="0.2">
      <c r="Q831" s="6"/>
    </row>
    <row r="832" spans="17:17" ht="15.75" customHeight="1" x14ac:dyDescent="0.2">
      <c r="Q832" s="6"/>
    </row>
    <row r="833" spans="17:17" ht="15.75" customHeight="1" x14ac:dyDescent="0.2">
      <c r="Q833" s="6"/>
    </row>
    <row r="834" spans="17:17" ht="15.75" customHeight="1" x14ac:dyDescent="0.2">
      <c r="Q834" s="6"/>
    </row>
    <row r="835" spans="17:17" ht="15.75" customHeight="1" x14ac:dyDescent="0.2">
      <c r="Q835" s="6"/>
    </row>
    <row r="836" spans="17:17" ht="15.75" customHeight="1" x14ac:dyDescent="0.2">
      <c r="Q836" s="6"/>
    </row>
    <row r="837" spans="17:17" ht="15.75" customHeight="1" x14ac:dyDescent="0.2">
      <c r="Q837" s="6"/>
    </row>
    <row r="838" spans="17:17" ht="15.75" customHeight="1" x14ac:dyDescent="0.2">
      <c r="Q838" s="6"/>
    </row>
    <row r="839" spans="17:17" ht="15.75" customHeight="1" x14ac:dyDescent="0.2">
      <c r="Q839" s="6"/>
    </row>
    <row r="840" spans="17:17" ht="15.75" customHeight="1" x14ac:dyDescent="0.2">
      <c r="Q840" s="6"/>
    </row>
    <row r="841" spans="17:17" ht="15.75" customHeight="1" x14ac:dyDescent="0.2">
      <c r="Q841" s="6"/>
    </row>
    <row r="842" spans="17:17" ht="15.75" customHeight="1" x14ac:dyDescent="0.2">
      <c r="Q842" s="6"/>
    </row>
    <row r="843" spans="17:17" ht="15.75" customHeight="1" x14ac:dyDescent="0.2">
      <c r="Q843" s="6"/>
    </row>
    <row r="844" spans="17:17" ht="15.75" customHeight="1" x14ac:dyDescent="0.2">
      <c r="Q844" s="6"/>
    </row>
    <row r="845" spans="17:17" ht="15.75" customHeight="1" x14ac:dyDescent="0.2">
      <c r="Q845" s="6"/>
    </row>
    <row r="846" spans="17:17" ht="15.75" customHeight="1" x14ac:dyDescent="0.2">
      <c r="Q846" s="6"/>
    </row>
    <row r="847" spans="17:17" ht="15.75" customHeight="1" x14ac:dyDescent="0.2">
      <c r="Q847" s="6"/>
    </row>
    <row r="848" spans="17:17" ht="15.75" customHeight="1" x14ac:dyDescent="0.2">
      <c r="Q848" s="6"/>
    </row>
    <row r="849" spans="17:17" ht="15.75" customHeight="1" x14ac:dyDescent="0.2">
      <c r="Q849" s="6"/>
    </row>
    <row r="850" spans="17:17" ht="15.75" customHeight="1" x14ac:dyDescent="0.2">
      <c r="Q850" s="6"/>
    </row>
    <row r="851" spans="17:17" ht="15.75" customHeight="1" x14ac:dyDescent="0.2">
      <c r="Q851" s="6"/>
    </row>
    <row r="852" spans="17:17" ht="15.75" customHeight="1" x14ac:dyDescent="0.2">
      <c r="Q852" s="6"/>
    </row>
    <row r="853" spans="17:17" ht="15.75" customHeight="1" x14ac:dyDescent="0.2">
      <c r="Q853" s="6"/>
    </row>
    <row r="854" spans="17:17" ht="15.75" customHeight="1" x14ac:dyDescent="0.2">
      <c r="Q854" s="6"/>
    </row>
    <row r="855" spans="17:17" ht="15.75" customHeight="1" x14ac:dyDescent="0.2">
      <c r="Q855" s="6"/>
    </row>
    <row r="856" spans="17:17" ht="15.75" customHeight="1" x14ac:dyDescent="0.2">
      <c r="Q856" s="6"/>
    </row>
    <row r="857" spans="17:17" ht="15.75" customHeight="1" x14ac:dyDescent="0.2">
      <c r="Q857" s="6"/>
    </row>
    <row r="858" spans="17:17" ht="15.75" customHeight="1" x14ac:dyDescent="0.2">
      <c r="Q858" s="6"/>
    </row>
    <row r="859" spans="17:17" ht="15.75" customHeight="1" x14ac:dyDescent="0.2">
      <c r="Q859" s="6"/>
    </row>
    <row r="860" spans="17:17" ht="15.75" customHeight="1" x14ac:dyDescent="0.2">
      <c r="Q860" s="6"/>
    </row>
    <row r="861" spans="17:17" ht="15.75" customHeight="1" x14ac:dyDescent="0.2">
      <c r="Q861" s="6"/>
    </row>
    <row r="862" spans="17:17" ht="15.75" customHeight="1" x14ac:dyDescent="0.2">
      <c r="Q862" s="6"/>
    </row>
    <row r="863" spans="17:17" ht="15.75" customHeight="1" x14ac:dyDescent="0.2">
      <c r="Q863" s="6"/>
    </row>
    <row r="864" spans="17:17" ht="15.75" customHeight="1" x14ac:dyDescent="0.2">
      <c r="Q864" s="6"/>
    </row>
    <row r="865" spans="17:17" ht="15.75" customHeight="1" x14ac:dyDescent="0.2">
      <c r="Q865" s="6"/>
    </row>
    <row r="866" spans="17:17" ht="15.75" customHeight="1" x14ac:dyDescent="0.2">
      <c r="Q866" s="6"/>
    </row>
    <row r="867" spans="17:17" ht="15.75" customHeight="1" x14ac:dyDescent="0.2">
      <c r="Q867" s="6"/>
    </row>
    <row r="868" spans="17:17" ht="15.75" customHeight="1" x14ac:dyDescent="0.2">
      <c r="Q868" s="6"/>
    </row>
    <row r="869" spans="17:17" ht="15.75" customHeight="1" x14ac:dyDescent="0.2">
      <c r="Q869" s="6"/>
    </row>
    <row r="870" spans="17:17" ht="15.75" customHeight="1" x14ac:dyDescent="0.2">
      <c r="Q870" s="6"/>
    </row>
    <row r="871" spans="17:17" ht="15.75" customHeight="1" x14ac:dyDescent="0.2">
      <c r="Q871" s="6"/>
    </row>
    <row r="872" spans="17:17" ht="15.75" customHeight="1" x14ac:dyDescent="0.2">
      <c r="Q872" s="6"/>
    </row>
    <row r="873" spans="17:17" ht="15.75" customHeight="1" x14ac:dyDescent="0.2">
      <c r="Q873" s="6"/>
    </row>
    <row r="874" spans="17:17" ht="15.75" customHeight="1" x14ac:dyDescent="0.2">
      <c r="Q874" s="6"/>
    </row>
    <row r="875" spans="17:17" ht="15.75" customHeight="1" x14ac:dyDescent="0.2">
      <c r="Q875" s="6"/>
    </row>
    <row r="876" spans="17:17" ht="15.75" customHeight="1" x14ac:dyDescent="0.2">
      <c r="Q876" s="6"/>
    </row>
    <row r="877" spans="17:17" ht="15.75" customHeight="1" x14ac:dyDescent="0.2">
      <c r="Q877" s="6"/>
    </row>
    <row r="878" spans="17:17" ht="15.75" customHeight="1" x14ac:dyDescent="0.2">
      <c r="Q878" s="6"/>
    </row>
    <row r="879" spans="17:17" ht="15.75" customHeight="1" x14ac:dyDescent="0.2">
      <c r="Q879" s="6"/>
    </row>
    <row r="880" spans="17:17" ht="15.75" customHeight="1" x14ac:dyDescent="0.2">
      <c r="Q880" s="6"/>
    </row>
    <row r="881" spans="17:17" ht="15.75" customHeight="1" x14ac:dyDescent="0.2">
      <c r="Q881" s="6"/>
    </row>
    <row r="882" spans="17:17" ht="15.75" customHeight="1" x14ac:dyDescent="0.2">
      <c r="Q882" s="6"/>
    </row>
    <row r="883" spans="17:17" ht="15.75" customHeight="1" x14ac:dyDescent="0.2">
      <c r="Q883" s="6"/>
    </row>
    <row r="884" spans="17:17" ht="15.75" customHeight="1" x14ac:dyDescent="0.2">
      <c r="Q884" s="6"/>
    </row>
    <row r="885" spans="17:17" ht="15.75" customHeight="1" x14ac:dyDescent="0.2">
      <c r="Q885" s="6"/>
    </row>
    <row r="886" spans="17:17" ht="15.75" customHeight="1" x14ac:dyDescent="0.2">
      <c r="Q886" s="6"/>
    </row>
    <row r="887" spans="17:17" ht="15.75" customHeight="1" x14ac:dyDescent="0.2">
      <c r="Q887" s="6"/>
    </row>
    <row r="888" spans="17:17" ht="15.75" customHeight="1" x14ac:dyDescent="0.2">
      <c r="Q888" s="6"/>
    </row>
    <row r="889" spans="17:17" ht="15.75" customHeight="1" x14ac:dyDescent="0.2">
      <c r="Q889" s="6"/>
    </row>
    <row r="890" spans="17:17" ht="15.75" customHeight="1" x14ac:dyDescent="0.2">
      <c r="Q890" s="6"/>
    </row>
    <row r="891" spans="17:17" ht="15.75" customHeight="1" x14ac:dyDescent="0.2">
      <c r="Q891" s="6"/>
    </row>
    <row r="892" spans="17:17" ht="15.75" customHeight="1" x14ac:dyDescent="0.2">
      <c r="Q892" s="6"/>
    </row>
    <row r="893" spans="17:17" ht="15.75" customHeight="1" x14ac:dyDescent="0.2">
      <c r="Q893" s="6"/>
    </row>
    <row r="894" spans="17:17" ht="15.75" customHeight="1" x14ac:dyDescent="0.2">
      <c r="Q894" s="6"/>
    </row>
    <row r="895" spans="17:17" ht="15.75" customHeight="1" x14ac:dyDescent="0.2">
      <c r="Q895" s="6"/>
    </row>
    <row r="896" spans="17:17" ht="15.75" customHeight="1" x14ac:dyDescent="0.2">
      <c r="Q896" s="6"/>
    </row>
    <row r="897" spans="17:17" ht="15.75" customHeight="1" x14ac:dyDescent="0.2">
      <c r="Q897" s="6"/>
    </row>
    <row r="898" spans="17:17" ht="15.75" customHeight="1" x14ac:dyDescent="0.2">
      <c r="Q898" s="6"/>
    </row>
    <row r="899" spans="17:17" ht="15.75" customHeight="1" x14ac:dyDescent="0.2">
      <c r="Q899" s="6"/>
    </row>
    <row r="900" spans="17:17" ht="15.75" customHeight="1" x14ac:dyDescent="0.2">
      <c r="Q900" s="6"/>
    </row>
    <row r="901" spans="17:17" ht="15.75" customHeight="1" x14ac:dyDescent="0.2">
      <c r="Q901" s="6"/>
    </row>
    <row r="902" spans="17:17" ht="15.75" customHeight="1" x14ac:dyDescent="0.2">
      <c r="Q902" s="6"/>
    </row>
    <row r="903" spans="17:17" ht="15.75" customHeight="1" x14ac:dyDescent="0.2">
      <c r="Q903" s="6"/>
    </row>
    <row r="904" spans="17:17" ht="15.75" customHeight="1" x14ac:dyDescent="0.2">
      <c r="Q904" s="6"/>
    </row>
    <row r="905" spans="17:17" ht="15.75" customHeight="1" x14ac:dyDescent="0.2">
      <c r="Q905" s="6"/>
    </row>
    <row r="906" spans="17:17" ht="15.75" customHeight="1" x14ac:dyDescent="0.2">
      <c r="Q906" s="6"/>
    </row>
    <row r="907" spans="17:17" ht="15.75" customHeight="1" x14ac:dyDescent="0.2">
      <c r="Q907" s="6"/>
    </row>
    <row r="908" spans="17:17" ht="15.75" customHeight="1" x14ac:dyDescent="0.2">
      <c r="Q908" s="6"/>
    </row>
    <row r="909" spans="17:17" ht="15.75" customHeight="1" x14ac:dyDescent="0.2">
      <c r="Q909" s="6"/>
    </row>
    <row r="910" spans="17:17" ht="15.75" customHeight="1" x14ac:dyDescent="0.2">
      <c r="Q910" s="6"/>
    </row>
    <row r="911" spans="17:17" ht="15.75" customHeight="1" x14ac:dyDescent="0.2">
      <c r="Q911" s="6"/>
    </row>
    <row r="912" spans="17:17" ht="15.75" customHeight="1" x14ac:dyDescent="0.2">
      <c r="Q912" s="6"/>
    </row>
    <row r="913" spans="17:17" ht="15.75" customHeight="1" x14ac:dyDescent="0.2">
      <c r="Q913" s="6"/>
    </row>
    <row r="914" spans="17:17" ht="15.75" customHeight="1" x14ac:dyDescent="0.2">
      <c r="Q914" s="6"/>
    </row>
    <row r="915" spans="17:17" ht="15.75" customHeight="1" x14ac:dyDescent="0.2">
      <c r="Q915" s="6"/>
    </row>
    <row r="916" spans="17:17" ht="15.75" customHeight="1" x14ac:dyDescent="0.2">
      <c r="Q916" s="6"/>
    </row>
    <row r="917" spans="17:17" ht="15.75" customHeight="1" x14ac:dyDescent="0.2">
      <c r="Q917" s="6"/>
    </row>
    <row r="918" spans="17:17" ht="15.75" customHeight="1" x14ac:dyDescent="0.2">
      <c r="Q918" s="6"/>
    </row>
    <row r="919" spans="17:17" ht="15.75" customHeight="1" x14ac:dyDescent="0.2">
      <c r="Q919" s="6"/>
    </row>
    <row r="920" spans="17:17" ht="15.75" customHeight="1" x14ac:dyDescent="0.2">
      <c r="Q920" s="6"/>
    </row>
    <row r="921" spans="17:17" ht="15.75" customHeight="1" x14ac:dyDescent="0.2">
      <c r="Q921" s="6"/>
    </row>
    <row r="922" spans="17:17" ht="15.75" customHeight="1" x14ac:dyDescent="0.2">
      <c r="Q922" s="6"/>
    </row>
    <row r="923" spans="17:17" ht="15.75" customHeight="1" x14ac:dyDescent="0.2">
      <c r="Q923" s="6"/>
    </row>
    <row r="924" spans="17:17" ht="15.75" customHeight="1" x14ac:dyDescent="0.2">
      <c r="Q924" s="6"/>
    </row>
    <row r="925" spans="17:17" ht="15.75" customHeight="1" x14ac:dyDescent="0.2">
      <c r="Q925" s="6"/>
    </row>
    <row r="926" spans="17:17" ht="15.75" customHeight="1" x14ac:dyDescent="0.2">
      <c r="Q926" s="6"/>
    </row>
    <row r="927" spans="17:17" ht="15.75" customHeight="1" x14ac:dyDescent="0.2">
      <c r="Q927" s="6"/>
    </row>
    <row r="928" spans="17:17" ht="15.75" customHeight="1" x14ac:dyDescent="0.2">
      <c r="Q928" s="6"/>
    </row>
    <row r="929" spans="17:17" ht="15.75" customHeight="1" x14ac:dyDescent="0.2">
      <c r="Q929" s="6"/>
    </row>
    <row r="930" spans="17:17" ht="15.75" customHeight="1" x14ac:dyDescent="0.2">
      <c r="Q930" s="6"/>
    </row>
    <row r="931" spans="17:17" ht="15.75" customHeight="1" x14ac:dyDescent="0.2">
      <c r="Q931" s="6"/>
    </row>
    <row r="932" spans="17:17" ht="15.75" customHeight="1" x14ac:dyDescent="0.2">
      <c r="Q932" s="6"/>
    </row>
    <row r="933" spans="17:17" ht="15.75" customHeight="1" x14ac:dyDescent="0.2">
      <c r="Q933" s="6"/>
    </row>
    <row r="934" spans="17:17" ht="15.75" customHeight="1" x14ac:dyDescent="0.2">
      <c r="Q934" s="6"/>
    </row>
    <row r="935" spans="17:17" ht="15.75" customHeight="1" x14ac:dyDescent="0.2">
      <c r="Q935" s="6"/>
    </row>
    <row r="936" spans="17:17" ht="15.75" customHeight="1" x14ac:dyDescent="0.2">
      <c r="Q936" s="6"/>
    </row>
    <row r="937" spans="17:17" ht="15.75" customHeight="1" x14ac:dyDescent="0.2">
      <c r="Q937" s="6"/>
    </row>
    <row r="938" spans="17:17" ht="15.75" customHeight="1" x14ac:dyDescent="0.2">
      <c r="Q938" s="6"/>
    </row>
    <row r="939" spans="17:17" ht="15.75" customHeight="1" x14ac:dyDescent="0.2">
      <c r="Q939" s="6"/>
    </row>
    <row r="940" spans="17:17" ht="15.75" customHeight="1" x14ac:dyDescent="0.2">
      <c r="Q940" s="6"/>
    </row>
    <row r="941" spans="17:17" ht="15.75" customHeight="1" x14ac:dyDescent="0.2">
      <c r="Q941" s="6"/>
    </row>
    <row r="942" spans="17:17" ht="15.75" customHeight="1" x14ac:dyDescent="0.2">
      <c r="Q942" s="6"/>
    </row>
    <row r="943" spans="17:17" ht="15.75" customHeight="1" x14ac:dyDescent="0.2">
      <c r="Q943" s="6"/>
    </row>
    <row r="944" spans="17:17" ht="15.75" customHeight="1" x14ac:dyDescent="0.2">
      <c r="Q944" s="6"/>
    </row>
    <row r="945" spans="17:17" ht="15.75" customHeight="1" x14ac:dyDescent="0.2">
      <c r="Q945" s="6"/>
    </row>
    <row r="946" spans="17:17" ht="15.75" customHeight="1" x14ac:dyDescent="0.2">
      <c r="Q946" s="6"/>
    </row>
    <row r="947" spans="17:17" ht="15.75" customHeight="1" x14ac:dyDescent="0.2">
      <c r="Q947" s="6"/>
    </row>
    <row r="948" spans="17:17" ht="15.75" customHeight="1" x14ac:dyDescent="0.2">
      <c r="Q948" s="6"/>
    </row>
    <row r="949" spans="17:17" ht="15.75" customHeight="1" x14ac:dyDescent="0.2">
      <c r="Q949" s="6"/>
    </row>
    <row r="950" spans="17:17" ht="15.75" customHeight="1" x14ac:dyDescent="0.2">
      <c r="Q950" s="6"/>
    </row>
    <row r="951" spans="17:17" ht="15.75" customHeight="1" x14ac:dyDescent="0.2">
      <c r="Q951" s="6"/>
    </row>
    <row r="952" spans="17:17" ht="15.75" customHeight="1" x14ac:dyDescent="0.2">
      <c r="Q952" s="6"/>
    </row>
    <row r="953" spans="17:17" ht="15.75" customHeight="1" x14ac:dyDescent="0.2">
      <c r="Q953" s="6"/>
    </row>
    <row r="954" spans="17:17" ht="15.75" customHeight="1" x14ac:dyDescent="0.2">
      <c r="Q954" s="6"/>
    </row>
    <row r="955" spans="17:17" ht="15.75" customHeight="1" x14ac:dyDescent="0.2">
      <c r="Q955" s="6"/>
    </row>
    <row r="956" spans="17:17" ht="15.75" customHeight="1" x14ac:dyDescent="0.2">
      <c r="Q956" s="6"/>
    </row>
    <row r="957" spans="17:17" ht="15.75" customHeight="1" x14ac:dyDescent="0.2">
      <c r="Q957" s="6"/>
    </row>
    <row r="958" spans="17:17" ht="15.75" customHeight="1" x14ac:dyDescent="0.2">
      <c r="Q958" s="6"/>
    </row>
    <row r="959" spans="17:17" ht="15.75" customHeight="1" x14ac:dyDescent="0.2">
      <c r="Q959" s="6"/>
    </row>
    <row r="960" spans="17:17" ht="15.75" customHeight="1" x14ac:dyDescent="0.2">
      <c r="Q960" s="6"/>
    </row>
    <row r="961" spans="17:17" ht="15.75" customHeight="1" x14ac:dyDescent="0.2">
      <c r="Q961" s="6"/>
    </row>
    <row r="962" spans="17:17" ht="15.75" customHeight="1" x14ac:dyDescent="0.2">
      <c r="Q962" s="6"/>
    </row>
    <row r="963" spans="17:17" ht="15.75" customHeight="1" x14ac:dyDescent="0.2">
      <c r="Q963" s="6"/>
    </row>
    <row r="964" spans="17:17" ht="15.75" customHeight="1" x14ac:dyDescent="0.2">
      <c r="Q964" s="6"/>
    </row>
    <row r="965" spans="17:17" ht="15.75" customHeight="1" x14ac:dyDescent="0.2">
      <c r="Q965" s="6"/>
    </row>
    <row r="966" spans="17:17" ht="15.75" customHeight="1" x14ac:dyDescent="0.2">
      <c r="Q966" s="6"/>
    </row>
    <row r="967" spans="17:17" ht="15.75" customHeight="1" x14ac:dyDescent="0.2">
      <c r="Q967" s="6"/>
    </row>
    <row r="968" spans="17:17" ht="15.75" customHeight="1" x14ac:dyDescent="0.2">
      <c r="Q968" s="6"/>
    </row>
    <row r="969" spans="17:17" ht="15.75" customHeight="1" x14ac:dyDescent="0.2">
      <c r="Q969" s="6"/>
    </row>
    <row r="970" spans="17:17" ht="15.75" customHeight="1" x14ac:dyDescent="0.2">
      <c r="Q970" s="6"/>
    </row>
    <row r="971" spans="17:17" ht="15.75" customHeight="1" x14ac:dyDescent="0.2">
      <c r="Q971" s="6"/>
    </row>
    <row r="972" spans="17:17" ht="15.75" customHeight="1" x14ac:dyDescent="0.2">
      <c r="Q972" s="6"/>
    </row>
    <row r="973" spans="17:17" ht="15.75" customHeight="1" x14ac:dyDescent="0.2">
      <c r="Q973" s="6"/>
    </row>
    <row r="974" spans="17:17" ht="15.75" customHeight="1" x14ac:dyDescent="0.2">
      <c r="Q974" s="6"/>
    </row>
    <row r="975" spans="17:17" ht="15.75" customHeight="1" x14ac:dyDescent="0.2">
      <c r="Q975" s="6"/>
    </row>
    <row r="976" spans="17:17" ht="15.75" customHeight="1" x14ac:dyDescent="0.2">
      <c r="Q976" s="6"/>
    </row>
    <row r="977" spans="17:17" ht="15.75" customHeight="1" x14ac:dyDescent="0.2">
      <c r="Q977" s="6"/>
    </row>
    <row r="978" spans="17:17" ht="15.75" customHeight="1" x14ac:dyDescent="0.2">
      <c r="Q978" s="6"/>
    </row>
    <row r="979" spans="17:17" ht="15.75" customHeight="1" x14ac:dyDescent="0.2">
      <c r="Q979" s="6"/>
    </row>
    <row r="980" spans="17:17" ht="15.75" customHeight="1" x14ac:dyDescent="0.2">
      <c r="Q980" s="6"/>
    </row>
    <row r="981" spans="17:17" ht="15.75" customHeight="1" x14ac:dyDescent="0.2">
      <c r="Q981" s="6"/>
    </row>
    <row r="982" spans="17:17" ht="15.75" customHeight="1" x14ac:dyDescent="0.2">
      <c r="Q982" s="6"/>
    </row>
    <row r="983" spans="17:17" ht="15.75" customHeight="1" x14ac:dyDescent="0.2">
      <c r="Q983" s="6"/>
    </row>
    <row r="984" spans="17:17" ht="15.75" customHeight="1" x14ac:dyDescent="0.2">
      <c r="Q984" s="6"/>
    </row>
    <row r="985" spans="17:17" ht="15.75" customHeight="1" x14ac:dyDescent="0.2">
      <c r="Q985" s="6"/>
    </row>
    <row r="986" spans="17:17" ht="15.75" customHeight="1" x14ac:dyDescent="0.2">
      <c r="Q986" s="6"/>
    </row>
    <row r="987" spans="17:17" ht="15.75" customHeight="1" x14ac:dyDescent="0.2">
      <c r="Q987" s="6"/>
    </row>
    <row r="988" spans="17:17" ht="15.75" customHeight="1" x14ac:dyDescent="0.2">
      <c r="Q988" s="6"/>
    </row>
    <row r="989" spans="17:17" ht="15.75" customHeight="1" x14ac:dyDescent="0.2">
      <c r="Q989" s="6"/>
    </row>
    <row r="990" spans="17:17" ht="15.75" customHeight="1" x14ac:dyDescent="0.2">
      <c r="Q990" s="6"/>
    </row>
    <row r="991" spans="17:17" ht="15.75" customHeight="1" x14ac:dyDescent="0.2">
      <c r="Q991" s="6"/>
    </row>
    <row r="992" spans="17:17" ht="15.75" customHeight="1" x14ac:dyDescent="0.2">
      <c r="Q992" s="6"/>
    </row>
    <row r="993" spans="17:17" ht="15.75" customHeight="1" x14ac:dyDescent="0.2">
      <c r="Q993" s="6"/>
    </row>
    <row r="994" spans="17:17" ht="15.75" customHeight="1" x14ac:dyDescent="0.2">
      <c r="Q994" s="6"/>
    </row>
    <row r="995" spans="17:17" ht="15.75" customHeight="1" x14ac:dyDescent="0.2">
      <c r="Q995" s="6"/>
    </row>
    <row r="996" spans="17:17" ht="15.75" customHeight="1" x14ac:dyDescent="0.2">
      <c r="Q996" s="6"/>
    </row>
    <row r="997" spans="17:17" ht="15.75" customHeight="1" x14ac:dyDescent="0.2">
      <c r="Q997" s="6"/>
    </row>
    <row r="998" spans="17:17" ht="15.75" customHeight="1" x14ac:dyDescent="0.2">
      <c r="Q998" s="6"/>
    </row>
    <row r="999" spans="17:17" ht="15.75" customHeight="1" x14ac:dyDescent="0.2">
      <c r="Q999" s="6"/>
    </row>
    <row r="1000" spans="17:17" ht="15.75" customHeight="1" x14ac:dyDescent="0.2">
      <c r="Q1000" s="6"/>
    </row>
  </sheetData>
  <mergeCells count="6">
    <mergeCell ref="F68:I69"/>
    <mergeCell ref="F1:I2"/>
    <mergeCell ref="J1:K1"/>
    <mergeCell ref="J2:K2"/>
    <mergeCell ref="F24:I25"/>
    <mergeCell ref="F46:I47"/>
  </mergeCells>
  <conditionalFormatting sqref="D84:F89 D62:N63 J64:N67 D16:N16 H17:N22 D15:D22 C11:D13 E11:G22 C20:N23 H6:N6 H5:H23 O5:O19 I5:N22">
    <cfRule type="cellIs" dxfId="39" priority="1" stopIfTrue="1" operator="greaterThan">
      <formula>90</formula>
    </cfRule>
  </conditionalFormatting>
  <conditionalFormatting sqref="D84:F89 D62:N63 J64:N67 D16:N16 H17:N22 D15:D22 C11:D13 E11:G22 C20:N23 H6:N6 H5:H23 O5:O19 I5:N22">
    <cfRule type="cellIs" dxfId="38" priority="2" stopIfTrue="1" operator="greaterThan">
      <formula>75</formula>
    </cfRule>
  </conditionalFormatting>
  <conditionalFormatting sqref="J1:K1">
    <cfRule type="cellIs" dxfId="37" priority="3" stopIfTrue="1" operator="equal">
      <formula>$J$1</formula>
    </cfRule>
  </conditionalFormatting>
  <conditionalFormatting sqref="J2:K2">
    <cfRule type="cellIs" dxfId="36" priority="4" stopIfTrue="1" operator="equal">
      <formula>$J$2</formula>
    </cfRule>
  </conditionalFormatting>
  <conditionalFormatting sqref="C84:F85">
    <cfRule type="cellIs" dxfId="35" priority="5" stopIfTrue="1" operator="greaterThan">
      <formula>90</formula>
    </cfRule>
  </conditionalFormatting>
  <conditionalFormatting sqref="C84:F85">
    <cfRule type="cellIs" dxfId="34" priority="6" stopIfTrue="1" operator="greaterThan">
      <formula>$Q102</formula>
    </cfRule>
  </conditionalFormatting>
  <conditionalFormatting sqref="C61:N63 C57:N59 H56:H66 H64:N67 H51 C53:N53">
    <cfRule type="cellIs" dxfId="33" priority="7" stopIfTrue="1" operator="greaterThan">
      <formula>90</formula>
    </cfRule>
  </conditionalFormatting>
  <conditionalFormatting sqref="C61:N63 C57:N59 H56:H66 H64:N67 H51 C53:N53">
    <cfRule type="cellIs" dxfId="32" priority="8" stopIfTrue="1" operator="greaterThan">
      <formula>#REF!</formula>
    </cfRule>
  </conditionalFormatting>
  <conditionalFormatting sqref="C86:F89">
    <cfRule type="cellIs" dxfId="31" priority="9" stopIfTrue="1" operator="greaterThan">
      <formula>90</formula>
    </cfRule>
  </conditionalFormatting>
  <conditionalFormatting sqref="C86:F89">
    <cfRule type="cellIs" dxfId="30" priority="10" stopIfTrue="1" operator="greaterThan">
      <formula>$Q106</formula>
    </cfRule>
  </conditionalFormatting>
  <conditionalFormatting sqref="I58:N58 C55:N56">
    <cfRule type="cellIs" dxfId="29" priority="11" stopIfTrue="1" operator="greaterThan">
      <formula>90</formula>
    </cfRule>
  </conditionalFormatting>
  <conditionalFormatting sqref="I58:N58 C55:N56">
    <cfRule type="cellIs" dxfId="28" priority="12" stopIfTrue="1" operator="greaterThan">
      <formula>$Q61</formula>
    </cfRule>
  </conditionalFormatting>
  <conditionalFormatting sqref="I62:N63">
    <cfRule type="cellIs" dxfId="27" priority="13" stopIfTrue="1" operator="greaterThan">
      <formula>90</formula>
    </cfRule>
  </conditionalFormatting>
  <conditionalFormatting sqref="I62:N63">
    <cfRule type="cellIs" dxfId="26" priority="14" stopIfTrue="1" operator="greaterThan">
      <formula>$Q73</formula>
    </cfRule>
  </conditionalFormatting>
  <conditionalFormatting sqref="I64:N67">
    <cfRule type="cellIs" dxfId="25" priority="15" stopIfTrue="1" operator="greaterThan">
      <formula>90</formula>
    </cfRule>
  </conditionalFormatting>
  <conditionalFormatting sqref="I64:N67">
    <cfRule type="cellIs" dxfId="24" priority="16" stopIfTrue="1" operator="greaterThan">
      <formula>$Q76</formula>
    </cfRule>
  </conditionalFormatting>
  <conditionalFormatting sqref="C60:N60 I60:N61 H59 I55:N57 C54:N54 C51:N52">
    <cfRule type="cellIs" dxfId="23" priority="17" stopIfTrue="1" operator="greaterThan">
      <formula>90</formula>
    </cfRule>
  </conditionalFormatting>
  <conditionalFormatting sqref="C60:N60 I60:N61 H59 I55:N57 C54:N54 C51:N52">
    <cfRule type="cellIs" dxfId="22" priority="18" stopIfTrue="1" operator="greaterThan">
      <formula>$Q56</formula>
    </cfRule>
  </conditionalFormatting>
  <conditionalFormatting sqref="H58:H61 H55">
    <cfRule type="cellIs" dxfId="21" priority="19" stopIfTrue="1" operator="greaterThan">
      <formula>90</formula>
    </cfRule>
  </conditionalFormatting>
  <conditionalFormatting sqref="H58:H61 H55">
    <cfRule type="cellIs" dxfId="20" priority="20" stopIfTrue="1" operator="greaterThan">
      <formula>$Q57</formula>
    </cfRule>
  </conditionalFormatting>
  <conditionalFormatting sqref="H59 H62">
    <cfRule type="cellIs" dxfId="19" priority="21" stopIfTrue="1" operator="greaterThan">
      <formula>90</formula>
    </cfRule>
  </conditionalFormatting>
  <conditionalFormatting sqref="H59 H62">
    <cfRule type="cellIs" dxfId="18" priority="22" stopIfTrue="1" operator="greaterThan">
      <formula>$Q62</formula>
    </cfRule>
  </conditionalFormatting>
  <conditionalFormatting sqref="H60:H61 I54:N54">
    <cfRule type="cellIs" dxfId="17" priority="23" stopIfTrue="1" operator="greaterThan">
      <formula>90</formula>
    </cfRule>
  </conditionalFormatting>
  <conditionalFormatting sqref="H60:H61 I54:N54">
    <cfRule type="cellIs" dxfId="16" priority="24" stopIfTrue="1" operator="greaterThan">
      <formula>$Q58</formula>
    </cfRule>
  </conditionalFormatting>
  <conditionalFormatting sqref="H64 H51:H62">
    <cfRule type="cellIs" dxfId="15" priority="25" stopIfTrue="1" operator="greaterThan">
      <formula>90</formula>
    </cfRule>
  </conditionalFormatting>
  <conditionalFormatting sqref="H64 H51:H62">
    <cfRule type="cellIs" dxfId="14" priority="26" stopIfTrue="1" operator="greaterThan">
      <formula>$Q52</formula>
    </cfRule>
  </conditionalFormatting>
  <conditionalFormatting sqref="H54">
    <cfRule type="cellIs" dxfId="13" priority="27" stopIfTrue="1" operator="greaterThan">
      <formula>90</formula>
    </cfRule>
  </conditionalFormatting>
  <conditionalFormatting sqref="H54">
    <cfRule type="cellIs" dxfId="12" priority="28" stopIfTrue="1" operator="greaterThan">
      <formula>#REF!</formula>
    </cfRule>
  </conditionalFormatting>
  <conditionalFormatting sqref="C49:N50 H52:H53 H63:H65">
    <cfRule type="cellIs" dxfId="11" priority="29" stopIfTrue="1" operator="greaterThan">
      <formula>90</formula>
    </cfRule>
  </conditionalFormatting>
  <conditionalFormatting sqref="C49:N50 H52:H53 H63:H65">
    <cfRule type="cellIs" dxfId="10" priority="30" stopIfTrue="1" operator="greaterThan">
      <formula>$Q49</formula>
    </cfRule>
  </conditionalFormatting>
  <conditionalFormatting sqref="H66:H67">
    <cfRule type="cellIs" dxfId="9" priority="31" stopIfTrue="1" operator="greaterThan">
      <formula>90</formula>
    </cfRule>
  </conditionalFormatting>
  <conditionalFormatting sqref="H66:H67">
    <cfRule type="cellIs" dxfId="8" priority="32" stopIfTrue="1" operator="greaterThan">
      <formula>$Q65</formula>
    </cfRule>
  </conditionalFormatting>
  <pageMargins left="0.7" right="0.7" top="0.75" bottom="0.75" header="0" footer="0"/>
  <pageSetup orientation="portrait"/>
  <headerFooter>
    <oddHeader>&amp;Ch</oddHeader>
  </headerFooter>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defaultColWidth="12.625" defaultRowHeight="15" customHeight="1" x14ac:dyDescent="0.15"/>
  <cols>
    <col min="1" max="1" width="7.96484375" customWidth="1"/>
    <col min="2" max="2" width="12.9921875" customWidth="1"/>
    <col min="3" max="3" width="8.45703125" customWidth="1"/>
    <col min="4" max="4" width="15.32421875" customWidth="1"/>
    <col min="5" max="5" width="11.64453125" customWidth="1"/>
    <col min="6" max="6" width="19.734375" customWidth="1"/>
    <col min="7" max="7" width="8.45703125" customWidth="1"/>
    <col min="8" max="8" width="15.32421875" customWidth="1"/>
    <col min="9" max="9" width="11.64453125" customWidth="1"/>
    <col min="10" max="10" width="19.734375" customWidth="1"/>
    <col min="11" max="11" width="11.64453125" customWidth="1"/>
    <col min="12" max="12" width="19.734375" customWidth="1"/>
    <col min="13" max="13" width="11.64453125" customWidth="1"/>
    <col min="14" max="14" width="19.734375" customWidth="1"/>
    <col min="15" max="15" width="8.45703125" customWidth="1"/>
    <col min="16" max="16" width="15.32421875" customWidth="1"/>
    <col min="17" max="17" width="8.45703125" customWidth="1"/>
    <col min="18" max="18" width="15.32421875" customWidth="1"/>
    <col min="19" max="19" width="8.45703125" customWidth="1"/>
    <col min="20" max="20" width="15.32421875" customWidth="1"/>
    <col min="21" max="21" width="8.45703125" customWidth="1"/>
    <col min="22" max="22" width="15.32421875" customWidth="1"/>
    <col min="23" max="23" width="8.45703125" customWidth="1"/>
    <col min="24" max="24" width="15.32421875" customWidth="1"/>
    <col min="25" max="25" width="8.45703125" customWidth="1"/>
    <col min="26" max="26" width="15.32421875" customWidth="1"/>
  </cols>
  <sheetData>
    <row r="1" spans="1:26" x14ac:dyDescent="0.2">
      <c r="A1" s="6"/>
      <c r="B1" s="6"/>
      <c r="C1" s="6"/>
      <c r="D1" s="6"/>
      <c r="E1" s="6"/>
      <c r="F1" s="6"/>
      <c r="G1" s="6"/>
      <c r="H1" s="6"/>
      <c r="I1" s="6"/>
      <c r="J1" s="6"/>
      <c r="K1" s="6"/>
      <c r="L1" s="6"/>
      <c r="M1" s="6"/>
      <c r="N1" s="6"/>
      <c r="O1" s="6"/>
      <c r="P1" s="6"/>
      <c r="Q1" s="6"/>
      <c r="R1" s="6"/>
      <c r="S1" s="6"/>
      <c r="T1" s="6"/>
      <c r="U1" s="6"/>
      <c r="V1" s="6"/>
      <c r="W1" s="6"/>
      <c r="X1" s="6"/>
      <c r="Y1" s="6"/>
      <c r="Z1" s="6"/>
    </row>
    <row r="2" spans="1:26" x14ac:dyDescent="0.2">
      <c r="A2" s="6"/>
      <c r="B2" s="6"/>
      <c r="C2" s="6"/>
      <c r="D2" s="6"/>
      <c r="E2" s="6"/>
      <c r="F2" s="6"/>
      <c r="G2" s="6"/>
      <c r="H2" s="6"/>
      <c r="I2" s="6"/>
      <c r="J2" s="6"/>
      <c r="K2" s="6"/>
      <c r="L2" s="6"/>
      <c r="M2" s="6"/>
      <c r="N2" s="6"/>
      <c r="O2" s="6"/>
      <c r="P2" s="6"/>
      <c r="Q2" s="6"/>
      <c r="R2" s="6"/>
      <c r="S2" s="6"/>
      <c r="T2" s="6"/>
      <c r="U2" s="6"/>
      <c r="V2" s="6"/>
      <c r="W2" s="6"/>
      <c r="X2" s="6"/>
      <c r="Y2" s="6"/>
      <c r="Z2" s="6"/>
    </row>
    <row r="3" spans="1:26" x14ac:dyDescent="0.2">
      <c r="A3" s="6"/>
    </row>
    <row r="4" spans="1:26" x14ac:dyDescent="0.2">
      <c r="A4" s="6"/>
    </row>
    <row r="5" spans="1:26" x14ac:dyDescent="0.2">
      <c r="A5" s="6"/>
    </row>
    <row r="6" spans="1:26" x14ac:dyDescent="0.2">
      <c r="A6" s="6"/>
    </row>
    <row r="7" spans="1:26" x14ac:dyDescent="0.2">
      <c r="A7" s="6"/>
    </row>
    <row r="8" spans="1:26" x14ac:dyDescent="0.2">
      <c r="A8" s="6"/>
    </row>
    <row r="9" spans="1:26" x14ac:dyDescent="0.2">
      <c r="A9" s="6"/>
    </row>
    <row r="10" spans="1:26" x14ac:dyDescent="0.2">
      <c r="A10" s="6"/>
    </row>
    <row r="11" spans="1:26" x14ac:dyDescent="0.2">
      <c r="A11" s="6"/>
    </row>
    <row r="12" spans="1:26" x14ac:dyDescent="0.2">
      <c r="A12" s="6"/>
    </row>
    <row r="13" spans="1:26" x14ac:dyDescent="0.2">
      <c r="A13" s="6"/>
    </row>
    <row r="14" spans="1:26" x14ac:dyDescent="0.2">
      <c r="A14" s="6"/>
    </row>
    <row r="15" spans="1:26" x14ac:dyDescent="0.2">
      <c r="A15" s="6"/>
    </row>
    <row r="16" spans="1:26" x14ac:dyDescent="0.2">
      <c r="A16" s="6"/>
    </row>
    <row r="17" spans="1:1" x14ac:dyDescent="0.2">
      <c r="A17" s="6"/>
    </row>
    <row r="18" spans="1:1" x14ac:dyDescent="0.2">
      <c r="A18" s="6"/>
    </row>
    <row r="19" spans="1:1" x14ac:dyDescent="0.2">
      <c r="A19" s="6"/>
    </row>
    <row r="20" spans="1:1" x14ac:dyDescent="0.2">
      <c r="A20" s="6"/>
    </row>
    <row r="21" spans="1:1" ht="15.75" customHeight="1" x14ac:dyDescent="0.2">
      <c r="A21" s="6"/>
    </row>
    <row r="22" spans="1:1" ht="15.75" customHeight="1" x14ac:dyDescent="0.2">
      <c r="A22" s="6"/>
    </row>
    <row r="23" spans="1:1" ht="15.75" customHeight="1" x14ac:dyDescent="0.2">
      <c r="A23" s="6"/>
    </row>
    <row r="24" spans="1:1" ht="15.75" customHeight="1" x14ac:dyDescent="0.2">
      <c r="A24" s="6"/>
    </row>
    <row r="25" spans="1:1" ht="15.75" customHeight="1" x14ac:dyDescent="0.2">
      <c r="A25" s="6"/>
    </row>
    <row r="26" spans="1:1" ht="15.75" customHeight="1" x14ac:dyDescent="0.2">
      <c r="A26" s="6"/>
    </row>
    <row r="27" spans="1:1" ht="15.75" customHeight="1" x14ac:dyDescent="0.2">
      <c r="A27" s="6"/>
    </row>
    <row r="28" spans="1:1" ht="15.75" customHeight="1" x14ac:dyDescent="0.2">
      <c r="A28" s="6"/>
    </row>
    <row r="29" spans="1:1" ht="15.75" customHeight="1" x14ac:dyDescent="0.2">
      <c r="A29" s="6"/>
    </row>
    <row r="30" spans="1:1" ht="15.75" customHeight="1" x14ac:dyDescent="0.2">
      <c r="A30" s="6"/>
    </row>
    <row r="31" spans="1:1" ht="15.75" customHeight="1" x14ac:dyDescent="0.2">
      <c r="A31" s="6"/>
    </row>
    <row r="32" spans="1:1" ht="15.75" customHeight="1" x14ac:dyDescent="0.2">
      <c r="A32" s="6"/>
    </row>
    <row r="33" spans="1:26" ht="15.75" customHeight="1" x14ac:dyDescent="0.2">
      <c r="A33" s="6"/>
    </row>
    <row r="34" spans="1:26" ht="15.75" customHeight="1" x14ac:dyDescent="0.2">
      <c r="A34" s="6"/>
    </row>
    <row r="35" spans="1:26" ht="15.75" customHeight="1" x14ac:dyDescent="0.2">
      <c r="A35" s="6"/>
    </row>
    <row r="36" spans="1:26" ht="15.75" customHeight="1" x14ac:dyDescent="0.2">
      <c r="A36" s="6"/>
    </row>
    <row r="37" spans="1:26" ht="15.75" customHeight="1" x14ac:dyDescent="0.2">
      <c r="A37" s="6"/>
    </row>
    <row r="38" spans="1:26" ht="15.75" customHeight="1" x14ac:dyDescent="0.2">
      <c r="A38" s="6"/>
    </row>
    <row r="39" spans="1:26" ht="15.75" customHeight="1" x14ac:dyDescent="0.2">
      <c r="A39" s="6"/>
      <c r="B39" s="6"/>
      <c r="C39" s="6"/>
      <c r="D39" s="6"/>
      <c r="E39" s="6"/>
      <c r="F39" s="6"/>
      <c r="G39" s="6"/>
      <c r="H39" s="6"/>
      <c r="I39" s="6"/>
      <c r="J39" s="6"/>
      <c r="K39" s="6"/>
      <c r="L39" s="6"/>
      <c r="M39" s="6"/>
      <c r="N39" s="6"/>
      <c r="O39" s="6"/>
      <c r="P39" s="6"/>
      <c r="Q39" s="6"/>
      <c r="R39" s="6"/>
      <c r="S39" s="6"/>
      <c r="T39" s="6"/>
      <c r="U39" s="6"/>
      <c r="V39" s="6"/>
      <c r="W39" s="6"/>
      <c r="X39" s="6"/>
      <c r="Y39" s="6"/>
      <c r="Z39" s="6"/>
    </row>
    <row r="40" spans="1:26" ht="15.75" customHeight="1" x14ac:dyDescent="0.2">
      <c r="A40" s="6"/>
      <c r="B40" s="6"/>
      <c r="C40" s="6"/>
      <c r="D40" s="6"/>
      <c r="E40" s="6"/>
      <c r="F40" s="6"/>
      <c r="G40" s="6"/>
      <c r="H40" s="6"/>
      <c r="I40" s="6"/>
      <c r="J40" s="6"/>
      <c r="K40" s="6"/>
      <c r="L40" s="6"/>
      <c r="M40" s="6"/>
      <c r="N40" s="6"/>
      <c r="O40" s="6"/>
      <c r="P40" s="6"/>
      <c r="Q40" s="6"/>
      <c r="R40" s="6"/>
      <c r="S40" s="6"/>
      <c r="T40" s="6"/>
      <c r="U40" s="6"/>
      <c r="V40" s="6"/>
      <c r="W40" s="6"/>
      <c r="X40" s="6"/>
      <c r="Y40" s="6"/>
      <c r="Z40" s="6"/>
    </row>
    <row r="41" spans="1:26" ht="15.75" customHeight="1" x14ac:dyDescent="0.2">
      <c r="A41" s="6"/>
      <c r="B41" s="6"/>
      <c r="C41" s="6"/>
      <c r="D41" s="6"/>
      <c r="E41" s="6"/>
      <c r="F41" s="6"/>
      <c r="G41" s="6"/>
      <c r="H41" s="6"/>
      <c r="I41" s="6"/>
      <c r="J41" s="6"/>
      <c r="K41" s="6"/>
      <c r="L41" s="6"/>
      <c r="M41" s="6"/>
      <c r="N41" s="6"/>
      <c r="O41" s="6"/>
      <c r="P41" s="6"/>
      <c r="Q41" s="6"/>
      <c r="R41" s="6"/>
      <c r="S41" s="6"/>
      <c r="T41" s="6"/>
      <c r="U41" s="6"/>
      <c r="V41" s="6"/>
      <c r="W41" s="6"/>
      <c r="X41" s="6"/>
      <c r="Y41" s="6"/>
      <c r="Z41" s="6"/>
    </row>
    <row r="42" spans="1:26" ht="15.75" customHeight="1" x14ac:dyDescent="0.2">
      <c r="A42" s="6"/>
      <c r="B42" s="6"/>
      <c r="C42" s="6"/>
      <c r="D42" s="6"/>
      <c r="E42" s="6"/>
      <c r="F42" s="6"/>
      <c r="G42" s="6"/>
      <c r="H42" s="6"/>
      <c r="I42" s="6"/>
      <c r="J42" s="6"/>
      <c r="K42" s="6"/>
      <c r="L42" s="6"/>
      <c r="M42" s="6"/>
      <c r="N42" s="6"/>
      <c r="O42" s="6"/>
      <c r="P42" s="6"/>
      <c r="Q42" s="6"/>
      <c r="R42" s="6"/>
      <c r="S42" s="6"/>
      <c r="T42" s="6"/>
      <c r="U42" s="6"/>
      <c r="V42" s="6"/>
      <c r="W42" s="6"/>
      <c r="X42" s="6"/>
      <c r="Y42" s="6"/>
      <c r="Z42" s="6"/>
    </row>
    <row r="43" spans="1:26" ht="15.75" customHeight="1" x14ac:dyDescent="0.2">
      <c r="A43" s="6"/>
      <c r="B43" s="6"/>
      <c r="C43" s="6"/>
      <c r="D43" s="6"/>
      <c r="E43" s="6"/>
      <c r="F43" s="6"/>
      <c r="G43" s="6"/>
      <c r="H43" s="6"/>
      <c r="I43" s="6"/>
      <c r="J43" s="6"/>
      <c r="K43" s="6"/>
      <c r="L43" s="6"/>
      <c r="M43" s="6"/>
      <c r="N43" s="6"/>
      <c r="O43" s="6"/>
      <c r="P43" s="6"/>
      <c r="Q43" s="6"/>
      <c r="R43" s="6"/>
      <c r="S43" s="6"/>
      <c r="T43" s="6"/>
      <c r="U43" s="6"/>
      <c r="V43" s="6"/>
      <c r="W43" s="6"/>
      <c r="X43" s="6"/>
      <c r="Y43" s="6"/>
      <c r="Z43" s="6"/>
    </row>
    <row r="44" spans="1:26" ht="15.75" customHeight="1" x14ac:dyDescent="0.2">
      <c r="A44" s="6"/>
      <c r="B44" s="6"/>
      <c r="C44" s="6"/>
      <c r="D44" s="6"/>
      <c r="E44" s="6"/>
      <c r="F44" s="6"/>
      <c r="G44" s="6"/>
      <c r="H44" s="6"/>
      <c r="I44" s="6"/>
      <c r="J44" s="6"/>
      <c r="K44" s="6"/>
      <c r="L44" s="6"/>
      <c r="M44" s="6"/>
      <c r="N44" s="6"/>
      <c r="O44" s="6"/>
      <c r="P44" s="6"/>
      <c r="Q44" s="6"/>
      <c r="R44" s="6"/>
      <c r="S44" s="6"/>
      <c r="T44" s="6"/>
      <c r="U44" s="6"/>
      <c r="V44" s="6"/>
      <c r="W44" s="6"/>
      <c r="X44" s="6"/>
      <c r="Y44" s="6"/>
      <c r="Z44" s="6"/>
    </row>
    <row r="45" spans="1:26" ht="15.75" customHeight="1" x14ac:dyDescent="0.2">
      <c r="A45" s="6"/>
      <c r="B45" s="6"/>
      <c r="C45" s="6"/>
      <c r="D45" s="6"/>
      <c r="E45" s="6"/>
      <c r="F45" s="6"/>
      <c r="G45" s="6"/>
      <c r="H45" s="6"/>
      <c r="I45" s="6"/>
      <c r="J45" s="6"/>
      <c r="K45" s="6"/>
      <c r="L45" s="6"/>
      <c r="M45" s="6"/>
      <c r="N45" s="6"/>
      <c r="O45" s="6"/>
      <c r="P45" s="6"/>
      <c r="Q45" s="6"/>
      <c r="R45" s="6"/>
      <c r="S45" s="6"/>
      <c r="T45" s="6"/>
      <c r="U45" s="6"/>
      <c r="V45" s="6"/>
      <c r="W45" s="6"/>
      <c r="X45" s="6"/>
      <c r="Y45" s="6"/>
      <c r="Z45" s="6"/>
    </row>
    <row r="46" spans="1:26" ht="15.75" customHeight="1" x14ac:dyDescent="0.2">
      <c r="A46" s="6"/>
      <c r="B46" s="6"/>
      <c r="C46" s="6"/>
      <c r="D46" s="6"/>
      <c r="E46" s="6"/>
      <c r="F46" s="6"/>
      <c r="G46" s="6"/>
      <c r="H46" s="6"/>
      <c r="I46" s="6"/>
      <c r="J46" s="6"/>
      <c r="K46" s="6"/>
      <c r="L46" s="6"/>
      <c r="M46" s="6"/>
      <c r="N46" s="6"/>
      <c r="O46" s="6"/>
      <c r="P46" s="6"/>
      <c r="Q46" s="6"/>
      <c r="R46" s="6"/>
      <c r="S46" s="6"/>
      <c r="T46" s="6"/>
      <c r="U46" s="6"/>
      <c r="V46" s="6"/>
      <c r="W46" s="6"/>
      <c r="X46" s="6"/>
      <c r="Y46" s="6"/>
      <c r="Z46" s="6"/>
    </row>
    <row r="47" spans="1:26" ht="15.75" customHeight="1" x14ac:dyDescent="0.2">
      <c r="A47" s="6"/>
      <c r="B47" s="6"/>
      <c r="C47" s="6"/>
      <c r="D47" s="6"/>
      <c r="E47" s="6"/>
      <c r="F47" s="6"/>
      <c r="G47" s="6"/>
      <c r="H47" s="6"/>
      <c r="I47" s="6"/>
      <c r="J47" s="6"/>
      <c r="K47" s="6"/>
      <c r="L47" s="6"/>
      <c r="M47" s="6"/>
      <c r="N47" s="6"/>
      <c r="O47" s="6"/>
      <c r="P47" s="6"/>
      <c r="Q47" s="6"/>
      <c r="R47" s="6"/>
      <c r="S47" s="6"/>
      <c r="T47" s="6"/>
      <c r="U47" s="6"/>
      <c r="V47" s="6"/>
      <c r="W47" s="6"/>
      <c r="X47" s="6"/>
      <c r="Y47" s="6"/>
      <c r="Z47" s="6"/>
    </row>
    <row r="48" spans="1:26" ht="15.75" customHeight="1" x14ac:dyDescent="0.2">
      <c r="A48" s="6"/>
      <c r="B48" s="6"/>
      <c r="C48" s="6"/>
      <c r="D48" s="6"/>
      <c r="E48" s="6"/>
      <c r="F48" s="6"/>
      <c r="G48" s="6"/>
      <c r="H48" s="6"/>
      <c r="I48" s="6"/>
      <c r="J48" s="6"/>
      <c r="K48" s="6"/>
      <c r="L48" s="6"/>
      <c r="M48" s="6"/>
      <c r="N48" s="6"/>
      <c r="O48" s="6"/>
      <c r="P48" s="6"/>
      <c r="Q48" s="6"/>
      <c r="R48" s="6"/>
      <c r="S48" s="6"/>
      <c r="T48" s="6"/>
      <c r="U48" s="6"/>
      <c r="V48" s="6"/>
      <c r="W48" s="6"/>
      <c r="X48" s="6"/>
      <c r="Y48" s="6"/>
      <c r="Z48" s="6"/>
    </row>
    <row r="49" spans="1:26" ht="15.75" customHeight="1" x14ac:dyDescent="0.2">
      <c r="A49" s="6"/>
      <c r="B49" s="6"/>
      <c r="C49" s="6"/>
      <c r="D49" s="6"/>
      <c r="E49" s="6"/>
      <c r="F49" s="6"/>
      <c r="G49" s="6"/>
      <c r="H49" s="6"/>
      <c r="I49" s="6"/>
      <c r="J49" s="6"/>
      <c r="K49" s="6"/>
      <c r="L49" s="6"/>
      <c r="M49" s="6"/>
      <c r="N49" s="6"/>
      <c r="O49" s="6"/>
      <c r="P49" s="6"/>
      <c r="Q49" s="6"/>
      <c r="R49" s="6"/>
      <c r="S49" s="6"/>
      <c r="T49" s="6"/>
      <c r="U49" s="6"/>
      <c r="V49" s="6"/>
      <c r="W49" s="6"/>
      <c r="X49" s="6"/>
      <c r="Y49" s="6"/>
      <c r="Z49" s="6"/>
    </row>
    <row r="50" spans="1:26" ht="15.75" customHeight="1" x14ac:dyDescent="0.2">
      <c r="A50" s="6"/>
      <c r="B50" s="6"/>
      <c r="C50" s="6"/>
      <c r="D50" s="6"/>
      <c r="E50" s="6"/>
      <c r="F50" s="6"/>
      <c r="G50" s="6"/>
      <c r="H50" s="6"/>
      <c r="I50" s="6"/>
      <c r="J50" s="6"/>
      <c r="K50" s="6"/>
      <c r="L50" s="6"/>
      <c r="M50" s="6"/>
      <c r="N50" s="6"/>
      <c r="O50" s="6"/>
      <c r="P50" s="6"/>
      <c r="Q50" s="6"/>
      <c r="R50" s="6"/>
      <c r="S50" s="6"/>
      <c r="T50" s="6"/>
      <c r="U50" s="6"/>
      <c r="V50" s="6"/>
      <c r="W50" s="6"/>
      <c r="X50" s="6"/>
      <c r="Y50" s="6"/>
      <c r="Z50" s="6"/>
    </row>
    <row r="51" spans="1:26" ht="15.75" customHeight="1" x14ac:dyDescent="0.2">
      <c r="A51" s="6"/>
      <c r="B51" s="6"/>
      <c r="C51" s="6"/>
      <c r="D51" s="6"/>
      <c r="E51" s="6"/>
      <c r="F51" s="6"/>
      <c r="G51" s="6"/>
      <c r="H51" s="6"/>
      <c r="I51" s="6"/>
      <c r="J51" s="6"/>
      <c r="K51" s="6"/>
      <c r="L51" s="6"/>
      <c r="M51" s="6"/>
      <c r="N51" s="6"/>
      <c r="O51" s="6"/>
      <c r="P51" s="6"/>
      <c r="Q51" s="6"/>
      <c r="R51" s="6"/>
      <c r="S51" s="6"/>
      <c r="T51" s="6"/>
      <c r="U51" s="6"/>
      <c r="V51" s="6"/>
      <c r="W51" s="6"/>
      <c r="X51" s="6"/>
      <c r="Y51" s="6"/>
      <c r="Z51" s="6"/>
    </row>
    <row r="52" spans="1:26" ht="15.75" customHeight="1" x14ac:dyDescent="0.2">
      <c r="A52" s="6"/>
      <c r="B52" s="6"/>
      <c r="C52" s="6"/>
      <c r="D52" s="6"/>
      <c r="E52" s="6"/>
      <c r="F52" s="6"/>
      <c r="G52" s="6"/>
      <c r="H52" s="6"/>
      <c r="I52" s="6"/>
      <c r="J52" s="6"/>
      <c r="K52" s="6"/>
      <c r="L52" s="6"/>
      <c r="M52" s="6"/>
      <c r="N52" s="6"/>
      <c r="O52" s="6"/>
      <c r="P52" s="6"/>
      <c r="Q52" s="6"/>
      <c r="R52" s="6"/>
      <c r="S52" s="6"/>
      <c r="T52" s="6"/>
      <c r="U52" s="6"/>
      <c r="V52" s="6"/>
      <c r="W52" s="6"/>
      <c r="X52" s="6"/>
      <c r="Y52" s="6"/>
      <c r="Z52" s="6"/>
    </row>
    <row r="53" spans="1:26" ht="15.75" customHeight="1" x14ac:dyDescent="0.2">
      <c r="A53" s="6"/>
      <c r="B53" s="6"/>
      <c r="C53" s="6"/>
      <c r="D53" s="6"/>
      <c r="E53" s="6"/>
      <c r="F53" s="6"/>
      <c r="G53" s="6"/>
      <c r="H53" s="6"/>
      <c r="I53" s="6"/>
      <c r="J53" s="6"/>
      <c r="K53" s="6"/>
      <c r="L53" s="6"/>
      <c r="M53" s="6"/>
      <c r="N53" s="6"/>
      <c r="O53" s="6"/>
      <c r="P53" s="6"/>
      <c r="Q53" s="6"/>
      <c r="R53" s="6"/>
      <c r="S53" s="6"/>
      <c r="T53" s="6"/>
      <c r="U53" s="6"/>
      <c r="V53" s="6"/>
      <c r="W53" s="6"/>
      <c r="X53" s="6"/>
      <c r="Y53" s="6"/>
      <c r="Z53" s="6"/>
    </row>
    <row r="54" spans="1:26" ht="15.75" customHeight="1" x14ac:dyDescent="0.2">
      <c r="A54" s="6"/>
      <c r="B54" s="6"/>
      <c r="C54" s="6"/>
      <c r="D54" s="6"/>
      <c r="E54" s="6"/>
      <c r="F54" s="6"/>
      <c r="G54" s="6"/>
      <c r="H54" s="6"/>
      <c r="I54" s="6"/>
      <c r="J54" s="6"/>
      <c r="K54" s="6"/>
      <c r="L54" s="6"/>
      <c r="M54" s="6"/>
      <c r="N54" s="6"/>
      <c r="O54" s="6"/>
      <c r="P54" s="6"/>
      <c r="Q54" s="6"/>
      <c r="R54" s="6"/>
      <c r="S54" s="6"/>
      <c r="T54" s="6"/>
      <c r="U54" s="6"/>
      <c r="V54" s="6"/>
      <c r="W54" s="6"/>
      <c r="X54" s="6"/>
      <c r="Y54" s="6"/>
      <c r="Z54" s="6"/>
    </row>
    <row r="55" spans="1:26" ht="15.75" customHeight="1" x14ac:dyDescent="0.2">
      <c r="A55" s="6"/>
      <c r="B55" s="6"/>
      <c r="C55" s="6"/>
      <c r="D55" s="6"/>
      <c r="E55" s="6"/>
      <c r="F55" s="6"/>
      <c r="G55" s="6"/>
      <c r="H55" s="6"/>
      <c r="I55" s="6"/>
      <c r="J55" s="6"/>
      <c r="K55" s="6"/>
      <c r="L55" s="6"/>
      <c r="M55" s="6"/>
      <c r="N55" s="6"/>
      <c r="O55" s="6"/>
      <c r="P55" s="6"/>
      <c r="Q55" s="6"/>
      <c r="R55" s="6"/>
      <c r="S55" s="6"/>
      <c r="T55" s="6"/>
      <c r="U55" s="6"/>
      <c r="V55" s="6"/>
      <c r="W55" s="6"/>
      <c r="X55" s="6"/>
      <c r="Y55" s="6"/>
      <c r="Z55" s="6"/>
    </row>
    <row r="56" spans="1:26" ht="15.75" customHeight="1" x14ac:dyDescent="0.2">
      <c r="A56" s="6"/>
      <c r="B56" s="6"/>
      <c r="C56" s="6"/>
      <c r="D56" s="6"/>
      <c r="E56" s="6"/>
      <c r="F56" s="6"/>
      <c r="G56" s="6"/>
      <c r="H56" s="6"/>
      <c r="I56" s="6"/>
      <c r="J56" s="6"/>
      <c r="K56" s="6"/>
      <c r="L56" s="6"/>
      <c r="M56" s="6"/>
      <c r="N56" s="6"/>
      <c r="O56" s="6"/>
      <c r="P56" s="6"/>
      <c r="Q56" s="6"/>
      <c r="R56" s="6"/>
      <c r="S56" s="6"/>
      <c r="T56" s="6"/>
      <c r="U56" s="6"/>
      <c r="V56" s="6"/>
      <c r="W56" s="6"/>
      <c r="X56" s="6"/>
      <c r="Y56" s="6"/>
      <c r="Z56" s="6"/>
    </row>
    <row r="57" spans="1:26" ht="15.75" customHeight="1" x14ac:dyDescent="0.2">
      <c r="A57" s="6"/>
      <c r="B57" s="6"/>
      <c r="C57" s="6"/>
      <c r="D57" s="6"/>
      <c r="E57" s="6"/>
      <c r="F57" s="6"/>
      <c r="G57" s="6"/>
      <c r="H57" s="6"/>
      <c r="I57" s="6"/>
      <c r="J57" s="6"/>
      <c r="K57" s="6"/>
      <c r="L57" s="6"/>
      <c r="M57" s="6"/>
      <c r="N57" s="6"/>
      <c r="O57" s="6"/>
      <c r="P57" s="6"/>
      <c r="Q57" s="6"/>
      <c r="R57" s="6"/>
      <c r="S57" s="6"/>
      <c r="T57" s="6"/>
      <c r="U57" s="6"/>
      <c r="V57" s="6"/>
      <c r="W57" s="6"/>
      <c r="X57" s="6"/>
      <c r="Y57" s="6"/>
      <c r="Z57" s="6"/>
    </row>
    <row r="58" spans="1:26" ht="15.75" customHeight="1" x14ac:dyDescent="0.2">
      <c r="A58" s="6"/>
      <c r="B58" s="6"/>
      <c r="C58" s="6"/>
      <c r="D58" s="6"/>
      <c r="E58" s="6"/>
      <c r="F58" s="6"/>
      <c r="G58" s="6"/>
      <c r="H58" s="6"/>
      <c r="I58" s="6"/>
      <c r="J58" s="6"/>
      <c r="K58" s="6"/>
      <c r="L58" s="6"/>
      <c r="M58" s="6"/>
      <c r="N58" s="6"/>
      <c r="O58" s="6"/>
      <c r="P58" s="6"/>
      <c r="Q58" s="6"/>
      <c r="R58" s="6"/>
      <c r="S58" s="6"/>
      <c r="T58" s="6"/>
      <c r="U58" s="6"/>
      <c r="V58" s="6"/>
      <c r="W58" s="6"/>
      <c r="X58" s="6"/>
      <c r="Y58" s="6"/>
      <c r="Z58" s="6"/>
    </row>
    <row r="59" spans="1:26" ht="15.75" customHeight="1" x14ac:dyDescent="0.2">
      <c r="A59" s="6"/>
      <c r="B59" s="6"/>
      <c r="C59" s="6"/>
      <c r="D59" s="6"/>
      <c r="E59" s="6"/>
      <c r="F59" s="6"/>
      <c r="G59" s="6"/>
      <c r="H59" s="6"/>
      <c r="I59" s="6"/>
      <c r="J59" s="6"/>
      <c r="K59" s="6"/>
      <c r="L59" s="6"/>
      <c r="M59" s="6"/>
      <c r="N59" s="6"/>
      <c r="O59" s="6"/>
      <c r="P59" s="6"/>
      <c r="Q59" s="6"/>
      <c r="R59" s="6"/>
      <c r="S59" s="6"/>
      <c r="T59" s="6"/>
      <c r="U59" s="6"/>
      <c r="V59" s="6"/>
      <c r="W59" s="6"/>
      <c r="X59" s="6"/>
      <c r="Y59" s="6"/>
      <c r="Z59" s="6"/>
    </row>
    <row r="60" spans="1:26" ht="15.75" customHeight="1" x14ac:dyDescent="0.2">
      <c r="A60" s="6"/>
      <c r="B60" s="6"/>
      <c r="C60" s="6"/>
      <c r="D60" s="6"/>
      <c r="E60" s="6"/>
      <c r="F60" s="6"/>
      <c r="G60" s="6"/>
      <c r="H60" s="6"/>
      <c r="I60" s="6"/>
      <c r="J60" s="6"/>
      <c r="K60" s="6"/>
      <c r="L60" s="6"/>
      <c r="M60" s="6"/>
      <c r="N60" s="6"/>
      <c r="O60" s="6"/>
      <c r="P60" s="6"/>
      <c r="Q60" s="6"/>
      <c r="R60" s="6"/>
      <c r="S60" s="6"/>
      <c r="T60" s="6"/>
      <c r="U60" s="6"/>
      <c r="V60" s="6"/>
      <c r="W60" s="6"/>
      <c r="X60" s="6"/>
      <c r="Y60" s="6"/>
      <c r="Z60" s="6"/>
    </row>
    <row r="61" spans="1:26" ht="15.75" customHeight="1" x14ac:dyDescent="0.2">
      <c r="A61" s="6"/>
      <c r="B61" s="6"/>
      <c r="C61" s="6"/>
      <c r="D61" s="6"/>
      <c r="E61" s="6"/>
      <c r="F61" s="6"/>
      <c r="G61" s="6"/>
      <c r="H61" s="6"/>
      <c r="I61" s="6"/>
      <c r="J61" s="6"/>
      <c r="K61" s="6"/>
      <c r="L61" s="6"/>
      <c r="M61" s="6"/>
      <c r="N61" s="6"/>
      <c r="O61" s="6"/>
      <c r="P61" s="6"/>
      <c r="Q61" s="6"/>
      <c r="R61" s="6"/>
      <c r="S61" s="6"/>
      <c r="T61" s="6"/>
      <c r="U61" s="6"/>
      <c r="V61" s="6"/>
      <c r="W61" s="6"/>
      <c r="X61" s="6"/>
      <c r="Y61" s="6"/>
      <c r="Z61" s="6"/>
    </row>
    <row r="62" spans="1:26" ht="15.75" customHeight="1" x14ac:dyDescent="0.2">
      <c r="A62" s="6"/>
      <c r="B62" s="6"/>
      <c r="C62" s="6"/>
      <c r="D62" s="6"/>
      <c r="E62" s="6"/>
      <c r="F62" s="6"/>
      <c r="G62" s="6"/>
      <c r="H62" s="6"/>
      <c r="I62" s="6"/>
      <c r="J62" s="6"/>
      <c r="K62" s="6"/>
      <c r="L62" s="6"/>
      <c r="M62" s="6"/>
      <c r="N62" s="6"/>
      <c r="O62" s="6"/>
      <c r="P62" s="6"/>
      <c r="Q62" s="6"/>
      <c r="R62" s="6"/>
      <c r="S62" s="6"/>
      <c r="T62" s="6"/>
      <c r="U62" s="6"/>
      <c r="V62" s="6"/>
      <c r="W62" s="6"/>
      <c r="X62" s="6"/>
      <c r="Y62" s="6"/>
      <c r="Z62" s="6"/>
    </row>
    <row r="63" spans="1:26" ht="15.75" customHeight="1" x14ac:dyDescent="0.2">
      <c r="A63" s="6"/>
      <c r="B63" s="6"/>
      <c r="C63" s="6"/>
      <c r="D63" s="6"/>
      <c r="E63" s="6"/>
      <c r="F63" s="6"/>
      <c r="G63" s="6"/>
      <c r="H63" s="6"/>
      <c r="I63" s="6"/>
      <c r="J63" s="6"/>
      <c r="K63" s="6"/>
      <c r="L63" s="6"/>
      <c r="M63" s="6"/>
      <c r="N63" s="6"/>
      <c r="O63" s="6"/>
      <c r="P63" s="6"/>
      <c r="Q63" s="6"/>
      <c r="R63" s="6"/>
      <c r="S63" s="6"/>
      <c r="T63" s="6"/>
      <c r="U63" s="6"/>
      <c r="V63" s="6"/>
      <c r="W63" s="6"/>
      <c r="X63" s="6"/>
      <c r="Y63" s="6"/>
      <c r="Z63" s="6"/>
    </row>
    <row r="64" spans="1:26" ht="15.75" customHeight="1" x14ac:dyDescent="0.2">
      <c r="A64" s="6"/>
      <c r="B64" s="6"/>
      <c r="C64" s="6"/>
      <c r="D64" s="6"/>
      <c r="E64" s="6"/>
      <c r="F64" s="6"/>
      <c r="G64" s="6"/>
      <c r="H64" s="6"/>
      <c r="I64" s="6"/>
      <c r="J64" s="6"/>
      <c r="K64" s="6"/>
      <c r="L64" s="6"/>
      <c r="M64" s="6"/>
      <c r="N64" s="6"/>
      <c r="O64" s="6"/>
      <c r="P64" s="6"/>
      <c r="Q64" s="6"/>
      <c r="R64" s="6"/>
      <c r="S64" s="6"/>
      <c r="T64" s="6"/>
      <c r="U64" s="6"/>
      <c r="V64" s="6"/>
      <c r="W64" s="6"/>
      <c r="X64" s="6"/>
      <c r="Y64" s="6"/>
      <c r="Z64" s="6"/>
    </row>
    <row r="65" spans="1:26" ht="15.75" customHeight="1" x14ac:dyDescent="0.2">
      <c r="A65" s="6"/>
      <c r="B65" s="6"/>
      <c r="C65" s="6"/>
      <c r="D65" s="6"/>
      <c r="E65" s="6"/>
      <c r="F65" s="6"/>
      <c r="G65" s="6"/>
      <c r="H65" s="6"/>
      <c r="I65" s="6"/>
      <c r="J65" s="6"/>
      <c r="K65" s="6"/>
      <c r="L65" s="6"/>
      <c r="M65" s="6"/>
      <c r="N65" s="6"/>
      <c r="O65" s="6"/>
      <c r="P65" s="6"/>
      <c r="Q65" s="6"/>
      <c r="R65" s="6"/>
      <c r="S65" s="6"/>
      <c r="T65" s="6"/>
      <c r="U65" s="6"/>
      <c r="V65" s="6"/>
      <c r="W65" s="6"/>
      <c r="X65" s="6"/>
      <c r="Y65" s="6"/>
      <c r="Z65" s="6"/>
    </row>
    <row r="66" spans="1:26" ht="15.75" customHeight="1" x14ac:dyDescent="0.2">
      <c r="A66" s="6"/>
      <c r="B66" s="6"/>
      <c r="C66" s="6"/>
      <c r="D66" s="6"/>
      <c r="E66" s="6"/>
      <c r="F66" s="6"/>
      <c r="G66" s="6"/>
      <c r="H66" s="6"/>
      <c r="I66" s="6"/>
      <c r="J66" s="6"/>
      <c r="K66" s="6"/>
      <c r="L66" s="6"/>
      <c r="M66" s="6"/>
      <c r="N66" s="6"/>
      <c r="O66" s="6"/>
      <c r="P66" s="6"/>
      <c r="Q66" s="6"/>
      <c r="R66" s="6"/>
      <c r="S66" s="6"/>
      <c r="T66" s="6"/>
      <c r="U66" s="6"/>
      <c r="V66" s="6"/>
      <c r="W66" s="6"/>
      <c r="X66" s="6"/>
      <c r="Y66" s="6"/>
      <c r="Z66" s="6"/>
    </row>
    <row r="67" spans="1:26" ht="15.75" customHeight="1" x14ac:dyDescent="0.2">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5.75" customHeight="1" x14ac:dyDescent="0.2">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5.75" customHeight="1" x14ac:dyDescent="0.2">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5.75" customHeight="1" x14ac:dyDescent="0.2">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5.75" customHeight="1" x14ac:dyDescent="0.2">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5.75" customHeight="1" x14ac:dyDescent="0.2">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5.75" customHeight="1" x14ac:dyDescent="0.2">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5.75" customHeight="1" x14ac:dyDescent="0.2">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5.75" customHeight="1" x14ac:dyDescent="0.2">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5.75" customHeight="1" x14ac:dyDescent="0.2">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5.75" customHeight="1" x14ac:dyDescent="0.2">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5.75" customHeight="1" x14ac:dyDescent="0.2">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5.75" customHeight="1" x14ac:dyDescent="0.2">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5.75" customHeight="1" x14ac:dyDescent="0.2">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5.75" customHeight="1" x14ac:dyDescent="0.2">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5.75" customHeight="1" x14ac:dyDescent="0.2">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5.75" customHeight="1" x14ac:dyDescent="0.2">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5.75" customHeight="1" x14ac:dyDescent="0.2">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5.75" customHeight="1" x14ac:dyDescent="0.2">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5.75" customHeight="1" x14ac:dyDescent="0.2">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5.75" customHeight="1" x14ac:dyDescent="0.2">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5.75" customHeight="1" x14ac:dyDescent="0.2">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5.75" customHeight="1" x14ac:dyDescent="0.2">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5.75" customHeight="1" x14ac:dyDescent="0.2">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5.75" customHeight="1" x14ac:dyDescent="0.2">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5.75" customHeight="1" x14ac:dyDescent="0.2">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5.75" customHeight="1" x14ac:dyDescent="0.2">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5.75" customHeight="1" x14ac:dyDescent="0.2">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5.75" customHeight="1" x14ac:dyDescent="0.2">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5.75" customHeight="1" x14ac:dyDescent="0.2">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5.75" customHeight="1" x14ac:dyDescent="0.2">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5.75" customHeight="1" x14ac:dyDescent="0.2">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5.75" customHeight="1" x14ac:dyDescent="0.2">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9594"/>
  </sheetPr>
  <dimension ref="A1:AX1000"/>
  <sheetViews>
    <sheetView showGridLines="0" workbookViewId="0">
      <pane xSplit="2" topLeftCell="C1" activePane="topRight" state="frozen"/>
      <selection pane="topRight" activeCell="D2" sqref="D2"/>
    </sheetView>
  </sheetViews>
  <sheetFormatPr defaultColWidth="12.625" defaultRowHeight="15" customHeight="1" x14ac:dyDescent="0.15"/>
  <cols>
    <col min="1" max="1" width="14.5859375" customWidth="1"/>
    <col min="2" max="2" width="7.96484375" customWidth="1"/>
    <col min="3" max="30" width="9.8046875" customWidth="1"/>
    <col min="31" max="31" width="4.04296875" customWidth="1"/>
    <col min="32" max="32" width="14.83203125" customWidth="1"/>
    <col min="33" max="33" width="6.86328125" customWidth="1"/>
    <col min="34" max="34" width="7.109375" customWidth="1"/>
    <col min="35" max="36" width="6.7421875" customWidth="1"/>
    <col min="37" max="37" width="6.6171875" customWidth="1"/>
    <col min="38" max="38" width="7.23046875" customWidth="1"/>
    <col min="39" max="41" width="7.35546875" customWidth="1"/>
    <col min="42" max="42" width="7.4765625" customWidth="1"/>
    <col min="43" max="43" width="7.35546875" customWidth="1"/>
    <col min="44" max="44" width="7.23046875" customWidth="1"/>
    <col min="45" max="50" width="7.59765625" customWidth="1"/>
  </cols>
  <sheetData>
    <row r="1" spans="1:44" hidden="1" x14ac:dyDescent="0.2">
      <c r="C1" s="6"/>
      <c r="D1" s="6"/>
      <c r="E1" s="6"/>
      <c r="F1" s="6"/>
      <c r="G1" s="6"/>
      <c r="H1" s="6"/>
      <c r="I1" s="6"/>
      <c r="J1" s="6"/>
      <c r="K1" s="6"/>
      <c r="L1" s="6"/>
      <c r="M1" s="6"/>
      <c r="N1" s="6"/>
      <c r="O1" s="6"/>
      <c r="P1" s="6"/>
      <c r="Q1" s="6"/>
      <c r="R1" s="6"/>
      <c r="S1" s="6"/>
      <c r="T1" s="6"/>
      <c r="U1" s="6"/>
      <c r="V1" s="6"/>
      <c r="W1" s="6"/>
      <c r="X1" s="6"/>
      <c r="Y1" s="6"/>
      <c r="Z1" s="6"/>
      <c r="AA1" s="6"/>
      <c r="AB1" s="6"/>
      <c r="AC1" s="6"/>
      <c r="AE1" s="6"/>
      <c r="AG1" s="47">
        <v>1</v>
      </c>
      <c r="AH1" s="47">
        <v>2</v>
      </c>
      <c r="AI1" s="47">
        <v>3</v>
      </c>
      <c r="AJ1" s="47">
        <v>4</v>
      </c>
      <c r="AK1" s="47">
        <v>5</v>
      </c>
      <c r="AL1" s="47">
        <v>6</v>
      </c>
      <c r="AM1" s="47">
        <v>7</v>
      </c>
      <c r="AN1" s="47">
        <v>8</v>
      </c>
      <c r="AO1" s="47">
        <v>9</v>
      </c>
      <c r="AP1" s="47">
        <v>10</v>
      </c>
      <c r="AQ1" s="47">
        <v>11</v>
      </c>
      <c r="AR1" s="47">
        <v>12</v>
      </c>
    </row>
    <row r="2" spans="1:44" x14ac:dyDescent="0.2">
      <c r="A2" s="45" t="s">
        <v>162</v>
      </c>
      <c r="B2" s="45"/>
      <c r="C2" s="75">
        <v>41396</v>
      </c>
      <c r="D2" s="75">
        <v>41427</v>
      </c>
      <c r="E2" s="75">
        <v>41457</v>
      </c>
      <c r="F2" s="75">
        <v>41488</v>
      </c>
      <c r="G2" s="75">
        <v>41519</v>
      </c>
      <c r="H2" s="75">
        <v>41549</v>
      </c>
      <c r="I2" s="75">
        <v>41580</v>
      </c>
      <c r="J2" s="75">
        <v>41610</v>
      </c>
      <c r="K2" s="75">
        <v>41641</v>
      </c>
      <c r="L2" s="75">
        <v>41672</v>
      </c>
      <c r="M2" s="75">
        <v>41700</v>
      </c>
      <c r="N2" s="75">
        <v>41731</v>
      </c>
      <c r="O2" s="75">
        <v>41761</v>
      </c>
      <c r="P2" s="75">
        <v>41792</v>
      </c>
      <c r="Q2" s="75">
        <v>41822</v>
      </c>
      <c r="R2" s="75">
        <v>41853</v>
      </c>
      <c r="S2" s="75">
        <v>41884</v>
      </c>
      <c r="T2" s="75">
        <v>41914</v>
      </c>
      <c r="U2" s="75">
        <v>41945</v>
      </c>
      <c r="V2" s="75">
        <v>41975</v>
      </c>
      <c r="W2" s="75">
        <v>42006</v>
      </c>
      <c r="X2" s="75">
        <v>42037</v>
      </c>
      <c r="Y2" s="75">
        <v>42065</v>
      </c>
      <c r="Z2" s="75">
        <v>42096</v>
      </c>
      <c r="AA2" s="75">
        <v>42126</v>
      </c>
      <c r="AB2" s="75">
        <v>42157</v>
      </c>
      <c r="AC2" s="75">
        <v>42187</v>
      </c>
      <c r="AD2" s="75">
        <v>42218</v>
      </c>
      <c r="AE2" s="76"/>
    </row>
    <row r="3" spans="1:44" x14ac:dyDescent="0.2">
      <c r="A3" s="45" t="s">
        <v>22</v>
      </c>
      <c r="B3" s="28" t="s">
        <v>163</v>
      </c>
      <c r="C3" s="77">
        <v>4497.75</v>
      </c>
      <c r="D3" s="77">
        <v>4497.75</v>
      </c>
      <c r="E3" s="77">
        <v>4497.75</v>
      </c>
      <c r="F3" s="77">
        <v>4497.75</v>
      </c>
      <c r="G3" s="77">
        <v>4497.75</v>
      </c>
      <c r="H3" s="77">
        <v>4497.75</v>
      </c>
      <c r="I3" s="77">
        <v>4497.75</v>
      </c>
      <c r="J3" s="77">
        <v>4497.75</v>
      </c>
      <c r="K3" s="77">
        <v>4497.75</v>
      </c>
      <c r="L3" s="77">
        <v>4497.75</v>
      </c>
      <c r="M3" s="77">
        <v>4497.75</v>
      </c>
      <c r="N3" s="77">
        <v>4497.75</v>
      </c>
      <c r="O3" s="77">
        <v>4497.75</v>
      </c>
      <c r="P3" s="77">
        <v>4497.75</v>
      </c>
      <c r="Q3" s="77">
        <v>4497.75</v>
      </c>
      <c r="R3" s="77">
        <v>4497.75</v>
      </c>
      <c r="S3" s="77">
        <v>4497.75</v>
      </c>
      <c r="T3" s="77">
        <v>4497.75</v>
      </c>
      <c r="U3" s="77">
        <v>4497.75</v>
      </c>
      <c r="V3" s="77">
        <v>4497.75</v>
      </c>
      <c r="W3" s="77">
        <v>4497.75</v>
      </c>
      <c r="X3" s="77">
        <v>4497.75</v>
      </c>
      <c r="Y3" s="77">
        <v>4497.75</v>
      </c>
      <c r="Z3" s="77">
        <v>4497.75</v>
      </c>
      <c r="AA3" s="77">
        <v>4497.75</v>
      </c>
      <c r="AB3" s="77">
        <v>4497.75</v>
      </c>
      <c r="AC3" s="77">
        <v>4497.75</v>
      </c>
      <c r="AD3" s="77">
        <f>VLOOKUP(A3,'Space - Indivi. VMFS'!$I$4:$L$22,3,FALSE)</f>
        <v>4497.75</v>
      </c>
      <c r="AE3" s="78"/>
    </row>
    <row r="4" spans="1:44" x14ac:dyDescent="0.2">
      <c r="A4" s="45" t="s">
        <v>22</v>
      </c>
      <c r="B4" s="28" t="s">
        <v>164</v>
      </c>
      <c r="C4" s="77">
        <v>3068.6376953125</v>
      </c>
      <c r="D4" s="77">
        <v>3068.6474609375</v>
      </c>
      <c r="E4" s="77">
        <v>3068.6455078125</v>
      </c>
      <c r="F4" s="77">
        <v>2580.630859375</v>
      </c>
      <c r="G4" s="77">
        <v>3178.8857421875</v>
      </c>
      <c r="H4" s="77">
        <v>3178.8857421875</v>
      </c>
      <c r="I4" s="77">
        <v>3178.994140625</v>
      </c>
      <c r="J4" s="77">
        <v>3178.99609375</v>
      </c>
      <c r="K4" s="77">
        <v>3178.994140625</v>
      </c>
      <c r="L4" s="77">
        <v>2136.107421875</v>
      </c>
      <c r="M4" s="77">
        <v>2197.58984375</v>
      </c>
      <c r="N4" s="77">
        <v>2197.587890625</v>
      </c>
      <c r="O4" s="77">
        <v>3178.9970703125</v>
      </c>
      <c r="P4" s="77">
        <v>3178.9970703125</v>
      </c>
      <c r="Q4" s="77">
        <v>2297.59765625</v>
      </c>
      <c r="R4" s="77">
        <v>2297.587890625</v>
      </c>
      <c r="S4" s="77">
        <v>2289.5830078125</v>
      </c>
      <c r="T4" s="77">
        <v>2289.587890625</v>
      </c>
      <c r="U4" s="77">
        <v>2289.5869140625</v>
      </c>
      <c r="V4" s="77">
        <v>2289.5869140625</v>
      </c>
      <c r="W4" s="77">
        <v>2289.5869140625</v>
      </c>
      <c r="X4" s="77">
        <v>2289.5966796875</v>
      </c>
      <c r="Y4" s="77">
        <v>2288.0869140625</v>
      </c>
      <c r="Z4" s="77">
        <v>2289.5966796875</v>
      </c>
      <c r="AA4" s="77">
        <v>2285.083984375</v>
      </c>
      <c r="AB4" s="77">
        <v>2281.0849609375</v>
      </c>
      <c r="AC4" s="77">
        <v>1067.015625</v>
      </c>
      <c r="AD4" s="77">
        <f>VLOOKUP(A3,'Space - Indivi. VMFS'!$I$4:$L$22,4,FALSE)</f>
        <v>1077.01171875</v>
      </c>
      <c r="AE4" s="78"/>
      <c r="AF4" s="79"/>
      <c r="AG4" s="80"/>
      <c r="AH4" s="80"/>
      <c r="AI4" s="80"/>
      <c r="AJ4" s="159" t="s">
        <v>165</v>
      </c>
      <c r="AK4" s="160"/>
      <c r="AL4" s="160"/>
      <c r="AM4" s="160"/>
      <c r="AN4" s="80"/>
      <c r="AO4" s="162" t="s">
        <v>166</v>
      </c>
      <c r="AP4" s="163"/>
      <c r="AQ4" s="164"/>
      <c r="AR4" s="81"/>
    </row>
    <row r="5" spans="1:44" x14ac:dyDescent="0.2">
      <c r="A5" s="45" t="s">
        <v>22</v>
      </c>
      <c r="B5" s="28" t="s">
        <v>167</v>
      </c>
      <c r="C5" s="77">
        <v>1429.1123046875</v>
      </c>
      <c r="D5" s="77">
        <v>1429.1025390625</v>
      </c>
      <c r="E5" s="77">
        <v>1429.1044921875</v>
      </c>
      <c r="F5" s="77">
        <v>1917.119140625</v>
      </c>
      <c r="G5" s="77">
        <v>1318.8642578125</v>
      </c>
      <c r="H5" s="77">
        <v>1318.8642578125</v>
      </c>
      <c r="I5" s="77">
        <v>1318.755859375</v>
      </c>
      <c r="J5" s="77">
        <v>1318.75390625</v>
      </c>
      <c r="K5" s="77">
        <v>1318.755859375</v>
      </c>
      <c r="L5" s="77">
        <v>2361.642578125</v>
      </c>
      <c r="M5" s="77">
        <v>2300.16015625</v>
      </c>
      <c r="N5" s="77">
        <v>2300.162109375</v>
      </c>
      <c r="O5" s="77">
        <v>1318.7529296875</v>
      </c>
      <c r="P5" s="77">
        <v>1318.7529296875</v>
      </c>
      <c r="Q5" s="77">
        <v>2200.15234375</v>
      </c>
      <c r="R5" s="77">
        <v>2200.162109375</v>
      </c>
      <c r="S5" s="77">
        <v>2208.1669921875</v>
      </c>
      <c r="T5" s="77">
        <v>2208.162109375</v>
      </c>
      <c r="U5" s="77">
        <v>2208.1630859375</v>
      </c>
      <c r="V5" s="77">
        <v>2208.1630859375</v>
      </c>
      <c r="W5" s="77">
        <v>2208.1630859375</v>
      </c>
      <c r="X5" s="77">
        <v>2208.1533203125</v>
      </c>
      <c r="Y5" s="77">
        <v>2209.6630859375</v>
      </c>
      <c r="Z5" s="77">
        <v>2208.1533203125</v>
      </c>
      <c r="AA5" s="77">
        <v>2212.666015625</v>
      </c>
      <c r="AB5" s="77">
        <v>2216.6650390625</v>
      </c>
      <c r="AC5" s="77">
        <v>3430.734375</v>
      </c>
      <c r="AD5" s="77">
        <f>VLOOKUP(A3,'Space - Indivi. VMFS'!$I$4:$L$22,2,FALSE)</f>
        <v>3420.73828125</v>
      </c>
      <c r="AE5" s="78"/>
      <c r="AF5" s="82"/>
      <c r="AG5" s="83"/>
      <c r="AH5" s="83"/>
      <c r="AI5" s="83"/>
      <c r="AJ5" s="161"/>
      <c r="AK5" s="161"/>
      <c r="AL5" s="161"/>
      <c r="AM5" s="161"/>
      <c r="AN5" s="83"/>
      <c r="AO5" s="162" t="s">
        <v>168</v>
      </c>
      <c r="AP5" s="163"/>
      <c r="AQ5" s="164"/>
      <c r="AR5" s="84"/>
    </row>
    <row r="6" spans="1:44" x14ac:dyDescent="0.2">
      <c r="A6" s="45"/>
      <c r="B6" s="28"/>
      <c r="C6" s="77"/>
      <c r="D6" s="77"/>
      <c r="E6" s="77"/>
      <c r="F6" s="77"/>
      <c r="G6" s="77"/>
      <c r="H6" s="77"/>
      <c r="I6" s="77"/>
      <c r="J6" s="77"/>
      <c r="K6" s="77"/>
      <c r="L6" s="77"/>
      <c r="M6" s="77"/>
      <c r="N6" s="77"/>
      <c r="O6" s="77"/>
      <c r="P6" s="77"/>
      <c r="Q6" s="77"/>
      <c r="R6" s="77"/>
      <c r="S6" s="77"/>
      <c r="T6" s="77"/>
      <c r="U6" s="77"/>
      <c r="V6" s="77"/>
      <c r="W6" s="77"/>
      <c r="X6" s="77"/>
      <c r="Y6" s="77"/>
      <c r="Z6" s="77"/>
      <c r="AA6" s="77"/>
      <c r="AB6" s="77"/>
      <c r="AC6" s="77"/>
      <c r="AD6" s="77"/>
      <c r="AE6" s="78"/>
      <c r="AF6" s="85" t="s">
        <v>46</v>
      </c>
      <c r="AG6" s="85">
        <v>42047</v>
      </c>
      <c r="AH6" s="85">
        <v>42075</v>
      </c>
      <c r="AI6" s="85">
        <v>42106</v>
      </c>
      <c r="AJ6" s="85">
        <v>42136</v>
      </c>
      <c r="AK6" s="85">
        <v>42167</v>
      </c>
      <c r="AL6" s="85">
        <v>42197</v>
      </c>
      <c r="AM6" s="85">
        <v>42228</v>
      </c>
      <c r="AN6" s="85">
        <v>42259</v>
      </c>
      <c r="AO6" s="85">
        <v>42289</v>
      </c>
      <c r="AP6" s="85">
        <v>42289</v>
      </c>
      <c r="AQ6" s="85">
        <v>42350</v>
      </c>
      <c r="AR6" s="85">
        <v>42350</v>
      </c>
    </row>
    <row r="7" spans="1:44" x14ac:dyDescent="0.2">
      <c r="A7" s="45" t="s">
        <v>27</v>
      </c>
      <c r="B7" s="28" t="s">
        <v>163</v>
      </c>
      <c r="C7" s="77">
        <v>27263.75</v>
      </c>
      <c r="D7" s="77">
        <v>28763</v>
      </c>
      <c r="E7" s="77">
        <v>28485.75</v>
      </c>
      <c r="F7" s="77">
        <v>29249.5</v>
      </c>
      <c r="G7" s="77">
        <v>28485.75</v>
      </c>
      <c r="H7" s="77">
        <v>28485.75</v>
      </c>
      <c r="I7" s="77">
        <v>28485.75</v>
      </c>
      <c r="J7" s="77">
        <v>28485.75</v>
      </c>
      <c r="K7" s="77">
        <v>28485.75</v>
      </c>
      <c r="L7" s="77">
        <v>28485.75</v>
      </c>
      <c r="M7" s="77">
        <v>28485.75</v>
      </c>
      <c r="N7" s="77">
        <v>28985.5</v>
      </c>
      <c r="O7" s="77">
        <v>28985.5</v>
      </c>
      <c r="P7" s="77">
        <v>28985.5</v>
      </c>
      <c r="Q7" s="77">
        <v>28985.5</v>
      </c>
      <c r="R7" s="77">
        <v>28985.5</v>
      </c>
      <c r="S7" s="77">
        <v>28985.5</v>
      </c>
      <c r="T7" s="77">
        <v>28985.5</v>
      </c>
      <c r="U7" s="77">
        <v>28985.5</v>
      </c>
      <c r="V7" s="77">
        <v>28985.5</v>
      </c>
      <c r="W7" s="77">
        <v>28985.5</v>
      </c>
      <c r="X7" s="77">
        <v>28985.5</v>
      </c>
      <c r="Y7" s="77">
        <v>28985.5</v>
      </c>
      <c r="Z7" s="77">
        <v>28985.5</v>
      </c>
      <c r="AA7" s="77">
        <v>28985.5</v>
      </c>
      <c r="AB7" s="77">
        <v>28985.5</v>
      </c>
      <c r="AC7" s="77">
        <v>28985.5</v>
      </c>
      <c r="AD7" s="77">
        <f>VLOOKUP(A7,'Space - Indivi. VMFS'!$I$4:$L$22,3,FALSE)</f>
        <v>28985.5</v>
      </c>
      <c r="AE7" s="78"/>
      <c r="AF7" s="52" t="s">
        <v>34</v>
      </c>
      <c r="AG7" s="52">
        <v>97.540476969253859</v>
      </c>
      <c r="AH7" s="52">
        <v>97.540416843036908</v>
      </c>
      <c r="AI7" s="52">
        <v>41.673225434832801</v>
      </c>
      <c r="AJ7" s="52">
        <v>35.516466165775199</v>
      </c>
      <c r="AK7" s="52">
        <v>35.51652629199215</v>
      </c>
      <c r="AL7" s="52">
        <v>35.205854128987568</v>
      </c>
      <c r="AM7" s="52">
        <v>25.028289385077152</v>
      </c>
      <c r="AN7" s="52">
        <f t="shared" ref="AN7:AN24" si="0">TREND($AG7:$AL7,$AG$1:$AL$1,8)</f>
        <v>-7.6218472102351456</v>
      </c>
      <c r="AO7" s="52">
        <f t="shared" ref="AO7:AO24" si="1">TREND($AG7:$AL7,$AG$1:$AL$1,9)</f>
        <v>-22.019034213764371</v>
      </c>
      <c r="AP7" s="52">
        <f t="shared" ref="AP7:AP24" si="2">TREND($AG7:$AL7,$AG$1:$AL$1,10)</f>
        <v>-36.416221217293611</v>
      </c>
      <c r="AQ7" s="52">
        <f t="shared" ref="AQ7:AQ24" si="3">TREND($AG7:$AL7,$AG$1:$AL$1,11)</f>
        <v>-50.813408220822851</v>
      </c>
      <c r="AR7" s="52">
        <f t="shared" ref="AR7:AR24" si="4">TREND($AG7:$AL7,$AG$1:$AL$1,12)</f>
        <v>-65.21059522435209</v>
      </c>
    </row>
    <row r="8" spans="1:44" x14ac:dyDescent="0.2">
      <c r="A8" s="45" t="s">
        <v>27</v>
      </c>
      <c r="B8" s="28" t="s">
        <v>164</v>
      </c>
      <c r="C8" s="77">
        <v>24602.5146484375</v>
      </c>
      <c r="D8" s="77">
        <v>25058.4384765625</v>
      </c>
      <c r="E8" s="77">
        <v>24639.8134765625</v>
      </c>
      <c r="F8" s="77">
        <v>25164.123046875</v>
      </c>
      <c r="G8" s="77">
        <v>23360.2001953125</v>
      </c>
      <c r="H8" s="77">
        <v>23360.2001953125</v>
      </c>
      <c r="I8" s="77">
        <v>23875.5048828125</v>
      </c>
      <c r="J8" s="77">
        <v>23554.1259765625</v>
      </c>
      <c r="K8" s="77">
        <v>21014.3720703125</v>
      </c>
      <c r="L8" s="77">
        <v>20695.4208984375</v>
      </c>
      <c r="M8" s="77">
        <v>21951.4853515625</v>
      </c>
      <c r="N8" s="77">
        <v>20042.3798828125</v>
      </c>
      <c r="O8" s="77">
        <v>20042.4169921875</v>
      </c>
      <c r="P8" s="77">
        <v>20042.5322265625</v>
      </c>
      <c r="Q8" s="77">
        <v>20451.7978515625</v>
      </c>
      <c r="R8" s="77">
        <v>20051.9677734375</v>
      </c>
      <c r="S8" s="77">
        <v>20058.3740234375</v>
      </c>
      <c r="T8" s="77">
        <v>20180.4189453125</v>
      </c>
      <c r="U8" s="77">
        <v>20181.7705078125</v>
      </c>
      <c r="V8" s="77">
        <v>20181.0498046875</v>
      </c>
      <c r="W8" s="77">
        <v>20186.0419921875</v>
      </c>
      <c r="X8" s="77">
        <v>20266.7783203125</v>
      </c>
      <c r="Y8" s="77">
        <v>19637.5634765625</v>
      </c>
      <c r="Z8" s="77">
        <v>20266.7783203125</v>
      </c>
      <c r="AA8" s="77">
        <v>19649.5751953125</v>
      </c>
      <c r="AB8" s="77">
        <v>19882.8994140625</v>
      </c>
      <c r="AC8" s="77">
        <v>18619.6611328125</v>
      </c>
      <c r="AD8" s="77">
        <f>VLOOKUP(A7,'Space - Indivi. VMFS'!$I$4:$L$22,4,FALSE)</f>
        <v>19150.8388671875</v>
      </c>
      <c r="AE8" s="78"/>
      <c r="AF8" s="52" t="s">
        <v>29</v>
      </c>
      <c r="AG8" s="52">
        <v>77.391456318016921</v>
      </c>
      <c r="AH8" s="52">
        <v>78.808703087912576</v>
      </c>
      <c r="AI8" s="52">
        <v>62.79435620271849</v>
      </c>
      <c r="AJ8" s="52">
        <v>79.326620814083029</v>
      </c>
      <c r="AK8" s="52">
        <v>80.294942508803757</v>
      </c>
      <c r="AL8" s="52">
        <v>79.662372612314584</v>
      </c>
      <c r="AM8" s="52">
        <v>79.679479911428871</v>
      </c>
      <c r="AN8" s="52">
        <f t="shared" si="0"/>
        <v>80.538457339828284</v>
      </c>
      <c r="AO8" s="52">
        <f t="shared" si="1"/>
        <v>81.462616321129033</v>
      </c>
      <c r="AP8" s="52">
        <f t="shared" si="2"/>
        <v>82.386775302429783</v>
      </c>
      <c r="AQ8" s="52">
        <f t="shared" si="3"/>
        <v>83.310934283730546</v>
      </c>
      <c r="AR8" s="52">
        <f t="shared" si="4"/>
        <v>84.235093265031296</v>
      </c>
    </row>
    <row r="9" spans="1:44" x14ac:dyDescent="0.2">
      <c r="A9" s="45" t="s">
        <v>27</v>
      </c>
      <c r="B9" s="28" t="s">
        <v>167</v>
      </c>
      <c r="C9" s="77">
        <v>2661.2353515625</v>
      </c>
      <c r="D9" s="77">
        <v>3704.5615234375</v>
      </c>
      <c r="E9" s="77">
        <v>3845.9365234375</v>
      </c>
      <c r="F9" s="77">
        <v>4085.376953125</v>
      </c>
      <c r="G9" s="77">
        <v>5125.5498046875</v>
      </c>
      <c r="H9" s="77">
        <v>5125.5498046875</v>
      </c>
      <c r="I9" s="77">
        <v>4610.2451171875</v>
      </c>
      <c r="J9" s="77">
        <v>4931.6240234375</v>
      </c>
      <c r="K9" s="77">
        <v>7471.3779296875</v>
      </c>
      <c r="L9" s="77">
        <v>7790.3291015625</v>
      </c>
      <c r="M9" s="77">
        <v>6534.2646484375</v>
      </c>
      <c r="N9" s="77">
        <v>8943.1201171875</v>
      </c>
      <c r="O9" s="77">
        <v>8943.0830078125</v>
      </c>
      <c r="P9" s="77">
        <v>8942.9677734375</v>
      </c>
      <c r="Q9" s="77">
        <v>8533.7021484375</v>
      </c>
      <c r="R9" s="77">
        <v>8933.5322265625</v>
      </c>
      <c r="S9" s="77">
        <v>8927.1259765625</v>
      </c>
      <c r="T9" s="77">
        <v>8805.0810546875</v>
      </c>
      <c r="U9" s="77">
        <v>8803.7294921875</v>
      </c>
      <c r="V9" s="77">
        <v>8804.4501953125</v>
      </c>
      <c r="W9" s="77">
        <v>8799.4580078125</v>
      </c>
      <c r="X9" s="77">
        <v>8718.7216796875</v>
      </c>
      <c r="Y9" s="77">
        <v>9347.9365234375</v>
      </c>
      <c r="Z9" s="77">
        <v>8718.7216796875</v>
      </c>
      <c r="AA9" s="77">
        <v>9335.9248046875</v>
      </c>
      <c r="AB9" s="77">
        <v>9102.6005859375</v>
      </c>
      <c r="AC9" s="77">
        <v>10365.8388671875</v>
      </c>
      <c r="AD9" s="77">
        <f>VLOOKUP(A7,'Space - Indivi. VMFS'!$I$4:$L$22,2,FALSE)</f>
        <v>9834.6611328125</v>
      </c>
      <c r="AE9" s="78"/>
      <c r="AF9" s="52" t="s">
        <v>33</v>
      </c>
      <c r="AG9" s="52">
        <v>66.246784987888688</v>
      </c>
      <c r="AH9" s="52">
        <v>66.246836411626859</v>
      </c>
      <c r="AI9" s="52">
        <v>65.531995027118825</v>
      </c>
      <c r="AJ9" s="52">
        <v>51.239101252929096</v>
      </c>
      <c r="AK9" s="52">
        <v>62.201783457518232</v>
      </c>
      <c r="AL9" s="52">
        <v>62.540552759932602</v>
      </c>
      <c r="AM9" s="52">
        <v>64.152337270608982</v>
      </c>
      <c r="AN9" s="52">
        <f t="shared" si="0"/>
        <v>56.55403864016909</v>
      </c>
      <c r="AO9" s="52">
        <f t="shared" si="1"/>
        <v>55.269489675132064</v>
      </c>
      <c r="AP9" s="52">
        <f t="shared" si="2"/>
        <v>53.984940710095032</v>
      </c>
      <c r="AQ9" s="52">
        <f t="shared" si="3"/>
        <v>52.700391745057999</v>
      </c>
      <c r="AR9" s="52">
        <f t="shared" si="4"/>
        <v>51.415842780020967</v>
      </c>
    </row>
    <row r="10" spans="1:44" x14ac:dyDescent="0.2">
      <c r="A10" s="45"/>
      <c r="B10" s="28"/>
      <c r="C10" s="77"/>
      <c r="D10" s="77"/>
      <c r="E10" s="77"/>
      <c r="F10" s="77"/>
      <c r="G10" s="77"/>
      <c r="H10" s="77"/>
      <c r="I10" s="77"/>
      <c r="J10" s="77"/>
      <c r="K10" s="77"/>
      <c r="L10" s="77"/>
      <c r="M10" s="77"/>
      <c r="N10" s="77"/>
      <c r="O10" s="77"/>
      <c r="P10" s="77"/>
      <c r="Q10" s="77"/>
      <c r="R10" s="77"/>
      <c r="S10" s="77"/>
      <c r="T10" s="77"/>
      <c r="U10" s="77"/>
      <c r="V10" s="77"/>
      <c r="W10" s="77"/>
      <c r="X10" s="77"/>
      <c r="Y10" s="77"/>
      <c r="Z10" s="77"/>
      <c r="AA10" s="77"/>
      <c r="AB10" s="77"/>
      <c r="AC10" s="77"/>
      <c r="AD10" s="77"/>
      <c r="AE10" s="78"/>
      <c r="AF10" s="52" t="s">
        <v>22</v>
      </c>
      <c r="AG10" s="52">
        <v>50.905378904730149</v>
      </c>
      <c r="AH10" s="52">
        <v>50.871768349452509</v>
      </c>
      <c r="AI10" s="52">
        <v>50.871811773942518</v>
      </c>
      <c r="AJ10" s="52">
        <v>50.805046620532494</v>
      </c>
      <c r="AK10" s="52">
        <v>50.716134977210828</v>
      </c>
      <c r="AL10" s="52">
        <v>23.723319993329998</v>
      </c>
      <c r="AM10" s="52">
        <v>23.945566533266632</v>
      </c>
      <c r="AN10" s="52">
        <f t="shared" si="0"/>
        <v>28.772781934948949</v>
      </c>
      <c r="AO10" s="52">
        <f t="shared" si="1"/>
        <v>24.874383082745069</v>
      </c>
      <c r="AP10" s="52">
        <f t="shared" si="2"/>
        <v>20.975984230541187</v>
      </c>
      <c r="AQ10" s="52">
        <f t="shared" si="3"/>
        <v>17.077585378337304</v>
      </c>
      <c r="AR10" s="52">
        <f t="shared" si="4"/>
        <v>13.179186526133421</v>
      </c>
    </row>
    <row r="11" spans="1:44" x14ac:dyDescent="0.2">
      <c r="A11" s="45" t="s">
        <v>28</v>
      </c>
      <c r="B11" s="28" t="s">
        <v>163</v>
      </c>
      <c r="C11" s="77">
        <v>3498.25</v>
      </c>
      <c r="D11" s="77">
        <v>2799.5</v>
      </c>
      <c r="E11" s="77">
        <v>2799.5</v>
      </c>
      <c r="F11" s="77">
        <v>259.25</v>
      </c>
      <c r="G11" s="77">
        <v>1997.75</v>
      </c>
      <c r="H11" s="77">
        <v>1997.75</v>
      </c>
      <c r="I11" s="77">
        <v>1997.75</v>
      </c>
      <c r="J11" s="77">
        <v>1997.75</v>
      </c>
      <c r="K11" s="77">
        <v>1997.75</v>
      </c>
      <c r="L11" s="77">
        <v>1997.75</v>
      </c>
      <c r="M11" s="77">
        <v>1997.75</v>
      </c>
      <c r="N11" s="77">
        <v>1997.75</v>
      </c>
      <c r="O11" s="77">
        <v>1997.75</v>
      </c>
      <c r="P11" s="77">
        <v>1997.75</v>
      </c>
      <c r="Q11" s="77">
        <v>1997.75</v>
      </c>
      <c r="R11" s="77">
        <v>1997.75</v>
      </c>
      <c r="S11" s="77">
        <v>1997.75</v>
      </c>
      <c r="T11" s="77">
        <v>1997.75</v>
      </c>
      <c r="U11" s="77">
        <v>1997.75</v>
      </c>
      <c r="V11" s="77">
        <v>1997.75</v>
      </c>
      <c r="W11" s="77">
        <v>1997.75</v>
      </c>
      <c r="X11" s="77">
        <v>1997.75</v>
      </c>
      <c r="Y11" s="77">
        <v>1997.75</v>
      </c>
      <c r="Z11" s="77">
        <v>1997.75</v>
      </c>
      <c r="AA11" s="77">
        <v>1997.75</v>
      </c>
      <c r="AB11" s="77">
        <v>1997.75</v>
      </c>
      <c r="AC11" s="77">
        <v>1997.75</v>
      </c>
      <c r="AD11" s="77">
        <f>VLOOKUP(A11,'Space - Indivi. VMFS'!$I$4:$L$22,3,FALSE)</f>
        <v>1997.75</v>
      </c>
      <c r="AE11" s="78"/>
      <c r="AF11" s="52" t="s">
        <v>27</v>
      </c>
      <c r="AG11" s="52">
        <v>69.9204026851788</v>
      </c>
      <c r="AH11" s="52">
        <v>71.878783545867762</v>
      </c>
      <c r="AI11" s="52">
        <v>67.749610931543359</v>
      </c>
      <c r="AJ11" s="52">
        <v>67.791051371590967</v>
      </c>
      <c r="AK11" s="52">
        <v>68.596020127520646</v>
      </c>
      <c r="AL11" s="52">
        <v>64.237846967664865</v>
      </c>
      <c r="AM11" s="52">
        <v>66.070410609399531</v>
      </c>
      <c r="AN11" s="52">
        <f t="shared" si="0"/>
        <v>63.448333715041024</v>
      </c>
      <c r="AO11" s="52">
        <f t="shared" si="1"/>
        <v>62.356344332110638</v>
      </c>
      <c r="AP11" s="52">
        <f t="shared" si="2"/>
        <v>61.264354949180259</v>
      </c>
      <c r="AQ11" s="52">
        <f t="shared" si="3"/>
        <v>60.172365566249873</v>
      </c>
      <c r="AR11" s="52">
        <f t="shared" si="4"/>
        <v>59.080376183319487</v>
      </c>
    </row>
    <row r="12" spans="1:44" x14ac:dyDescent="0.2">
      <c r="A12" s="45" t="s">
        <v>28</v>
      </c>
      <c r="B12" s="28" t="s">
        <v>164</v>
      </c>
      <c r="C12" s="77">
        <v>2931.375</v>
      </c>
      <c r="D12" s="77">
        <v>721.32421875</v>
      </c>
      <c r="E12" s="77">
        <v>721.32421875</v>
      </c>
      <c r="F12" s="77">
        <v>157.5234375</v>
      </c>
      <c r="G12" s="77">
        <v>720.76953125</v>
      </c>
      <c r="H12" s="77">
        <v>720.76953125</v>
      </c>
      <c r="I12" s="77">
        <v>720.76953125</v>
      </c>
      <c r="J12" s="77">
        <v>720.76953125</v>
      </c>
      <c r="K12" s="77">
        <v>720.76953125</v>
      </c>
      <c r="L12" s="77">
        <v>720.7578125</v>
      </c>
      <c r="M12" s="77">
        <v>720.76171875</v>
      </c>
      <c r="N12" s="77">
        <v>720.7734375</v>
      </c>
      <c r="O12" s="77">
        <v>720.7734375</v>
      </c>
      <c r="P12" s="77">
        <v>720.7734375</v>
      </c>
      <c r="Q12" s="77">
        <v>720.7734375</v>
      </c>
      <c r="R12" s="77">
        <v>720.7734375</v>
      </c>
      <c r="S12" s="77">
        <v>720.7734375</v>
      </c>
      <c r="T12" s="77">
        <v>720.75390625</v>
      </c>
      <c r="U12" s="77">
        <v>720.765625</v>
      </c>
      <c r="V12" s="77">
        <v>720.76953125</v>
      </c>
      <c r="W12" s="77">
        <v>720.7734375</v>
      </c>
      <c r="X12" s="77">
        <v>720.7734375</v>
      </c>
      <c r="Y12" s="77">
        <v>720.77734375</v>
      </c>
      <c r="Z12" s="77">
        <v>720.7734375</v>
      </c>
      <c r="AA12" s="77">
        <v>720.77734375</v>
      </c>
      <c r="AB12" s="77">
        <v>720.77734375</v>
      </c>
      <c r="AC12" s="77">
        <v>720.77734375</v>
      </c>
      <c r="AD12" s="77">
        <f>VLOOKUP(A11,'Space - Indivi. VMFS'!$I$4:$L$22,4,FALSE)</f>
        <v>720.77734375</v>
      </c>
      <c r="AE12" s="78"/>
      <c r="AF12" s="52" t="s">
        <v>30</v>
      </c>
      <c r="AG12" s="52">
        <v>72.982961731830329</v>
      </c>
      <c r="AH12" s="52">
        <v>72.982961731830329</v>
      </c>
      <c r="AI12" s="52">
        <v>67.822279022079741</v>
      </c>
      <c r="AJ12" s="52">
        <v>67.85116030556398</v>
      </c>
      <c r="AK12" s="52">
        <v>68.05917323715866</v>
      </c>
      <c r="AL12" s="52">
        <v>68.058050702898228</v>
      </c>
      <c r="AM12" s="52">
        <v>68.665697112954703</v>
      </c>
      <c r="AN12" s="52">
        <f t="shared" si="0"/>
        <v>64.564621301321338</v>
      </c>
      <c r="AO12" s="52">
        <f t="shared" si="1"/>
        <v>63.439848748601591</v>
      </c>
      <c r="AP12" s="52">
        <f t="shared" si="2"/>
        <v>62.315076195881836</v>
      </c>
      <c r="AQ12" s="52">
        <f t="shared" si="3"/>
        <v>61.190303643162089</v>
      </c>
      <c r="AR12" s="52">
        <f t="shared" si="4"/>
        <v>60.065531090442335</v>
      </c>
    </row>
    <row r="13" spans="1:44" x14ac:dyDescent="0.2">
      <c r="A13" s="45" t="s">
        <v>28</v>
      </c>
      <c r="B13" s="28" t="s">
        <v>167</v>
      </c>
      <c r="C13" s="77">
        <v>566.875</v>
      </c>
      <c r="D13" s="77">
        <v>2078.17578125</v>
      </c>
      <c r="E13" s="77">
        <v>2078.17578125</v>
      </c>
      <c r="F13" s="77">
        <v>101.7265625</v>
      </c>
      <c r="G13" s="77">
        <v>1276.98046875</v>
      </c>
      <c r="H13" s="77">
        <v>1276.98046875</v>
      </c>
      <c r="I13" s="77">
        <v>1276.98046875</v>
      </c>
      <c r="J13" s="77">
        <v>1276.98046875</v>
      </c>
      <c r="K13" s="77">
        <v>1276.98046875</v>
      </c>
      <c r="L13" s="77">
        <v>1276.9921875</v>
      </c>
      <c r="M13" s="77">
        <v>1276.98828125</v>
      </c>
      <c r="N13" s="77">
        <v>1276.9765625</v>
      </c>
      <c r="O13" s="77">
        <v>1276.9765625</v>
      </c>
      <c r="P13" s="77">
        <v>1276.9765625</v>
      </c>
      <c r="Q13" s="77">
        <v>1276.9765625</v>
      </c>
      <c r="R13" s="77">
        <v>1276.9765625</v>
      </c>
      <c r="S13" s="77">
        <v>1276.9765625</v>
      </c>
      <c r="T13" s="77">
        <v>1276.99609375</v>
      </c>
      <c r="U13" s="77">
        <v>1276.984375</v>
      </c>
      <c r="V13" s="77">
        <v>1276.98046875</v>
      </c>
      <c r="W13" s="77">
        <v>1276.9765625</v>
      </c>
      <c r="X13" s="77">
        <v>1276.9765625</v>
      </c>
      <c r="Y13" s="77">
        <v>1276.97265625</v>
      </c>
      <c r="Z13" s="77">
        <v>1276.9765625</v>
      </c>
      <c r="AA13" s="77">
        <v>1276.97265625</v>
      </c>
      <c r="AB13" s="77">
        <v>1276.97265625</v>
      </c>
      <c r="AC13" s="77">
        <v>1276.97265625</v>
      </c>
      <c r="AD13" s="77">
        <f>VLOOKUP(A11,'Space - Indivi. VMFS'!$I$4:$L$22,2,FALSE)</f>
        <v>1276.97265625</v>
      </c>
      <c r="AE13" s="78"/>
      <c r="AF13" s="86" t="s">
        <v>36</v>
      </c>
      <c r="AG13" s="86">
        <v>67.697694333277752</v>
      </c>
      <c r="AH13" s="86">
        <v>67.697694333277752</v>
      </c>
      <c r="AI13" s="86">
        <v>67.697998304707909</v>
      </c>
      <c r="AJ13" s="86">
        <v>67.697954880217893</v>
      </c>
      <c r="AK13" s="86">
        <v>67.698215427158033</v>
      </c>
      <c r="AL13" s="52">
        <v>67.698215427158033</v>
      </c>
      <c r="AM13" s="52">
        <v>68.143055902951474</v>
      </c>
      <c r="AN13" s="52">
        <f t="shared" si="0"/>
        <v>67.698492516761064</v>
      </c>
      <c r="AO13" s="52">
        <f t="shared" si="1"/>
        <v>67.698610383233984</v>
      </c>
      <c r="AP13" s="52">
        <f t="shared" si="2"/>
        <v>67.698728249706903</v>
      </c>
      <c r="AQ13" s="52">
        <f t="shared" si="3"/>
        <v>67.698846116179823</v>
      </c>
      <c r="AR13" s="52">
        <f t="shared" si="4"/>
        <v>67.698963982652742</v>
      </c>
    </row>
    <row r="14" spans="1:44" x14ac:dyDescent="0.2">
      <c r="A14" s="45"/>
      <c r="B14" s="28"/>
      <c r="C14" s="77"/>
      <c r="D14" s="77"/>
      <c r="E14" s="77"/>
      <c r="F14" s="77"/>
      <c r="G14" s="77"/>
      <c r="H14" s="77"/>
      <c r="I14" s="77"/>
      <c r="J14" s="77"/>
      <c r="K14" s="77"/>
      <c r="L14" s="77"/>
      <c r="M14" s="77"/>
      <c r="N14" s="77"/>
      <c r="O14" s="77"/>
      <c r="P14" s="77"/>
      <c r="Q14" s="77"/>
      <c r="R14" s="77"/>
      <c r="S14" s="77"/>
      <c r="T14" s="77"/>
      <c r="U14" s="77"/>
      <c r="V14" s="77"/>
      <c r="W14" s="77"/>
      <c r="X14" s="77"/>
      <c r="Y14" s="77"/>
      <c r="Z14" s="77"/>
      <c r="AA14" s="77"/>
      <c r="AB14" s="77"/>
      <c r="AC14" s="77"/>
      <c r="AD14" s="77"/>
      <c r="AE14" s="78"/>
      <c r="AF14" s="86" t="s">
        <v>32</v>
      </c>
      <c r="AG14" s="86">
        <v>17.255366366707818</v>
      </c>
      <c r="AH14" s="86">
        <v>17.255366366707818</v>
      </c>
      <c r="AI14" s="86">
        <v>17.255366366707818</v>
      </c>
      <c r="AJ14" s="86">
        <v>17.255366366707818</v>
      </c>
      <c r="AK14" s="86">
        <v>17.255366366707818</v>
      </c>
      <c r="AL14" s="52">
        <v>17.255366366707818</v>
      </c>
      <c r="AM14" s="52">
        <v>17.255366366707818</v>
      </c>
      <c r="AN14" s="52">
        <f t="shared" si="0"/>
        <v>17.255366366707818</v>
      </c>
      <c r="AO14" s="52">
        <f t="shared" si="1"/>
        <v>17.255366366707818</v>
      </c>
      <c r="AP14" s="52">
        <f t="shared" si="2"/>
        <v>17.255366366707818</v>
      </c>
      <c r="AQ14" s="52">
        <f t="shared" si="3"/>
        <v>17.255366366707818</v>
      </c>
      <c r="AR14" s="52">
        <f t="shared" si="4"/>
        <v>17.255366366707818</v>
      </c>
    </row>
    <row r="15" spans="1:44" x14ac:dyDescent="0.2">
      <c r="A15" s="45" t="s">
        <v>29</v>
      </c>
      <c r="B15" s="28" t="s">
        <v>163</v>
      </c>
      <c r="C15" s="77">
        <v>1672.5</v>
      </c>
      <c r="D15" s="77">
        <v>1499.25</v>
      </c>
      <c r="E15" s="77">
        <v>1499.25</v>
      </c>
      <c r="F15" s="77">
        <v>3996.75</v>
      </c>
      <c r="G15" s="77">
        <v>1499.25</v>
      </c>
      <c r="H15" s="77">
        <v>1499.25</v>
      </c>
      <c r="I15" s="77">
        <v>3998</v>
      </c>
      <c r="J15" s="77">
        <v>3998</v>
      </c>
      <c r="K15" s="77">
        <v>4497.75</v>
      </c>
      <c r="L15" s="77">
        <v>4497.75</v>
      </c>
      <c r="M15" s="77">
        <v>4497.75</v>
      </c>
      <c r="N15" s="77">
        <v>4497.75</v>
      </c>
      <c r="O15" s="77">
        <v>4497.75</v>
      </c>
      <c r="P15" s="77">
        <v>4497.75</v>
      </c>
      <c r="Q15" s="77">
        <v>4497.75</v>
      </c>
      <c r="R15" s="77">
        <v>4497.75</v>
      </c>
      <c r="S15" s="77">
        <v>4497.75</v>
      </c>
      <c r="T15" s="77">
        <v>4497.75</v>
      </c>
      <c r="U15" s="77">
        <v>8081</v>
      </c>
      <c r="V15" s="77">
        <v>8081</v>
      </c>
      <c r="W15" s="77">
        <v>6581.75</v>
      </c>
      <c r="X15" s="77">
        <v>5582.25</v>
      </c>
      <c r="Y15" s="77">
        <v>8129.5</v>
      </c>
      <c r="Z15" s="77">
        <v>5582.25</v>
      </c>
      <c r="AA15" s="77">
        <v>7629.75</v>
      </c>
      <c r="AB15" s="77">
        <v>11713.75</v>
      </c>
      <c r="AC15" s="77">
        <v>11713.75</v>
      </c>
      <c r="AD15" s="77">
        <f>VLOOKUP(A15,'Space - Indivi. VMFS'!$I$4:$L$22,3,FALSE)</f>
        <v>11713.75</v>
      </c>
      <c r="AE15" s="78"/>
      <c r="AF15" s="86" t="s">
        <v>42</v>
      </c>
      <c r="AG15" s="86">
        <v>84.846802759412085</v>
      </c>
      <c r="AH15" s="86">
        <v>88.091897162698885</v>
      </c>
      <c r="AI15" s="86">
        <v>88.15291519014437</v>
      </c>
      <c r="AJ15" s="86">
        <v>88.169396003282046</v>
      </c>
      <c r="AK15" s="86">
        <v>88.370891130758437</v>
      </c>
      <c r="AL15" s="52">
        <v>88.372089566437566</v>
      </c>
      <c r="AM15" s="52">
        <v>88.371587895688165</v>
      </c>
      <c r="AN15" s="52">
        <f t="shared" si="0"/>
        <v>90.043318694103093</v>
      </c>
      <c r="AO15" s="52">
        <f t="shared" si="1"/>
        <v>90.571315744172907</v>
      </c>
      <c r="AP15" s="52">
        <f t="shared" si="2"/>
        <v>91.099312794242735</v>
      </c>
      <c r="AQ15" s="52">
        <f t="shared" si="3"/>
        <v>91.627309844312549</v>
      </c>
      <c r="AR15" s="52">
        <f t="shared" si="4"/>
        <v>92.155306894382377</v>
      </c>
    </row>
    <row r="16" spans="1:44" x14ac:dyDescent="0.2">
      <c r="A16" s="45" t="s">
        <v>29</v>
      </c>
      <c r="B16" s="28" t="s">
        <v>164</v>
      </c>
      <c r="C16" s="77">
        <v>1295.966796875</v>
      </c>
      <c r="D16" s="77">
        <v>353.1748046875</v>
      </c>
      <c r="E16" s="77">
        <v>1147.9638671875</v>
      </c>
      <c r="F16" s="77">
        <v>2303.498046875</v>
      </c>
      <c r="G16" s="77">
        <v>1027.955078125</v>
      </c>
      <c r="H16" s="77">
        <v>1027.955078125</v>
      </c>
      <c r="I16" s="77">
        <v>2470.212890625</v>
      </c>
      <c r="J16" s="77">
        <v>2723.2431640625</v>
      </c>
      <c r="K16" s="77">
        <v>3377.83203125</v>
      </c>
      <c r="L16" s="77">
        <v>3401.83984375</v>
      </c>
      <c r="M16" s="77">
        <v>3401.845703125</v>
      </c>
      <c r="N16" s="77">
        <v>3401.837890625</v>
      </c>
      <c r="O16" s="77">
        <v>3401.83203125</v>
      </c>
      <c r="P16" s="77">
        <v>3401.833984375</v>
      </c>
      <c r="Q16" s="77">
        <v>3401.833984375</v>
      </c>
      <c r="R16" s="77">
        <v>3401.8359375</v>
      </c>
      <c r="S16" s="77">
        <v>3274.837890625</v>
      </c>
      <c r="T16" s="77">
        <v>3274.837890625</v>
      </c>
      <c r="U16" s="77">
        <v>4054.767578125</v>
      </c>
      <c r="V16" s="77">
        <v>4054.767578125</v>
      </c>
      <c r="W16" s="77">
        <v>4053.08203125</v>
      </c>
      <c r="X16" s="77">
        <v>4320.1845703125</v>
      </c>
      <c r="Y16" s="77">
        <v>5104.8671875</v>
      </c>
      <c r="Z16" s="77">
        <v>4320.1845703125</v>
      </c>
      <c r="AA16" s="77">
        <v>6052.4228515625</v>
      </c>
      <c r="AB16" s="77">
        <v>9405.548828125</v>
      </c>
      <c r="AC16" s="77">
        <v>9331.451171875</v>
      </c>
      <c r="AD16" s="77">
        <f>VLOOKUP(A15,'Space - Indivi. VMFS'!$I$4:$L$22,4,FALSE)</f>
        <v>9333.455078125</v>
      </c>
      <c r="AE16" s="78"/>
      <c r="AF16" s="86" t="s">
        <v>37</v>
      </c>
      <c r="AG16" s="86">
        <v>29.345425663808243</v>
      </c>
      <c r="AH16" s="86">
        <v>29.345667811757416</v>
      </c>
      <c r="AI16" s="86">
        <v>29.345829243723525</v>
      </c>
      <c r="AJ16" s="86">
        <v>29.345667811757416</v>
      </c>
      <c r="AK16" s="86">
        <v>29.345829243723525</v>
      </c>
      <c r="AL16" s="52">
        <v>29.345667811757416</v>
      </c>
      <c r="AM16" s="52">
        <v>29.345667811757416</v>
      </c>
      <c r="AN16" s="52">
        <f t="shared" si="0"/>
        <v>29.345878442037009</v>
      </c>
      <c r="AO16" s="52">
        <f t="shared" si="1"/>
        <v>29.345922259284954</v>
      </c>
      <c r="AP16" s="52">
        <f t="shared" si="2"/>
        <v>29.3459660765329</v>
      </c>
      <c r="AQ16" s="52">
        <f t="shared" si="3"/>
        <v>29.346009893780845</v>
      </c>
      <c r="AR16" s="52">
        <f t="shared" si="4"/>
        <v>29.346053711028791</v>
      </c>
    </row>
    <row r="17" spans="1:50" x14ac:dyDescent="0.2">
      <c r="A17" s="45" t="s">
        <v>29</v>
      </c>
      <c r="B17" s="28" t="s">
        <v>167</v>
      </c>
      <c r="C17" s="77">
        <v>376.533203125</v>
      </c>
      <c r="D17" s="77">
        <v>1146.0751953125</v>
      </c>
      <c r="E17" s="77">
        <v>351.2861328125</v>
      </c>
      <c r="F17" s="77">
        <v>1693.251953125</v>
      </c>
      <c r="G17" s="77">
        <v>471.294921875</v>
      </c>
      <c r="H17" s="77">
        <v>471.294921875</v>
      </c>
      <c r="I17" s="77">
        <v>1527.787109375</v>
      </c>
      <c r="J17" s="77">
        <v>1274.7568359375</v>
      </c>
      <c r="K17" s="77">
        <v>1119.91796875</v>
      </c>
      <c r="L17" s="77">
        <v>1095.91015625</v>
      </c>
      <c r="M17" s="77">
        <v>1095.904296875</v>
      </c>
      <c r="N17" s="77">
        <v>1095.912109375</v>
      </c>
      <c r="O17" s="77">
        <v>1095.91796875</v>
      </c>
      <c r="P17" s="77">
        <v>1095.916015625</v>
      </c>
      <c r="Q17" s="77">
        <v>1095.916015625</v>
      </c>
      <c r="R17" s="77">
        <v>1095.9140625</v>
      </c>
      <c r="S17" s="77">
        <v>1222.912109375</v>
      </c>
      <c r="T17" s="77">
        <v>1222.912109375</v>
      </c>
      <c r="U17" s="77">
        <v>4026.232421875</v>
      </c>
      <c r="V17" s="77">
        <v>4026.232421875</v>
      </c>
      <c r="W17" s="77">
        <v>2528.66796875</v>
      </c>
      <c r="X17" s="77">
        <v>1262.0654296875</v>
      </c>
      <c r="Y17" s="77">
        <v>3024.6328125</v>
      </c>
      <c r="Z17" s="77">
        <v>1262.0654296875</v>
      </c>
      <c r="AA17" s="77">
        <v>1577.3271484375</v>
      </c>
      <c r="AB17" s="77">
        <v>2308.201171875</v>
      </c>
      <c r="AC17" s="77">
        <v>2382.298828125</v>
      </c>
      <c r="AD17" s="77">
        <f>VLOOKUP(A15,'Space - Indivi. VMFS'!$I$4:$L$22,2,FALSE)</f>
        <v>2380.294921875</v>
      </c>
      <c r="AE17" s="78"/>
      <c r="AF17" s="86" t="s">
        <v>35</v>
      </c>
      <c r="AG17" s="86">
        <v>81.317327043659333</v>
      </c>
      <c r="AH17" s="86">
        <v>81.317290689964054</v>
      </c>
      <c r="AI17" s="86">
        <v>81.317345220506979</v>
      </c>
      <c r="AJ17" s="86">
        <v>81.317345220506979</v>
      </c>
      <c r="AK17" s="86">
        <v>81.317290689964054</v>
      </c>
      <c r="AL17" s="52">
        <v>81.317345220506979</v>
      </c>
      <c r="AM17" s="52">
        <v>81.168622253114791</v>
      </c>
      <c r="AN17" s="52">
        <f t="shared" si="0"/>
        <v>81.317335699301083</v>
      </c>
      <c r="AO17" s="52">
        <f t="shared" si="1"/>
        <v>81.317338295993594</v>
      </c>
      <c r="AP17" s="52">
        <f t="shared" si="2"/>
        <v>81.317340892686119</v>
      </c>
      <c r="AQ17" s="52">
        <f t="shared" si="3"/>
        <v>81.317343489378644</v>
      </c>
      <c r="AR17" s="52">
        <f t="shared" si="4"/>
        <v>81.317346086071169</v>
      </c>
    </row>
    <row r="18" spans="1:50" x14ac:dyDescent="0.2">
      <c r="A18" s="45"/>
      <c r="B18" s="28"/>
      <c r="C18" s="77"/>
      <c r="D18" s="77"/>
      <c r="E18" s="77"/>
      <c r="F18" s="77"/>
      <c r="G18" s="77"/>
      <c r="H18" s="77"/>
      <c r="I18" s="77"/>
      <c r="J18" s="77"/>
      <c r="K18" s="77"/>
      <c r="L18" s="77"/>
      <c r="M18" s="77"/>
      <c r="N18" s="77"/>
      <c r="O18" s="77"/>
      <c r="P18" s="77"/>
      <c r="Q18" s="77"/>
      <c r="R18" s="77"/>
      <c r="S18" s="77"/>
      <c r="T18" s="77"/>
      <c r="U18" s="77"/>
      <c r="V18" s="77"/>
      <c r="W18" s="77"/>
      <c r="X18" s="77"/>
      <c r="Y18" s="77"/>
      <c r="Z18" s="77"/>
      <c r="AA18" s="77"/>
      <c r="AB18" s="77"/>
      <c r="AC18" s="77"/>
      <c r="AD18" s="77"/>
      <c r="AE18" s="78"/>
      <c r="AF18" s="86" t="s">
        <v>31</v>
      </c>
      <c r="AG18" s="86">
        <v>77.613319626694249</v>
      </c>
      <c r="AH18" s="86">
        <v>77.764556671006545</v>
      </c>
      <c r="AI18" s="86">
        <v>77.398752153358956</v>
      </c>
      <c r="AJ18" s="86">
        <v>76.643379771502325</v>
      </c>
      <c r="AK18" s="86">
        <v>77.267009936721095</v>
      </c>
      <c r="AL18" s="52">
        <v>78.933535651948972</v>
      </c>
      <c r="AM18" s="52">
        <v>79.955355112344222</v>
      </c>
      <c r="AN18" s="52">
        <f t="shared" si="0"/>
        <v>78.163105747691745</v>
      </c>
      <c r="AO18" s="52">
        <f t="shared" si="1"/>
        <v>78.287479106022047</v>
      </c>
      <c r="AP18" s="52">
        <f t="shared" si="2"/>
        <v>78.41185246435235</v>
      </c>
      <c r="AQ18" s="52">
        <f t="shared" si="3"/>
        <v>78.536225822682653</v>
      </c>
      <c r="AR18" s="52">
        <f t="shared" si="4"/>
        <v>78.660599181012955</v>
      </c>
    </row>
    <row r="19" spans="1:50" x14ac:dyDescent="0.2">
      <c r="A19" s="45" t="s">
        <v>30</v>
      </c>
      <c r="B19" s="28" t="s">
        <v>163</v>
      </c>
      <c r="C19" s="77">
        <v>4752</v>
      </c>
      <c r="D19" s="77">
        <v>2998.5</v>
      </c>
      <c r="E19" s="77">
        <v>3998</v>
      </c>
      <c r="F19" s="77">
        <v>5497.25</v>
      </c>
      <c r="G19" s="77">
        <v>2998.5</v>
      </c>
      <c r="H19" s="77">
        <v>2998.5</v>
      </c>
      <c r="I19" s="77">
        <v>4950</v>
      </c>
      <c r="J19" s="77">
        <v>7242.5</v>
      </c>
      <c r="K19" s="77">
        <v>7742.25</v>
      </c>
      <c r="L19" s="77">
        <v>7742.25</v>
      </c>
      <c r="M19" s="77">
        <v>8415.25</v>
      </c>
      <c r="N19" s="77">
        <v>8415.25</v>
      </c>
      <c r="O19" s="77">
        <v>8415.25</v>
      </c>
      <c r="P19" s="77">
        <v>23166.25</v>
      </c>
      <c r="Q19" s="77">
        <v>14054.5</v>
      </c>
      <c r="R19" s="77">
        <v>14054.5</v>
      </c>
      <c r="S19" s="77">
        <v>17419.75</v>
      </c>
      <c r="T19" s="77">
        <v>17419.75</v>
      </c>
      <c r="U19" s="77">
        <v>15812.75</v>
      </c>
      <c r="V19" s="77">
        <v>15812.75</v>
      </c>
      <c r="W19" s="77">
        <v>15812.75</v>
      </c>
      <c r="X19" s="77">
        <v>15812.75</v>
      </c>
      <c r="Y19" s="77">
        <v>17312.25</v>
      </c>
      <c r="Z19" s="77">
        <v>15812.75</v>
      </c>
      <c r="AA19" s="77">
        <v>17312.25</v>
      </c>
      <c r="AB19" s="77">
        <v>17312.25</v>
      </c>
      <c r="AC19" s="77">
        <v>17312.25</v>
      </c>
      <c r="AD19" s="77">
        <f>VLOOKUP(A19,'Space - Indivi. VMFS'!$I$4:$L$22,3,FALSE)</f>
        <v>17312.25</v>
      </c>
      <c r="AE19" s="78"/>
      <c r="AF19" s="86" t="s">
        <v>43</v>
      </c>
      <c r="AG19" s="86">
        <v>60.628950856443723</v>
      </c>
      <c r="AH19" s="86">
        <v>60.629460644371946</v>
      </c>
      <c r="AI19" s="86">
        <v>55.207048620761533</v>
      </c>
      <c r="AJ19" s="86">
        <v>55.206940053501938</v>
      </c>
      <c r="AK19" s="86">
        <v>55.687458744441351</v>
      </c>
      <c r="AL19" s="52">
        <v>66.474187614640655</v>
      </c>
      <c r="AM19" s="52">
        <v>69.098807216108042</v>
      </c>
      <c r="AN19" s="52">
        <f t="shared" si="0"/>
        <v>60.82377859924685</v>
      </c>
      <c r="AO19" s="52">
        <f t="shared" si="1"/>
        <v>61.235209157073513</v>
      </c>
      <c r="AP19" s="52">
        <f t="shared" si="2"/>
        <v>61.646639714900182</v>
      </c>
      <c r="AQ19" s="52">
        <f t="shared" si="3"/>
        <v>62.058070272726845</v>
      </c>
      <c r="AR19" s="52">
        <f t="shared" si="4"/>
        <v>62.469500830553514</v>
      </c>
    </row>
    <row r="20" spans="1:50" x14ac:dyDescent="0.2">
      <c r="A20" s="45" t="s">
        <v>30</v>
      </c>
      <c r="B20" s="28" t="s">
        <v>164</v>
      </c>
      <c r="C20" s="77">
        <v>3116.255859375</v>
      </c>
      <c r="D20" s="77">
        <v>652.333984375</v>
      </c>
      <c r="E20" s="77">
        <v>2375.896484375</v>
      </c>
      <c r="F20" s="77">
        <v>4085.8798828125</v>
      </c>
      <c r="G20" s="77">
        <v>2352.78125</v>
      </c>
      <c r="H20" s="77">
        <v>2352.78125</v>
      </c>
      <c r="I20" s="77">
        <v>4250.966796875</v>
      </c>
      <c r="J20" s="77">
        <v>6078.205078125</v>
      </c>
      <c r="K20" s="77">
        <v>6203.7578125</v>
      </c>
      <c r="L20" s="77">
        <v>6232.76171875</v>
      </c>
      <c r="M20" s="77">
        <v>6612.31640625</v>
      </c>
      <c r="N20" s="77">
        <v>6612.3359375</v>
      </c>
      <c r="O20" s="77">
        <v>6662.328125</v>
      </c>
      <c r="P20" s="77">
        <v>6471.15625</v>
      </c>
      <c r="Q20" s="77">
        <v>7539.376953125</v>
      </c>
      <c r="R20" s="77">
        <v>11051.5546875</v>
      </c>
      <c r="S20" s="77">
        <v>11046.83984375</v>
      </c>
      <c r="T20" s="77">
        <v>11046.83984375</v>
      </c>
      <c r="U20" s="77">
        <v>11886.62109375</v>
      </c>
      <c r="V20" s="77">
        <v>11886.62109375</v>
      </c>
      <c r="W20" s="77">
        <v>11540.6015625</v>
      </c>
      <c r="X20" s="77">
        <v>11540.61328125</v>
      </c>
      <c r="Y20" s="77">
        <v>11741.5625</v>
      </c>
      <c r="Z20" s="77">
        <v>11540.61328125</v>
      </c>
      <c r="AA20" s="77">
        <v>11746.5625</v>
      </c>
      <c r="AB20" s="77">
        <v>11782.57421875</v>
      </c>
      <c r="AC20" s="77">
        <v>11782.3798828125</v>
      </c>
      <c r="AD20" s="77">
        <f>VLOOKUP(A19,'Space - Indivi. VMFS'!$I$4:$L$22,4,FALSE)</f>
        <v>11887.5771484375</v>
      </c>
      <c r="AE20" s="78"/>
      <c r="AF20" s="86" t="s">
        <v>28</v>
      </c>
      <c r="AG20" s="86">
        <v>36.07926104367413</v>
      </c>
      <c r="AH20" s="86">
        <v>36.079456576148168</v>
      </c>
      <c r="AI20" s="86">
        <v>36.079456576148168</v>
      </c>
      <c r="AJ20" s="86">
        <v>36.079456576148168</v>
      </c>
      <c r="AK20" s="86">
        <v>36.079456576148168</v>
      </c>
      <c r="AL20" s="52">
        <v>36.079456576148168</v>
      </c>
      <c r="AM20" s="52">
        <v>36.079456576148168</v>
      </c>
      <c r="AN20" s="52">
        <f t="shared" si="0"/>
        <v>36.079549686850093</v>
      </c>
      <c r="AO20" s="52">
        <f t="shared" si="1"/>
        <v>36.079577620060675</v>
      </c>
      <c r="AP20" s="52">
        <f t="shared" si="2"/>
        <v>36.07960555327125</v>
      </c>
      <c r="AQ20" s="52">
        <f t="shared" si="3"/>
        <v>36.079633486481825</v>
      </c>
      <c r="AR20" s="52">
        <f t="shared" si="4"/>
        <v>36.0796614196924</v>
      </c>
    </row>
    <row r="21" spans="1:50" ht="15.75" customHeight="1" x14ac:dyDescent="0.2">
      <c r="A21" s="45" t="s">
        <v>30</v>
      </c>
      <c r="B21" s="28" t="s">
        <v>167</v>
      </c>
      <c r="C21" s="77">
        <v>1635.744140625</v>
      </c>
      <c r="D21" s="77">
        <v>2346.166015625</v>
      </c>
      <c r="E21" s="77">
        <v>1622.103515625</v>
      </c>
      <c r="F21" s="77">
        <v>1411.3701171875</v>
      </c>
      <c r="G21" s="77">
        <v>645.71875</v>
      </c>
      <c r="H21" s="77">
        <v>645.71875</v>
      </c>
      <c r="I21" s="77">
        <v>699.033203125</v>
      </c>
      <c r="J21" s="77">
        <v>1164.294921875</v>
      </c>
      <c r="K21" s="77">
        <v>1538.4921875</v>
      </c>
      <c r="L21" s="77">
        <v>1509.48828125</v>
      </c>
      <c r="M21" s="77">
        <v>1802.93359375</v>
      </c>
      <c r="N21" s="77">
        <v>1802.9140625</v>
      </c>
      <c r="O21" s="77">
        <v>1752.921875</v>
      </c>
      <c r="P21" s="77">
        <v>16695.09375</v>
      </c>
      <c r="Q21" s="77">
        <v>6515.123046875</v>
      </c>
      <c r="R21" s="77">
        <v>3002.9453125</v>
      </c>
      <c r="S21" s="77">
        <v>6372.91015625</v>
      </c>
      <c r="T21" s="77">
        <v>6372.91015625</v>
      </c>
      <c r="U21" s="77">
        <v>3926.12890625</v>
      </c>
      <c r="V21" s="77">
        <v>3926.12890625</v>
      </c>
      <c r="W21" s="77">
        <v>4272.1484375</v>
      </c>
      <c r="X21" s="77">
        <v>4272.13671875</v>
      </c>
      <c r="Y21" s="77">
        <v>5570.6875</v>
      </c>
      <c r="Z21" s="77">
        <v>4272.13671875</v>
      </c>
      <c r="AA21" s="77">
        <v>5565.6875</v>
      </c>
      <c r="AB21" s="77">
        <v>5529.67578125</v>
      </c>
      <c r="AC21" s="77">
        <v>5529.8701171875</v>
      </c>
      <c r="AD21" s="77">
        <f>VLOOKUP(A19,'Space - Indivi. VMFS'!$I$4:$L$22,2,FALSE)</f>
        <v>5424.6728515625</v>
      </c>
      <c r="AE21" s="78"/>
      <c r="AF21" s="86" t="s">
        <v>38</v>
      </c>
      <c r="AG21" s="86">
        <v>67.855706649846354</v>
      </c>
      <c r="AH21" s="86">
        <v>67.855870342401175</v>
      </c>
      <c r="AI21" s="86">
        <v>67.855993111817298</v>
      </c>
      <c r="AJ21" s="86">
        <v>67.855979470771061</v>
      </c>
      <c r="AK21" s="86">
        <v>67.85181895166923</v>
      </c>
      <c r="AL21" s="52">
        <v>61.810082042715294</v>
      </c>
      <c r="AM21" s="52">
        <v>61.810008859988763</v>
      </c>
      <c r="AN21" s="52">
        <f t="shared" si="0"/>
        <v>62.959537700011829</v>
      </c>
      <c r="AO21" s="52">
        <f t="shared" si="1"/>
        <v>62.095529390043332</v>
      </c>
      <c r="AP21" s="52">
        <f t="shared" si="2"/>
        <v>61.231521080074835</v>
      </c>
      <c r="AQ21" s="52">
        <f t="shared" si="3"/>
        <v>60.367512770106345</v>
      </c>
      <c r="AR21" s="52">
        <f t="shared" si="4"/>
        <v>59.503504460137847</v>
      </c>
    </row>
    <row r="22" spans="1:50" ht="15.75" customHeight="1" x14ac:dyDescent="0.2">
      <c r="A22" s="45"/>
      <c r="B22" s="28"/>
      <c r="C22" s="77"/>
      <c r="D22" s="77"/>
      <c r="E22" s="77"/>
      <c r="F22" s="77"/>
      <c r="G22" s="77"/>
      <c r="H22" s="77"/>
      <c r="I22" s="77"/>
      <c r="J22" s="77"/>
      <c r="K22" s="77"/>
      <c r="L22" s="77"/>
      <c r="M22" s="77"/>
      <c r="N22" s="77"/>
      <c r="O22" s="77"/>
      <c r="P22" s="77"/>
      <c r="Q22" s="77"/>
      <c r="R22" s="77"/>
      <c r="S22" s="77"/>
      <c r="T22" s="77"/>
      <c r="U22" s="77"/>
      <c r="V22" s="77"/>
      <c r="W22" s="77"/>
      <c r="X22" s="77"/>
      <c r="Y22" s="77"/>
      <c r="Z22" s="77"/>
      <c r="AA22" s="77"/>
      <c r="AB22" s="77"/>
      <c r="AC22" s="77"/>
      <c r="AD22" s="77"/>
      <c r="AE22" s="78"/>
      <c r="AF22" s="52" t="s">
        <v>169</v>
      </c>
      <c r="AG22" s="86">
        <v>3.013736435525455</v>
      </c>
      <c r="AH22" s="86">
        <v>3.013736435525455</v>
      </c>
      <c r="AI22" s="86">
        <v>3.013736435525455</v>
      </c>
      <c r="AJ22" s="86">
        <v>2.0899873013429793</v>
      </c>
      <c r="AK22" s="86">
        <v>2.0899873013429793</v>
      </c>
      <c r="AL22" s="52">
        <v>2.0899873013429793</v>
      </c>
      <c r="AM22" s="52">
        <v>2.0899873013429793</v>
      </c>
      <c r="AN22" s="52">
        <f t="shared" si="0"/>
        <v>1.4829521560230667</v>
      </c>
      <c r="AO22" s="52">
        <f t="shared" si="1"/>
        <v>1.2454166643761444</v>
      </c>
      <c r="AP22" s="52">
        <f t="shared" si="2"/>
        <v>1.0078811727292223</v>
      </c>
      <c r="AQ22" s="52">
        <f t="shared" si="3"/>
        <v>0.77034568108229973</v>
      </c>
      <c r="AR22" s="52">
        <f t="shared" si="4"/>
        <v>0.53281018943537761</v>
      </c>
    </row>
    <row r="23" spans="1:50" ht="15.75" customHeight="1" x14ac:dyDescent="0.2">
      <c r="A23" s="45" t="s">
        <v>31</v>
      </c>
      <c r="B23" s="28" t="s">
        <v>163</v>
      </c>
      <c r="C23" s="77">
        <v>11992.75</v>
      </c>
      <c r="D23" s="77">
        <v>14992.5</v>
      </c>
      <c r="E23" s="77">
        <v>14992.5</v>
      </c>
      <c r="F23" s="77">
        <v>12993.5</v>
      </c>
      <c r="G23" s="77">
        <v>14992.5</v>
      </c>
      <c r="H23" s="77">
        <v>14992.5</v>
      </c>
      <c r="I23" s="77">
        <v>13993</v>
      </c>
      <c r="J23" s="77">
        <v>13993</v>
      </c>
      <c r="K23" s="77">
        <v>13993</v>
      </c>
      <c r="L23" s="77">
        <v>13993</v>
      </c>
      <c r="M23" s="77">
        <v>17991</v>
      </c>
      <c r="N23" s="77">
        <v>17991</v>
      </c>
      <c r="O23" s="77">
        <v>18990.5</v>
      </c>
      <c r="P23" s="77">
        <v>18990.5</v>
      </c>
      <c r="Q23" s="77">
        <v>19990</v>
      </c>
      <c r="R23" s="77">
        <v>19990</v>
      </c>
      <c r="S23" s="77">
        <v>19990</v>
      </c>
      <c r="T23" s="77">
        <v>19990</v>
      </c>
      <c r="U23" s="77">
        <v>24681.75</v>
      </c>
      <c r="V23" s="77">
        <v>24681.75</v>
      </c>
      <c r="W23" s="77">
        <v>21986</v>
      </c>
      <c r="X23" s="77">
        <v>21986</v>
      </c>
      <c r="Y23" s="77">
        <v>21986</v>
      </c>
      <c r="Z23" s="77">
        <v>21986</v>
      </c>
      <c r="AA23" s="77">
        <v>21986</v>
      </c>
      <c r="AB23" s="77">
        <v>21986</v>
      </c>
      <c r="AC23" s="77">
        <v>21986</v>
      </c>
      <c r="AD23" s="77">
        <f>VLOOKUP(A23,'Space - Indivi. VMFS'!$I$4:$L$22,3,FALSE)</f>
        <v>21986</v>
      </c>
      <c r="AE23" s="78"/>
      <c r="AF23" s="52" t="s">
        <v>40</v>
      </c>
      <c r="AG23" s="86">
        <v>60.950444835029671</v>
      </c>
      <c r="AH23" s="86">
        <v>66.431263491269107</v>
      </c>
      <c r="AI23" s="86">
        <v>66.913906106796588</v>
      </c>
      <c r="AJ23" s="86">
        <v>66.91427353661183</v>
      </c>
      <c r="AK23" s="86">
        <v>39.059918570015917</v>
      </c>
      <c r="AL23" s="52">
        <v>39.500598816386088</v>
      </c>
      <c r="AM23" s="52">
        <v>39.500598816386088</v>
      </c>
      <c r="AN23" s="52">
        <f t="shared" si="0"/>
        <v>32.281742652049729</v>
      </c>
      <c r="AO23" s="52">
        <f t="shared" si="1"/>
        <v>26.871374154130805</v>
      </c>
      <c r="AP23" s="52">
        <f t="shared" si="2"/>
        <v>21.461005656211888</v>
      </c>
      <c r="AQ23" s="52">
        <f t="shared" si="3"/>
        <v>16.050637158292972</v>
      </c>
      <c r="AR23" s="52">
        <f t="shared" si="4"/>
        <v>10.640268660374048</v>
      </c>
    </row>
    <row r="24" spans="1:50" ht="15.75" customHeight="1" x14ac:dyDescent="0.2">
      <c r="A24" s="45" t="s">
        <v>31</v>
      </c>
      <c r="B24" s="28" t="s">
        <v>164</v>
      </c>
      <c r="C24" s="77">
        <v>8596.75390625</v>
      </c>
      <c r="D24" s="77">
        <v>4442.5009765625</v>
      </c>
      <c r="E24" s="77">
        <v>10464.642578125</v>
      </c>
      <c r="F24" s="77">
        <v>9494.998046875</v>
      </c>
      <c r="G24" s="77">
        <v>9881.50390625</v>
      </c>
      <c r="H24" s="77">
        <v>9881.50390625</v>
      </c>
      <c r="I24" s="77">
        <v>9779.99609375</v>
      </c>
      <c r="J24" s="77">
        <v>10248.208984375</v>
      </c>
      <c r="K24" s="77">
        <v>10222.875</v>
      </c>
      <c r="L24" s="77">
        <v>11240.8359375</v>
      </c>
      <c r="M24" s="77">
        <v>13336.923828125</v>
      </c>
      <c r="N24" s="77">
        <v>14287.92578125</v>
      </c>
      <c r="O24" s="77">
        <v>13833.7890625</v>
      </c>
      <c r="P24" s="77">
        <v>13522.912109375</v>
      </c>
      <c r="Q24" s="77">
        <v>13571.01171875</v>
      </c>
      <c r="R24" s="77">
        <v>15406.09765625</v>
      </c>
      <c r="S24" s="77">
        <v>15954.326171875</v>
      </c>
      <c r="T24" s="77">
        <v>15954.326171875</v>
      </c>
      <c r="U24" s="77">
        <v>19310.61328125</v>
      </c>
      <c r="V24" s="77">
        <v>19310.61328125</v>
      </c>
      <c r="W24" s="77">
        <v>16518.07421875</v>
      </c>
      <c r="X24" s="77">
        <v>17064.064453125</v>
      </c>
      <c r="Y24" s="77">
        <v>17016.8896484375</v>
      </c>
      <c r="Z24" s="77">
        <v>17064.064453125</v>
      </c>
      <c r="AA24" s="77">
        <v>16850.8134765625</v>
      </c>
      <c r="AB24" s="77">
        <v>16987.9248046875</v>
      </c>
      <c r="AC24" s="77">
        <v>17354.3271484375</v>
      </c>
      <c r="AD24" s="77">
        <f>VLOOKUP(A23,'Space - Indivi. VMFS'!$I$4:$L$22,4,FALSE)</f>
        <v>17578.984375</v>
      </c>
      <c r="AE24" s="78"/>
      <c r="AF24" s="52" t="s">
        <v>44</v>
      </c>
      <c r="AG24" s="86">
        <v>85.928589294647324</v>
      </c>
      <c r="AH24" s="86">
        <v>85.929097361180595</v>
      </c>
      <c r="AI24" s="86">
        <v>85.929344880773712</v>
      </c>
      <c r="AJ24" s="86">
        <v>85.929748728530924</v>
      </c>
      <c r="AK24" s="86">
        <v>88.332825266800057</v>
      </c>
      <c r="AL24" s="52">
        <v>90.783045716937423</v>
      </c>
      <c r="AM24" s="52">
        <v>83.472215137173862</v>
      </c>
      <c r="AN24" s="52">
        <f t="shared" si="0"/>
        <v>91.186701309353509</v>
      </c>
      <c r="AO24" s="52">
        <f t="shared" si="1"/>
        <v>92.0862404429554</v>
      </c>
      <c r="AP24" s="52">
        <f t="shared" si="2"/>
        <v>92.985779576557292</v>
      </c>
      <c r="AQ24" s="52">
        <f t="shared" si="3"/>
        <v>93.885318710159183</v>
      </c>
      <c r="AR24" s="52">
        <f t="shared" si="4"/>
        <v>94.784857843761074</v>
      </c>
    </row>
    <row r="25" spans="1:50" ht="15.75" customHeight="1" x14ac:dyDescent="0.2">
      <c r="A25" s="45" t="s">
        <v>31</v>
      </c>
      <c r="B25" s="28" t="s">
        <v>167</v>
      </c>
      <c r="C25" s="77">
        <v>3395.99609375</v>
      </c>
      <c r="D25" s="77">
        <v>10549.9990234375</v>
      </c>
      <c r="E25" s="77">
        <v>4527.857421875</v>
      </c>
      <c r="F25" s="77">
        <v>3498.501953125</v>
      </c>
      <c r="G25" s="77">
        <v>5110.99609375</v>
      </c>
      <c r="H25" s="77">
        <v>5110.99609375</v>
      </c>
      <c r="I25" s="77">
        <v>4213.00390625</v>
      </c>
      <c r="J25" s="77">
        <v>3744.791015625</v>
      </c>
      <c r="K25" s="77">
        <v>3770.125</v>
      </c>
      <c r="L25" s="77">
        <v>2752.1640625</v>
      </c>
      <c r="M25" s="77">
        <v>4654.076171875</v>
      </c>
      <c r="N25" s="77">
        <v>3703.07421875</v>
      </c>
      <c r="O25" s="77">
        <v>5156.7109375</v>
      </c>
      <c r="P25" s="77">
        <v>5467.587890625</v>
      </c>
      <c r="Q25" s="77">
        <v>6418.98828125</v>
      </c>
      <c r="R25" s="77">
        <v>4583.90234375</v>
      </c>
      <c r="S25" s="77">
        <v>4035.673828125</v>
      </c>
      <c r="T25" s="77">
        <v>4035.673828125</v>
      </c>
      <c r="U25" s="77">
        <v>5371.13671875</v>
      </c>
      <c r="V25" s="77">
        <v>5371.13671875</v>
      </c>
      <c r="W25" s="77">
        <v>5467.92578125</v>
      </c>
      <c r="X25" s="77">
        <v>4921.935546875</v>
      </c>
      <c r="Y25" s="77">
        <v>4969.1103515625</v>
      </c>
      <c r="Z25" s="77">
        <v>4921.935546875</v>
      </c>
      <c r="AA25" s="77">
        <v>5135.1865234375</v>
      </c>
      <c r="AB25" s="77">
        <v>4998.0751953125</v>
      </c>
      <c r="AC25" s="77">
        <v>4631.6728515625</v>
      </c>
      <c r="AD25" s="77">
        <f>VLOOKUP(A23,'Space - Indivi. VMFS'!$I$4:$L$22,2,FALSE)</f>
        <v>4407.015625</v>
      </c>
      <c r="AE25" s="78"/>
      <c r="AF25" s="52" t="s">
        <v>41</v>
      </c>
      <c r="AG25" s="86">
        <v>69.644674767939534</v>
      </c>
      <c r="AH25" s="86">
        <v>62.83504736259119</v>
      </c>
      <c r="AI25" s="86">
        <v>82.323887602348861</v>
      </c>
      <c r="AJ25" s="86">
        <v>79.975049236001979</v>
      </c>
      <c r="AK25" s="86">
        <v>75.002249465269969</v>
      </c>
      <c r="AL25" s="52"/>
      <c r="AM25" s="52"/>
      <c r="AN25" s="52"/>
      <c r="AO25" s="52"/>
      <c r="AP25" s="52"/>
      <c r="AQ25" s="52"/>
      <c r="AR25" s="52"/>
    </row>
    <row r="26" spans="1:50" ht="15.75" customHeight="1" x14ac:dyDescent="0.2">
      <c r="A26" s="45"/>
      <c r="B26" s="28"/>
      <c r="C26" s="77"/>
      <c r="D26" s="77"/>
      <c r="E26" s="77"/>
      <c r="F26" s="77"/>
      <c r="G26" s="77"/>
      <c r="H26" s="77"/>
      <c r="I26" s="77"/>
      <c r="J26" s="77"/>
      <c r="K26" s="77"/>
      <c r="L26" s="77"/>
      <c r="M26" s="77"/>
      <c r="N26" s="77"/>
      <c r="O26" s="77"/>
      <c r="P26" s="77"/>
      <c r="Q26" s="77"/>
      <c r="R26" s="77"/>
      <c r="S26" s="77"/>
      <c r="T26" s="77"/>
      <c r="U26" s="77"/>
      <c r="V26" s="77"/>
      <c r="W26" s="77"/>
      <c r="X26" s="77"/>
      <c r="Y26" s="77"/>
      <c r="Z26" s="77"/>
      <c r="AA26" s="77"/>
      <c r="AB26" s="77"/>
      <c r="AC26" s="77"/>
      <c r="AD26" s="77"/>
      <c r="AE26" s="78"/>
      <c r="AF26" s="6"/>
      <c r="AG26" s="6"/>
      <c r="AH26" s="6"/>
      <c r="AI26" s="6"/>
      <c r="AJ26" s="6"/>
      <c r="AK26" s="6"/>
      <c r="AL26" s="6"/>
      <c r="AM26" s="6"/>
    </row>
    <row r="27" spans="1:50" ht="15.75" customHeight="1" x14ac:dyDescent="0.2">
      <c r="A27" s="45" t="s">
        <v>33</v>
      </c>
      <c r="B27" s="28" t="s">
        <v>163</v>
      </c>
      <c r="C27" s="77">
        <v>18490.75</v>
      </c>
      <c r="D27" s="77">
        <v>18490.75</v>
      </c>
      <c r="E27" s="77">
        <v>18990.5</v>
      </c>
      <c r="F27" s="77">
        <v>18990.5</v>
      </c>
      <c r="G27" s="77">
        <v>18990.5</v>
      </c>
      <c r="H27" s="77">
        <v>18990.5</v>
      </c>
      <c r="I27" s="77">
        <v>18990.5</v>
      </c>
      <c r="J27" s="77">
        <v>18990.5</v>
      </c>
      <c r="K27" s="77">
        <v>18990.5</v>
      </c>
      <c r="L27" s="77">
        <v>18990.5</v>
      </c>
      <c r="M27" s="77">
        <v>18990.5</v>
      </c>
      <c r="N27" s="77">
        <v>18990.5</v>
      </c>
      <c r="O27" s="77">
        <v>18990.5</v>
      </c>
      <c r="P27" s="77">
        <v>18990.5</v>
      </c>
      <c r="Q27" s="77">
        <v>18990.5</v>
      </c>
      <c r="R27" s="77">
        <v>18990.5</v>
      </c>
      <c r="S27" s="77">
        <v>18990.5</v>
      </c>
      <c r="T27" s="77">
        <v>18990.5</v>
      </c>
      <c r="U27" s="77">
        <v>18990.5</v>
      </c>
      <c r="V27" s="77">
        <v>18990.5</v>
      </c>
      <c r="W27" s="77">
        <v>18990.5</v>
      </c>
      <c r="X27" s="77">
        <v>18990.5</v>
      </c>
      <c r="Y27" s="77">
        <v>18990.5</v>
      </c>
      <c r="Z27" s="77">
        <v>18990.5</v>
      </c>
      <c r="AA27" s="77">
        <v>18990.5</v>
      </c>
      <c r="AB27" s="77">
        <v>18990.5</v>
      </c>
      <c r="AC27" s="77">
        <v>18990.5</v>
      </c>
      <c r="AD27" s="77">
        <f>VLOOKUP(A27,'Space - Indivi. VMFS'!$I$4:$L$22,3,FALSE)</f>
        <v>18990.5</v>
      </c>
      <c r="AE27" s="78"/>
      <c r="AF27" s="6"/>
      <c r="AG27" s="6"/>
      <c r="AH27" s="6"/>
      <c r="AI27" s="6"/>
      <c r="AJ27" s="6"/>
      <c r="AK27" s="6"/>
      <c r="AL27" s="6"/>
      <c r="AM27" s="6"/>
    </row>
    <row r="28" spans="1:50" ht="15.75" customHeight="1" x14ac:dyDescent="0.2">
      <c r="A28" s="45" t="s">
        <v>33</v>
      </c>
      <c r="B28" s="28" t="s">
        <v>164</v>
      </c>
      <c r="C28" s="77">
        <v>16241.91015625</v>
      </c>
      <c r="D28" s="77">
        <v>15967.4658203125</v>
      </c>
      <c r="E28" s="77">
        <v>16427.8134765625</v>
      </c>
      <c r="F28" s="77">
        <v>15023.4658203125</v>
      </c>
      <c r="G28" s="77">
        <v>14760.8828125</v>
      </c>
      <c r="H28" s="77">
        <v>14760.8828125</v>
      </c>
      <c r="I28" s="77">
        <v>13548.451171875</v>
      </c>
      <c r="J28" s="77">
        <v>13540.12890625</v>
      </c>
      <c r="K28" s="77">
        <v>12506.388671875</v>
      </c>
      <c r="L28" s="77">
        <v>12609.6025390625</v>
      </c>
      <c r="M28" s="77">
        <v>12611.240234375</v>
      </c>
      <c r="N28" s="77">
        <v>12612.21484375</v>
      </c>
      <c r="O28" s="77">
        <v>12802.900390625</v>
      </c>
      <c r="P28" s="77">
        <v>12648.5595703125</v>
      </c>
      <c r="Q28" s="77">
        <v>12643.06640625</v>
      </c>
      <c r="R28" s="77">
        <v>12663.080078125</v>
      </c>
      <c r="S28" s="77">
        <v>12663.4140625</v>
      </c>
      <c r="T28" s="77">
        <v>12632.013671875</v>
      </c>
      <c r="U28" s="77">
        <v>12609.6396484375</v>
      </c>
      <c r="V28" s="77">
        <v>12611.5283203125</v>
      </c>
      <c r="W28" s="77">
        <v>12611.5341796875</v>
      </c>
      <c r="X28" s="77">
        <v>12580.595703125</v>
      </c>
      <c r="Y28" s="77">
        <v>12444.853515625</v>
      </c>
      <c r="Z28" s="77">
        <v>12580.595703125</v>
      </c>
      <c r="AA28" s="77">
        <v>9730.5615234375</v>
      </c>
      <c r="AB28" s="77">
        <v>11812.4296875</v>
      </c>
      <c r="AC28" s="77">
        <v>11876.763671875</v>
      </c>
      <c r="AD28" s="77">
        <f>VLOOKUP(A27,'Space - Indivi. VMFS'!$I$4:$L$22,4,FALSE)</f>
        <v>12182.849609375</v>
      </c>
      <c r="AE28" s="78"/>
      <c r="AF28" s="6"/>
      <c r="AG28" s="6"/>
      <c r="AH28" s="6"/>
      <c r="AI28" s="6"/>
      <c r="AJ28" s="6"/>
      <c r="AK28" s="6"/>
      <c r="AL28" s="6"/>
      <c r="AM28" s="6"/>
    </row>
    <row r="29" spans="1:50" ht="15.75" customHeight="1" x14ac:dyDescent="0.2">
      <c r="A29" s="45" t="s">
        <v>33</v>
      </c>
      <c r="B29" s="28" t="s">
        <v>167</v>
      </c>
      <c r="C29" s="77">
        <v>2248.83984375</v>
      </c>
      <c r="D29" s="77">
        <v>2523.2841796875</v>
      </c>
      <c r="E29" s="77">
        <v>2562.6865234375</v>
      </c>
      <c r="F29" s="77">
        <v>3967.0341796875</v>
      </c>
      <c r="G29" s="77">
        <v>4229.6171875</v>
      </c>
      <c r="H29" s="77">
        <v>4229.6171875</v>
      </c>
      <c r="I29" s="77">
        <v>5442.048828125</v>
      </c>
      <c r="J29" s="77">
        <v>5450.37109375</v>
      </c>
      <c r="K29" s="77">
        <v>6484.111328125</v>
      </c>
      <c r="L29" s="77">
        <v>6380.8974609375</v>
      </c>
      <c r="M29" s="77">
        <v>6379.259765625</v>
      </c>
      <c r="N29" s="77">
        <v>6378.28515625</v>
      </c>
      <c r="O29" s="77">
        <v>6187.599609375</v>
      </c>
      <c r="P29" s="77">
        <v>6341.9404296875</v>
      </c>
      <c r="Q29" s="77">
        <v>6347.43359375</v>
      </c>
      <c r="R29" s="77">
        <v>6327.419921875</v>
      </c>
      <c r="S29" s="77">
        <v>6327.0859375</v>
      </c>
      <c r="T29" s="77">
        <v>6358.486328125</v>
      </c>
      <c r="U29" s="77">
        <v>6380.8603515625</v>
      </c>
      <c r="V29" s="77">
        <v>6378.9716796875</v>
      </c>
      <c r="W29" s="77">
        <v>6378.9658203125</v>
      </c>
      <c r="X29" s="77">
        <v>6409.904296875</v>
      </c>
      <c r="Y29" s="77">
        <v>6545.646484375</v>
      </c>
      <c r="Z29" s="77">
        <v>6409.904296875</v>
      </c>
      <c r="AA29" s="77">
        <v>9259.9384765625</v>
      </c>
      <c r="AB29" s="77">
        <v>7178.0703125</v>
      </c>
      <c r="AC29" s="77">
        <v>7113.736328125</v>
      </c>
      <c r="AD29" s="77">
        <f>VLOOKUP(A27,'Space - Indivi. VMFS'!$I$4:$L$22,2,FALSE)</f>
        <v>6807.650390625</v>
      </c>
      <c r="AE29" s="78"/>
      <c r="AF29" s="6"/>
      <c r="AG29" s="6"/>
      <c r="AH29" s="6"/>
      <c r="AI29" s="6"/>
      <c r="AJ29" s="6"/>
      <c r="AK29" s="6"/>
      <c r="AL29" s="6"/>
      <c r="AM29" s="6"/>
    </row>
    <row r="30" spans="1:50" ht="15.75" customHeight="1" x14ac:dyDescent="0.2">
      <c r="A30" s="45"/>
      <c r="B30" s="28"/>
      <c r="C30" s="77"/>
      <c r="D30" s="77"/>
      <c r="E30" s="77"/>
      <c r="F30" s="77"/>
      <c r="G30" s="77"/>
      <c r="H30" s="77"/>
      <c r="I30" s="77"/>
      <c r="J30" s="77"/>
      <c r="K30" s="77"/>
      <c r="L30" s="77"/>
      <c r="M30" s="77"/>
      <c r="N30" s="77"/>
      <c r="O30" s="77"/>
      <c r="P30" s="77"/>
      <c r="Q30" s="77"/>
      <c r="R30" s="77"/>
      <c r="S30" s="77"/>
      <c r="T30" s="77"/>
      <c r="U30" s="77"/>
      <c r="V30" s="77"/>
      <c r="W30" s="77"/>
      <c r="X30" s="77"/>
      <c r="Y30" s="77"/>
      <c r="Z30" s="77"/>
      <c r="AA30" s="77"/>
      <c r="AB30" s="77"/>
      <c r="AC30" s="77"/>
      <c r="AD30" s="77"/>
      <c r="AE30" s="78"/>
      <c r="AF30" s="6"/>
      <c r="AG30" s="87"/>
      <c r="AH30" s="6"/>
      <c r="AI30" s="6"/>
      <c r="AJ30" s="6"/>
      <c r="AK30" s="6"/>
      <c r="AL30" s="6"/>
      <c r="AM30" s="6"/>
      <c r="AS30" s="6"/>
      <c r="AT30" s="6"/>
      <c r="AU30" s="6"/>
      <c r="AV30" s="6"/>
      <c r="AW30" s="6"/>
      <c r="AX30" s="6"/>
    </row>
    <row r="31" spans="1:50" ht="15.75" customHeight="1" x14ac:dyDescent="0.2">
      <c r="A31" s="45" t="s">
        <v>34</v>
      </c>
      <c r="B31" s="28" t="s">
        <v>163</v>
      </c>
      <c r="C31" s="77">
        <v>6496.75</v>
      </c>
      <c r="D31" s="77">
        <v>6496.75</v>
      </c>
      <c r="E31" s="77">
        <v>6496.75</v>
      </c>
      <c r="F31" s="77">
        <v>6496.75</v>
      </c>
      <c r="G31" s="77">
        <v>6496.75</v>
      </c>
      <c r="H31" s="77">
        <v>6496.75</v>
      </c>
      <c r="I31" s="77">
        <v>6496.75</v>
      </c>
      <c r="J31" s="77">
        <v>6496.75</v>
      </c>
      <c r="K31" s="77">
        <v>6496.75</v>
      </c>
      <c r="L31" s="77">
        <v>6496.75</v>
      </c>
      <c r="M31" s="77">
        <v>6496.75</v>
      </c>
      <c r="N31" s="77">
        <v>6496.75</v>
      </c>
      <c r="O31" s="77">
        <v>6496.75</v>
      </c>
      <c r="P31" s="77">
        <v>6496.75</v>
      </c>
      <c r="Q31" s="77">
        <v>6496.75</v>
      </c>
      <c r="R31" s="77">
        <v>6496.75</v>
      </c>
      <c r="S31" s="77">
        <v>6496.75</v>
      </c>
      <c r="T31" s="77">
        <v>6496.75</v>
      </c>
      <c r="U31" s="77">
        <v>6496.75</v>
      </c>
      <c r="V31" s="77">
        <v>6496.75</v>
      </c>
      <c r="W31" s="77">
        <v>6496.75</v>
      </c>
      <c r="X31" s="77">
        <v>6496.75</v>
      </c>
      <c r="Y31" s="77">
        <v>6496.75</v>
      </c>
      <c r="Z31" s="77">
        <v>6496.75</v>
      </c>
      <c r="AA31" s="77">
        <v>6496.75</v>
      </c>
      <c r="AB31" s="77">
        <v>6496.75</v>
      </c>
      <c r="AC31" s="77">
        <v>6496.75</v>
      </c>
      <c r="AD31" s="77">
        <f>VLOOKUP(A31,'Space - Indivi. VMFS'!$I$4:$L$22,3,FALSE)</f>
        <v>6496.75</v>
      </c>
      <c r="AE31" s="78"/>
      <c r="AF31" s="6"/>
      <c r="AG31" s="6"/>
      <c r="AH31" s="6"/>
      <c r="AI31" s="6"/>
      <c r="AJ31" s="6"/>
      <c r="AK31" s="6"/>
      <c r="AL31" s="6"/>
      <c r="AM31" s="6"/>
    </row>
    <row r="32" spans="1:50" ht="15.75" customHeight="1" x14ac:dyDescent="0.2">
      <c r="A32" s="45" t="s">
        <v>34</v>
      </c>
      <c r="B32" s="28" t="s">
        <v>164</v>
      </c>
      <c r="C32" s="77">
        <v>6265.845703125</v>
      </c>
      <c r="D32" s="77">
        <v>6091.8505859375</v>
      </c>
      <c r="E32" s="77">
        <v>6265.8583984375</v>
      </c>
      <c r="F32" s="77">
        <v>6265.8994140625</v>
      </c>
      <c r="G32" s="77">
        <v>6265.8994140625</v>
      </c>
      <c r="H32" s="77">
        <v>6265.8994140625</v>
      </c>
      <c r="I32" s="77">
        <v>6424.91796875</v>
      </c>
      <c r="J32" s="77">
        <v>6424.919921875</v>
      </c>
      <c r="K32" s="77">
        <v>6336.908203125</v>
      </c>
      <c r="L32" s="77">
        <v>6265.87109375</v>
      </c>
      <c r="M32" s="77">
        <v>6424.8779296875</v>
      </c>
      <c r="N32" s="77">
        <v>6424.8779296875</v>
      </c>
      <c r="O32" s="77">
        <v>6424.919921875</v>
      </c>
      <c r="P32" s="77">
        <v>6424.919921875</v>
      </c>
      <c r="Q32" s="77">
        <v>6336.91796875</v>
      </c>
      <c r="R32" s="77">
        <v>6336.9189453125</v>
      </c>
      <c r="S32" s="77">
        <v>6336.9208984375</v>
      </c>
      <c r="T32" s="77">
        <v>6336.9453125</v>
      </c>
      <c r="U32" s="77">
        <v>6337.005859375</v>
      </c>
      <c r="V32" s="77">
        <v>6337.005859375</v>
      </c>
      <c r="W32" s="77">
        <v>6336.99609375</v>
      </c>
      <c r="X32" s="77">
        <v>6336.9609375</v>
      </c>
      <c r="Y32" s="77">
        <v>2707.4052734375</v>
      </c>
      <c r="Z32" s="77">
        <v>6336.9609375</v>
      </c>
      <c r="AA32" s="77">
        <v>2307.416015625</v>
      </c>
      <c r="AB32" s="77">
        <v>2307.419921875</v>
      </c>
      <c r="AC32" s="77">
        <v>2287.236328125</v>
      </c>
      <c r="AD32" s="77">
        <f>VLOOKUP(A31,'Space - Indivi. VMFS'!$I$4:$L$22,4,FALSE)</f>
        <v>1626.025390625</v>
      </c>
      <c r="AE32" s="78"/>
      <c r="AF32" s="6"/>
      <c r="AG32" s="6"/>
      <c r="AH32" s="6"/>
      <c r="AI32" s="6"/>
      <c r="AJ32" s="6"/>
      <c r="AK32" s="6"/>
      <c r="AL32" s="6"/>
      <c r="AM32" s="6"/>
    </row>
    <row r="33" spans="1:50" ht="15.75" customHeight="1" x14ac:dyDescent="0.2">
      <c r="A33" s="45" t="s">
        <v>34</v>
      </c>
      <c r="B33" s="28" t="s">
        <v>167</v>
      </c>
      <c r="C33" s="77">
        <v>230.904296875</v>
      </c>
      <c r="D33" s="77">
        <v>404.8994140625</v>
      </c>
      <c r="E33" s="77">
        <v>230.8916015625</v>
      </c>
      <c r="F33" s="77">
        <v>230.8505859375</v>
      </c>
      <c r="G33" s="77">
        <v>230.8505859375</v>
      </c>
      <c r="H33" s="77">
        <v>230.8505859375</v>
      </c>
      <c r="I33" s="77">
        <v>71.83203125</v>
      </c>
      <c r="J33" s="77">
        <v>71.830078125</v>
      </c>
      <c r="K33" s="77">
        <v>159.841796875</v>
      </c>
      <c r="L33" s="77">
        <v>230.87890625</v>
      </c>
      <c r="M33" s="77">
        <v>71.8720703125</v>
      </c>
      <c r="N33" s="77">
        <v>71.8720703125</v>
      </c>
      <c r="O33" s="77">
        <v>71.830078125</v>
      </c>
      <c r="P33" s="77">
        <v>71.830078125</v>
      </c>
      <c r="Q33" s="77">
        <v>159.83203125</v>
      </c>
      <c r="R33" s="77">
        <v>159.8310546875</v>
      </c>
      <c r="S33" s="77">
        <v>159.8291015625</v>
      </c>
      <c r="T33" s="77">
        <v>159.8046875</v>
      </c>
      <c r="U33" s="77">
        <v>159.744140625</v>
      </c>
      <c r="V33" s="77">
        <v>159.744140625</v>
      </c>
      <c r="W33" s="77">
        <v>159.75390625</v>
      </c>
      <c r="X33" s="77">
        <v>159.7890625</v>
      </c>
      <c r="Y33" s="77">
        <v>3789.3447265625</v>
      </c>
      <c r="Z33" s="77">
        <v>159.7890625</v>
      </c>
      <c r="AA33" s="77">
        <v>4189.333984375</v>
      </c>
      <c r="AB33" s="77">
        <v>4189.330078125</v>
      </c>
      <c r="AC33" s="77">
        <v>4209.513671875</v>
      </c>
      <c r="AD33" s="77">
        <f>VLOOKUP(A31,'Space - Indivi. VMFS'!$I$4:$L$22,2,FALSE)</f>
        <v>4870.724609375</v>
      </c>
      <c r="AE33" s="78"/>
      <c r="AF33" s="6"/>
      <c r="AG33" s="6"/>
      <c r="AH33" s="6"/>
      <c r="AI33" s="6"/>
      <c r="AJ33" s="6"/>
      <c r="AK33" s="6"/>
      <c r="AL33" s="6"/>
      <c r="AM33" s="6"/>
    </row>
    <row r="34" spans="1:50" ht="15.75" customHeight="1" x14ac:dyDescent="0.2">
      <c r="A34" s="45"/>
      <c r="B34" s="28"/>
      <c r="C34" s="77"/>
      <c r="D34" s="77"/>
      <c r="E34" s="77"/>
      <c r="F34" s="77"/>
      <c r="G34" s="77"/>
      <c r="H34" s="77"/>
      <c r="I34" s="77"/>
      <c r="J34" s="77"/>
      <c r="K34" s="77"/>
      <c r="L34" s="77"/>
      <c r="M34" s="77"/>
      <c r="N34" s="77"/>
      <c r="O34" s="77"/>
      <c r="P34" s="77"/>
      <c r="Q34" s="77"/>
      <c r="R34" s="77"/>
      <c r="S34" s="77"/>
      <c r="T34" s="77"/>
      <c r="U34" s="77"/>
      <c r="V34" s="77"/>
      <c r="W34" s="77"/>
      <c r="X34" s="77"/>
      <c r="Y34" s="77"/>
      <c r="Z34" s="77"/>
      <c r="AA34" s="77"/>
      <c r="AB34" s="77"/>
      <c r="AC34" s="77"/>
      <c r="AD34" s="77"/>
      <c r="AE34" s="78"/>
      <c r="AF34" s="6"/>
      <c r="AG34" s="6"/>
      <c r="AH34" s="6"/>
      <c r="AI34" s="87"/>
      <c r="AJ34" s="6"/>
      <c r="AK34" s="6"/>
      <c r="AL34" s="87"/>
      <c r="AM34" s="6"/>
      <c r="AS34" s="6"/>
      <c r="AT34" s="6"/>
      <c r="AU34" s="6"/>
      <c r="AV34" s="6"/>
      <c r="AW34" s="6"/>
      <c r="AX34" s="6"/>
    </row>
    <row r="35" spans="1:50" ht="15.75" customHeight="1" x14ac:dyDescent="0.2">
      <c r="A35" s="52" t="s">
        <v>32</v>
      </c>
      <c r="B35" s="28" t="s">
        <v>163</v>
      </c>
      <c r="C35" s="77">
        <v>2248.75</v>
      </c>
      <c r="D35" s="77">
        <v>2248.75</v>
      </c>
      <c r="E35" s="77">
        <v>3847.75</v>
      </c>
      <c r="F35" s="77">
        <v>3482.75</v>
      </c>
      <c r="G35" s="77">
        <v>3847.75</v>
      </c>
      <c r="H35" s="77">
        <v>3847.75</v>
      </c>
      <c r="I35" s="77">
        <v>3847.75</v>
      </c>
      <c r="J35" s="77">
        <v>3847.75</v>
      </c>
      <c r="K35" s="77">
        <v>3847.75</v>
      </c>
      <c r="L35" s="77">
        <v>3847.75</v>
      </c>
      <c r="M35" s="77">
        <v>3847.75</v>
      </c>
      <c r="N35" s="77">
        <v>3847.75</v>
      </c>
      <c r="O35" s="77">
        <v>3847.75</v>
      </c>
      <c r="P35" s="77">
        <v>3847.75</v>
      </c>
      <c r="Q35" s="77">
        <v>3847.75</v>
      </c>
      <c r="R35" s="77">
        <v>3847.75</v>
      </c>
      <c r="S35" s="77">
        <v>3847.75</v>
      </c>
      <c r="T35" s="77">
        <v>3847.75</v>
      </c>
      <c r="U35" s="77">
        <v>3847.75</v>
      </c>
      <c r="V35" s="77">
        <v>3847.75</v>
      </c>
      <c r="W35" s="77">
        <v>3847.75</v>
      </c>
      <c r="X35" s="77">
        <v>3847.75</v>
      </c>
      <c r="Y35" s="77">
        <v>3847.75</v>
      </c>
      <c r="Z35" s="77">
        <v>3847.75</v>
      </c>
      <c r="AA35" s="77">
        <v>3847.75</v>
      </c>
      <c r="AB35" s="77">
        <v>3847.75</v>
      </c>
      <c r="AC35" s="77">
        <v>3847.75</v>
      </c>
      <c r="AD35" s="77">
        <f>VLOOKUP(A35,'Space - Indivi. VMFS'!$I$4:$L$22,3,FALSE)</f>
        <v>3847.75</v>
      </c>
      <c r="AE35" s="78"/>
      <c r="AF35" s="6"/>
      <c r="AG35" s="6"/>
      <c r="AH35" s="6"/>
      <c r="AI35" s="6"/>
      <c r="AJ35" s="6"/>
      <c r="AK35" s="6"/>
      <c r="AL35" s="6"/>
      <c r="AM35" s="6"/>
    </row>
    <row r="36" spans="1:50" ht="15.75" customHeight="1" x14ac:dyDescent="0.2">
      <c r="A36" s="52" t="s">
        <v>32</v>
      </c>
      <c r="B36" s="28" t="s">
        <v>164</v>
      </c>
      <c r="C36" s="77">
        <v>1264.111328125</v>
      </c>
      <c r="D36" s="77">
        <v>1482.810546875</v>
      </c>
      <c r="E36" s="77">
        <v>2816.015625</v>
      </c>
      <c r="F36" s="77">
        <v>2648.8330078125</v>
      </c>
      <c r="G36" s="77">
        <v>2816.015625</v>
      </c>
      <c r="H36" s="77">
        <v>2816.015625</v>
      </c>
      <c r="I36" s="77">
        <v>2864.029296875</v>
      </c>
      <c r="J36" s="77">
        <v>2848.03125</v>
      </c>
      <c r="K36" s="77">
        <v>2848.03515625</v>
      </c>
      <c r="L36" s="77">
        <v>2848.03515625</v>
      </c>
      <c r="M36" s="77">
        <v>2760.03125</v>
      </c>
      <c r="N36" s="77">
        <v>627.236328125</v>
      </c>
      <c r="O36" s="77">
        <v>627.267578125</v>
      </c>
      <c r="P36" s="77">
        <v>600.41796875</v>
      </c>
      <c r="Q36" s="77">
        <v>710.931640625</v>
      </c>
      <c r="R36" s="77">
        <v>710.931640625</v>
      </c>
      <c r="S36" s="77">
        <v>663.935546875</v>
      </c>
      <c r="T36" s="77">
        <v>663.9453125</v>
      </c>
      <c r="U36" s="77">
        <v>663.943359375</v>
      </c>
      <c r="V36" s="77">
        <v>663.943359375</v>
      </c>
      <c r="W36" s="77">
        <v>663.943359375</v>
      </c>
      <c r="X36" s="77">
        <v>663.943359375</v>
      </c>
      <c r="Y36" s="77">
        <v>663.943359375</v>
      </c>
      <c r="Z36" s="77">
        <v>663.943359375</v>
      </c>
      <c r="AA36" s="77">
        <v>663.943359375</v>
      </c>
      <c r="AB36" s="77">
        <v>663.943359375</v>
      </c>
      <c r="AC36" s="77">
        <v>663.943359375</v>
      </c>
      <c r="AD36" s="77">
        <f>VLOOKUP(A35,'Space - Indivi. VMFS'!$I$4:$L$22,4,FALSE)</f>
        <v>663.943359375</v>
      </c>
      <c r="AE36" s="78"/>
      <c r="AF36" s="6"/>
      <c r="AG36" s="6"/>
      <c r="AH36" s="6"/>
      <c r="AI36" s="6"/>
      <c r="AJ36" s="6"/>
      <c r="AK36" s="6"/>
      <c r="AL36" s="6"/>
      <c r="AM36" s="6"/>
      <c r="AS36" s="6"/>
      <c r="AT36" s="6"/>
      <c r="AU36" s="6"/>
      <c r="AV36" s="6"/>
      <c r="AW36" s="6"/>
      <c r="AX36" s="6"/>
    </row>
    <row r="37" spans="1:50" ht="15.75" customHeight="1" x14ac:dyDescent="0.2">
      <c r="A37" s="54" t="s">
        <v>32</v>
      </c>
      <c r="B37" s="88" t="s">
        <v>167</v>
      </c>
      <c r="C37" s="77">
        <v>984.638671875</v>
      </c>
      <c r="D37" s="77">
        <v>765.939453125</v>
      </c>
      <c r="E37" s="77">
        <v>1031.734375</v>
      </c>
      <c r="F37" s="77">
        <v>833.9169921875</v>
      </c>
      <c r="G37" s="77">
        <v>1031.734375</v>
      </c>
      <c r="H37" s="77">
        <v>1031.734375</v>
      </c>
      <c r="I37" s="77">
        <v>983.720703125</v>
      </c>
      <c r="J37" s="77">
        <v>999.71875</v>
      </c>
      <c r="K37" s="77">
        <v>999.71484375</v>
      </c>
      <c r="L37" s="77">
        <v>999.71484375</v>
      </c>
      <c r="M37" s="77">
        <v>1087.71875</v>
      </c>
      <c r="N37" s="77">
        <v>3220.513671875</v>
      </c>
      <c r="O37" s="77">
        <v>3220.482421875</v>
      </c>
      <c r="P37" s="77">
        <v>3247.33203125</v>
      </c>
      <c r="Q37" s="77">
        <v>3136.818359375</v>
      </c>
      <c r="R37" s="77">
        <v>3136.818359375</v>
      </c>
      <c r="S37" s="77">
        <v>3183.814453125</v>
      </c>
      <c r="T37" s="77">
        <v>3183.8046875</v>
      </c>
      <c r="U37" s="77">
        <v>3183.806640625</v>
      </c>
      <c r="V37" s="77">
        <v>3183.806640625</v>
      </c>
      <c r="W37" s="77">
        <v>3183.806640625</v>
      </c>
      <c r="X37" s="77">
        <v>3183.806640625</v>
      </c>
      <c r="Y37" s="77">
        <v>3183.806640625</v>
      </c>
      <c r="Z37" s="77">
        <v>3183.806640625</v>
      </c>
      <c r="AA37" s="77">
        <v>3183.806640625</v>
      </c>
      <c r="AB37" s="77">
        <v>3183.806640625</v>
      </c>
      <c r="AC37" s="77">
        <v>3183.806640625</v>
      </c>
      <c r="AD37" s="77">
        <f>VLOOKUP(A35,'Space - Indivi. VMFS'!$I$4:$L$22,2,FALSE)</f>
        <v>3183.806640625</v>
      </c>
      <c r="AE37" s="78"/>
      <c r="AI37" s="6"/>
      <c r="AS37" s="6"/>
      <c r="AT37" s="6"/>
      <c r="AU37" s="6"/>
      <c r="AV37" s="6"/>
      <c r="AW37" s="6"/>
      <c r="AX37" s="6"/>
    </row>
    <row r="38" spans="1:50" ht="15.75" customHeight="1" x14ac:dyDescent="0.2">
      <c r="A38" s="89"/>
      <c r="B38" s="28"/>
      <c r="C38" s="77"/>
      <c r="D38" s="77"/>
      <c r="E38" s="77"/>
      <c r="F38" s="77"/>
      <c r="G38" s="77"/>
      <c r="H38" s="77"/>
      <c r="I38" s="77"/>
      <c r="J38" s="77"/>
      <c r="K38" s="77"/>
      <c r="L38" s="77"/>
      <c r="M38" s="77"/>
      <c r="N38" s="77"/>
      <c r="O38" s="77"/>
      <c r="P38" s="77"/>
      <c r="Q38" s="77"/>
      <c r="R38" s="77"/>
      <c r="S38" s="77"/>
      <c r="T38" s="77"/>
      <c r="U38" s="77"/>
      <c r="V38" s="77"/>
      <c r="W38" s="77"/>
      <c r="X38" s="77"/>
      <c r="Y38" s="77"/>
      <c r="Z38" s="77"/>
      <c r="AA38" s="77"/>
      <c r="AB38" s="77"/>
      <c r="AC38" s="77"/>
      <c r="AD38" s="77"/>
      <c r="AE38" s="78"/>
      <c r="AI38" s="6"/>
      <c r="AS38" s="6"/>
      <c r="AT38" s="6"/>
      <c r="AU38" s="6"/>
      <c r="AV38" s="6"/>
      <c r="AW38" s="6"/>
      <c r="AX38" s="6"/>
    </row>
    <row r="39" spans="1:50" ht="15.75" customHeight="1" x14ac:dyDescent="0.2">
      <c r="A39" s="89" t="s">
        <v>35</v>
      </c>
      <c r="B39" s="28" t="s">
        <v>163</v>
      </c>
      <c r="C39" s="77">
        <v>20027.25</v>
      </c>
      <c r="D39" s="77">
        <v>18991</v>
      </c>
      <c r="E39" s="77">
        <v>19490.75</v>
      </c>
      <c r="F39" s="77">
        <v>19490.75</v>
      </c>
      <c r="G39" s="77">
        <v>19490.75</v>
      </c>
      <c r="H39" s="77">
        <v>19490.75</v>
      </c>
      <c r="I39" s="77">
        <v>19490.75</v>
      </c>
      <c r="J39" s="77">
        <v>19490.75</v>
      </c>
      <c r="K39" s="77">
        <v>19490.75</v>
      </c>
      <c r="L39" s="77">
        <v>19490.75</v>
      </c>
      <c r="M39" s="77">
        <v>19490.75</v>
      </c>
      <c r="N39" s="77">
        <v>19490.75</v>
      </c>
      <c r="O39" s="77">
        <v>19490.75</v>
      </c>
      <c r="P39" s="77">
        <v>19490.75</v>
      </c>
      <c r="Q39" s="77">
        <v>19490.75</v>
      </c>
      <c r="R39" s="77">
        <v>19490.75</v>
      </c>
      <c r="S39" s="77">
        <v>19490.75</v>
      </c>
      <c r="T39" s="77">
        <v>19490.75</v>
      </c>
      <c r="U39" s="77">
        <v>19490.75</v>
      </c>
      <c r="V39" s="77">
        <v>19490.75</v>
      </c>
      <c r="W39" s="77">
        <v>21490.25</v>
      </c>
      <c r="X39" s="77">
        <v>21490.25</v>
      </c>
      <c r="Y39" s="77">
        <v>21490.25</v>
      </c>
      <c r="Z39" s="77">
        <v>21490.25</v>
      </c>
      <c r="AA39" s="77">
        <v>21490.25</v>
      </c>
      <c r="AB39" s="77">
        <v>21490.25</v>
      </c>
      <c r="AC39" s="77">
        <v>21490.25</v>
      </c>
      <c r="AD39" s="77">
        <f>VLOOKUP(A39,'Space - Indivi. VMFS'!$I$4:$L$22,3,FALSE)</f>
        <v>21490.25</v>
      </c>
      <c r="AE39" s="78"/>
      <c r="AI39" s="6"/>
      <c r="AS39" s="6"/>
      <c r="AT39" s="6"/>
      <c r="AU39" s="6"/>
      <c r="AV39" s="6"/>
      <c r="AW39" s="6"/>
      <c r="AX39" s="6"/>
    </row>
    <row r="40" spans="1:50" ht="15.75" customHeight="1" x14ac:dyDescent="0.2">
      <c r="A40" s="89" t="s">
        <v>35</v>
      </c>
      <c r="B40" s="28" t="s">
        <v>164</v>
      </c>
      <c r="C40" s="77">
        <v>18580.333984375</v>
      </c>
      <c r="D40" s="77">
        <v>17723.630859375</v>
      </c>
      <c r="E40" s="77">
        <v>17824.16796875</v>
      </c>
      <c r="F40" s="77">
        <v>13011.146484375</v>
      </c>
      <c r="G40" s="77">
        <v>12808.15625</v>
      </c>
      <c r="H40" s="77">
        <v>12808.15625</v>
      </c>
      <c r="I40" s="77">
        <v>12808.154296875</v>
      </c>
      <c r="J40" s="77">
        <v>12832.12109375</v>
      </c>
      <c r="K40" s="77">
        <v>13007.12109375</v>
      </c>
      <c r="L40" s="77">
        <v>13007.1171875</v>
      </c>
      <c r="M40" s="77">
        <v>13007.123046875</v>
      </c>
      <c r="N40" s="77">
        <v>13007.134765625</v>
      </c>
      <c r="O40" s="77">
        <v>13007.134765625</v>
      </c>
      <c r="P40" s="77">
        <v>13982.1484375</v>
      </c>
      <c r="Q40" s="77">
        <v>14976.162109375</v>
      </c>
      <c r="R40" s="77">
        <v>14976.162109375</v>
      </c>
      <c r="S40" s="77">
        <v>14976.162109375</v>
      </c>
      <c r="T40" s="77">
        <v>14976.162109375</v>
      </c>
      <c r="U40" s="77">
        <v>14976.150390625</v>
      </c>
      <c r="V40" s="77">
        <v>14976.15625</v>
      </c>
      <c r="W40" s="77">
        <v>17475.30078125</v>
      </c>
      <c r="X40" s="77">
        <v>17475.296875</v>
      </c>
      <c r="Y40" s="77">
        <v>17475.30078125</v>
      </c>
      <c r="Z40" s="77">
        <v>17475.296875</v>
      </c>
      <c r="AA40" s="77">
        <v>17475.30078125</v>
      </c>
      <c r="AB40" s="77">
        <v>17475.2890625</v>
      </c>
      <c r="AC40" s="77">
        <v>17475.30078125</v>
      </c>
      <c r="AD40" s="77">
        <f>VLOOKUP(A39,'Space - Indivi. VMFS'!$I$4:$L$22,4,FALSE)</f>
        <v>17443.33984375</v>
      </c>
      <c r="AE40" s="78"/>
      <c r="AI40" s="6"/>
    </row>
    <row r="41" spans="1:50" ht="15.75" customHeight="1" x14ac:dyDescent="0.2">
      <c r="A41" s="89" t="s">
        <v>35</v>
      </c>
      <c r="B41" s="88" t="s">
        <v>167</v>
      </c>
      <c r="C41" s="77">
        <v>1446.916015625</v>
      </c>
      <c r="D41" s="77">
        <v>1267.369140625</v>
      </c>
      <c r="E41" s="77">
        <v>1666.58203125</v>
      </c>
      <c r="F41" s="77">
        <v>6479.603515625</v>
      </c>
      <c r="G41" s="77">
        <v>6682.59375</v>
      </c>
      <c r="H41" s="77">
        <v>6682.59375</v>
      </c>
      <c r="I41" s="77">
        <v>6682.595703125</v>
      </c>
      <c r="J41" s="77">
        <v>6658.62890625</v>
      </c>
      <c r="K41" s="77">
        <v>6483.62890625</v>
      </c>
      <c r="L41" s="77">
        <v>6483.6328125</v>
      </c>
      <c r="M41" s="77">
        <v>6483.626953125</v>
      </c>
      <c r="N41" s="77">
        <v>6483.615234375</v>
      </c>
      <c r="O41" s="77">
        <v>6483.615234375</v>
      </c>
      <c r="P41" s="77">
        <v>5508.6015625</v>
      </c>
      <c r="Q41" s="77">
        <v>4514.587890625</v>
      </c>
      <c r="R41" s="77">
        <v>4514.587890625</v>
      </c>
      <c r="S41" s="77">
        <v>4514.587890625</v>
      </c>
      <c r="T41" s="77">
        <v>4514.587890625</v>
      </c>
      <c r="U41" s="77">
        <v>4514.599609375</v>
      </c>
      <c r="V41" s="77">
        <v>4514.59375</v>
      </c>
      <c r="W41" s="77">
        <v>4014.94921875</v>
      </c>
      <c r="X41" s="77">
        <v>4014.953125</v>
      </c>
      <c r="Y41" s="77">
        <v>4014.94921875</v>
      </c>
      <c r="Z41" s="77">
        <v>4014.953125</v>
      </c>
      <c r="AA41" s="77">
        <v>4014.94921875</v>
      </c>
      <c r="AB41" s="77">
        <v>4014.9609375</v>
      </c>
      <c r="AC41" s="77">
        <v>4014.94921875</v>
      </c>
      <c r="AD41" s="77">
        <f>VLOOKUP(A39,'Space - Indivi. VMFS'!$I$4:$L$22,2,FALSE)</f>
        <v>4046.91015625</v>
      </c>
      <c r="AE41" s="78"/>
      <c r="AI41" s="6"/>
    </row>
    <row r="42" spans="1:50" ht="15.75" customHeight="1" x14ac:dyDescent="0.2">
      <c r="A42" s="89"/>
      <c r="B42" s="88"/>
      <c r="C42" s="77"/>
      <c r="D42" s="77"/>
      <c r="E42" s="77"/>
      <c r="F42" s="77"/>
      <c r="G42" s="77"/>
      <c r="H42" s="77"/>
      <c r="I42" s="77"/>
      <c r="J42" s="77"/>
      <c r="K42" s="77"/>
      <c r="L42" s="77"/>
      <c r="M42" s="77"/>
      <c r="N42" s="77"/>
      <c r="O42" s="77"/>
      <c r="P42" s="77"/>
      <c r="Q42" s="77"/>
      <c r="R42" s="77"/>
      <c r="S42" s="77"/>
      <c r="T42" s="77"/>
      <c r="U42" s="77"/>
      <c r="V42" s="77"/>
      <c r="W42" s="77"/>
      <c r="X42" s="77"/>
      <c r="Y42" s="77"/>
      <c r="Z42" s="77"/>
      <c r="AA42" s="77"/>
      <c r="AB42" s="77"/>
      <c r="AC42" s="77"/>
      <c r="AD42" s="77"/>
      <c r="AE42" s="78"/>
      <c r="AI42" s="6"/>
    </row>
    <row r="43" spans="1:50" ht="15.75" customHeight="1" x14ac:dyDescent="0.2">
      <c r="A43" s="89" t="s">
        <v>36</v>
      </c>
      <c r="B43" s="28" t="s">
        <v>163</v>
      </c>
      <c r="C43" s="77">
        <v>3448.5</v>
      </c>
      <c r="D43" s="77">
        <v>3448.5</v>
      </c>
      <c r="E43" s="77">
        <v>3448.5</v>
      </c>
      <c r="F43" s="77">
        <v>3448.5</v>
      </c>
      <c r="G43" s="77">
        <v>3998</v>
      </c>
      <c r="H43" s="77">
        <v>3998</v>
      </c>
      <c r="I43" s="77">
        <v>3998</v>
      </c>
      <c r="J43" s="77">
        <v>3998</v>
      </c>
      <c r="K43" s="77">
        <v>3998</v>
      </c>
      <c r="L43" s="77">
        <v>3998</v>
      </c>
      <c r="M43" s="77">
        <v>3998</v>
      </c>
      <c r="N43" s="77">
        <v>4497.75</v>
      </c>
      <c r="O43" s="77">
        <v>4497.75</v>
      </c>
      <c r="P43" s="77">
        <v>4497.75</v>
      </c>
      <c r="Q43" s="77">
        <v>4497.75</v>
      </c>
      <c r="R43" s="77">
        <v>4497.75</v>
      </c>
      <c r="S43" s="77">
        <v>4497.75</v>
      </c>
      <c r="T43" s="77">
        <v>4497.75</v>
      </c>
      <c r="U43" s="77">
        <v>4497.75</v>
      </c>
      <c r="V43" s="77">
        <v>4497.75</v>
      </c>
      <c r="W43" s="77">
        <v>4497.75</v>
      </c>
      <c r="X43" s="77">
        <v>4497.75</v>
      </c>
      <c r="Y43" s="77">
        <v>4497.75</v>
      </c>
      <c r="Z43" s="77">
        <v>4497.75</v>
      </c>
      <c r="AA43" s="77">
        <v>4497.75</v>
      </c>
      <c r="AB43" s="77">
        <v>4497.75</v>
      </c>
      <c r="AC43" s="77">
        <v>4497.75</v>
      </c>
      <c r="AD43" s="77">
        <f>VLOOKUP(A43,'Space - Indivi. VMFS'!$I$4:$L$22,3,FALSE)</f>
        <v>4497.75</v>
      </c>
      <c r="AE43" s="78"/>
      <c r="AI43" s="6"/>
    </row>
    <row r="44" spans="1:50" ht="15.75" customHeight="1" x14ac:dyDescent="0.2">
      <c r="A44" s="89" t="s">
        <v>36</v>
      </c>
      <c r="B44" s="28" t="s">
        <v>164</v>
      </c>
      <c r="C44" s="77">
        <v>2974.583984375</v>
      </c>
      <c r="D44" s="77">
        <v>2980.591796875</v>
      </c>
      <c r="E44" s="77">
        <v>3407.291015625</v>
      </c>
      <c r="F44" s="77">
        <v>3425.5703125</v>
      </c>
      <c r="G44" s="77">
        <v>3685.359375</v>
      </c>
      <c r="H44" s="77">
        <v>3685.359375</v>
      </c>
      <c r="I44" s="77">
        <v>3843.3671875</v>
      </c>
      <c r="J44" s="77">
        <v>3843.3671875</v>
      </c>
      <c r="K44" s="77">
        <v>3843.3671875</v>
      </c>
      <c r="L44" s="77">
        <v>3893.369140625</v>
      </c>
      <c r="M44" s="77">
        <v>3912.369140625</v>
      </c>
      <c r="N44" s="77">
        <v>3912.921875</v>
      </c>
      <c r="O44" s="77">
        <v>3912.921875</v>
      </c>
      <c r="P44" s="77">
        <v>4020.9296875</v>
      </c>
      <c r="Q44" s="77">
        <v>4168.931640625</v>
      </c>
      <c r="R44" s="77">
        <v>4168.931640625</v>
      </c>
      <c r="S44" s="77">
        <v>4318.9375</v>
      </c>
      <c r="T44" s="77">
        <v>3194.87890625</v>
      </c>
      <c r="U44" s="77">
        <v>3044.87890625</v>
      </c>
      <c r="V44" s="77">
        <v>3044.873046875</v>
      </c>
      <c r="W44" s="77">
        <v>3044.873046875</v>
      </c>
      <c r="X44" s="77">
        <v>3044.873046875</v>
      </c>
      <c r="Y44" s="77">
        <v>3044.88671875</v>
      </c>
      <c r="Z44" s="77">
        <v>3044.873046875</v>
      </c>
      <c r="AA44" s="77">
        <v>3044.884765625</v>
      </c>
      <c r="AB44" s="77">
        <v>3044.896484375</v>
      </c>
      <c r="AC44" s="77">
        <v>3044.896484375</v>
      </c>
      <c r="AD44" s="77">
        <f>VLOOKUP(A43,'Space - Indivi. VMFS'!$I$4:$L$22,4,FALSE)</f>
        <v>3064.904296875</v>
      </c>
      <c r="AE44" s="78"/>
      <c r="AI44" s="6"/>
      <c r="AS44" s="6"/>
      <c r="AT44" s="6"/>
      <c r="AU44" s="6"/>
      <c r="AV44" s="6"/>
      <c r="AW44" s="6"/>
      <c r="AX44" s="6"/>
    </row>
    <row r="45" spans="1:50" ht="15.75" customHeight="1" x14ac:dyDescent="0.2">
      <c r="A45" s="89" t="s">
        <v>36</v>
      </c>
      <c r="B45" s="88" t="s">
        <v>167</v>
      </c>
      <c r="C45" s="77">
        <v>473.916015625</v>
      </c>
      <c r="D45" s="77">
        <v>467.908203125</v>
      </c>
      <c r="E45" s="77">
        <v>41.208984375</v>
      </c>
      <c r="F45" s="77">
        <v>22.9296875</v>
      </c>
      <c r="G45" s="77">
        <v>312.640625</v>
      </c>
      <c r="H45" s="77">
        <v>312.640625</v>
      </c>
      <c r="I45" s="77">
        <v>154.6328125</v>
      </c>
      <c r="J45" s="77">
        <v>154.6328125</v>
      </c>
      <c r="K45" s="77">
        <v>154.6328125</v>
      </c>
      <c r="L45" s="77">
        <v>104.630859375</v>
      </c>
      <c r="M45" s="77">
        <v>85.630859375</v>
      </c>
      <c r="N45" s="77">
        <v>584.828125</v>
      </c>
      <c r="O45" s="77">
        <v>584.828125</v>
      </c>
      <c r="P45" s="77">
        <v>476.8203125</v>
      </c>
      <c r="Q45" s="77">
        <v>328.818359375</v>
      </c>
      <c r="R45" s="77">
        <v>328.818359375</v>
      </c>
      <c r="S45" s="77">
        <v>178.8125</v>
      </c>
      <c r="T45" s="77">
        <v>1302.87109375</v>
      </c>
      <c r="U45" s="77">
        <v>1452.87109375</v>
      </c>
      <c r="V45" s="77">
        <v>1452.876953125</v>
      </c>
      <c r="W45" s="77">
        <v>1452.876953125</v>
      </c>
      <c r="X45" s="77">
        <v>1452.876953125</v>
      </c>
      <c r="Y45" s="77">
        <v>1452.86328125</v>
      </c>
      <c r="Z45" s="77">
        <v>1452.876953125</v>
      </c>
      <c r="AA45" s="77">
        <v>1452.865234375</v>
      </c>
      <c r="AB45" s="77">
        <v>1452.853515625</v>
      </c>
      <c r="AC45" s="77">
        <v>1452.853515625</v>
      </c>
      <c r="AD45" s="77">
        <f>VLOOKUP(A43,'Space - Indivi. VMFS'!$I$4:$L$22,2,FALSE)</f>
        <v>1432.845703125</v>
      </c>
      <c r="AE45" s="78"/>
      <c r="AI45" s="6"/>
    </row>
    <row r="46" spans="1:50" ht="15.75" customHeight="1" x14ac:dyDescent="0.2">
      <c r="A46" s="89"/>
      <c r="B46" s="88"/>
      <c r="C46" s="77"/>
      <c r="D46" s="77"/>
      <c r="E46" s="77"/>
      <c r="F46" s="77"/>
      <c r="G46" s="77"/>
      <c r="H46" s="77"/>
      <c r="I46" s="77"/>
      <c r="J46" s="77"/>
      <c r="K46" s="77"/>
      <c r="L46" s="77"/>
      <c r="M46" s="77"/>
      <c r="N46" s="77"/>
      <c r="O46" s="77"/>
      <c r="P46" s="77"/>
      <c r="Q46" s="77"/>
      <c r="R46" s="77"/>
      <c r="S46" s="77"/>
      <c r="T46" s="77"/>
      <c r="U46" s="77"/>
      <c r="V46" s="77"/>
      <c r="W46" s="77"/>
      <c r="X46" s="77"/>
      <c r="Y46" s="77"/>
      <c r="Z46" s="77"/>
      <c r="AA46" s="77"/>
      <c r="AB46" s="77"/>
      <c r="AC46" s="77"/>
      <c r="AD46" s="77"/>
      <c r="AE46" s="78"/>
      <c r="AF46" s="6"/>
      <c r="AG46" s="6"/>
      <c r="AH46" s="6"/>
      <c r="AI46" s="6"/>
      <c r="AJ46" s="6"/>
      <c r="AK46" s="6"/>
      <c r="AL46" s="6"/>
      <c r="AM46" s="6"/>
      <c r="AN46" s="6"/>
      <c r="AO46" s="6"/>
      <c r="AP46" s="6"/>
      <c r="AQ46" s="6"/>
      <c r="AR46" s="6"/>
    </row>
    <row r="47" spans="1:50" ht="15.75" customHeight="1" x14ac:dyDescent="0.2">
      <c r="A47" s="89" t="s">
        <v>37</v>
      </c>
      <c r="B47" s="28" t="s">
        <v>163</v>
      </c>
      <c r="C47" s="77">
        <v>3490.5</v>
      </c>
      <c r="D47" s="77">
        <v>269.5</v>
      </c>
      <c r="E47" s="77">
        <v>999.5</v>
      </c>
      <c r="F47" s="77">
        <v>269.5</v>
      </c>
      <c r="G47" s="77">
        <v>3419.25</v>
      </c>
      <c r="H47" s="77">
        <v>3419.25</v>
      </c>
      <c r="I47" s="77">
        <v>2689.25</v>
      </c>
      <c r="J47" s="77">
        <v>2689.25</v>
      </c>
      <c r="K47" s="77">
        <v>2689.25</v>
      </c>
      <c r="L47" s="77">
        <v>2689.25</v>
      </c>
      <c r="M47" s="77">
        <v>2689.25</v>
      </c>
      <c r="N47" s="77">
        <v>2689.25</v>
      </c>
      <c r="O47" s="77">
        <v>269.5</v>
      </c>
      <c r="P47" s="77">
        <v>269.5</v>
      </c>
      <c r="Q47" s="77">
        <v>269.5</v>
      </c>
      <c r="R47" s="77">
        <v>269.5</v>
      </c>
      <c r="S47" s="77">
        <v>2419.75</v>
      </c>
      <c r="T47" s="77">
        <v>2419.75</v>
      </c>
      <c r="U47" s="77">
        <v>2419.75</v>
      </c>
      <c r="V47" s="77">
        <v>2419.75</v>
      </c>
      <c r="W47" s="77">
        <v>2419.75</v>
      </c>
      <c r="X47" s="77">
        <v>2419.75</v>
      </c>
      <c r="Y47" s="77">
        <v>2419.75</v>
      </c>
      <c r="Z47" s="77">
        <v>2419.75</v>
      </c>
      <c r="AA47" s="77">
        <v>2419.75</v>
      </c>
      <c r="AB47" s="77">
        <v>2419.75</v>
      </c>
      <c r="AC47" s="77">
        <v>2419.75</v>
      </c>
      <c r="AD47" s="77">
        <f>VLOOKUP(A47,'Space - Indivi. VMFS'!$I$4:$L$22,3,FALSE)</f>
        <v>2419.75</v>
      </c>
      <c r="AE47" s="78"/>
      <c r="AF47" s="6"/>
      <c r="AG47" s="6"/>
      <c r="AH47" s="6"/>
      <c r="AI47" s="6"/>
      <c r="AJ47" s="6"/>
      <c r="AK47" s="6"/>
      <c r="AL47" s="6"/>
      <c r="AM47" s="6"/>
      <c r="AN47" s="6"/>
      <c r="AO47" s="6"/>
      <c r="AP47" s="6"/>
      <c r="AQ47" s="6"/>
      <c r="AR47" s="6"/>
    </row>
    <row r="48" spans="1:50" ht="15.75" customHeight="1" x14ac:dyDescent="0.2">
      <c r="A48" s="89" t="s">
        <v>37</v>
      </c>
      <c r="B48" s="28" t="s">
        <v>164</v>
      </c>
      <c r="C48" s="77">
        <v>1326.9140625</v>
      </c>
      <c r="D48" s="77">
        <v>66.740234375</v>
      </c>
      <c r="E48" s="77">
        <v>960.3359375</v>
      </c>
      <c r="F48" s="77">
        <v>63.4619140625</v>
      </c>
      <c r="G48" s="77">
        <v>1670.439453125</v>
      </c>
      <c r="H48" s="77">
        <v>1670.439453125</v>
      </c>
      <c r="I48" s="77">
        <v>776.810546875</v>
      </c>
      <c r="J48" s="77">
        <v>776.810546875</v>
      </c>
      <c r="K48" s="77">
        <v>776.810546875</v>
      </c>
      <c r="L48" s="77">
        <v>776.810546875</v>
      </c>
      <c r="M48" s="77">
        <v>776.8203125</v>
      </c>
      <c r="N48" s="77">
        <v>776.8203125</v>
      </c>
      <c r="O48" s="77">
        <v>66.740234375</v>
      </c>
      <c r="P48" s="77">
        <v>66.740234375</v>
      </c>
      <c r="Q48" s="77">
        <v>66.740234375</v>
      </c>
      <c r="R48" s="77">
        <v>66.740234375</v>
      </c>
      <c r="S48" s="77">
        <v>710.0859375</v>
      </c>
      <c r="T48" s="77">
        <v>710.087890625</v>
      </c>
      <c r="U48" s="77">
        <v>710.087890625</v>
      </c>
      <c r="V48" s="77">
        <v>710.087890625</v>
      </c>
      <c r="W48" s="77">
        <v>710.087890625</v>
      </c>
      <c r="X48" s="77">
        <v>710.0859375</v>
      </c>
      <c r="Y48" s="77">
        <v>710.095703125</v>
      </c>
      <c r="Z48" s="77">
        <v>710.0859375</v>
      </c>
      <c r="AA48" s="77">
        <v>710.091796875</v>
      </c>
      <c r="AB48" s="77">
        <v>710.095703125</v>
      </c>
      <c r="AC48" s="77">
        <v>710.091796875</v>
      </c>
      <c r="AD48" s="77">
        <f>VLOOKUP(A47,'Space - Indivi. VMFS'!$I$4:$L$22,4,FALSE)</f>
        <v>710.091796875</v>
      </c>
      <c r="AE48" s="78"/>
      <c r="AF48" s="6"/>
      <c r="AG48" s="6"/>
      <c r="AH48" s="6"/>
      <c r="AI48" s="6"/>
      <c r="AJ48" s="6"/>
      <c r="AK48" s="6"/>
      <c r="AL48" s="6"/>
      <c r="AM48" s="6"/>
      <c r="AN48" s="6"/>
      <c r="AO48" s="6"/>
      <c r="AP48" s="6"/>
      <c r="AQ48" s="6"/>
      <c r="AR48" s="6"/>
    </row>
    <row r="49" spans="1:50" ht="15.75" customHeight="1" x14ac:dyDescent="0.2">
      <c r="A49" s="89" t="s">
        <v>37</v>
      </c>
      <c r="B49" s="88" t="s">
        <v>167</v>
      </c>
      <c r="C49" s="77">
        <v>2163.5859375</v>
      </c>
      <c r="D49" s="77">
        <v>202.759765625</v>
      </c>
      <c r="E49" s="77">
        <v>39.1640625</v>
      </c>
      <c r="F49" s="77">
        <v>206.0380859375</v>
      </c>
      <c r="G49" s="77">
        <v>1748.810546875</v>
      </c>
      <c r="H49" s="77">
        <v>1748.810546875</v>
      </c>
      <c r="I49" s="77">
        <v>1912.439453125</v>
      </c>
      <c r="J49" s="77">
        <v>1912.439453125</v>
      </c>
      <c r="K49" s="77">
        <v>1912.439453125</v>
      </c>
      <c r="L49" s="77">
        <v>1912.439453125</v>
      </c>
      <c r="M49" s="77">
        <v>1912.4296875</v>
      </c>
      <c r="N49" s="77">
        <v>1912.4296875</v>
      </c>
      <c r="O49" s="77">
        <v>202.759765625</v>
      </c>
      <c r="P49" s="77">
        <v>202.759765625</v>
      </c>
      <c r="Q49" s="77">
        <v>202.759765625</v>
      </c>
      <c r="R49" s="77">
        <v>202.759765625</v>
      </c>
      <c r="S49" s="77">
        <v>1709.6640625</v>
      </c>
      <c r="T49" s="77">
        <v>1709.662109375</v>
      </c>
      <c r="U49" s="77">
        <v>1709.662109375</v>
      </c>
      <c r="V49" s="77">
        <v>1709.662109375</v>
      </c>
      <c r="W49" s="77">
        <v>1709.662109375</v>
      </c>
      <c r="X49" s="77">
        <v>1709.6640625</v>
      </c>
      <c r="Y49" s="77">
        <v>1709.654296875</v>
      </c>
      <c r="Z49" s="77">
        <v>1709.6640625</v>
      </c>
      <c r="AA49" s="77">
        <v>1709.658203125</v>
      </c>
      <c r="AB49" s="77">
        <v>1709.654296875</v>
      </c>
      <c r="AC49" s="77">
        <v>1709.658203125</v>
      </c>
      <c r="AD49" s="77">
        <f>VLOOKUP(A47,'Space - Indivi. VMFS'!$I$4:$L$22,2,FALSE)</f>
        <v>1709.658203125</v>
      </c>
      <c r="AE49" s="78"/>
      <c r="AF49" s="6"/>
      <c r="AG49" s="6"/>
      <c r="AH49" s="6"/>
      <c r="AI49" s="6"/>
      <c r="AJ49" s="6"/>
      <c r="AK49" s="6"/>
      <c r="AL49" s="6"/>
      <c r="AM49" s="6"/>
      <c r="AN49" s="6"/>
      <c r="AO49" s="6"/>
      <c r="AP49" s="6"/>
      <c r="AQ49" s="6"/>
      <c r="AR49" s="6"/>
    </row>
    <row r="50" spans="1:50" ht="15.75" customHeight="1" x14ac:dyDescent="0.2">
      <c r="A50" s="89"/>
      <c r="B50" s="88"/>
      <c r="C50" s="77"/>
      <c r="D50" s="77"/>
      <c r="E50" s="77"/>
      <c r="F50" s="77"/>
      <c r="G50" s="77"/>
      <c r="H50" s="77"/>
      <c r="I50" s="77"/>
      <c r="J50" s="77"/>
      <c r="K50" s="77"/>
      <c r="L50" s="77"/>
      <c r="M50" s="77"/>
      <c r="N50" s="77"/>
      <c r="O50" s="77"/>
      <c r="P50" s="77"/>
      <c r="Q50" s="77"/>
      <c r="R50" s="77"/>
      <c r="S50" s="77"/>
      <c r="T50" s="77"/>
      <c r="U50" s="77"/>
      <c r="V50" s="77"/>
      <c r="W50" s="77"/>
      <c r="X50" s="77"/>
      <c r="Y50" s="77"/>
      <c r="Z50" s="77"/>
      <c r="AA50" s="77"/>
      <c r="AB50" s="77"/>
      <c r="AC50" s="77"/>
      <c r="AD50" s="77"/>
      <c r="AE50" s="78"/>
      <c r="AF50" s="6"/>
      <c r="AG50" s="6"/>
      <c r="AH50" s="6"/>
      <c r="AI50" s="6"/>
      <c r="AJ50" s="6"/>
      <c r="AK50" s="6"/>
      <c r="AL50" s="6"/>
      <c r="AM50" s="6"/>
      <c r="AN50" s="6"/>
      <c r="AO50" s="6"/>
      <c r="AP50" s="6"/>
      <c r="AQ50" s="6"/>
      <c r="AR50" s="6"/>
    </row>
    <row r="51" spans="1:50" ht="15.75" customHeight="1" x14ac:dyDescent="0.2">
      <c r="A51" s="89" t="s">
        <v>38</v>
      </c>
      <c r="B51" s="28" t="s">
        <v>163</v>
      </c>
      <c r="C51" s="77">
        <v>4613.25</v>
      </c>
      <c r="D51" s="77">
        <v>3844.75</v>
      </c>
      <c r="E51" s="77">
        <v>3844.75</v>
      </c>
      <c r="F51" s="77">
        <v>3798</v>
      </c>
      <c r="G51" s="77">
        <v>3975.75</v>
      </c>
      <c r="H51" s="77">
        <v>3975.75</v>
      </c>
      <c r="I51" s="77">
        <v>4102.5</v>
      </c>
      <c r="J51" s="77">
        <v>4102.5</v>
      </c>
      <c r="K51" s="77">
        <v>4102.5</v>
      </c>
      <c r="L51" s="77">
        <v>4102.5</v>
      </c>
      <c r="M51" s="77">
        <v>4102.5</v>
      </c>
      <c r="N51" s="77">
        <v>4102.5</v>
      </c>
      <c r="O51" s="77">
        <v>4102.5</v>
      </c>
      <c r="P51" s="77">
        <v>5986</v>
      </c>
      <c r="Q51" s="77">
        <v>5707.25</v>
      </c>
      <c r="R51" s="77">
        <v>5707.25</v>
      </c>
      <c r="S51" s="77">
        <v>7658.75</v>
      </c>
      <c r="T51" s="77">
        <v>7658.75</v>
      </c>
      <c r="U51" s="77">
        <v>7159</v>
      </c>
      <c r="V51" s="77">
        <v>7159</v>
      </c>
      <c r="W51" s="77">
        <v>7159</v>
      </c>
      <c r="X51" s="77">
        <v>7159</v>
      </c>
      <c r="Y51" s="77">
        <v>7159</v>
      </c>
      <c r="Z51" s="77">
        <v>7159</v>
      </c>
      <c r="AA51" s="77">
        <v>7159</v>
      </c>
      <c r="AB51" s="77">
        <v>7159</v>
      </c>
      <c r="AC51" s="77">
        <v>8006.5</v>
      </c>
      <c r="AD51" s="77">
        <f>VLOOKUP(A51,'Space - Indivi. VMFS'!$I$4:$L$22,3,FALSE)</f>
        <v>8006.5</v>
      </c>
      <c r="AE51" s="78"/>
      <c r="AF51" s="6"/>
      <c r="AG51" s="6"/>
      <c r="AH51" s="6"/>
      <c r="AI51" s="6"/>
      <c r="AJ51" s="6"/>
      <c r="AK51" s="6"/>
      <c r="AL51" s="6"/>
      <c r="AM51" s="6"/>
      <c r="AN51" s="6"/>
      <c r="AO51" s="6"/>
      <c r="AP51" s="6"/>
      <c r="AQ51" s="6"/>
      <c r="AR51" s="6"/>
    </row>
    <row r="52" spans="1:50" ht="15.75" customHeight="1" x14ac:dyDescent="0.2">
      <c r="A52" s="89" t="s">
        <v>38</v>
      </c>
      <c r="B52" s="28" t="s">
        <v>164</v>
      </c>
      <c r="C52" s="77">
        <v>3717.060546875</v>
      </c>
      <c r="D52" s="77">
        <v>109.744140625</v>
      </c>
      <c r="E52" s="77">
        <v>3738.916015625</v>
      </c>
      <c r="F52" s="77">
        <v>2599.2080078125</v>
      </c>
      <c r="G52" s="77">
        <v>3819.4638671875</v>
      </c>
      <c r="H52" s="77">
        <v>3819.4638671875</v>
      </c>
      <c r="I52" s="77">
        <v>3985.4765625</v>
      </c>
      <c r="J52" s="77">
        <v>3985.486328125</v>
      </c>
      <c r="K52" s="77">
        <v>3985.501953125</v>
      </c>
      <c r="L52" s="77">
        <v>3985.4921875</v>
      </c>
      <c r="M52" s="77">
        <v>3985.4921875</v>
      </c>
      <c r="N52" s="77">
        <v>3985.501953125</v>
      </c>
      <c r="O52" s="77">
        <v>3985.4951171875</v>
      </c>
      <c r="P52" s="77">
        <v>4073.6181640625</v>
      </c>
      <c r="Q52" s="77">
        <v>4869.048828125</v>
      </c>
      <c r="R52" s="77">
        <v>4869.0595703125</v>
      </c>
      <c r="S52" s="77">
        <v>5048.427734375</v>
      </c>
      <c r="T52" s="77">
        <v>5048.427734375</v>
      </c>
      <c r="U52" s="77">
        <v>4651.7314453125</v>
      </c>
      <c r="V52" s="77">
        <v>4651.7314453125</v>
      </c>
      <c r="W52" s="77">
        <v>4857.7236328125</v>
      </c>
      <c r="X52" s="77">
        <v>4857.7900390625</v>
      </c>
      <c r="Y52" s="77">
        <v>4857.810546875</v>
      </c>
      <c r="Z52" s="77">
        <v>4857.7900390625</v>
      </c>
      <c r="AA52" s="77">
        <v>4857.8095703125</v>
      </c>
      <c r="AB52" s="77">
        <v>4857.51171875</v>
      </c>
      <c r="AC52" s="77">
        <v>4948.82421875</v>
      </c>
      <c r="AD52" s="77">
        <f>VLOOKUP(A51,'Space - Indivi. VMFS'!$I$4:$L$22,4,FALSE)</f>
        <v>4948.818359375</v>
      </c>
      <c r="AE52" s="78"/>
      <c r="AF52" s="6"/>
      <c r="AG52" s="6"/>
      <c r="AH52" s="6"/>
      <c r="AI52" s="6"/>
      <c r="AJ52" s="6"/>
      <c r="AK52" s="6"/>
      <c r="AL52" s="6"/>
      <c r="AM52" s="6"/>
      <c r="AN52" s="6"/>
      <c r="AO52" s="6"/>
      <c r="AP52" s="6"/>
      <c r="AQ52" s="6"/>
      <c r="AR52" s="6"/>
    </row>
    <row r="53" spans="1:50" ht="15.75" customHeight="1" x14ac:dyDescent="0.2">
      <c r="A53" s="89" t="s">
        <v>38</v>
      </c>
      <c r="B53" s="88" t="s">
        <v>167</v>
      </c>
      <c r="C53" s="77">
        <v>896.189453125</v>
      </c>
      <c r="D53" s="77">
        <v>3735.005859375</v>
      </c>
      <c r="E53" s="77">
        <v>105.833984375</v>
      </c>
      <c r="F53" s="77">
        <v>1198.7919921875</v>
      </c>
      <c r="G53" s="77">
        <v>156.2861328125</v>
      </c>
      <c r="H53" s="77">
        <v>156.2861328125</v>
      </c>
      <c r="I53" s="77">
        <v>117.0234375</v>
      </c>
      <c r="J53" s="77">
        <v>117.013671875</v>
      </c>
      <c r="K53" s="77">
        <v>116.998046875</v>
      </c>
      <c r="L53" s="77">
        <v>117.0078125</v>
      </c>
      <c r="M53" s="77">
        <v>117.0078125</v>
      </c>
      <c r="N53" s="77">
        <v>116.998046875</v>
      </c>
      <c r="O53" s="77">
        <v>117.0048828125</v>
      </c>
      <c r="P53" s="77">
        <v>1912.3818359375</v>
      </c>
      <c r="Q53" s="77">
        <v>838.201171875</v>
      </c>
      <c r="R53" s="77">
        <v>838.1904296875</v>
      </c>
      <c r="S53" s="77">
        <v>2610.322265625</v>
      </c>
      <c r="T53" s="77">
        <v>2610.322265625</v>
      </c>
      <c r="U53" s="77">
        <v>2507.2685546875</v>
      </c>
      <c r="V53" s="77">
        <v>2507.2685546875</v>
      </c>
      <c r="W53" s="77">
        <v>2301.2763671875</v>
      </c>
      <c r="X53" s="77">
        <v>2301.2099609375</v>
      </c>
      <c r="Y53" s="77">
        <v>2301.189453125</v>
      </c>
      <c r="Z53" s="77">
        <v>2301.2099609375</v>
      </c>
      <c r="AA53" s="77">
        <v>2301.1904296875</v>
      </c>
      <c r="AB53" s="77">
        <v>2301.48828125</v>
      </c>
      <c r="AC53" s="77">
        <v>3057.67578125</v>
      </c>
      <c r="AD53" s="77">
        <f>VLOOKUP(A51,'Space - Indivi. VMFS'!$I$4:$L$22,2,FALSE)</f>
        <v>3057.681640625</v>
      </c>
      <c r="AE53" s="78"/>
      <c r="AF53" s="6"/>
      <c r="AG53" s="6"/>
      <c r="AH53" s="6"/>
      <c r="AI53" s="6"/>
      <c r="AJ53" s="6"/>
      <c r="AK53" s="6"/>
      <c r="AL53" s="6"/>
      <c r="AM53" s="6"/>
      <c r="AN53" s="6"/>
      <c r="AO53" s="6"/>
      <c r="AP53" s="6"/>
      <c r="AQ53" s="6"/>
      <c r="AR53" s="6"/>
    </row>
    <row r="54" spans="1:50" ht="15.75" customHeight="1" x14ac:dyDescent="0.2">
      <c r="A54" s="89"/>
      <c r="B54" s="28"/>
      <c r="C54" s="77"/>
      <c r="D54" s="77"/>
      <c r="E54" s="77"/>
      <c r="F54" s="77"/>
      <c r="G54" s="77"/>
      <c r="H54" s="77"/>
      <c r="I54" s="77"/>
      <c r="J54" s="77"/>
      <c r="K54" s="77"/>
      <c r="L54" s="77"/>
      <c r="M54" s="77"/>
      <c r="N54" s="77"/>
      <c r="O54" s="77"/>
      <c r="P54" s="77"/>
      <c r="Q54" s="77"/>
      <c r="R54" s="77"/>
      <c r="S54" s="77"/>
      <c r="T54" s="77"/>
      <c r="U54" s="77"/>
      <c r="V54" s="77"/>
      <c r="W54" s="77"/>
      <c r="X54" s="77"/>
      <c r="Y54" s="77"/>
      <c r="Z54" s="77"/>
      <c r="AA54" s="77"/>
      <c r="AB54" s="77"/>
      <c r="AC54" s="77"/>
      <c r="AD54" s="77"/>
      <c r="AE54" s="78"/>
      <c r="AF54" s="6"/>
      <c r="AG54" s="6"/>
      <c r="AH54" s="6"/>
      <c r="AI54" s="6"/>
      <c r="AJ54" s="6"/>
      <c r="AK54" s="6"/>
      <c r="AL54" s="6"/>
      <c r="AM54" s="6"/>
      <c r="AN54" s="6"/>
      <c r="AO54" s="6"/>
      <c r="AP54" s="6"/>
      <c r="AQ54" s="6"/>
      <c r="AR54" s="6"/>
    </row>
    <row r="55" spans="1:50" ht="15.75" customHeight="1" x14ac:dyDescent="0.2">
      <c r="A55" s="89" t="s">
        <v>39</v>
      </c>
      <c r="B55" s="28" t="s">
        <v>163</v>
      </c>
      <c r="C55" s="77">
        <v>6496.75</v>
      </c>
      <c r="D55" s="77">
        <v>6496.75</v>
      </c>
      <c r="E55" s="77">
        <v>6496.75</v>
      </c>
      <c r="F55" s="77">
        <v>6496.75</v>
      </c>
      <c r="G55" s="77">
        <v>6496.75</v>
      </c>
      <c r="H55" s="77">
        <v>6496.75</v>
      </c>
      <c r="I55" s="77">
        <v>6496.75</v>
      </c>
      <c r="J55" s="77">
        <v>6496.75</v>
      </c>
      <c r="K55" s="77">
        <v>6496.75</v>
      </c>
      <c r="L55" s="77">
        <v>6496.75</v>
      </c>
      <c r="M55" s="77">
        <v>6496.75</v>
      </c>
      <c r="N55" s="77">
        <v>6496.75</v>
      </c>
      <c r="O55" s="77">
        <v>6496.75</v>
      </c>
      <c r="P55" s="77">
        <v>6496.75</v>
      </c>
      <c r="Q55" s="77">
        <v>6496.75</v>
      </c>
      <c r="R55" s="77">
        <v>6496.75</v>
      </c>
      <c r="S55" s="77">
        <v>6496.75</v>
      </c>
      <c r="T55" s="77">
        <v>6496.75</v>
      </c>
      <c r="U55" s="77">
        <v>6496.75</v>
      </c>
      <c r="V55" s="77">
        <v>6496.75</v>
      </c>
      <c r="W55" s="77">
        <v>6496.75</v>
      </c>
      <c r="X55" s="77">
        <v>6496.75</v>
      </c>
      <c r="Y55" s="77">
        <v>6496.75</v>
      </c>
      <c r="Z55" s="77">
        <v>6496.75</v>
      </c>
      <c r="AA55" s="77">
        <v>6496.75</v>
      </c>
      <c r="AB55" s="77">
        <v>6496.75</v>
      </c>
      <c r="AC55" s="77">
        <v>6496.75</v>
      </c>
      <c r="AD55" s="77">
        <f>VLOOKUP(A55,'Space - Indivi. VMFS'!$I$4:$L$22,3,FALSE)</f>
        <v>6496.75</v>
      </c>
      <c r="AE55" s="78"/>
      <c r="AF55" s="6"/>
      <c r="AG55" s="6"/>
      <c r="AH55" s="6"/>
      <c r="AI55" s="6"/>
      <c r="AJ55" s="6"/>
      <c r="AK55" s="6"/>
      <c r="AL55" s="6"/>
      <c r="AM55" s="6"/>
      <c r="AN55" s="6"/>
      <c r="AO55" s="6"/>
      <c r="AP55" s="6"/>
      <c r="AQ55" s="6"/>
      <c r="AR55" s="6"/>
    </row>
    <row r="56" spans="1:50" ht="15.75" customHeight="1" x14ac:dyDescent="0.2">
      <c r="A56" s="89" t="s">
        <v>39</v>
      </c>
      <c r="B56" s="28" t="s">
        <v>164</v>
      </c>
      <c r="C56" s="77">
        <v>2114.97265625</v>
      </c>
      <c r="D56" s="77">
        <v>199.796875</v>
      </c>
      <c r="E56" s="77">
        <v>199.796875</v>
      </c>
      <c r="F56" s="77">
        <v>199.794921875</v>
      </c>
      <c r="G56" s="77">
        <v>199.794921875</v>
      </c>
      <c r="H56" s="77">
        <v>199.794921875</v>
      </c>
      <c r="I56" s="77">
        <v>199.794921875</v>
      </c>
      <c r="J56" s="77">
        <v>199.794921875</v>
      </c>
      <c r="K56" s="77">
        <v>199.794921875</v>
      </c>
      <c r="L56" s="77">
        <v>199.794921875</v>
      </c>
      <c r="M56" s="77">
        <v>199.794921875</v>
      </c>
      <c r="N56" s="77">
        <v>199.794921875</v>
      </c>
      <c r="O56" s="77">
        <v>199.794921875</v>
      </c>
      <c r="P56" s="77">
        <v>199.794921875</v>
      </c>
      <c r="Q56" s="77">
        <v>199.794921875</v>
      </c>
      <c r="R56" s="77">
        <v>199.794921875</v>
      </c>
      <c r="S56" s="77">
        <v>199.794921875</v>
      </c>
      <c r="T56" s="77">
        <v>199.794921875</v>
      </c>
      <c r="U56" s="77">
        <v>199.794921875</v>
      </c>
      <c r="V56" s="77">
        <v>195.794921875</v>
      </c>
      <c r="W56" s="77">
        <v>195.794921875</v>
      </c>
      <c r="X56" s="77">
        <v>195.794921875</v>
      </c>
      <c r="Y56" s="77">
        <v>195.794921875</v>
      </c>
      <c r="Z56" s="77">
        <v>195.794921875</v>
      </c>
      <c r="AA56" s="77">
        <v>135.78125</v>
      </c>
      <c r="AB56" s="77">
        <v>135.78125</v>
      </c>
      <c r="AC56" s="77">
        <v>135.78125</v>
      </c>
      <c r="AD56" s="77">
        <f>VLOOKUP(A55,'Space - Indivi. VMFS'!$I$4:$L$22,4,FALSE)</f>
        <v>135.78125</v>
      </c>
      <c r="AE56" s="78"/>
      <c r="AF56" s="6"/>
      <c r="AG56" s="6"/>
      <c r="AH56" s="6"/>
      <c r="AI56" s="6"/>
      <c r="AJ56" s="6"/>
      <c r="AK56" s="6"/>
      <c r="AL56" s="6"/>
      <c r="AM56" s="6"/>
      <c r="AN56" s="6"/>
      <c r="AO56" s="6"/>
      <c r="AP56" s="6"/>
      <c r="AQ56" s="6"/>
      <c r="AR56" s="6"/>
    </row>
    <row r="57" spans="1:50" ht="15.75" customHeight="1" x14ac:dyDescent="0.2">
      <c r="A57" s="89" t="s">
        <v>39</v>
      </c>
      <c r="B57" s="88" t="s">
        <v>167</v>
      </c>
      <c r="C57" s="77">
        <v>4381.77734375</v>
      </c>
      <c r="D57" s="77">
        <v>6296.953125</v>
      </c>
      <c r="E57" s="77">
        <v>6296.953125</v>
      </c>
      <c r="F57" s="77">
        <v>6296.955078125</v>
      </c>
      <c r="G57" s="77">
        <v>6296.955078125</v>
      </c>
      <c r="H57" s="77">
        <v>6296.955078125</v>
      </c>
      <c r="I57" s="77">
        <v>6296.955078125</v>
      </c>
      <c r="J57" s="77">
        <v>6296.955078125</v>
      </c>
      <c r="K57" s="77">
        <v>6296.955078125</v>
      </c>
      <c r="L57" s="77">
        <v>6296.955078125</v>
      </c>
      <c r="M57" s="77">
        <v>6296.955078125</v>
      </c>
      <c r="N57" s="77">
        <v>6296.955078125</v>
      </c>
      <c r="O57" s="77">
        <v>6296.955078125</v>
      </c>
      <c r="P57" s="77">
        <v>6296.955078125</v>
      </c>
      <c r="Q57" s="77">
        <v>6296.955078125</v>
      </c>
      <c r="R57" s="77">
        <v>6296.955078125</v>
      </c>
      <c r="S57" s="77">
        <v>6296.955078125</v>
      </c>
      <c r="T57" s="77">
        <v>6296.955078125</v>
      </c>
      <c r="U57" s="77">
        <v>6296.955078125</v>
      </c>
      <c r="V57" s="77">
        <v>6300.955078125</v>
      </c>
      <c r="W57" s="77">
        <v>6300.955078125</v>
      </c>
      <c r="X57" s="77">
        <v>6300.955078125</v>
      </c>
      <c r="Y57" s="77">
        <v>6300.955078125</v>
      </c>
      <c r="Z57" s="77">
        <v>6300.955078125</v>
      </c>
      <c r="AA57" s="77">
        <v>6360.96875</v>
      </c>
      <c r="AB57" s="77">
        <v>6360.96875</v>
      </c>
      <c r="AC57" s="77">
        <v>6360.96875</v>
      </c>
      <c r="AD57" s="77">
        <f>VLOOKUP(A55,'Space - Indivi. VMFS'!$I$4:$L$22,2,FALSE)</f>
        <v>6360.96875</v>
      </c>
      <c r="AE57" s="78"/>
      <c r="AF57" s="6"/>
      <c r="AG57" s="6"/>
      <c r="AH57" s="6"/>
      <c r="AI57" s="6"/>
      <c r="AJ57" s="6"/>
      <c r="AK57" s="6"/>
      <c r="AL57" s="6"/>
      <c r="AM57" s="6"/>
      <c r="AN57" s="6"/>
      <c r="AO57" s="6"/>
      <c r="AP57" s="6"/>
      <c r="AQ57" s="6"/>
      <c r="AR57" s="6"/>
    </row>
    <row r="58" spans="1:50" ht="15.75" customHeight="1" x14ac:dyDescent="0.2">
      <c r="A58" s="89"/>
      <c r="B58" s="28"/>
      <c r="C58" s="77"/>
      <c r="D58" s="77"/>
      <c r="E58" s="77"/>
      <c r="F58" s="77"/>
      <c r="G58" s="77"/>
      <c r="H58" s="77"/>
      <c r="I58" s="77"/>
      <c r="J58" s="77"/>
      <c r="K58" s="77"/>
      <c r="L58" s="77"/>
      <c r="M58" s="77"/>
      <c r="N58" s="77"/>
      <c r="O58" s="77"/>
      <c r="P58" s="77"/>
      <c r="Q58" s="77"/>
      <c r="R58" s="77"/>
      <c r="S58" s="77"/>
      <c r="T58" s="77"/>
      <c r="U58" s="77"/>
      <c r="V58" s="77"/>
      <c r="W58" s="77"/>
      <c r="X58" s="77"/>
      <c r="Y58" s="77"/>
      <c r="Z58" s="77"/>
      <c r="AA58" s="77"/>
      <c r="AB58" s="77"/>
      <c r="AC58" s="77"/>
      <c r="AD58" s="77"/>
      <c r="AE58" s="78"/>
      <c r="AF58" s="6"/>
      <c r="AG58" s="6"/>
      <c r="AH58" s="6"/>
      <c r="AI58" s="6"/>
      <c r="AJ58" s="6"/>
      <c r="AK58" s="6"/>
      <c r="AL58" s="6"/>
      <c r="AM58" s="6"/>
      <c r="AN58" s="6"/>
      <c r="AO58" s="6"/>
      <c r="AP58" s="6"/>
      <c r="AQ58" s="6"/>
      <c r="AR58" s="6"/>
    </row>
    <row r="59" spans="1:50" ht="15.75" customHeight="1" x14ac:dyDescent="0.2">
      <c r="A59" s="52" t="s">
        <v>40</v>
      </c>
      <c r="B59" s="28" t="s">
        <v>163</v>
      </c>
      <c r="C59" s="77">
        <v>19230.5</v>
      </c>
      <c r="D59" s="77">
        <v>17540.5</v>
      </c>
      <c r="E59" s="77">
        <v>17940.5</v>
      </c>
      <c r="F59" s="77">
        <v>18837</v>
      </c>
      <c r="G59" s="77">
        <v>17940.5</v>
      </c>
      <c r="H59" s="77">
        <v>17940.5</v>
      </c>
      <c r="I59" s="77">
        <v>17940.5</v>
      </c>
      <c r="J59" s="77">
        <v>17940.5</v>
      </c>
      <c r="K59" s="77">
        <v>17940.5</v>
      </c>
      <c r="L59" s="77">
        <v>17940.5</v>
      </c>
      <c r="M59" s="77">
        <v>17940.5</v>
      </c>
      <c r="N59" s="77">
        <v>17940.5</v>
      </c>
      <c r="O59" s="77">
        <v>17440.75</v>
      </c>
      <c r="P59" s="77">
        <v>20731</v>
      </c>
      <c r="Q59" s="77">
        <v>20731</v>
      </c>
      <c r="R59" s="77">
        <v>20731</v>
      </c>
      <c r="S59" s="77">
        <v>20731</v>
      </c>
      <c r="T59" s="77">
        <v>20731</v>
      </c>
      <c r="U59" s="77">
        <v>20731</v>
      </c>
      <c r="V59" s="77">
        <v>20731</v>
      </c>
      <c r="W59" s="77">
        <v>20731</v>
      </c>
      <c r="X59" s="77">
        <v>20731</v>
      </c>
      <c r="Y59" s="77">
        <v>20731</v>
      </c>
      <c r="Z59" s="77">
        <v>20731</v>
      </c>
      <c r="AA59" s="77">
        <v>20731</v>
      </c>
      <c r="AB59" s="77">
        <v>20731</v>
      </c>
      <c r="AC59" s="77">
        <v>20731</v>
      </c>
      <c r="AD59" s="77">
        <f>VLOOKUP(A59,'Space - Indivi. VMFS'!$I$4:$L$22,3,FALSE)</f>
        <v>20731</v>
      </c>
      <c r="AE59" s="78"/>
      <c r="AF59" s="6"/>
      <c r="AG59" s="6"/>
      <c r="AH59" s="6"/>
      <c r="AI59" s="6"/>
      <c r="AJ59" s="6"/>
      <c r="AK59" s="6"/>
      <c r="AL59" s="6"/>
      <c r="AM59" s="6"/>
      <c r="AN59" s="6"/>
      <c r="AO59" s="6"/>
      <c r="AP59" s="6"/>
      <c r="AQ59" s="6"/>
      <c r="AR59" s="6"/>
    </row>
    <row r="60" spans="1:50" ht="15.75" customHeight="1" x14ac:dyDescent="0.2">
      <c r="A60" s="52" t="s">
        <v>40</v>
      </c>
      <c r="B60" s="28" t="s">
        <v>164</v>
      </c>
      <c r="C60" s="77">
        <v>15459.681640625</v>
      </c>
      <c r="D60" s="77">
        <v>12788.16015625</v>
      </c>
      <c r="E60" s="77">
        <v>13239.771484375</v>
      </c>
      <c r="F60" s="77">
        <v>13904.84765625</v>
      </c>
      <c r="G60" s="77">
        <v>12991.744140625</v>
      </c>
      <c r="H60" s="77">
        <v>12991.744140625</v>
      </c>
      <c r="I60" s="77">
        <v>10374.71484375</v>
      </c>
      <c r="J60" s="77">
        <v>10374.740234375</v>
      </c>
      <c r="K60" s="77">
        <v>10380.544921875</v>
      </c>
      <c r="L60" s="77">
        <v>10374.732421875</v>
      </c>
      <c r="M60" s="77">
        <v>10374.7421875</v>
      </c>
      <c r="N60" s="77">
        <v>10374.75</v>
      </c>
      <c r="O60" s="77">
        <v>10126.193359375</v>
      </c>
      <c r="P60" s="77">
        <v>11846.185546875</v>
      </c>
      <c r="Q60" s="77">
        <v>11846.251953125</v>
      </c>
      <c r="R60" s="77">
        <v>11846.263671875</v>
      </c>
      <c r="S60" s="77">
        <v>11856.25</v>
      </c>
      <c r="T60" s="77">
        <v>12236.353515625</v>
      </c>
      <c r="U60" s="77">
        <v>12286.443359375</v>
      </c>
      <c r="V60" s="77">
        <v>12745.654296875</v>
      </c>
      <c r="W60" s="77">
        <v>12795.705078125</v>
      </c>
      <c r="X60" s="77">
        <v>12635.63671875</v>
      </c>
      <c r="Y60" s="77">
        <v>13871.921875</v>
      </c>
      <c r="Z60" s="77">
        <v>12635.63671875</v>
      </c>
      <c r="AA60" s="77">
        <v>13871.998046875</v>
      </c>
      <c r="AB60" s="77">
        <v>8097.51171875</v>
      </c>
      <c r="AC60" s="77">
        <v>8188.869140625</v>
      </c>
      <c r="AD60" s="77">
        <f>VLOOKUP(A59,'Space - Indivi. VMFS'!$I$4:$L$22,4,FALSE)</f>
        <v>8188.869140625</v>
      </c>
      <c r="AE60" s="78"/>
      <c r="AF60" s="6"/>
      <c r="AG60" s="6"/>
      <c r="AH60" s="6"/>
      <c r="AI60" s="6"/>
      <c r="AJ60" s="6"/>
      <c r="AK60" s="6"/>
      <c r="AL60" s="6"/>
      <c r="AM60" s="6"/>
      <c r="AN60" s="6"/>
      <c r="AO60" s="6"/>
      <c r="AP60" s="6"/>
      <c r="AQ60" s="6"/>
      <c r="AR60" s="6"/>
    </row>
    <row r="61" spans="1:50" ht="15.75" customHeight="1" x14ac:dyDescent="0.2">
      <c r="A61" s="52" t="s">
        <v>40</v>
      </c>
      <c r="B61" s="88" t="s">
        <v>167</v>
      </c>
      <c r="C61" s="77">
        <v>3770.818359375</v>
      </c>
      <c r="D61" s="77">
        <v>4752.33984375</v>
      </c>
      <c r="E61" s="77">
        <v>4700.728515625</v>
      </c>
      <c r="F61" s="77">
        <v>4932.15234375</v>
      </c>
      <c r="G61" s="77">
        <v>4948.755859375</v>
      </c>
      <c r="H61" s="77">
        <v>4948.755859375</v>
      </c>
      <c r="I61" s="77">
        <v>7565.78515625</v>
      </c>
      <c r="J61" s="77">
        <v>7565.759765625</v>
      </c>
      <c r="K61" s="77">
        <v>7559.955078125</v>
      </c>
      <c r="L61" s="77">
        <v>7565.767578125</v>
      </c>
      <c r="M61" s="77">
        <v>7565.7578125</v>
      </c>
      <c r="N61" s="77">
        <v>7565.75</v>
      </c>
      <c r="O61" s="77">
        <v>7314.556640625</v>
      </c>
      <c r="P61" s="77">
        <v>8884.814453125</v>
      </c>
      <c r="Q61" s="77">
        <v>8884.748046875</v>
      </c>
      <c r="R61" s="77">
        <v>8884.736328125</v>
      </c>
      <c r="S61" s="77">
        <v>8874.75</v>
      </c>
      <c r="T61" s="77">
        <v>8494.646484375</v>
      </c>
      <c r="U61" s="77">
        <v>8444.556640625</v>
      </c>
      <c r="V61" s="77">
        <v>7985.345703125</v>
      </c>
      <c r="W61" s="77">
        <v>7935.294921875</v>
      </c>
      <c r="X61" s="77">
        <v>8095.36328125</v>
      </c>
      <c r="Y61" s="77">
        <v>6859.078125</v>
      </c>
      <c r="Z61" s="77">
        <v>8095.36328125</v>
      </c>
      <c r="AA61" s="77">
        <v>6859.001953125</v>
      </c>
      <c r="AB61" s="77">
        <v>12633.48828125</v>
      </c>
      <c r="AC61" s="77">
        <v>12542.130859375</v>
      </c>
      <c r="AD61" s="77">
        <f>VLOOKUP(A59,'Space - Indivi. VMFS'!$I$4:$L$22,2,FALSE)</f>
        <v>12542.130859375</v>
      </c>
      <c r="AE61" s="78"/>
      <c r="AF61" s="6"/>
      <c r="AG61" s="6"/>
      <c r="AH61" s="6"/>
      <c r="AI61" s="6"/>
      <c r="AJ61" s="6"/>
      <c r="AK61" s="6"/>
      <c r="AL61" s="6"/>
      <c r="AM61" s="6"/>
      <c r="AN61" s="6"/>
      <c r="AO61" s="6"/>
      <c r="AP61" s="6"/>
      <c r="AQ61" s="6"/>
      <c r="AR61" s="6"/>
    </row>
    <row r="62" spans="1:50" ht="15.75" customHeight="1" x14ac:dyDescent="0.2">
      <c r="A62" s="89"/>
      <c r="B62" s="28"/>
      <c r="C62" s="77"/>
      <c r="D62" s="77"/>
      <c r="E62" s="77"/>
      <c r="F62" s="77"/>
      <c r="G62" s="77"/>
      <c r="H62" s="77"/>
      <c r="I62" s="77"/>
      <c r="J62" s="77"/>
      <c r="K62" s="77"/>
      <c r="L62" s="77"/>
      <c r="M62" s="77"/>
      <c r="N62" s="77"/>
      <c r="O62" s="77"/>
      <c r="P62" s="77"/>
      <c r="Q62" s="77"/>
      <c r="R62" s="77"/>
      <c r="S62" s="77"/>
      <c r="T62" s="77"/>
      <c r="U62" s="77"/>
      <c r="V62" s="77"/>
      <c r="W62" s="77"/>
      <c r="X62" s="77"/>
      <c r="Y62" s="77"/>
      <c r="Z62" s="77"/>
      <c r="AA62" s="77"/>
      <c r="AB62" s="77"/>
      <c r="AC62" s="77"/>
      <c r="AD62" s="77"/>
      <c r="AE62" s="78"/>
      <c r="AF62" s="6"/>
      <c r="AG62" s="6"/>
      <c r="AH62" s="6"/>
      <c r="AI62" s="6"/>
      <c r="AJ62" s="6"/>
      <c r="AK62" s="6"/>
      <c r="AL62" s="6"/>
      <c r="AM62" s="6"/>
      <c r="AN62" s="6"/>
      <c r="AO62" s="6"/>
      <c r="AP62" s="6"/>
      <c r="AQ62" s="6"/>
      <c r="AR62" s="6"/>
      <c r="AS62" s="6"/>
      <c r="AT62" s="6"/>
      <c r="AU62" s="6"/>
      <c r="AV62" s="6"/>
      <c r="AW62" s="6"/>
      <c r="AX62" s="6"/>
    </row>
    <row r="63" spans="1:50" ht="15.75" customHeight="1" x14ac:dyDescent="0.2">
      <c r="A63" s="52" t="s">
        <v>42</v>
      </c>
      <c r="B63" s="28" t="s">
        <v>163</v>
      </c>
      <c r="C63" s="77">
        <v>9789.5</v>
      </c>
      <c r="D63" s="77">
        <v>10334.25</v>
      </c>
      <c r="E63" s="77">
        <v>10511.75</v>
      </c>
      <c r="F63" s="77">
        <v>10334.25</v>
      </c>
      <c r="G63" s="77">
        <v>10511.75</v>
      </c>
      <c r="H63" s="77">
        <v>10511.75</v>
      </c>
      <c r="I63" s="77">
        <v>10511.75</v>
      </c>
      <c r="J63" s="77">
        <v>10511.75</v>
      </c>
      <c r="K63" s="77">
        <v>10511.75</v>
      </c>
      <c r="L63" s="77">
        <v>10511.75</v>
      </c>
      <c r="M63" s="77">
        <v>10511.75</v>
      </c>
      <c r="N63" s="77">
        <v>10511.75</v>
      </c>
      <c r="O63" s="77">
        <v>10511.75</v>
      </c>
      <c r="P63" s="77">
        <v>10511.75</v>
      </c>
      <c r="Q63" s="77">
        <v>10511.75</v>
      </c>
      <c r="R63" s="77">
        <v>10511.75</v>
      </c>
      <c r="S63" s="77">
        <v>10511.75</v>
      </c>
      <c r="T63" s="77">
        <v>10511.75</v>
      </c>
      <c r="U63" s="77">
        <v>10511.75</v>
      </c>
      <c r="V63" s="77">
        <v>10511.75</v>
      </c>
      <c r="W63" s="77">
        <v>10511.75</v>
      </c>
      <c r="X63" s="77">
        <v>10511.75</v>
      </c>
      <c r="Y63" s="77">
        <v>10511.75</v>
      </c>
      <c r="Z63" s="77">
        <v>10511.75</v>
      </c>
      <c r="AA63" s="77">
        <v>10511.75</v>
      </c>
      <c r="AB63" s="77">
        <v>10511.75</v>
      </c>
      <c r="AC63" s="77">
        <v>10511.75</v>
      </c>
      <c r="AD63" s="77">
        <f>VLOOKUP(A63,'Space - Indivi. VMFS'!$I$4:$L$22,3,FALSE)</f>
        <v>10511.75</v>
      </c>
      <c r="AE63" s="78"/>
      <c r="AS63" s="6"/>
      <c r="AT63" s="6"/>
      <c r="AU63" s="6"/>
      <c r="AV63" s="6"/>
      <c r="AW63" s="6"/>
      <c r="AX63" s="6"/>
    </row>
    <row r="64" spans="1:50" ht="15.75" customHeight="1" x14ac:dyDescent="0.2">
      <c r="A64" s="52" t="s">
        <v>42</v>
      </c>
      <c r="B64" s="28" t="s">
        <v>164</v>
      </c>
      <c r="C64" s="77">
        <v>6350.181640625</v>
      </c>
      <c r="D64" s="77">
        <v>6351.6904296875</v>
      </c>
      <c r="E64" s="77">
        <v>8109.458984375</v>
      </c>
      <c r="F64" s="77">
        <v>7892.388671875</v>
      </c>
      <c r="G64" s="77">
        <v>8160.1201171875</v>
      </c>
      <c r="H64" s="77">
        <v>8160.1201171875</v>
      </c>
      <c r="I64" s="77">
        <v>8143.306640625</v>
      </c>
      <c r="J64" s="77">
        <v>8144.35546875</v>
      </c>
      <c r="K64" s="77">
        <v>8148.83984375</v>
      </c>
      <c r="L64" s="77">
        <v>8151.447265625</v>
      </c>
      <c r="M64" s="77">
        <v>8153.3349609375</v>
      </c>
      <c r="N64" s="77">
        <v>8189.5625</v>
      </c>
      <c r="O64" s="77">
        <v>8204.9150390625</v>
      </c>
      <c r="P64" s="77">
        <v>8205.1572265625</v>
      </c>
      <c r="Q64" s="77">
        <v>8206.1337890625</v>
      </c>
      <c r="R64" s="77">
        <v>8206.2138671875</v>
      </c>
      <c r="S64" s="77">
        <v>8204.970703125</v>
      </c>
      <c r="T64" s="77">
        <v>8151.7607421875</v>
      </c>
      <c r="U64" s="77">
        <v>8152.7705078125</v>
      </c>
      <c r="V64" s="77">
        <v>9125.8046875</v>
      </c>
      <c r="W64" s="77">
        <v>9120.8359375</v>
      </c>
      <c r="X64" s="77">
        <v>8918.8837890625</v>
      </c>
      <c r="Y64" s="77">
        <v>9266.4140625</v>
      </c>
      <c r="Z64" s="77">
        <v>8918.8837890625</v>
      </c>
      <c r="AA64" s="77">
        <v>9268.146484375</v>
      </c>
      <c r="AB64" s="77">
        <v>9289.3271484375</v>
      </c>
      <c r="AC64" s="77">
        <v>9289.453125</v>
      </c>
      <c r="AD64" s="77">
        <f>VLOOKUP(A63,'Space - Indivi. VMFS'!$I$4:$L$22,4,FALSE)</f>
        <v>9289.400390625</v>
      </c>
      <c r="AE64" s="78"/>
      <c r="AS64" s="6"/>
      <c r="AT64" s="6"/>
      <c r="AU64" s="6"/>
      <c r="AV64" s="6"/>
      <c r="AW64" s="6"/>
      <c r="AX64" s="6"/>
    </row>
    <row r="65" spans="1:50" ht="15.75" customHeight="1" x14ac:dyDescent="0.2">
      <c r="A65" s="52" t="s">
        <v>42</v>
      </c>
      <c r="B65" s="88" t="s">
        <v>167</v>
      </c>
      <c r="C65" s="77">
        <v>3439.318359375</v>
      </c>
      <c r="D65" s="77">
        <v>3982.5595703125</v>
      </c>
      <c r="E65" s="77">
        <v>2402.291015625</v>
      </c>
      <c r="F65" s="77">
        <v>2441.861328125</v>
      </c>
      <c r="G65" s="77">
        <v>2351.6298828125</v>
      </c>
      <c r="H65" s="77">
        <v>2351.6298828125</v>
      </c>
      <c r="I65" s="77">
        <v>2368.443359375</v>
      </c>
      <c r="J65" s="77">
        <v>2367.39453125</v>
      </c>
      <c r="K65" s="77">
        <v>2362.91015625</v>
      </c>
      <c r="L65" s="77">
        <v>2360.302734375</v>
      </c>
      <c r="M65" s="77">
        <v>2358.4150390625</v>
      </c>
      <c r="N65" s="77">
        <v>2322.1875</v>
      </c>
      <c r="O65" s="77">
        <v>2306.8349609375</v>
      </c>
      <c r="P65" s="77">
        <v>2306.5927734375</v>
      </c>
      <c r="Q65" s="77">
        <v>2305.6162109375</v>
      </c>
      <c r="R65" s="77">
        <v>2305.5361328125</v>
      </c>
      <c r="S65" s="77">
        <v>2306.779296875</v>
      </c>
      <c r="T65" s="77">
        <v>2359.9892578125</v>
      </c>
      <c r="U65" s="77">
        <v>2358.9794921875</v>
      </c>
      <c r="V65" s="77">
        <v>1385.9453125</v>
      </c>
      <c r="W65" s="77">
        <v>1390.9140625</v>
      </c>
      <c r="X65" s="77">
        <v>1592.8662109375</v>
      </c>
      <c r="Y65" s="77">
        <v>1245.3359375</v>
      </c>
      <c r="Z65" s="77">
        <v>1592.8662109375</v>
      </c>
      <c r="AA65" s="77">
        <v>1243.603515625</v>
      </c>
      <c r="AB65" s="77">
        <v>1222.4228515625</v>
      </c>
      <c r="AC65" s="77">
        <v>1222.296875</v>
      </c>
      <c r="AD65" s="77">
        <f>VLOOKUP(A63,'Space - Indivi. VMFS'!$I$4:$L$22,2,FALSE)</f>
        <v>1222.349609375</v>
      </c>
      <c r="AE65" s="78"/>
      <c r="AS65" s="6"/>
      <c r="AT65" s="6"/>
      <c r="AU65" s="6"/>
      <c r="AV65" s="6"/>
      <c r="AW65" s="6"/>
      <c r="AX65" s="6"/>
    </row>
    <row r="66" spans="1:50" ht="15.75" customHeight="1" x14ac:dyDescent="0.2">
      <c r="A66" s="52"/>
      <c r="B66" s="88"/>
      <c r="C66" s="77"/>
      <c r="D66" s="77"/>
      <c r="E66" s="77"/>
      <c r="F66" s="77"/>
      <c r="G66" s="77"/>
      <c r="H66" s="77"/>
      <c r="I66" s="77"/>
      <c r="J66" s="77"/>
      <c r="K66" s="77"/>
      <c r="L66" s="77"/>
      <c r="M66" s="77"/>
      <c r="N66" s="77"/>
      <c r="O66" s="77"/>
      <c r="P66" s="77"/>
      <c r="Q66" s="77"/>
      <c r="R66" s="77"/>
      <c r="S66" s="77"/>
      <c r="T66" s="77"/>
      <c r="U66" s="77"/>
      <c r="V66" s="77"/>
      <c r="W66" s="77"/>
      <c r="X66" s="77"/>
      <c r="Y66" s="77"/>
      <c r="Z66" s="77"/>
      <c r="AA66" s="77"/>
      <c r="AB66" s="77"/>
      <c r="AC66" s="77"/>
      <c r="AD66" s="77"/>
      <c r="AE66" s="78"/>
      <c r="AS66" s="6"/>
      <c r="AT66" s="6"/>
      <c r="AU66" s="6"/>
      <c r="AV66" s="6"/>
      <c r="AW66" s="6"/>
      <c r="AX66" s="6"/>
    </row>
    <row r="67" spans="1:50" ht="15.75" customHeight="1" x14ac:dyDescent="0.2">
      <c r="A67" s="52" t="s">
        <v>43</v>
      </c>
      <c r="B67" s="28" t="s">
        <v>163</v>
      </c>
      <c r="C67" s="77">
        <v>5833.75</v>
      </c>
      <c r="D67" s="77">
        <v>4557.25</v>
      </c>
      <c r="E67" s="77">
        <v>4557.25</v>
      </c>
      <c r="F67" s="77">
        <v>5601.75</v>
      </c>
      <c r="G67" s="77">
        <v>5798.75</v>
      </c>
      <c r="H67" s="77">
        <v>5798.75</v>
      </c>
      <c r="I67" s="77">
        <v>5798.75</v>
      </c>
      <c r="J67" s="77">
        <v>5798.75</v>
      </c>
      <c r="K67" s="77">
        <v>5798.75</v>
      </c>
      <c r="L67" s="77">
        <v>5798.75</v>
      </c>
      <c r="M67" s="77">
        <v>5798.75</v>
      </c>
      <c r="N67" s="77">
        <v>5798.75</v>
      </c>
      <c r="O67" s="77">
        <v>5797</v>
      </c>
      <c r="P67" s="77">
        <v>5797</v>
      </c>
      <c r="Q67" s="77">
        <v>4797.5</v>
      </c>
      <c r="R67" s="77">
        <v>5297.25</v>
      </c>
      <c r="S67" s="77">
        <v>4297.75</v>
      </c>
      <c r="T67" s="77">
        <v>4297.75</v>
      </c>
      <c r="U67" s="77">
        <v>2298.75</v>
      </c>
      <c r="V67" s="77">
        <v>2298.75</v>
      </c>
      <c r="W67" s="77">
        <v>2298.75</v>
      </c>
      <c r="X67" s="77">
        <v>2298.75</v>
      </c>
      <c r="Y67" s="77">
        <v>1799</v>
      </c>
      <c r="Z67" s="77">
        <v>2298.75</v>
      </c>
      <c r="AA67" s="77">
        <v>1799</v>
      </c>
      <c r="AB67" s="77">
        <v>1799</v>
      </c>
      <c r="AC67" s="77">
        <v>1499.25</v>
      </c>
      <c r="AD67" s="77">
        <f>VLOOKUP(A67,'Space - Indivi. VMFS'!$I$4:$L$22,3,FALSE)</f>
        <v>1499.25</v>
      </c>
      <c r="AE67" s="78"/>
      <c r="AS67" s="6"/>
      <c r="AT67" s="6"/>
      <c r="AU67" s="6"/>
      <c r="AV67" s="6"/>
      <c r="AW67" s="6"/>
      <c r="AX67" s="6"/>
    </row>
    <row r="68" spans="1:50" ht="15.75" customHeight="1" x14ac:dyDescent="0.2">
      <c r="A68" s="52" t="s">
        <v>43</v>
      </c>
      <c r="B68" s="28" t="s">
        <v>164</v>
      </c>
      <c r="C68" s="77">
        <v>4323.296875</v>
      </c>
      <c r="D68" s="77">
        <v>992.1904296875</v>
      </c>
      <c r="E68" s="77">
        <v>3614.90625</v>
      </c>
      <c r="F68" s="77">
        <v>4556.8232421875</v>
      </c>
      <c r="G68" s="77">
        <v>4213.4775390625</v>
      </c>
      <c r="H68" s="77">
        <v>4213.4775390625</v>
      </c>
      <c r="I68" s="77">
        <v>4494.556640625</v>
      </c>
      <c r="J68" s="77">
        <v>4449.529296875</v>
      </c>
      <c r="K68" s="77">
        <v>4465.20703125</v>
      </c>
      <c r="L68" s="77">
        <v>4509.5888671875</v>
      </c>
      <c r="M68" s="77">
        <v>4509.5888671875</v>
      </c>
      <c r="N68" s="77">
        <v>4509.595703125</v>
      </c>
      <c r="O68" s="77">
        <v>4509.31640625</v>
      </c>
      <c r="P68" s="77">
        <v>4509.3134765625</v>
      </c>
      <c r="Q68" s="77">
        <v>3608.7509765625</v>
      </c>
      <c r="R68" s="77">
        <v>3719.3564453125</v>
      </c>
      <c r="S68" s="77">
        <v>3112.5947265625</v>
      </c>
      <c r="T68" s="77">
        <v>3112.5947265625</v>
      </c>
      <c r="U68" s="77">
        <v>1158.5009765625</v>
      </c>
      <c r="V68" s="77">
        <v>1158.5009765625</v>
      </c>
      <c r="W68" s="77">
        <v>1460.4345703125</v>
      </c>
      <c r="X68" s="77">
        <v>1393.7080078125</v>
      </c>
      <c r="Y68" s="77">
        <v>993.1748046875</v>
      </c>
      <c r="Z68" s="77">
        <v>1393.7080078125</v>
      </c>
      <c r="AA68" s="77">
        <v>993.1728515625</v>
      </c>
      <c r="AB68" s="77">
        <v>1001.8173828125</v>
      </c>
      <c r="AC68" s="77">
        <v>996.6142578125</v>
      </c>
      <c r="AD68" s="77">
        <f>VLOOKUP(A67,'Space - Indivi. VMFS'!$I$4:$L$22,4,FALSE)</f>
        <v>1035.9638671875</v>
      </c>
      <c r="AE68" s="78"/>
      <c r="AS68" s="6"/>
      <c r="AT68" s="6"/>
      <c r="AU68" s="6"/>
      <c r="AV68" s="6"/>
      <c r="AW68" s="6"/>
      <c r="AX68" s="6"/>
    </row>
    <row r="69" spans="1:50" ht="15.75" customHeight="1" x14ac:dyDescent="0.2">
      <c r="A69" s="52" t="s">
        <v>43</v>
      </c>
      <c r="B69" s="88" t="s">
        <v>167</v>
      </c>
      <c r="C69" s="77">
        <v>1510.453125</v>
      </c>
      <c r="D69" s="77">
        <v>3565.0595703125</v>
      </c>
      <c r="E69" s="77">
        <v>942.34375</v>
      </c>
      <c r="F69" s="77">
        <v>1044.9267578125</v>
      </c>
      <c r="G69" s="77">
        <v>1585.2724609375</v>
      </c>
      <c r="H69" s="77">
        <v>1585.2724609375</v>
      </c>
      <c r="I69" s="77">
        <v>1304.193359375</v>
      </c>
      <c r="J69" s="77">
        <v>1349.220703125</v>
      </c>
      <c r="K69" s="77">
        <v>1333.54296875</v>
      </c>
      <c r="L69" s="77">
        <v>1289.1611328125</v>
      </c>
      <c r="M69" s="77">
        <v>1289.1611328125</v>
      </c>
      <c r="N69" s="77">
        <v>1289.154296875</v>
      </c>
      <c r="O69" s="77">
        <v>1287.68359375</v>
      </c>
      <c r="P69" s="77">
        <v>1287.6865234375</v>
      </c>
      <c r="Q69" s="77">
        <v>1188.7490234375</v>
      </c>
      <c r="R69" s="77">
        <v>1577.8935546875</v>
      </c>
      <c r="S69" s="77">
        <v>1185.1552734375</v>
      </c>
      <c r="T69" s="77">
        <v>1185.1552734375</v>
      </c>
      <c r="U69" s="77">
        <v>1140.2490234375</v>
      </c>
      <c r="V69" s="77">
        <v>1140.2490234375</v>
      </c>
      <c r="W69" s="77">
        <v>838.3154296875</v>
      </c>
      <c r="X69" s="77">
        <v>905.0419921875</v>
      </c>
      <c r="Y69" s="77">
        <v>805.8251953125</v>
      </c>
      <c r="Z69" s="77">
        <v>905.0419921875</v>
      </c>
      <c r="AA69" s="77">
        <v>805.8271484375</v>
      </c>
      <c r="AB69" s="77">
        <v>797.1826171875</v>
      </c>
      <c r="AC69" s="77">
        <v>502.6357421875</v>
      </c>
      <c r="AD69" s="77">
        <f>VLOOKUP(A67,'Space - Indivi. VMFS'!$I$4:$L$22,2,FALSE)</f>
        <v>463.2861328125</v>
      </c>
      <c r="AE69" s="78"/>
      <c r="AS69" s="6"/>
      <c r="AT69" s="6"/>
      <c r="AU69" s="6"/>
      <c r="AV69" s="6"/>
      <c r="AW69" s="6"/>
      <c r="AX69" s="6"/>
    </row>
    <row r="70" spans="1:50" ht="15.75" customHeight="1" x14ac:dyDescent="0.2">
      <c r="A70" s="52"/>
      <c r="B70" s="88"/>
      <c r="C70" s="77"/>
      <c r="D70" s="77"/>
      <c r="E70" s="77"/>
      <c r="F70" s="77"/>
      <c r="G70" s="77"/>
      <c r="H70" s="77"/>
      <c r="I70" s="77"/>
      <c r="J70" s="77"/>
      <c r="K70" s="77"/>
      <c r="L70" s="77"/>
      <c r="M70" s="77"/>
      <c r="N70" s="77"/>
      <c r="O70" s="77"/>
      <c r="P70" s="77"/>
      <c r="Q70" s="77"/>
      <c r="R70" s="77"/>
      <c r="S70" s="77"/>
      <c r="T70" s="77"/>
      <c r="U70" s="77"/>
      <c r="V70" s="77"/>
      <c r="W70" s="77"/>
      <c r="X70" s="77"/>
      <c r="Y70" s="77"/>
      <c r="Z70" s="77"/>
      <c r="AA70" s="77"/>
      <c r="AB70" s="77"/>
      <c r="AC70" s="77"/>
      <c r="AD70" s="77"/>
      <c r="AE70" s="78"/>
      <c r="AS70" s="6"/>
      <c r="AT70" s="6"/>
      <c r="AU70" s="6"/>
      <c r="AV70" s="6"/>
      <c r="AW70" s="6"/>
      <c r="AX70" s="6"/>
    </row>
    <row r="71" spans="1:50" ht="15.75" customHeight="1" x14ac:dyDescent="0.2">
      <c r="A71" s="52" t="s">
        <v>44</v>
      </c>
      <c r="B71" s="28" t="s">
        <v>163</v>
      </c>
      <c r="C71" s="77">
        <v>8419</v>
      </c>
      <c r="D71" s="77">
        <v>5997</v>
      </c>
      <c r="E71" s="77">
        <v>5997</v>
      </c>
      <c r="F71" s="77">
        <v>6937.5</v>
      </c>
      <c r="G71" s="77">
        <v>5997</v>
      </c>
      <c r="H71" s="77">
        <v>5997</v>
      </c>
      <c r="I71" s="77">
        <v>5997</v>
      </c>
      <c r="J71" s="77">
        <v>5997</v>
      </c>
      <c r="K71" s="77">
        <v>5997</v>
      </c>
      <c r="L71" s="77">
        <v>5997</v>
      </c>
      <c r="M71" s="77">
        <v>5997</v>
      </c>
      <c r="N71" s="77">
        <v>5997</v>
      </c>
      <c r="O71" s="77">
        <v>5997</v>
      </c>
      <c r="P71" s="77">
        <v>6996.5</v>
      </c>
      <c r="Q71" s="77">
        <v>6996.5</v>
      </c>
      <c r="R71" s="77">
        <v>6996.5</v>
      </c>
      <c r="S71" s="77">
        <v>9406</v>
      </c>
      <c r="T71" s="77">
        <v>9406</v>
      </c>
      <c r="U71" s="77">
        <v>7997.75</v>
      </c>
      <c r="V71" s="77">
        <v>7997.75</v>
      </c>
      <c r="W71" s="77">
        <v>7997.75</v>
      </c>
      <c r="X71" s="77">
        <v>7496.25</v>
      </c>
      <c r="Y71" s="77">
        <v>7496.25</v>
      </c>
      <c r="Z71" s="77">
        <v>7496.25</v>
      </c>
      <c r="AA71" s="77">
        <v>7496.25</v>
      </c>
      <c r="AB71" s="77">
        <v>7496.25</v>
      </c>
      <c r="AC71" s="77">
        <v>9495.25</v>
      </c>
      <c r="AD71" s="77">
        <f>VLOOKUP(A71,'Space - Indivi. VMFS'!$I$4:$L$22,3,FALSE)</f>
        <v>9495.25</v>
      </c>
      <c r="AE71" s="78"/>
      <c r="AF71" s="6"/>
      <c r="AG71" s="6"/>
      <c r="AH71" s="6"/>
      <c r="AI71" s="6"/>
      <c r="AJ71" s="6"/>
      <c r="AK71" s="6"/>
      <c r="AL71" s="6"/>
      <c r="AM71" s="6"/>
      <c r="AN71" s="6"/>
      <c r="AO71" s="6"/>
      <c r="AP71" s="6"/>
      <c r="AQ71" s="6"/>
      <c r="AR71" s="6"/>
      <c r="AS71" s="6"/>
      <c r="AT71" s="6"/>
      <c r="AU71" s="6"/>
      <c r="AV71" s="6"/>
      <c r="AW71" s="6"/>
      <c r="AX71" s="6"/>
    </row>
    <row r="72" spans="1:50" ht="15.75" customHeight="1" x14ac:dyDescent="0.2">
      <c r="A72" s="52" t="s">
        <v>44</v>
      </c>
      <c r="B72" s="28" t="s">
        <v>164</v>
      </c>
      <c r="C72" s="77">
        <v>6630.283203125</v>
      </c>
      <c r="D72" s="77">
        <v>819.935546875</v>
      </c>
      <c r="E72" s="77">
        <v>4669.2412109375</v>
      </c>
      <c r="F72" s="77">
        <v>3300.9912109375</v>
      </c>
      <c r="G72" s="77">
        <v>4780.3583984375</v>
      </c>
      <c r="H72" s="77">
        <v>4780.3583984375</v>
      </c>
      <c r="I72" s="77">
        <v>4780.359375</v>
      </c>
      <c r="J72" s="77">
        <v>4780.359375</v>
      </c>
      <c r="K72" s="77">
        <v>4780.359375</v>
      </c>
      <c r="L72" s="77">
        <v>4780.3642578125</v>
      </c>
      <c r="M72" s="77">
        <v>4780.3623046875</v>
      </c>
      <c r="N72" s="77">
        <v>4780.3671875</v>
      </c>
      <c r="O72" s="77">
        <v>5050.37109375</v>
      </c>
      <c r="P72" s="77">
        <v>6049.4833984375</v>
      </c>
      <c r="Q72" s="77">
        <v>6049.494140625</v>
      </c>
      <c r="R72" s="77">
        <v>6049.5009765625</v>
      </c>
      <c r="S72" s="77">
        <v>7702.4716796875</v>
      </c>
      <c r="T72" s="77">
        <v>7702.4775390625</v>
      </c>
      <c r="U72" s="77">
        <v>6831.5205078125</v>
      </c>
      <c r="V72" s="77">
        <v>6831.5224609375</v>
      </c>
      <c r="W72" s="77">
        <v>6831.5595703125</v>
      </c>
      <c r="X72" s="77">
        <v>6441.421875</v>
      </c>
      <c r="Y72" s="77">
        <v>6441.478515625</v>
      </c>
      <c r="Z72" s="77">
        <v>6441.421875</v>
      </c>
      <c r="AA72" s="77">
        <v>6441.5087890625</v>
      </c>
      <c r="AB72" s="77">
        <v>6621.6494140625</v>
      </c>
      <c r="AC72" s="77">
        <v>8620.0771484375</v>
      </c>
      <c r="AD72" s="77">
        <f>VLOOKUP(A71,'Space - Indivi. VMFS'!$I$4:$L$22,4,FALSE)</f>
        <v>7925.8955078125</v>
      </c>
      <c r="AE72" s="78"/>
      <c r="AF72" s="6"/>
      <c r="AG72" s="6"/>
      <c r="AH72" s="6"/>
      <c r="AI72" s="6"/>
      <c r="AJ72" s="6"/>
      <c r="AK72" s="6"/>
      <c r="AL72" s="6"/>
      <c r="AM72" s="6"/>
      <c r="AN72" s="6"/>
      <c r="AO72" s="6"/>
      <c r="AP72" s="6"/>
      <c r="AQ72" s="6"/>
      <c r="AR72" s="6"/>
      <c r="AS72" s="6"/>
      <c r="AT72" s="6"/>
      <c r="AU72" s="6"/>
      <c r="AV72" s="6"/>
      <c r="AW72" s="6"/>
      <c r="AX72" s="6"/>
    </row>
    <row r="73" spans="1:50" ht="15.75" customHeight="1" x14ac:dyDescent="0.2">
      <c r="A73" s="52" t="s">
        <v>44</v>
      </c>
      <c r="B73" s="88" t="s">
        <v>167</v>
      </c>
      <c r="C73" s="77">
        <v>1788.716796875</v>
      </c>
      <c r="D73" s="77">
        <v>5177.064453125</v>
      </c>
      <c r="E73" s="77">
        <v>1327.7587890625</v>
      </c>
      <c r="F73" s="77">
        <v>3636.5087890625</v>
      </c>
      <c r="G73" s="77">
        <v>1216.6416015625</v>
      </c>
      <c r="H73" s="77">
        <v>1216.6416015625</v>
      </c>
      <c r="I73" s="77">
        <v>1216.640625</v>
      </c>
      <c r="J73" s="77">
        <v>1216.640625</v>
      </c>
      <c r="K73" s="77">
        <v>1216.640625</v>
      </c>
      <c r="L73" s="77">
        <v>1216.6357421875</v>
      </c>
      <c r="M73" s="77">
        <v>1216.6376953125</v>
      </c>
      <c r="N73" s="77">
        <v>1216.6328125</v>
      </c>
      <c r="O73" s="77">
        <v>946.62890625</v>
      </c>
      <c r="P73" s="77">
        <v>947.0166015625</v>
      </c>
      <c r="Q73" s="77">
        <v>947.005859375</v>
      </c>
      <c r="R73" s="77">
        <v>946.9990234375</v>
      </c>
      <c r="S73" s="77">
        <v>1703.5283203125</v>
      </c>
      <c r="T73" s="77">
        <v>1703.5224609375</v>
      </c>
      <c r="U73" s="77">
        <v>1166.2294921875</v>
      </c>
      <c r="V73" s="77">
        <v>1166.2275390625</v>
      </c>
      <c r="W73" s="77">
        <v>1166.1904296875</v>
      </c>
      <c r="X73" s="77">
        <v>1054.828125</v>
      </c>
      <c r="Y73" s="77">
        <v>1054.771484375</v>
      </c>
      <c r="Z73" s="77">
        <v>1054.828125</v>
      </c>
      <c r="AA73" s="77">
        <v>1054.7412109375</v>
      </c>
      <c r="AB73" s="77">
        <v>874.6005859375</v>
      </c>
      <c r="AC73" s="77">
        <v>875.1728515625</v>
      </c>
      <c r="AD73" s="77">
        <f>VLOOKUP(A71,'Space - Indivi. VMFS'!$I$4:$L$22,2,FALSE)</f>
        <v>1569.3544921875</v>
      </c>
      <c r="AE73" s="78"/>
      <c r="AF73" s="6"/>
      <c r="AG73" s="6"/>
      <c r="AH73" s="6"/>
      <c r="AI73" s="6"/>
      <c r="AJ73" s="6"/>
      <c r="AK73" s="6"/>
      <c r="AL73" s="6"/>
      <c r="AM73" s="6"/>
      <c r="AN73" s="6"/>
      <c r="AO73" s="6"/>
      <c r="AP73" s="6"/>
      <c r="AQ73" s="6"/>
      <c r="AR73" s="6"/>
      <c r="AS73" s="6"/>
      <c r="AT73" s="6"/>
      <c r="AU73" s="6"/>
      <c r="AV73" s="6"/>
      <c r="AW73" s="6"/>
      <c r="AX73" s="6"/>
    </row>
    <row r="74" spans="1:50" ht="15.75" customHeight="1" x14ac:dyDescent="0.2">
      <c r="A74" s="89"/>
      <c r="B74" s="28"/>
      <c r="C74" s="77"/>
      <c r="D74" s="77"/>
      <c r="E74" s="77"/>
      <c r="F74" s="77"/>
      <c r="G74" s="77"/>
      <c r="H74" s="77"/>
      <c r="I74" s="77"/>
      <c r="J74" s="77"/>
      <c r="K74" s="77"/>
      <c r="L74" s="77"/>
      <c r="M74" s="77"/>
      <c r="N74" s="77"/>
      <c r="O74" s="77"/>
      <c r="P74" s="77"/>
      <c r="Q74" s="77"/>
      <c r="R74" s="77"/>
      <c r="S74" s="77"/>
      <c r="T74" s="77"/>
      <c r="U74" s="77"/>
      <c r="V74" s="77"/>
      <c r="W74" s="77"/>
      <c r="X74" s="77"/>
      <c r="Y74" s="77"/>
      <c r="Z74" s="77"/>
      <c r="AA74" s="77"/>
      <c r="AB74" s="77"/>
      <c r="AC74" s="77"/>
      <c r="AD74" s="77"/>
      <c r="AE74" s="78"/>
      <c r="AF74" s="6"/>
      <c r="AG74" s="6"/>
      <c r="AH74" s="6"/>
      <c r="AI74" s="6"/>
      <c r="AJ74" s="6"/>
      <c r="AK74" s="6"/>
      <c r="AL74" s="6"/>
      <c r="AM74" s="6"/>
      <c r="AN74" s="6"/>
      <c r="AO74" s="6"/>
      <c r="AP74" s="6"/>
      <c r="AQ74" s="6"/>
      <c r="AR74" s="6"/>
      <c r="AS74" s="6"/>
      <c r="AT74" s="6"/>
      <c r="AU74" s="6"/>
      <c r="AV74" s="6"/>
      <c r="AW74" s="6"/>
      <c r="AX74" s="6"/>
    </row>
    <row r="75" spans="1:50" ht="15.75" customHeight="1" x14ac:dyDescent="0.2">
      <c r="A75" s="89" t="s">
        <v>41</v>
      </c>
      <c r="B75" s="28" t="s">
        <v>163</v>
      </c>
      <c r="C75" s="77">
        <v>1999</v>
      </c>
      <c r="D75" s="77">
        <v>2645.5</v>
      </c>
      <c r="E75" s="77">
        <v>2645.5</v>
      </c>
      <c r="F75" s="77">
        <v>3010.5</v>
      </c>
      <c r="G75" s="77">
        <v>2510.75</v>
      </c>
      <c r="H75" s="77">
        <v>2510.75</v>
      </c>
      <c r="I75" s="77">
        <v>4509.75</v>
      </c>
      <c r="J75" s="77">
        <v>5509.25</v>
      </c>
      <c r="K75" s="77">
        <v>5509.25</v>
      </c>
      <c r="L75" s="77">
        <v>5509.25</v>
      </c>
      <c r="M75" s="77">
        <v>5509.25</v>
      </c>
      <c r="N75" s="77">
        <v>5509.25</v>
      </c>
      <c r="O75" s="77">
        <v>5509.25</v>
      </c>
      <c r="P75" s="77">
        <v>399.75</v>
      </c>
      <c r="Q75" s="77">
        <v>1899</v>
      </c>
      <c r="R75" s="77">
        <v>1899</v>
      </c>
      <c r="S75" s="77">
        <v>4497.75</v>
      </c>
      <c r="T75" s="77">
        <v>4497.75</v>
      </c>
      <c r="U75" s="77">
        <v>4497.75</v>
      </c>
      <c r="V75" s="77">
        <v>4497.75</v>
      </c>
      <c r="W75" s="77">
        <v>4497.75</v>
      </c>
      <c r="X75" s="77">
        <v>4497.75</v>
      </c>
      <c r="Y75" s="77">
        <v>6045.5</v>
      </c>
      <c r="Z75" s="77">
        <v>4497.75</v>
      </c>
      <c r="AA75" s="77">
        <v>6045.5</v>
      </c>
      <c r="AB75" s="77">
        <v>9116.75</v>
      </c>
      <c r="AC75" s="77">
        <v>0</v>
      </c>
      <c r="AD75" s="77">
        <f>VLOOKUP(A75,'Space - Indivi. VMFS'!$I$4:$L$22,3,FALSE)</f>
        <v>0</v>
      </c>
      <c r="AE75" s="78"/>
      <c r="AF75" s="6"/>
      <c r="AG75" s="6"/>
      <c r="AH75" s="6"/>
      <c r="AI75" s="6"/>
      <c r="AJ75" s="6"/>
      <c r="AK75" s="6"/>
      <c r="AL75" s="6"/>
      <c r="AM75" s="6"/>
      <c r="AN75" s="6"/>
      <c r="AO75" s="6"/>
      <c r="AP75" s="6"/>
      <c r="AQ75" s="6"/>
      <c r="AR75" s="6"/>
      <c r="AS75" s="6"/>
      <c r="AT75" s="6"/>
      <c r="AU75" s="6"/>
      <c r="AV75" s="6"/>
      <c r="AW75" s="6"/>
      <c r="AX75" s="6"/>
    </row>
    <row r="76" spans="1:50" ht="15.75" customHeight="1" x14ac:dyDescent="0.2">
      <c r="A76" s="89" t="s">
        <v>41</v>
      </c>
      <c r="B76" s="28" t="s">
        <v>164</v>
      </c>
      <c r="C76" s="77">
        <v>914.115234375</v>
      </c>
      <c r="D76" s="77">
        <v>2492.26953125</v>
      </c>
      <c r="E76" s="77">
        <v>2492.26953125</v>
      </c>
      <c r="F76" s="77">
        <v>2704.546875</v>
      </c>
      <c r="G76" s="77">
        <v>2455.978515625</v>
      </c>
      <c r="H76" s="77">
        <v>2455.978515625</v>
      </c>
      <c r="I76" s="77">
        <v>2957.189453125</v>
      </c>
      <c r="J76" s="77">
        <v>5096.345703125</v>
      </c>
      <c r="K76" s="77">
        <v>5096.345703125</v>
      </c>
      <c r="L76" s="77">
        <v>5096.345703125</v>
      </c>
      <c r="M76" s="77">
        <v>5096.353515625</v>
      </c>
      <c r="N76" s="77">
        <v>5216.39453125</v>
      </c>
      <c r="O76" s="77">
        <v>5216.41015625</v>
      </c>
      <c r="P76" s="77">
        <v>310.580078125</v>
      </c>
      <c r="Q76" s="77">
        <v>458.244140625</v>
      </c>
      <c r="R76" s="77">
        <v>921.2734375</v>
      </c>
      <c r="S76" s="77">
        <v>2892.826171875</v>
      </c>
      <c r="T76" s="77">
        <v>2892.826171875</v>
      </c>
      <c r="U76" s="77">
        <v>3015.884765625</v>
      </c>
      <c r="V76" s="77">
        <v>3015.884765625</v>
      </c>
      <c r="W76" s="77">
        <v>3265.021484375</v>
      </c>
      <c r="X76" s="77">
        <v>3132.443359375</v>
      </c>
      <c r="Y76" s="77">
        <v>4976.890625</v>
      </c>
      <c r="Z76" s="77">
        <v>3132.443359375</v>
      </c>
      <c r="AA76" s="77">
        <v>4834.8916015625</v>
      </c>
      <c r="AB76" s="77">
        <v>6837.767578125</v>
      </c>
      <c r="AC76" s="77">
        <v>0</v>
      </c>
      <c r="AD76" s="77">
        <f>VLOOKUP(A75,'Space - Indivi. VMFS'!$I$4:$L$22,4,FALSE)</f>
        <v>0</v>
      </c>
      <c r="AE76" s="78"/>
      <c r="AF76" s="6"/>
      <c r="AG76" s="6"/>
      <c r="AH76" s="6"/>
      <c r="AI76" s="6"/>
      <c r="AJ76" s="6"/>
      <c r="AK76" s="6"/>
      <c r="AL76" s="6"/>
      <c r="AM76" s="6"/>
      <c r="AN76" s="6"/>
      <c r="AO76" s="6"/>
      <c r="AP76" s="6"/>
      <c r="AQ76" s="6"/>
      <c r="AR76" s="6"/>
      <c r="AS76" s="6"/>
      <c r="AT76" s="6"/>
      <c r="AU76" s="6"/>
      <c r="AV76" s="6"/>
      <c r="AW76" s="6"/>
      <c r="AX76" s="6"/>
    </row>
    <row r="77" spans="1:50" ht="15.75" customHeight="1" x14ac:dyDescent="0.2">
      <c r="A77" s="89" t="s">
        <v>41</v>
      </c>
      <c r="B77" s="88" t="s">
        <v>167</v>
      </c>
      <c r="C77" s="77">
        <v>1084.884765625</v>
      </c>
      <c r="D77" s="77">
        <v>153.23046875</v>
      </c>
      <c r="E77" s="77">
        <v>153.23046875</v>
      </c>
      <c r="F77" s="77">
        <v>305.953125</v>
      </c>
      <c r="G77" s="77">
        <v>54.771484375</v>
      </c>
      <c r="H77" s="77">
        <v>54.771484375</v>
      </c>
      <c r="I77" s="77">
        <v>1552.560546875</v>
      </c>
      <c r="J77" s="77">
        <v>412.904296875</v>
      </c>
      <c r="K77" s="77">
        <v>412.904296875</v>
      </c>
      <c r="L77" s="77">
        <v>412.904296875</v>
      </c>
      <c r="M77" s="77">
        <v>412.896484375</v>
      </c>
      <c r="N77" s="77">
        <v>292.85546875</v>
      </c>
      <c r="O77" s="77">
        <v>292.83984375</v>
      </c>
      <c r="P77" s="77">
        <v>89.169921875</v>
      </c>
      <c r="Q77" s="77">
        <v>1440.755859375</v>
      </c>
      <c r="R77" s="77">
        <v>977.7265625</v>
      </c>
      <c r="S77" s="77">
        <v>1604.923828125</v>
      </c>
      <c r="T77" s="77">
        <v>1604.923828125</v>
      </c>
      <c r="U77" s="77">
        <v>1481.865234375</v>
      </c>
      <c r="V77" s="77">
        <v>1481.865234375</v>
      </c>
      <c r="W77" s="77">
        <v>1232.728515625</v>
      </c>
      <c r="X77" s="77">
        <v>1365.306640625</v>
      </c>
      <c r="Y77" s="77">
        <v>1068.609375</v>
      </c>
      <c r="Z77" s="77">
        <v>1365.306640625</v>
      </c>
      <c r="AA77" s="77">
        <v>1210.6083984375</v>
      </c>
      <c r="AB77" s="77">
        <v>2278.982421875</v>
      </c>
      <c r="AC77" s="77">
        <v>0</v>
      </c>
      <c r="AD77" s="77">
        <f>VLOOKUP(A75,'Space - Indivi. VMFS'!$I$4:$L$22,2,FALSE)</f>
        <v>0</v>
      </c>
      <c r="AE77" s="78"/>
      <c r="AF77" s="6"/>
      <c r="AG77" s="6"/>
      <c r="AH77" s="6"/>
      <c r="AI77" s="6"/>
      <c r="AJ77" s="6"/>
      <c r="AK77" s="6"/>
      <c r="AL77" s="6"/>
      <c r="AM77" s="6"/>
      <c r="AN77" s="6"/>
      <c r="AO77" s="6"/>
      <c r="AP77" s="6"/>
      <c r="AQ77" s="6"/>
      <c r="AR77" s="6"/>
      <c r="AS77" s="6"/>
      <c r="AT77" s="6"/>
      <c r="AU77" s="6"/>
      <c r="AV77" s="6"/>
      <c r="AW77" s="6"/>
      <c r="AX77" s="6"/>
    </row>
    <row r="78" spans="1:50" ht="15.75" customHeight="1" x14ac:dyDescent="0.2">
      <c r="A78" s="89"/>
      <c r="B78" s="28"/>
      <c r="C78" s="77"/>
      <c r="D78" s="77"/>
      <c r="E78" s="77"/>
      <c r="F78" s="77"/>
      <c r="G78" s="77"/>
      <c r="H78" s="77"/>
      <c r="I78" s="77"/>
      <c r="J78" s="77"/>
      <c r="K78" s="77"/>
      <c r="L78" s="77"/>
      <c r="M78" s="77"/>
      <c r="N78" s="77"/>
      <c r="O78" s="77"/>
      <c r="P78" s="77"/>
      <c r="Q78" s="77"/>
      <c r="R78" s="77"/>
      <c r="S78" s="77"/>
      <c r="T78" s="77"/>
      <c r="U78" s="77"/>
      <c r="V78" s="77"/>
      <c r="W78" s="77"/>
      <c r="X78" s="77"/>
      <c r="Y78" s="77"/>
      <c r="Z78" s="77"/>
      <c r="AA78" s="77"/>
      <c r="AB78" s="77"/>
      <c r="AC78" s="77"/>
      <c r="AD78" s="77"/>
      <c r="AE78" s="78"/>
      <c r="AF78" s="6"/>
      <c r="AG78" s="6"/>
      <c r="AH78" s="6"/>
      <c r="AI78" s="6"/>
      <c r="AJ78" s="6"/>
      <c r="AK78" s="6"/>
      <c r="AL78" s="6"/>
      <c r="AM78" s="6"/>
      <c r="AN78" s="6"/>
      <c r="AO78" s="6"/>
      <c r="AP78" s="6"/>
      <c r="AQ78" s="6"/>
      <c r="AR78" s="6"/>
      <c r="AS78" s="6"/>
      <c r="AT78" s="6"/>
      <c r="AU78" s="6"/>
      <c r="AV78" s="6"/>
      <c r="AW78" s="6"/>
      <c r="AX78" s="6"/>
    </row>
    <row r="79" spans="1:50" ht="15.75" customHeight="1" x14ac:dyDescent="0.2">
      <c r="A79" s="45" t="s">
        <v>170</v>
      </c>
      <c r="B79" s="28" t="s">
        <v>163</v>
      </c>
      <c r="C79" s="77">
        <v>272142.5</v>
      </c>
      <c r="D79" s="77">
        <v>275980.25</v>
      </c>
      <c r="E79" s="77">
        <v>281483.5</v>
      </c>
      <c r="F79" s="77">
        <v>283318.75</v>
      </c>
      <c r="G79" s="77">
        <v>282679</v>
      </c>
      <c r="H79" s="77">
        <v>282679</v>
      </c>
      <c r="I79" s="77">
        <v>252964</v>
      </c>
      <c r="J79" s="77">
        <v>221961.25</v>
      </c>
      <c r="K79" s="77">
        <v>203508</v>
      </c>
      <c r="L79" s="77">
        <v>206006.5</v>
      </c>
      <c r="M79" s="77">
        <f t="shared" ref="M79:M81" si="5">SUMIF($B$3:$B$78,$B79,M$3:M$78)</f>
        <v>177754.75</v>
      </c>
      <c r="N79" s="77">
        <v>196306.25</v>
      </c>
      <c r="O79" s="77">
        <v>194384.5</v>
      </c>
      <c r="P79" s="77">
        <v>205091.25</v>
      </c>
      <c r="Q79" s="77">
        <v>184756</v>
      </c>
      <c r="R79" s="77">
        <v>185255.75</v>
      </c>
      <c r="S79" s="77">
        <v>196731.5</v>
      </c>
      <c r="T79" s="77">
        <v>196731.5</v>
      </c>
      <c r="U79" s="77">
        <v>199492.5</v>
      </c>
      <c r="V79" s="77">
        <v>199492.5</v>
      </c>
      <c r="W79" s="77">
        <v>197297</v>
      </c>
      <c r="X79" s="77">
        <v>195796</v>
      </c>
      <c r="Y79" s="77">
        <v>200890.75</v>
      </c>
      <c r="Z79" s="77">
        <v>195796</v>
      </c>
      <c r="AA79" s="77">
        <v>200391</v>
      </c>
      <c r="AB79" s="77">
        <v>207546.25</v>
      </c>
      <c r="AC79" s="77">
        <v>200976.25</v>
      </c>
      <c r="AD79" s="77">
        <f t="shared" ref="AD79:AD81" si="6">SUMIF($B$3:$B$78,$B79,AD$3:AD$78)</f>
        <v>200976.25</v>
      </c>
      <c r="AE79" s="78"/>
      <c r="AF79" s="6"/>
      <c r="AG79" s="6"/>
      <c r="AH79" s="6"/>
      <c r="AI79" s="6"/>
      <c r="AJ79" s="6"/>
      <c r="AK79" s="6"/>
      <c r="AL79" s="6"/>
      <c r="AM79" s="6"/>
      <c r="AN79" s="6"/>
      <c r="AO79" s="6"/>
      <c r="AP79" s="6"/>
      <c r="AQ79" s="6"/>
      <c r="AR79" s="6"/>
    </row>
    <row r="80" spans="1:50" ht="15.75" customHeight="1" x14ac:dyDescent="0.2">
      <c r="A80" s="45" t="s">
        <v>170</v>
      </c>
      <c r="B80" s="28" t="s">
        <v>164</v>
      </c>
      <c r="C80" s="77">
        <v>211148.3310546875</v>
      </c>
      <c r="D80" s="77">
        <v>187596.708984375</v>
      </c>
      <c r="E80" s="77">
        <v>215958.236328125</v>
      </c>
      <c r="F80" s="77">
        <v>209021.68359375</v>
      </c>
      <c r="G80" s="77">
        <v>209244.86375000002</v>
      </c>
      <c r="H80" s="77">
        <v>209244.86375000002</v>
      </c>
      <c r="I80" s="77">
        <v>184095.431640625</v>
      </c>
      <c r="J80" s="77">
        <v>162954.5400390625</v>
      </c>
      <c r="K80" s="77">
        <v>145645.353515625</v>
      </c>
      <c r="L80" s="77">
        <v>147732.294921875</v>
      </c>
      <c r="M80" s="77">
        <f t="shared" si="5"/>
        <v>124813.0537109375</v>
      </c>
      <c r="N80" s="77">
        <v>136347.22265625</v>
      </c>
      <c r="O80" s="77">
        <v>135203.294921875</v>
      </c>
      <c r="P80" s="77">
        <v>128252.9267578125</v>
      </c>
      <c r="Q80" s="77">
        <v>122122.8603515625</v>
      </c>
      <c r="R80" s="77">
        <v>127664.044921875</v>
      </c>
      <c r="S80" s="77">
        <v>132031.5263671875</v>
      </c>
      <c r="T80" s="77">
        <v>131325.033203125</v>
      </c>
      <c r="U80" s="77">
        <v>133082.4775390625</v>
      </c>
      <c r="V80" s="77">
        <v>134511.896484375</v>
      </c>
      <c r="W80" s="77">
        <v>134677.970703125</v>
      </c>
      <c r="X80" s="77">
        <v>134589.4453125</v>
      </c>
      <c r="Y80" s="77">
        <v>134159.7177734375</v>
      </c>
      <c r="Z80" s="77">
        <v>134589.4453125</v>
      </c>
      <c r="AA80" s="77">
        <v>131640.7421875</v>
      </c>
      <c r="AB80" s="77">
        <v>133916.25</v>
      </c>
      <c r="AC80" s="77">
        <v>127113.4638671875</v>
      </c>
      <c r="AD80" s="77">
        <f t="shared" si="6"/>
        <v>126964.52734375</v>
      </c>
      <c r="AE80" s="78"/>
      <c r="AF80" s="6"/>
      <c r="AG80" s="6"/>
      <c r="AH80" s="6"/>
      <c r="AI80" s="6"/>
      <c r="AJ80" s="6"/>
      <c r="AK80" s="6"/>
      <c r="AL80" s="6"/>
      <c r="AM80" s="6"/>
      <c r="AN80" s="6"/>
      <c r="AO80" s="6"/>
      <c r="AP80" s="6"/>
      <c r="AQ80" s="6"/>
      <c r="AR80" s="6"/>
    </row>
    <row r="81" spans="1:50" ht="15.75" customHeight="1" x14ac:dyDescent="0.2">
      <c r="A81" s="45" t="s">
        <v>170</v>
      </c>
      <c r="B81" s="28" t="s">
        <v>167</v>
      </c>
      <c r="C81" s="77">
        <v>60994.1689453125</v>
      </c>
      <c r="D81" s="77">
        <v>88383.541015625</v>
      </c>
      <c r="E81" s="77">
        <v>65525.263671875</v>
      </c>
      <c r="F81" s="77">
        <v>74297.06640625</v>
      </c>
      <c r="G81" s="77">
        <v>73434.136249999996</v>
      </c>
      <c r="H81" s="77">
        <v>73434.136249999996</v>
      </c>
      <c r="I81" s="77">
        <v>68868.568359375</v>
      </c>
      <c r="J81" s="77">
        <v>59006.7099609375</v>
      </c>
      <c r="K81" s="77">
        <v>57862.646484375</v>
      </c>
      <c r="L81" s="77">
        <v>58274.205078125</v>
      </c>
      <c r="M81" s="77">
        <f t="shared" si="5"/>
        <v>52941.6962890625</v>
      </c>
      <c r="N81" s="77">
        <v>59959.02734375</v>
      </c>
      <c r="O81" s="77">
        <v>59181.205078125</v>
      </c>
      <c r="P81" s="77">
        <v>76838.3232421875</v>
      </c>
      <c r="Q81" s="77">
        <v>62633.1396484375</v>
      </c>
      <c r="R81" s="77">
        <v>57591.705078125</v>
      </c>
      <c r="S81" s="77">
        <v>64699.9736328125</v>
      </c>
      <c r="T81" s="77">
        <v>65406.466796875</v>
      </c>
      <c r="U81" s="77">
        <v>66410.0224609375</v>
      </c>
      <c r="V81" s="77">
        <v>64980.603515625</v>
      </c>
      <c r="W81" s="77">
        <v>62619.029296875</v>
      </c>
      <c r="X81" s="77">
        <v>61206.5546875</v>
      </c>
      <c r="Y81" s="77">
        <v>66731.0322265625</v>
      </c>
      <c r="Z81" s="77">
        <v>61206.5546875</v>
      </c>
      <c r="AA81" s="77">
        <v>68750.2578125</v>
      </c>
      <c r="AB81" s="77">
        <v>73630</v>
      </c>
      <c r="AC81" s="77">
        <v>73862.7861328125</v>
      </c>
      <c r="AD81" s="77">
        <f t="shared" si="6"/>
        <v>74011.72265625</v>
      </c>
      <c r="AE81" s="78"/>
      <c r="AF81" s="6"/>
      <c r="AG81" s="6"/>
      <c r="AH81" s="6"/>
      <c r="AI81" s="6"/>
      <c r="AJ81" s="6"/>
      <c r="AK81" s="6"/>
      <c r="AL81" s="6"/>
      <c r="AM81" s="6"/>
      <c r="AN81" s="6"/>
      <c r="AO81" s="6"/>
      <c r="AP81" s="6"/>
      <c r="AQ81" s="6"/>
      <c r="AR81" s="6"/>
    </row>
    <row r="82" spans="1:50" ht="15.75" customHeight="1" x14ac:dyDescent="0.2">
      <c r="C82" s="6"/>
      <c r="D82" s="6"/>
      <c r="E82" s="6"/>
      <c r="F82" s="6"/>
      <c r="G82" s="6"/>
      <c r="H82" s="6"/>
      <c r="I82" s="6"/>
      <c r="J82" s="6"/>
      <c r="K82" s="6"/>
      <c r="L82" s="6"/>
      <c r="M82" s="6"/>
      <c r="N82" s="6"/>
      <c r="O82" s="6"/>
      <c r="P82" s="6"/>
      <c r="Q82" s="6"/>
      <c r="R82" s="6"/>
      <c r="S82" s="6"/>
      <c r="T82" s="6"/>
      <c r="U82" s="6"/>
      <c r="V82" s="6"/>
      <c r="W82" s="6"/>
      <c r="X82" s="6"/>
      <c r="Y82" s="6"/>
      <c r="Z82" s="6"/>
      <c r="AA82" s="6"/>
      <c r="AB82" s="6"/>
      <c r="AC82" s="6"/>
      <c r="AE82" s="78"/>
      <c r="AF82" s="6"/>
      <c r="AG82" s="6"/>
      <c r="AH82" s="6"/>
      <c r="AI82" s="6"/>
      <c r="AJ82" s="6"/>
      <c r="AK82" s="6"/>
      <c r="AL82" s="6"/>
      <c r="AM82" s="6"/>
      <c r="AN82" s="6"/>
      <c r="AO82" s="6"/>
      <c r="AP82" s="6"/>
      <c r="AQ82" s="6"/>
      <c r="AR82" s="6"/>
    </row>
    <row r="83" spans="1:50" ht="15.75" customHeight="1" x14ac:dyDescent="0.2">
      <c r="C83" s="6"/>
      <c r="D83" s="6"/>
      <c r="E83" s="6"/>
      <c r="F83" s="6"/>
      <c r="G83" s="6"/>
      <c r="H83" s="6"/>
      <c r="I83" s="6"/>
      <c r="J83" s="6"/>
      <c r="K83" s="6"/>
      <c r="L83" s="6"/>
      <c r="M83" s="6"/>
      <c r="N83" s="6"/>
      <c r="O83" s="6"/>
      <c r="P83" s="6"/>
      <c r="Q83" s="6"/>
      <c r="R83" s="6"/>
      <c r="S83" s="6"/>
      <c r="T83" s="6"/>
      <c r="U83" s="6"/>
      <c r="V83" s="6"/>
      <c r="W83" s="6"/>
      <c r="X83" s="6"/>
      <c r="Y83" s="6"/>
      <c r="Z83" s="6"/>
      <c r="AA83" s="6"/>
      <c r="AB83" s="6"/>
      <c r="AC83" s="6"/>
      <c r="AE83" s="78"/>
      <c r="AF83" s="6"/>
      <c r="AG83" s="6"/>
      <c r="AH83" s="6"/>
      <c r="AI83" s="6"/>
      <c r="AJ83" s="6"/>
      <c r="AK83" s="6"/>
      <c r="AL83" s="6"/>
      <c r="AM83" s="6"/>
      <c r="AN83" s="6"/>
      <c r="AO83" s="6"/>
      <c r="AP83" s="6"/>
      <c r="AQ83" s="6"/>
      <c r="AR83" s="6"/>
    </row>
    <row r="84" spans="1:50" ht="15.75" customHeight="1" x14ac:dyDescent="0.2">
      <c r="C84" s="6"/>
      <c r="D84" s="6"/>
      <c r="E84" s="6"/>
      <c r="F84" s="6"/>
      <c r="G84" s="6"/>
      <c r="H84" s="6"/>
      <c r="I84" s="6"/>
      <c r="J84" s="6"/>
      <c r="K84" s="6"/>
      <c r="L84" s="6"/>
      <c r="M84" s="6"/>
      <c r="N84" s="6"/>
      <c r="O84" s="6"/>
      <c r="P84" s="6"/>
      <c r="Q84" s="6"/>
      <c r="R84" s="6"/>
      <c r="S84" s="6"/>
      <c r="T84" s="6"/>
      <c r="U84" s="6"/>
      <c r="V84" s="6"/>
      <c r="W84" s="6"/>
      <c r="X84" s="6"/>
      <c r="Y84" s="6"/>
      <c r="Z84" s="6"/>
      <c r="AA84" s="6"/>
      <c r="AB84" s="6"/>
      <c r="AC84" s="6"/>
      <c r="AE84" s="78"/>
      <c r="AF84" s="6"/>
      <c r="AG84" s="6"/>
      <c r="AH84" s="6"/>
      <c r="AI84" s="6"/>
      <c r="AJ84" s="6"/>
      <c r="AK84" s="6"/>
      <c r="AL84" s="6"/>
      <c r="AM84" s="6"/>
      <c r="AN84" s="6"/>
      <c r="AO84" s="6"/>
      <c r="AP84" s="6"/>
      <c r="AQ84" s="6"/>
      <c r="AR84" s="6"/>
    </row>
    <row r="85" spans="1:50" ht="15.75" customHeight="1" x14ac:dyDescent="0.2">
      <c r="C85" s="6"/>
      <c r="D85" s="6"/>
      <c r="E85" s="6"/>
      <c r="F85" s="6"/>
      <c r="G85" s="6"/>
      <c r="H85" s="6"/>
      <c r="I85" s="6"/>
      <c r="J85" s="6"/>
      <c r="K85" s="6"/>
      <c r="L85" s="6"/>
      <c r="M85" s="6"/>
      <c r="N85" s="6"/>
      <c r="O85" s="6"/>
      <c r="P85" s="6"/>
      <c r="Q85" s="6"/>
      <c r="R85" s="6"/>
      <c r="S85" s="6"/>
      <c r="T85" s="6"/>
      <c r="U85" s="6"/>
      <c r="V85" s="6"/>
      <c r="W85" s="6"/>
      <c r="X85" s="6"/>
      <c r="Y85" s="6"/>
      <c r="Z85" s="6"/>
      <c r="AA85" s="6"/>
      <c r="AB85" s="6"/>
      <c r="AC85" s="6"/>
      <c r="AE85" s="78"/>
      <c r="AF85" s="6"/>
      <c r="AG85" s="6"/>
      <c r="AH85" s="6"/>
      <c r="AI85" s="6"/>
      <c r="AJ85" s="6"/>
      <c r="AK85" s="6"/>
      <c r="AL85" s="6"/>
      <c r="AM85" s="6"/>
      <c r="AN85" s="6"/>
      <c r="AO85" s="6"/>
      <c r="AP85" s="6"/>
      <c r="AQ85" s="6"/>
      <c r="AR85" s="6"/>
    </row>
    <row r="86" spans="1:50" ht="15.75" customHeight="1" x14ac:dyDescent="0.2">
      <c r="C86" s="6"/>
      <c r="D86" s="6"/>
      <c r="E86" s="6"/>
      <c r="F86" s="6"/>
      <c r="G86" s="6"/>
      <c r="H86" s="6"/>
      <c r="I86" s="6"/>
      <c r="J86" s="6"/>
      <c r="K86" s="6"/>
      <c r="L86" s="6"/>
      <c r="M86" s="6"/>
      <c r="N86" s="6"/>
      <c r="O86" s="6"/>
      <c r="P86" s="6"/>
      <c r="Q86" s="6"/>
      <c r="R86" s="6"/>
      <c r="S86" s="6"/>
      <c r="T86" s="6"/>
      <c r="U86" s="6"/>
      <c r="V86" s="6"/>
      <c r="W86" s="6"/>
      <c r="X86" s="6"/>
      <c r="Y86" s="6"/>
      <c r="Z86" s="6"/>
      <c r="AA86" s="6"/>
      <c r="AB86" s="6"/>
      <c r="AC86" s="6"/>
      <c r="AE86" s="78"/>
      <c r="AF86" s="6"/>
      <c r="AG86" s="6"/>
      <c r="AH86" s="6"/>
      <c r="AI86" s="6"/>
      <c r="AJ86" s="6"/>
      <c r="AK86" s="6"/>
      <c r="AL86" s="6"/>
      <c r="AM86" s="6"/>
      <c r="AN86" s="6"/>
      <c r="AO86" s="6"/>
      <c r="AP86" s="6"/>
      <c r="AQ86" s="6"/>
      <c r="AR86" s="6"/>
    </row>
    <row r="87" spans="1:50" ht="15.75" customHeight="1" x14ac:dyDescent="0.2">
      <c r="C87" s="6"/>
      <c r="D87" s="6"/>
      <c r="E87" s="6"/>
      <c r="F87" s="6"/>
      <c r="G87" s="6"/>
      <c r="H87" s="6"/>
      <c r="I87" s="6"/>
      <c r="J87" s="6"/>
      <c r="K87" s="6"/>
      <c r="L87" s="6"/>
      <c r="M87" s="6"/>
      <c r="N87" s="6"/>
      <c r="O87" s="6"/>
      <c r="P87" s="6"/>
      <c r="Q87" s="6"/>
      <c r="R87" s="6"/>
      <c r="S87" s="6"/>
      <c r="T87" s="6"/>
      <c r="U87" s="6"/>
      <c r="V87" s="6"/>
      <c r="W87" s="6"/>
      <c r="X87" s="6"/>
      <c r="Y87" s="6"/>
      <c r="Z87" s="6"/>
      <c r="AA87" s="6"/>
      <c r="AB87" s="6"/>
      <c r="AC87" s="6"/>
      <c r="AE87" s="78"/>
      <c r="AF87" s="6"/>
      <c r="AG87" s="6"/>
      <c r="AH87" s="6"/>
      <c r="AI87" s="6"/>
      <c r="AJ87" s="6"/>
      <c r="AK87" s="6"/>
      <c r="AL87" s="6"/>
      <c r="AM87" s="6"/>
      <c r="AN87" s="6"/>
      <c r="AO87" s="6"/>
      <c r="AP87" s="6"/>
      <c r="AQ87" s="6"/>
      <c r="AR87" s="6"/>
      <c r="AS87" s="6"/>
      <c r="AT87" s="6"/>
      <c r="AU87" s="6"/>
      <c r="AV87" s="6"/>
      <c r="AW87" s="6"/>
      <c r="AX87" s="6"/>
    </row>
    <row r="88" spans="1:50" ht="15.75" customHeight="1" x14ac:dyDescent="0.2">
      <c r="C88" s="6"/>
      <c r="D88" s="6"/>
      <c r="E88" s="6"/>
      <c r="F88" s="6"/>
      <c r="G88" s="6"/>
      <c r="H88" s="6"/>
      <c r="I88" s="6"/>
      <c r="J88" s="6"/>
      <c r="K88" s="6"/>
      <c r="L88" s="6"/>
      <c r="M88" s="6"/>
      <c r="N88" s="6"/>
      <c r="O88" s="6"/>
      <c r="P88" s="6"/>
      <c r="Q88" s="6"/>
      <c r="R88" s="6"/>
      <c r="S88" s="6"/>
      <c r="T88" s="6"/>
      <c r="U88" s="6"/>
      <c r="V88" s="6"/>
      <c r="W88" s="6"/>
      <c r="X88" s="6"/>
      <c r="Y88" s="6"/>
      <c r="Z88" s="6"/>
      <c r="AA88" s="6"/>
      <c r="AB88" s="6"/>
      <c r="AC88" s="6"/>
      <c r="AE88" s="78"/>
      <c r="AF88" s="6"/>
      <c r="AG88" s="6"/>
      <c r="AH88" s="6"/>
      <c r="AI88" s="6"/>
      <c r="AJ88" s="6"/>
      <c r="AK88" s="6"/>
      <c r="AL88" s="6"/>
      <c r="AM88" s="6"/>
      <c r="AN88" s="6"/>
      <c r="AO88" s="6"/>
      <c r="AP88" s="6"/>
      <c r="AQ88" s="6"/>
      <c r="AR88" s="6"/>
      <c r="AS88" s="6"/>
      <c r="AT88" s="6"/>
      <c r="AU88" s="6"/>
      <c r="AV88" s="6"/>
      <c r="AW88" s="6"/>
      <c r="AX88" s="6"/>
    </row>
    <row r="89" spans="1:50" ht="15.75" customHeight="1" x14ac:dyDescent="0.2">
      <c r="C89" s="6"/>
      <c r="D89" s="6"/>
      <c r="E89" s="6"/>
      <c r="F89" s="6"/>
      <c r="G89" s="6"/>
      <c r="H89" s="6"/>
      <c r="I89" s="6"/>
      <c r="J89" s="6"/>
      <c r="K89" s="6"/>
      <c r="L89" s="6"/>
      <c r="M89" s="6"/>
      <c r="N89" s="6"/>
      <c r="O89" s="6"/>
      <c r="P89" s="6"/>
      <c r="Q89" s="6"/>
      <c r="R89" s="6"/>
      <c r="S89" s="6"/>
      <c r="T89" s="6"/>
      <c r="U89" s="6"/>
      <c r="V89" s="6"/>
      <c r="W89" s="6"/>
      <c r="X89" s="6"/>
      <c r="Y89" s="6"/>
      <c r="Z89" s="6"/>
      <c r="AA89" s="6"/>
      <c r="AB89" s="6"/>
      <c r="AC89" s="6"/>
      <c r="AE89" s="78"/>
      <c r="AF89" s="6"/>
      <c r="AG89" s="6"/>
      <c r="AH89" s="6"/>
      <c r="AI89" s="6"/>
      <c r="AJ89" s="6"/>
      <c r="AK89" s="6"/>
      <c r="AL89" s="6"/>
      <c r="AM89" s="6"/>
      <c r="AN89" s="6"/>
      <c r="AO89" s="6"/>
      <c r="AP89" s="6"/>
      <c r="AQ89" s="6"/>
      <c r="AR89" s="6"/>
      <c r="AS89" s="6"/>
      <c r="AT89" s="6"/>
      <c r="AU89" s="6"/>
      <c r="AV89" s="6"/>
      <c r="AW89" s="6"/>
      <c r="AX89" s="6"/>
    </row>
    <row r="90" spans="1:50" ht="15.75" customHeight="1" x14ac:dyDescent="0.2">
      <c r="C90" s="6"/>
      <c r="D90" s="6"/>
      <c r="E90" s="6"/>
      <c r="F90" s="6"/>
      <c r="G90" s="6"/>
      <c r="H90" s="6"/>
      <c r="I90" s="6"/>
      <c r="J90" s="6"/>
      <c r="K90" s="6"/>
      <c r="L90" s="6"/>
      <c r="M90" s="6"/>
      <c r="N90" s="6"/>
      <c r="O90" s="6"/>
      <c r="P90" s="6"/>
      <c r="Q90" s="6"/>
      <c r="R90" s="6"/>
      <c r="S90" s="6"/>
      <c r="T90" s="6"/>
      <c r="U90" s="6"/>
      <c r="V90" s="6"/>
      <c r="W90" s="6"/>
      <c r="X90" s="6"/>
      <c r="Y90" s="6"/>
      <c r="Z90" s="6"/>
      <c r="AA90" s="6"/>
      <c r="AB90" s="6"/>
      <c r="AC90" s="6"/>
      <c r="AE90" s="78"/>
      <c r="AF90" s="6"/>
      <c r="AG90" s="6"/>
      <c r="AH90" s="6"/>
      <c r="AI90" s="6"/>
      <c r="AJ90" s="6"/>
      <c r="AK90" s="6"/>
      <c r="AL90" s="6"/>
      <c r="AM90" s="6"/>
      <c r="AN90" s="6"/>
      <c r="AO90" s="6"/>
      <c r="AP90" s="6"/>
      <c r="AQ90" s="6"/>
      <c r="AR90" s="6"/>
      <c r="AS90" s="6"/>
      <c r="AT90" s="6"/>
      <c r="AU90" s="6"/>
      <c r="AV90" s="6"/>
      <c r="AW90" s="6"/>
      <c r="AX90" s="6"/>
    </row>
    <row r="91" spans="1:50" ht="15.75" customHeight="1" x14ac:dyDescent="0.2">
      <c r="C91" s="6"/>
      <c r="D91" s="6"/>
      <c r="E91" s="6"/>
      <c r="F91" s="6"/>
      <c r="G91" s="6"/>
      <c r="H91" s="6"/>
      <c r="I91" s="6"/>
      <c r="J91" s="6"/>
      <c r="K91" s="6"/>
      <c r="L91" s="6"/>
      <c r="M91" s="6"/>
      <c r="N91" s="6"/>
      <c r="O91" s="6"/>
      <c r="P91" s="6"/>
      <c r="Q91" s="6"/>
      <c r="R91" s="6"/>
      <c r="S91" s="6"/>
      <c r="T91" s="6"/>
      <c r="U91" s="6"/>
      <c r="V91" s="6"/>
      <c r="W91" s="6"/>
      <c r="X91" s="6"/>
      <c r="Y91" s="6"/>
      <c r="Z91" s="6"/>
      <c r="AA91" s="6"/>
      <c r="AB91" s="6"/>
      <c r="AC91" s="6"/>
      <c r="AE91" s="78"/>
      <c r="AF91" s="6"/>
      <c r="AG91" s="6"/>
      <c r="AH91" s="6"/>
      <c r="AI91" s="6"/>
      <c r="AJ91" s="6"/>
      <c r="AK91" s="6"/>
      <c r="AL91" s="6"/>
      <c r="AM91" s="6"/>
      <c r="AN91" s="6"/>
      <c r="AO91" s="6"/>
      <c r="AP91" s="6"/>
      <c r="AQ91" s="6"/>
      <c r="AR91" s="6"/>
      <c r="AS91" s="6"/>
      <c r="AT91" s="6"/>
      <c r="AU91" s="6"/>
      <c r="AV91" s="6"/>
      <c r="AW91" s="6"/>
      <c r="AX91" s="6"/>
    </row>
    <row r="92" spans="1:50" ht="15.75" customHeight="1" x14ac:dyDescent="0.2">
      <c r="C92" s="6"/>
      <c r="D92" s="6"/>
      <c r="E92" s="6"/>
      <c r="F92" s="6"/>
      <c r="G92" s="6"/>
      <c r="H92" s="6"/>
      <c r="I92" s="6"/>
      <c r="J92" s="6"/>
      <c r="K92" s="6"/>
      <c r="L92" s="6"/>
      <c r="M92" s="6"/>
      <c r="N92" s="6"/>
      <c r="O92" s="6"/>
      <c r="P92" s="6"/>
      <c r="Q92" s="6"/>
      <c r="R92" s="6"/>
      <c r="S92" s="6"/>
      <c r="T92" s="6"/>
      <c r="U92" s="6"/>
      <c r="V92" s="6"/>
      <c r="W92" s="6"/>
      <c r="X92" s="6"/>
      <c r="Y92" s="6"/>
      <c r="Z92" s="6"/>
      <c r="AA92" s="6"/>
      <c r="AB92" s="6"/>
      <c r="AC92" s="6"/>
      <c r="AE92" s="78"/>
      <c r="AF92" s="6"/>
      <c r="AG92" s="6"/>
      <c r="AH92" s="6"/>
      <c r="AI92" s="6"/>
      <c r="AJ92" s="6"/>
      <c r="AK92" s="6"/>
      <c r="AL92" s="6"/>
      <c r="AM92" s="6"/>
      <c r="AN92" s="6"/>
      <c r="AO92" s="6"/>
      <c r="AP92" s="6"/>
      <c r="AQ92" s="6"/>
      <c r="AR92" s="6"/>
      <c r="AS92" s="6"/>
      <c r="AT92" s="6"/>
      <c r="AU92" s="6"/>
      <c r="AV92" s="6"/>
      <c r="AW92" s="6"/>
      <c r="AX92" s="6"/>
    </row>
    <row r="93" spans="1:50" ht="15.75" customHeight="1" x14ac:dyDescent="0.2">
      <c r="C93" s="6"/>
      <c r="D93" s="6"/>
      <c r="E93" s="6"/>
      <c r="F93" s="6"/>
      <c r="G93" s="6"/>
      <c r="H93" s="6"/>
      <c r="I93" s="6"/>
      <c r="J93" s="6"/>
      <c r="K93" s="6"/>
      <c r="L93" s="6"/>
      <c r="M93" s="6"/>
      <c r="N93" s="6"/>
      <c r="O93" s="6"/>
      <c r="P93" s="6"/>
      <c r="Q93" s="6"/>
      <c r="R93" s="6"/>
      <c r="S93" s="6"/>
      <c r="T93" s="6"/>
      <c r="U93" s="6"/>
      <c r="V93" s="6"/>
      <c r="W93" s="6"/>
      <c r="X93" s="6"/>
      <c r="Y93" s="6"/>
      <c r="Z93" s="6"/>
      <c r="AA93" s="6"/>
      <c r="AB93" s="6"/>
      <c r="AC93" s="6"/>
      <c r="AE93" s="78"/>
      <c r="AF93" s="6"/>
      <c r="AG93" s="6"/>
      <c r="AH93" s="6"/>
      <c r="AI93" s="6"/>
      <c r="AJ93" s="6"/>
      <c r="AK93" s="6"/>
      <c r="AL93" s="6"/>
      <c r="AM93" s="6"/>
      <c r="AN93" s="6"/>
      <c r="AO93" s="6"/>
      <c r="AP93" s="6"/>
      <c r="AQ93" s="6"/>
      <c r="AR93" s="6"/>
      <c r="AS93" s="6"/>
      <c r="AT93" s="6"/>
      <c r="AU93" s="6"/>
      <c r="AV93" s="6"/>
      <c r="AW93" s="6"/>
      <c r="AX93" s="6"/>
    </row>
    <row r="94" spans="1:50" ht="15.75" customHeight="1" x14ac:dyDescent="0.2">
      <c r="C94" s="6"/>
      <c r="D94" s="6"/>
      <c r="E94" s="6"/>
      <c r="F94" s="6"/>
      <c r="G94" s="6"/>
      <c r="H94" s="6"/>
      <c r="I94" s="6"/>
      <c r="J94" s="6"/>
      <c r="K94" s="6"/>
      <c r="L94" s="6"/>
      <c r="M94" s="6"/>
      <c r="N94" s="6"/>
      <c r="O94" s="6"/>
      <c r="P94" s="6"/>
      <c r="Q94" s="6"/>
      <c r="R94" s="6"/>
      <c r="S94" s="6"/>
      <c r="T94" s="6"/>
      <c r="U94" s="6"/>
      <c r="V94" s="6"/>
      <c r="W94" s="6"/>
      <c r="X94" s="6"/>
      <c r="Y94" s="6"/>
      <c r="Z94" s="6"/>
      <c r="AA94" s="6"/>
      <c r="AB94" s="6"/>
      <c r="AC94" s="6"/>
      <c r="AE94" s="78"/>
      <c r="AF94" s="6"/>
      <c r="AG94" s="6"/>
      <c r="AH94" s="6"/>
      <c r="AI94" s="6"/>
      <c r="AJ94" s="6"/>
      <c r="AK94" s="6"/>
      <c r="AL94" s="6"/>
      <c r="AM94" s="6"/>
      <c r="AN94" s="6"/>
      <c r="AO94" s="6"/>
      <c r="AP94" s="6"/>
      <c r="AQ94" s="6"/>
      <c r="AR94" s="6"/>
      <c r="AS94" s="6"/>
      <c r="AT94" s="6"/>
      <c r="AU94" s="6"/>
      <c r="AV94" s="6"/>
      <c r="AW94" s="6"/>
      <c r="AX94" s="6"/>
    </row>
    <row r="95" spans="1:50" ht="15.75" customHeight="1" x14ac:dyDescent="0.2">
      <c r="C95" s="6"/>
      <c r="D95" s="6"/>
      <c r="E95" s="6"/>
      <c r="F95" s="6"/>
      <c r="G95" s="6"/>
      <c r="H95" s="6"/>
      <c r="I95" s="6"/>
      <c r="J95" s="6"/>
      <c r="K95" s="6"/>
      <c r="L95" s="6"/>
      <c r="M95" s="6"/>
      <c r="N95" s="6"/>
      <c r="O95" s="6"/>
      <c r="P95" s="6"/>
      <c r="Q95" s="6"/>
      <c r="R95" s="6"/>
      <c r="S95" s="6"/>
      <c r="T95" s="6"/>
      <c r="U95" s="6"/>
      <c r="V95" s="6"/>
      <c r="W95" s="6"/>
      <c r="X95" s="6"/>
      <c r="Y95" s="6"/>
      <c r="Z95" s="6"/>
      <c r="AA95" s="6"/>
      <c r="AB95" s="6"/>
      <c r="AC95" s="6"/>
      <c r="AE95" s="78"/>
      <c r="AF95" s="6"/>
      <c r="AG95" s="6"/>
      <c r="AH95" s="6"/>
      <c r="AI95" s="6"/>
      <c r="AJ95" s="6"/>
      <c r="AK95" s="6"/>
      <c r="AL95" s="6"/>
      <c r="AM95" s="6"/>
      <c r="AN95" s="6"/>
      <c r="AO95" s="6"/>
      <c r="AP95" s="6"/>
      <c r="AQ95" s="6"/>
      <c r="AR95" s="6"/>
      <c r="AS95" s="6"/>
      <c r="AT95" s="6"/>
      <c r="AU95" s="6"/>
      <c r="AV95" s="6"/>
      <c r="AW95" s="6"/>
      <c r="AX95" s="6"/>
    </row>
    <row r="96" spans="1:50" ht="15.75" customHeight="1" x14ac:dyDescent="0.2">
      <c r="C96" s="6"/>
      <c r="D96" s="6"/>
      <c r="E96" s="6"/>
      <c r="F96" s="6"/>
      <c r="G96" s="6"/>
      <c r="H96" s="6"/>
      <c r="I96" s="6"/>
      <c r="J96" s="6"/>
      <c r="K96" s="6"/>
      <c r="L96" s="6"/>
      <c r="M96" s="6"/>
      <c r="N96" s="6"/>
      <c r="O96" s="6"/>
      <c r="P96" s="6"/>
      <c r="Q96" s="6"/>
      <c r="R96" s="6"/>
      <c r="S96" s="6"/>
      <c r="T96" s="6"/>
      <c r="U96" s="6"/>
      <c r="V96" s="6"/>
      <c r="W96" s="6"/>
      <c r="X96" s="6"/>
      <c r="Y96" s="6"/>
      <c r="Z96" s="6"/>
      <c r="AA96" s="6"/>
      <c r="AB96" s="6"/>
      <c r="AC96" s="6"/>
      <c r="AE96" s="78"/>
      <c r="AF96" s="6"/>
      <c r="AG96" s="6"/>
      <c r="AH96" s="6"/>
      <c r="AI96" s="6"/>
      <c r="AJ96" s="6"/>
      <c r="AK96" s="6"/>
      <c r="AL96" s="6"/>
      <c r="AM96" s="6"/>
      <c r="AN96" s="6"/>
      <c r="AO96" s="6"/>
      <c r="AP96" s="6"/>
      <c r="AQ96" s="6"/>
      <c r="AR96" s="6"/>
      <c r="AS96" s="6"/>
      <c r="AT96" s="6"/>
      <c r="AU96" s="6"/>
      <c r="AV96" s="6"/>
      <c r="AW96" s="6"/>
      <c r="AX96" s="6"/>
    </row>
    <row r="97" spans="3:50" ht="15.75" customHeight="1" x14ac:dyDescent="0.2">
      <c r="C97" s="6"/>
      <c r="D97" s="6"/>
      <c r="E97" s="6"/>
      <c r="F97" s="6"/>
      <c r="G97" s="6"/>
      <c r="H97" s="6"/>
      <c r="I97" s="6"/>
      <c r="J97" s="6"/>
      <c r="K97" s="6"/>
      <c r="L97" s="6"/>
      <c r="M97" s="6"/>
      <c r="N97" s="6"/>
      <c r="O97" s="6"/>
      <c r="P97" s="6"/>
      <c r="Q97" s="6"/>
      <c r="R97" s="6"/>
      <c r="S97" s="6"/>
      <c r="T97" s="6"/>
      <c r="U97" s="6"/>
      <c r="V97" s="6"/>
      <c r="W97" s="6"/>
      <c r="X97" s="6"/>
      <c r="Y97" s="6"/>
      <c r="Z97" s="6"/>
      <c r="AA97" s="6"/>
      <c r="AB97" s="6"/>
      <c r="AC97" s="6"/>
      <c r="AE97" s="78"/>
      <c r="AF97" s="6"/>
      <c r="AG97" s="6"/>
      <c r="AH97" s="6"/>
      <c r="AI97" s="6"/>
      <c r="AJ97" s="6"/>
      <c r="AK97" s="6"/>
      <c r="AL97" s="6"/>
      <c r="AM97" s="6"/>
      <c r="AN97" s="6"/>
      <c r="AO97" s="6"/>
      <c r="AP97" s="6"/>
      <c r="AQ97" s="6"/>
      <c r="AR97" s="6"/>
      <c r="AS97" s="6"/>
      <c r="AT97" s="6"/>
      <c r="AU97" s="6"/>
      <c r="AV97" s="6"/>
      <c r="AW97" s="6"/>
      <c r="AX97" s="6"/>
    </row>
    <row r="98" spans="3:50" ht="15.75" customHeight="1" x14ac:dyDescent="0.2">
      <c r="C98" s="6"/>
      <c r="D98" s="6"/>
      <c r="E98" s="6"/>
      <c r="F98" s="6"/>
      <c r="G98" s="6"/>
      <c r="H98" s="6"/>
      <c r="I98" s="6"/>
      <c r="J98" s="6"/>
      <c r="K98" s="6"/>
      <c r="L98" s="6"/>
      <c r="M98" s="6"/>
      <c r="N98" s="6"/>
      <c r="O98" s="6"/>
      <c r="P98" s="6"/>
      <c r="Q98" s="6"/>
      <c r="R98" s="6"/>
      <c r="S98" s="6"/>
      <c r="T98" s="6"/>
      <c r="U98" s="6"/>
      <c r="V98" s="6"/>
      <c r="W98" s="6"/>
      <c r="X98" s="6"/>
      <c r="Y98" s="6"/>
      <c r="Z98" s="6"/>
      <c r="AA98" s="6"/>
      <c r="AB98" s="6"/>
      <c r="AC98" s="6"/>
      <c r="AE98" s="78"/>
      <c r="AF98" s="6"/>
      <c r="AG98" s="6"/>
      <c r="AH98" s="6"/>
      <c r="AI98" s="6"/>
      <c r="AJ98" s="6"/>
      <c r="AK98" s="6"/>
      <c r="AL98" s="6"/>
      <c r="AM98" s="6"/>
      <c r="AN98" s="6"/>
      <c r="AO98" s="6"/>
      <c r="AP98" s="6"/>
      <c r="AQ98" s="6"/>
      <c r="AR98" s="6"/>
      <c r="AS98" s="6"/>
      <c r="AT98" s="6"/>
      <c r="AU98" s="6"/>
      <c r="AV98" s="6"/>
      <c r="AW98" s="6"/>
      <c r="AX98" s="6"/>
    </row>
    <row r="99" spans="3:50" ht="15.75" customHeight="1" x14ac:dyDescent="0.2">
      <c r="C99" s="6"/>
      <c r="D99" s="6"/>
      <c r="E99" s="6"/>
      <c r="F99" s="6"/>
      <c r="G99" s="6"/>
      <c r="H99" s="6"/>
      <c r="I99" s="6"/>
      <c r="J99" s="6"/>
      <c r="K99" s="6"/>
      <c r="L99" s="6"/>
      <c r="M99" s="6"/>
      <c r="N99" s="6"/>
      <c r="O99" s="6"/>
      <c r="P99" s="6"/>
      <c r="Q99" s="6"/>
      <c r="R99" s="6"/>
      <c r="S99" s="6"/>
      <c r="T99" s="6"/>
      <c r="U99" s="6"/>
      <c r="V99" s="6"/>
      <c r="W99" s="6"/>
      <c r="X99" s="6"/>
      <c r="Y99" s="6"/>
      <c r="Z99" s="6"/>
      <c r="AA99" s="6"/>
      <c r="AB99" s="6"/>
      <c r="AC99" s="6"/>
      <c r="AE99" s="78"/>
      <c r="AF99" s="6"/>
      <c r="AG99" s="6"/>
      <c r="AH99" s="6"/>
      <c r="AI99" s="6"/>
      <c r="AJ99" s="6"/>
      <c r="AK99" s="6"/>
      <c r="AL99" s="6"/>
      <c r="AM99" s="6"/>
      <c r="AN99" s="6"/>
      <c r="AO99" s="6"/>
      <c r="AP99" s="6"/>
      <c r="AQ99" s="6"/>
      <c r="AR99" s="6"/>
      <c r="AS99" s="6"/>
      <c r="AT99" s="6"/>
      <c r="AU99" s="6"/>
      <c r="AV99" s="6"/>
      <c r="AW99" s="6"/>
      <c r="AX99" s="6"/>
    </row>
    <row r="100" spans="3:50" ht="15.75" customHeight="1" x14ac:dyDescent="0.2">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E100" s="78"/>
      <c r="AF100" s="6"/>
      <c r="AG100" s="6"/>
      <c r="AH100" s="6"/>
      <c r="AI100" s="6"/>
      <c r="AJ100" s="6"/>
      <c r="AK100" s="6"/>
      <c r="AL100" s="6"/>
      <c r="AM100" s="6"/>
      <c r="AN100" s="6"/>
      <c r="AO100" s="6"/>
      <c r="AP100" s="6"/>
      <c r="AQ100" s="6"/>
      <c r="AR100" s="6"/>
      <c r="AS100" s="6"/>
      <c r="AT100" s="6"/>
      <c r="AU100" s="6"/>
      <c r="AV100" s="6"/>
      <c r="AW100" s="6"/>
      <c r="AX100" s="6"/>
    </row>
    <row r="101" spans="3:50" ht="15.75" customHeight="1" x14ac:dyDescent="0.2">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E101" s="78"/>
      <c r="AF101" s="6"/>
      <c r="AG101" s="6"/>
      <c r="AH101" s="6"/>
      <c r="AI101" s="6"/>
      <c r="AJ101" s="6"/>
      <c r="AK101" s="6"/>
      <c r="AL101" s="6"/>
      <c r="AM101" s="6"/>
      <c r="AN101" s="6"/>
      <c r="AO101" s="6"/>
      <c r="AP101" s="6"/>
      <c r="AQ101" s="6"/>
      <c r="AR101" s="6"/>
      <c r="AS101" s="6"/>
      <c r="AT101" s="6"/>
      <c r="AU101" s="6"/>
      <c r="AV101" s="6"/>
      <c r="AW101" s="6"/>
      <c r="AX101" s="6"/>
    </row>
    <row r="102" spans="3:50" ht="15.75" customHeight="1" x14ac:dyDescent="0.2">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E102" s="78"/>
      <c r="AF102" s="6"/>
      <c r="AG102" s="6"/>
      <c r="AH102" s="6"/>
      <c r="AI102" s="6"/>
      <c r="AJ102" s="6"/>
      <c r="AK102" s="6"/>
      <c r="AL102" s="6"/>
      <c r="AM102" s="6"/>
      <c r="AN102" s="6"/>
      <c r="AO102" s="6"/>
      <c r="AP102" s="6"/>
      <c r="AQ102" s="6"/>
      <c r="AR102" s="6"/>
      <c r="AS102" s="6"/>
      <c r="AT102" s="6"/>
      <c r="AU102" s="6"/>
      <c r="AV102" s="6"/>
      <c r="AW102" s="6"/>
      <c r="AX102" s="6"/>
    </row>
    <row r="103" spans="3:50" ht="15.75" customHeight="1" x14ac:dyDescent="0.2">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E103" s="78"/>
      <c r="AF103" s="6"/>
      <c r="AG103" s="6"/>
      <c r="AH103" s="6"/>
      <c r="AI103" s="6"/>
      <c r="AJ103" s="6"/>
      <c r="AK103" s="6"/>
      <c r="AL103" s="6"/>
      <c r="AM103" s="6"/>
      <c r="AN103" s="6"/>
      <c r="AO103" s="6"/>
      <c r="AP103" s="6"/>
      <c r="AQ103" s="6"/>
      <c r="AR103" s="6"/>
      <c r="AS103" s="6"/>
      <c r="AT103" s="6"/>
      <c r="AU103" s="6"/>
      <c r="AV103" s="6"/>
      <c r="AW103" s="6"/>
      <c r="AX103" s="6"/>
    </row>
    <row r="104" spans="3:50" ht="15.75" customHeight="1" x14ac:dyDescent="0.2">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E104" s="78"/>
      <c r="AF104" s="6"/>
      <c r="AG104" s="6"/>
      <c r="AH104" s="6"/>
      <c r="AI104" s="6"/>
      <c r="AJ104" s="6"/>
      <c r="AK104" s="6"/>
      <c r="AL104" s="6"/>
      <c r="AM104" s="6"/>
      <c r="AN104" s="6"/>
      <c r="AO104" s="6"/>
      <c r="AP104" s="6"/>
      <c r="AQ104" s="6"/>
      <c r="AR104" s="6"/>
      <c r="AS104" s="6"/>
      <c r="AT104" s="6"/>
      <c r="AU104" s="6"/>
      <c r="AV104" s="6"/>
      <c r="AW104" s="6"/>
      <c r="AX104" s="6"/>
    </row>
    <row r="105" spans="3:50" ht="15.75" customHeight="1" x14ac:dyDescent="0.2">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E105" s="78"/>
      <c r="AF105" s="6"/>
      <c r="AG105" s="6"/>
      <c r="AH105" s="6"/>
      <c r="AI105" s="6"/>
      <c r="AJ105" s="6"/>
      <c r="AK105" s="6"/>
      <c r="AL105" s="6"/>
      <c r="AM105" s="6"/>
      <c r="AN105" s="6"/>
      <c r="AO105" s="6"/>
      <c r="AP105" s="6"/>
      <c r="AQ105" s="6"/>
      <c r="AR105" s="6"/>
      <c r="AS105" s="6"/>
      <c r="AT105" s="6"/>
      <c r="AU105" s="6"/>
      <c r="AV105" s="6"/>
      <c r="AW105" s="6"/>
      <c r="AX105" s="6"/>
    </row>
    <row r="106" spans="3:50" ht="15.75" customHeight="1" x14ac:dyDescent="0.2">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E106" s="78"/>
      <c r="AF106" s="6"/>
      <c r="AG106" s="6"/>
      <c r="AH106" s="6"/>
      <c r="AI106" s="6"/>
      <c r="AJ106" s="6"/>
      <c r="AK106" s="6"/>
      <c r="AL106" s="6"/>
      <c r="AM106" s="6"/>
      <c r="AN106" s="6"/>
      <c r="AO106" s="6"/>
      <c r="AP106" s="6"/>
      <c r="AQ106" s="6"/>
      <c r="AR106" s="6"/>
      <c r="AS106" s="6"/>
      <c r="AT106" s="6"/>
      <c r="AU106" s="6"/>
      <c r="AV106" s="6"/>
      <c r="AW106" s="6"/>
      <c r="AX106" s="6"/>
    </row>
    <row r="107" spans="3:50" ht="15.75" customHeight="1" x14ac:dyDescent="0.2">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E107" s="78"/>
      <c r="AF107" s="6"/>
      <c r="AG107" s="6"/>
      <c r="AH107" s="6"/>
      <c r="AI107" s="6"/>
      <c r="AJ107" s="6"/>
      <c r="AK107" s="6"/>
      <c r="AL107" s="6"/>
      <c r="AM107" s="6"/>
      <c r="AN107" s="6"/>
      <c r="AO107" s="6"/>
      <c r="AP107" s="6"/>
      <c r="AQ107" s="6"/>
      <c r="AR107" s="6"/>
      <c r="AS107" s="6"/>
      <c r="AT107" s="6"/>
      <c r="AU107" s="6"/>
      <c r="AV107" s="6"/>
      <c r="AW107" s="6"/>
      <c r="AX107" s="6"/>
    </row>
    <row r="108" spans="3:50" ht="15.75" customHeight="1" x14ac:dyDescent="0.2">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E108" s="78"/>
      <c r="AF108" s="6"/>
      <c r="AG108" s="6"/>
      <c r="AH108" s="6"/>
      <c r="AI108" s="6"/>
      <c r="AJ108" s="6"/>
      <c r="AK108" s="6"/>
      <c r="AL108" s="6"/>
      <c r="AM108" s="6"/>
      <c r="AN108" s="6"/>
      <c r="AO108" s="6"/>
      <c r="AP108" s="6"/>
      <c r="AQ108" s="6"/>
      <c r="AR108" s="6"/>
      <c r="AS108" s="6"/>
      <c r="AT108" s="6"/>
      <c r="AU108" s="6"/>
      <c r="AV108" s="6"/>
      <c r="AW108" s="6"/>
      <c r="AX108" s="6"/>
    </row>
    <row r="109" spans="3:50" ht="15.75" customHeight="1" x14ac:dyDescent="0.2">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E109" s="78"/>
      <c r="AF109" s="6"/>
      <c r="AG109" s="6"/>
      <c r="AH109" s="6"/>
      <c r="AI109" s="6"/>
      <c r="AJ109" s="6"/>
      <c r="AK109" s="6"/>
      <c r="AL109" s="6"/>
      <c r="AM109" s="6"/>
      <c r="AN109" s="6"/>
      <c r="AO109" s="6"/>
      <c r="AP109" s="6"/>
      <c r="AQ109" s="6"/>
      <c r="AR109" s="6"/>
      <c r="AS109" s="6"/>
      <c r="AT109" s="6"/>
      <c r="AU109" s="6"/>
      <c r="AV109" s="6"/>
      <c r="AW109" s="6"/>
      <c r="AX109" s="6"/>
    </row>
    <row r="110" spans="3:50" ht="15.75" customHeight="1" x14ac:dyDescent="0.2">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E110" s="78"/>
      <c r="AF110" s="6"/>
      <c r="AG110" s="6"/>
      <c r="AH110" s="6"/>
      <c r="AI110" s="6"/>
      <c r="AJ110" s="6"/>
      <c r="AK110" s="6"/>
      <c r="AL110" s="6"/>
      <c r="AM110" s="6"/>
      <c r="AN110" s="6"/>
      <c r="AO110" s="6"/>
      <c r="AP110" s="6"/>
      <c r="AQ110" s="6"/>
      <c r="AR110" s="6"/>
      <c r="AS110" s="6"/>
      <c r="AT110" s="6"/>
      <c r="AU110" s="6"/>
      <c r="AV110" s="6"/>
      <c r="AW110" s="6"/>
      <c r="AX110" s="6"/>
    </row>
    <row r="111" spans="3:50" ht="15.75" customHeight="1" x14ac:dyDescent="0.2">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E111" s="78"/>
      <c r="AF111" s="6"/>
      <c r="AG111" s="6"/>
      <c r="AH111" s="6"/>
      <c r="AI111" s="6"/>
      <c r="AJ111" s="6"/>
      <c r="AK111" s="6"/>
      <c r="AL111" s="6"/>
      <c r="AM111" s="6"/>
      <c r="AN111" s="6"/>
      <c r="AO111" s="6"/>
      <c r="AP111" s="6"/>
      <c r="AQ111" s="6"/>
      <c r="AR111" s="6"/>
      <c r="AS111" s="6"/>
      <c r="AT111" s="6"/>
      <c r="AU111" s="6"/>
      <c r="AV111" s="6"/>
      <c r="AW111" s="6"/>
      <c r="AX111" s="6"/>
    </row>
    <row r="112" spans="3:50" ht="15.75" customHeight="1" x14ac:dyDescent="0.2">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E112" s="78"/>
      <c r="AF112" s="6"/>
      <c r="AG112" s="6"/>
      <c r="AH112" s="6"/>
      <c r="AI112" s="6"/>
      <c r="AJ112" s="6"/>
      <c r="AK112" s="6"/>
      <c r="AL112" s="6"/>
      <c r="AM112" s="6"/>
      <c r="AN112" s="6"/>
      <c r="AO112" s="6"/>
      <c r="AP112" s="6"/>
      <c r="AQ112" s="6"/>
      <c r="AR112" s="6"/>
      <c r="AS112" s="6"/>
      <c r="AT112" s="6"/>
      <c r="AU112" s="6"/>
      <c r="AV112" s="6"/>
      <c r="AW112" s="6"/>
      <c r="AX112" s="6"/>
    </row>
    <row r="113" spans="3:50" ht="15.75" customHeight="1" x14ac:dyDescent="0.2">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E113" s="78"/>
      <c r="AF113" s="6"/>
      <c r="AG113" s="6"/>
      <c r="AH113" s="6"/>
      <c r="AI113" s="6"/>
      <c r="AJ113" s="6"/>
      <c r="AK113" s="6"/>
      <c r="AL113" s="6"/>
      <c r="AM113" s="6"/>
      <c r="AN113" s="6"/>
      <c r="AO113" s="6"/>
      <c r="AP113" s="6"/>
      <c r="AQ113" s="6"/>
      <c r="AR113" s="6"/>
      <c r="AS113" s="6"/>
      <c r="AT113" s="6"/>
      <c r="AU113" s="6"/>
      <c r="AV113" s="6"/>
      <c r="AW113" s="6"/>
      <c r="AX113" s="6"/>
    </row>
    <row r="114" spans="3:50" ht="15.75" customHeight="1" x14ac:dyDescent="0.2">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E114" s="78"/>
      <c r="AF114" s="6"/>
      <c r="AG114" s="6"/>
      <c r="AH114" s="6"/>
      <c r="AI114" s="6"/>
      <c r="AJ114" s="6"/>
      <c r="AK114" s="6"/>
      <c r="AL114" s="6"/>
      <c r="AM114" s="6"/>
      <c r="AN114" s="6"/>
      <c r="AO114" s="6"/>
      <c r="AP114" s="6"/>
      <c r="AQ114" s="6"/>
      <c r="AR114" s="6"/>
      <c r="AS114" s="6"/>
      <c r="AT114" s="6"/>
      <c r="AU114" s="6"/>
      <c r="AV114" s="6"/>
      <c r="AW114" s="6"/>
      <c r="AX114" s="6"/>
    </row>
    <row r="115" spans="3:50" ht="15.75" customHeight="1" x14ac:dyDescent="0.2">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E115" s="78"/>
      <c r="AF115" s="6"/>
      <c r="AG115" s="6"/>
      <c r="AH115" s="6"/>
      <c r="AI115" s="6"/>
      <c r="AJ115" s="6"/>
      <c r="AK115" s="6"/>
      <c r="AL115" s="6"/>
      <c r="AM115" s="6"/>
      <c r="AN115" s="6"/>
      <c r="AO115" s="6"/>
      <c r="AP115" s="6"/>
      <c r="AQ115" s="6"/>
      <c r="AR115" s="6"/>
      <c r="AS115" s="6"/>
      <c r="AT115" s="6"/>
      <c r="AU115" s="6"/>
      <c r="AV115" s="6"/>
      <c r="AW115" s="6"/>
      <c r="AX115" s="6"/>
    </row>
    <row r="116" spans="3:50" ht="15.75" customHeight="1" x14ac:dyDescent="0.2">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E116" s="78"/>
      <c r="AF116" s="6"/>
      <c r="AG116" s="6"/>
      <c r="AH116" s="6"/>
      <c r="AI116" s="6"/>
      <c r="AJ116" s="6"/>
      <c r="AK116" s="6"/>
      <c r="AL116" s="6"/>
      <c r="AM116" s="6"/>
      <c r="AN116" s="6"/>
      <c r="AO116" s="6"/>
      <c r="AP116" s="6"/>
      <c r="AQ116" s="6"/>
      <c r="AR116" s="6"/>
      <c r="AS116" s="6"/>
      <c r="AT116" s="6"/>
      <c r="AU116" s="6"/>
      <c r="AV116" s="6"/>
      <c r="AW116" s="6"/>
      <c r="AX116" s="6"/>
    </row>
    <row r="117" spans="3:50" ht="15.75" customHeight="1" x14ac:dyDescent="0.2">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E117" s="78"/>
      <c r="AF117" s="6"/>
      <c r="AG117" s="6"/>
      <c r="AH117" s="6"/>
      <c r="AI117" s="6"/>
      <c r="AJ117" s="6"/>
      <c r="AK117" s="6"/>
      <c r="AL117" s="6"/>
      <c r="AM117" s="6"/>
      <c r="AN117" s="6"/>
      <c r="AO117" s="6"/>
      <c r="AP117" s="6"/>
      <c r="AQ117" s="6"/>
      <c r="AR117" s="6"/>
      <c r="AS117" s="6"/>
      <c r="AT117" s="6"/>
      <c r="AU117" s="6"/>
      <c r="AV117" s="6"/>
      <c r="AW117" s="6"/>
      <c r="AX117" s="6"/>
    </row>
    <row r="118" spans="3:50" ht="15.75" customHeight="1" x14ac:dyDescent="0.2">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E118" s="78"/>
      <c r="AF118" s="6"/>
      <c r="AG118" s="6"/>
      <c r="AH118" s="6"/>
      <c r="AI118" s="6"/>
      <c r="AJ118" s="6"/>
      <c r="AK118" s="6"/>
      <c r="AL118" s="6"/>
      <c r="AM118" s="6"/>
      <c r="AN118" s="6"/>
      <c r="AO118" s="6"/>
      <c r="AP118" s="6"/>
      <c r="AQ118" s="6"/>
      <c r="AR118" s="6"/>
      <c r="AS118" s="6"/>
      <c r="AT118" s="6"/>
      <c r="AU118" s="6"/>
      <c r="AV118" s="6"/>
      <c r="AW118" s="6"/>
      <c r="AX118" s="6"/>
    </row>
    <row r="119" spans="3:50" ht="15.75" customHeight="1" x14ac:dyDescent="0.2">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E119" s="78"/>
      <c r="AF119" s="6"/>
      <c r="AG119" s="6"/>
      <c r="AH119" s="6"/>
      <c r="AI119" s="6"/>
      <c r="AJ119" s="6"/>
      <c r="AK119" s="6"/>
      <c r="AL119" s="6"/>
      <c r="AM119" s="6"/>
      <c r="AN119" s="6"/>
      <c r="AO119" s="6"/>
      <c r="AP119" s="6"/>
      <c r="AQ119" s="6"/>
      <c r="AR119" s="6"/>
      <c r="AS119" s="6"/>
      <c r="AT119" s="6"/>
      <c r="AU119" s="6"/>
      <c r="AV119" s="6"/>
      <c r="AW119" s="6"/>
      <c r="AX119" s="6"/>
    </row>
    <row r="120" spans="3:50" ht="15.75" customHeight="1" x14ac:dyDescent="0.2">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E120" s="78"/>
      <c r="AF120" s="6"/>
      <c r="AG120" s="6"/>
      <c r="AH120" s="6"/>
      <c r="AI120" s="6"/>
      <c r="AJ120" s="6"/>
      <c r="AK120" s="6"/>
      <c r="AL120" s="6"/>
      <c r="AM120" s="6"/>
      <c r="AN120" s="6"/>
      <c r="AO120" s="6"/>
      <c r="AP120" s="6"/>
      <c r="AQ120" s="6"/>
      <c r="AR120" s="6"/>
      <c r="AS120" s="6"/>
      <c r="AT120" s="6"/>
      <c r="AU120" s="6"/>
      <c r="AV120" s="6"/>
      <c r="AW120" s="6"/>
      <c r="AX120" s="6"/>
    </row>
    <row r="121" spans="3:50" ht="15.75" customHeight="1" x14ac:dyDescent="0.2">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E121" s="78"/>
      <c r="AF121" s="6"/>
      <c r="AG121" s="6"/>
      <c r="AH121" s="6"/>
      <c r="AI121" s="6"/>
      <c r="AJ121" s="6"/>
      <c r="AK121" s="6"/>
      <c r="AL121" s="6"/>
      <c r="AM121" s="6"/>
      <c r="AN121" s="6"/>
      <c r="AO121" s="6"/>
      <c r="AP121" s="6"/>
      <c r="AQ121" s="6"/>
      <c r="AR121" s="6"/>
      <c r="AS121" s="6"/>
      <c r="AT121" s="6"/>
      <c r="AU121" s="6"/>
      <c r="AV121" s="6"/>
      <c r="AW121" s="6"/>
      <c r="AX121" s="6"/>
    </row>
    <row r="122" spans="3:50" ht="15.75" customHeight="1" x14ac:dyDescent="0.2">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E122" s="78"/>
      <c r="AF122" s="6"/>
      <c r="AG122" s="6"/>
      <c r="AH122" s="6"/>
      <c r="AI122" s="6"/>
      <c r="AJ122" s="6"/>
      <c r="AK122" s="6"/>
      <c r="AL122" s="6"/>
      <c r="AM122" s="6"/>
      <c r="AN122" s="6"/>
      <c r="AO122" s="6"/>
      <c r="AP122" s="6"/>
      <c r="AQ122" s="6"/>
      <c r="AR122" s="6"/>
      <c r="AS122" s="6"/>
      <c r="AT122" s="6"/>
      <c r="AU122" s="6"/>
      <c r="AV122" s="6"/>
      <c r="AW122" s="6"/>
      <c r="AX122" s="6"/>
    </row>
    <row r="123" spans="3:50" ht="15.75" customHeight="1" x14ac:dyDescent="0.2">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E123" s="78"/>
      <c r="AF123" s="6"/>
      <c r="AG123" s="6"/>
      <c r="AH123" s="6"/>
      <c r="AI123" s="6"/>
      <c r="AJ123" s="6"/>
      <c r="AK123" s="6"/>
      <c r="AL123" s="6"/>
      <c r="AM123" s="6"/>
      <c r="AN123" s="6"/>
      <c r="AO123" s="6"/>
      <c r="AP123" s="6"/>
      <c r="AQ123" s="6"/>
      <c r="AR123" s="6"/>
      <c r="AS123" s="6"/>
      <c r="AT123" s="6"/>
      <c r="AU123" s="6"/>
      <c r="AV123" s="6"/>
      <c r="AW123" s="6"/>
      <c r="AX123" s="6"/>
    </row>
    <row r="124" spans="3:50" ht="15.75" customHeight="1" x14ac:dyDescent="0.2">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E124" s="78"/>
      <c r="AF124" s="6"/>
      <c r="AG124" s="6"/>
      <c r="AH124" s="6"/>
      <c r="AI124" s="6"/>
      <c r="AJ124" s="6"/>
      <c r="AK124" s="6"/>
      <c r="AL124" s="6"/>
      <c r="AM124" s="6"/>
      <c r="AN124" s="6"/>
      <c r="AO124" s="6"/>
      <c r="AP124" s="6"/>
      <c r="AQ124" s="6"/>
      <c r="AR124" s="6"/>
      <c r="AS124" s="6"/>
      <c r="AT124" s="6"/>
      <c r="AU124" s="6"/>
      <c r="AV124" s="6"/>
      <c r="AW124" s="6"/>
      <c r="AX124" s="6"/>
    </row>
    <row r="125" spans="3:50" ht="15.75" customHeight="1" x14ac:dyDescent="0.2">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E125" s="78"/>
      <c r="AF125" s="6"/>
      <c r="AG125" s="6"/>
      <c r="AH125" s="6"/>
      <c r="AI125" s="6"/>
      <c r="AJ125" s="6"/>
      <c r="AK125" s="6"/>
      <c r="AL125" s="6"/>
      <c r="AM125" s="6"/>
      <c r="AN125" s="6"/>
      <c r="AO125" s="6"/>
      <c r="AP125" s="6"/>
      <c r="AQ125" s="6"/>
      <c r="AR125" s="6"/>
      <c r="AS125" s="6"/>
      <c r="AT125" s="6"/>
      <c r="AU125" s="6"/>
      <c r="AV125" s="6"/>
      <c r="AW125" s="6"/>
      <c r="AX125" s="6"/>
    </row>
    <row r="126" spans="3:50" ht="15.75" customHeight="1" x14ac:dyDescent="0.2">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E126" s="78"/>
      <c r="AF126" s="6"/>
      <c r="AG126" s="6"/>
      <c r="AH126" s="6"/>
      <c r="AI126" s="6"/>
      <c r="AJ126" s="6"/>
      <c r="AK126" s="6"/>
      <c r="AL126" s="6"/>
      <c r="AM126" s="6"/>
      <c r="AN126" s="6"/>
      <c r="AO126" s="6"/>
      <c r="AP126" s="6"/>
      <c r="AQ126" s="6"/>
      <c r="AR126" s="6"/>
      <c r="AS126" s="6"/>
      <c r="AT126" s="6"/>
      <c r="AU126" s="6"/>
      <c r="AV126" s="6"/>
      <c r="AW126" s="6"/>
      <c r="AX126" s="6"/>
    </row>
    <row r="127" spans="3:50" ht="15.75" customHeight="1" x14ac:dyDescent="0.2">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E127" s="78"/>
      <c r="AF127" s="6"/>
      <c r="AG127" s="6"/>
      <c r="AH127" s="6"/>
      <c r="AI127" s="6"/>
      <c r="AJ127" s="6"/>
      <c r="AK127" s="6"/>
      <c r="AL127" s="6"/>
      <c r="AM127" s="6"/>
      <c r="AN127" s="6"/>
      <c r="AO127" s="6"/>
      <c r="AP127" s="6"/>
      <c r="AQ127" s="6"/>
      <c r="AR127" s="6"/>
      <c r="AS127" s="6"/>
      <c r="AT127" s="6"/>
      <c r="AU127" s="6"/>
      <c r="AV127" s="6"/>
      <c r="AW127" s="6"/>
      <c r="AX127" s="6"/>
    </row>
    <row r="128" spans="3:50" ht="15.75" customHeight="1" x14ac:dyDescent="0.2">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E128" s="78"/>
      <c r="AF128" s="6"/>
      <c r="AG128" s="6"/>
      <c r="AH128" s="6"/>
      <c r="AI128" s="6"/>
      <c r="AJ128" s="6"/>
      <c r="AK128" s="6"/>
      <c r="AL128" s="6"/>
      <c r="AM128" s="6"/>
      <c r="AN128" s="6"/>
      <c r="AO128" s="6"/>
      <c r="AP128" s="6"/>
      <c r="AQ128" s="6"/>
      <c r="AR128" s="6"/>
      <c r="AS128" s="6"/>
      <c r="AT128" s="6"/>
      <c r="AU128" s="6"/>
      <c r="AV128" s="6"/>
      <c r="AW128" s="6"/>
      <c r="AX128" s="6"/>
    </row>
    <row r="129" spans="3:50" ht="15.75" customHeight="1" x14ac:dyDescent="0.2">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E129" s="78"/>
      <c r="AF129" s="6"/>
      <c r="AG129" s="6"/>
      <c r="AH129" s="6"/>
      <c r="AI129" s="6"/>
      <c r="AJ129" s="6"/>
      <c r="AK129" s="6"/>
      <c r="AL129" s="6"/>
      <c r="AM129" s="6"/>
      <c r="AN129" s="6"/>
      <c r="AO129" s="6"/>
      <c r="AP129" s="6"/>
      <c r="AQ129" s="6"/>
      <c r="AR129" s="6"/>
      <c r="AS129" s="6"/>
      <c r="AT129" s="6"/>
      <c r="AU129" s="6"/>
      <c r="AV129" s="6"/>
      <c r="AW129" s="6"/>
      <c r="AX129" s="6"/>
    </row>
    <row r="130" spans="3:50" ht="15.75" customHeight="1" x14ac:dyDescent="0.2">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E130" s="78"/>
      <c r="AF130" s="6"/>
      <c r="AG130" s="6"/>
      <c r="AH130" s="6"/>
      <c r="AI130" s="6"/>
      <c r="AJ130" s="6"/>
      <c r="AK130" s="6"/>
      <c r="AL130" s="6"/>
      <c r="AM130" s="6"/>
      <c r="AN130" s="6"/>
      <c r="AO130" s="6"/>
      <c r="AP130" s="6"/>
      <c r="AQ130" s="6"/>
      <c r="AR130" s="6"/>
      <c r="AS130" s="6"/>
      <c r="AT130" s="6"/>
      <c r="AU130" s="6"/>
      <c r="AV130" s="6"/>
      <c r="AW130" s="6"/>
      <c r="AX130" s="6"/>
    </row>
    <row r="131" spans="3:50" ht="15.75" customHeight="1" x14ac:dyDescent="0.2">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E131" s="78"/>
      <c r="AF131" s="6"/>
      <c r="AG131" s="6"/>
      <c r="AH131" s="6"/>
      <c r="AI131" s="6"/>
      <c r="AJ131" s="6"/>
      <c r="AK131" s="6"/>
      <c r="AL131" s="6"/>
      <c r="AM131" s="6"/>
      <c r="AN131" s="6"/>
      <c r="AO131" s="6"/>
      <c r="AP131" s="6"/>
      <c r="AQ131" s="6"/>
      <c r="AR131" s="6"/>
      <c r="AS131" s="6"/>
      <c r="AT131" s="6"/>
      <c r="AU131" s="6"/>
      <c r="AV131" s="6"/>
      <c r="AW131" s="6"/>
      <c r="AX131" s="6"/>
    </row>
    <row r="132" spans="3:50" ht="15.75" customHeight="1" x14ac:dyDescent="0.2">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E132" s="78"/>
      <c r="AF132" s="6"/>
      <c r="AG132" s="6"/>
      <c r="AH132" s="6"/>
      <c r="AI132" s="6"/>
      <c r="AJ132" s="6"/>
      <c r="AK132" s="6"/>
      <c r="AL132" s="6"/>
      <c r="AM132" s="6"/>
      <c r="AN132" s="6"/>
      <c r="AO132" s="6"/>
      <c r="AP132" s="6"/>
      <c r="AQ132" s="6"/>
      <c r="AR132" s="6"/>
      <c r="AS132" s="6"/>
      <c r="AT132" s="6"/>
      <c r="AU132" s="6"/>
      <c r="AV132" s="6"/>
      <c r="AW132" s="6"/>
      <c r="AX132" s="6"/>
    </row>
    <row r="133" spans="3:50" ht="15.75" customHeight="1" x14ac:dyDescent="0.2">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E133" s="78"/>
      <c r="AF133" s="6"/>
      <c r="AG133" s="6"/>
      <c r="AH133" s="6"/>
      <c r="AI133" s="6"/>
      <c r="AJ133" s="6"/>
      <c r="AK133" s="6"/>
      <c r="AL133" s="6"/>
      <c r="AM133" s="6"/>
      <c r="AN133" s="6"/>
      <c r="AO133" s="6"/>
      <c r="AP133" s="6"/>
      <c r="AQ133" s="6"/>
      <c r="AR133" s="6"/>
      <c r="AS133" s="6"/>
      <c r="AT133" s="6"/>
      <c r="AU133" s="6"/>
      <c r="AV133" s="6"/>
      <c r="AW133" s="6"/>
      <c r="AX133" s="6"/>
    </row>
    <row r="134" spans="3:50" ht="15.75" customHeight="1" x14ac:dyDescent="0.2">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E134" s="78"/>
      <c r="AF134" s="6"/>
      <c r="AG134" s="6"/>
      <c r="AH134" s="6"/>
      <c r="AI134" s="6"/>
      <c r="AJ134" s="6"/>
      <c r="AK134" s="6"/>
      <c r="AL134" s="6"/>
      <c r="AM134" s="6"/>
      <c r="AN134" s="6"/>
      <c r="AO134" s="6"/>
      <c r="AP134" s="6"/>
      <c r="AQ134" s="6"/>
      <c r="AR134" s="6"/>
      <c r="AS134" s="6"/>
      <c r="AT134" s="6"/>
      <c r="AU134" s="6"/>
      <c r="AV134" s="6"/>
      <c r="AW134" s="6"/>
      <c r="AX134" s="6"/>
    </row>
    <row r="135" spans="3:50" ht="15.75" customHeight="1" x14ac:dyDescent="0.2">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E135" s="78"/>
      <c r="AF135" s="6"/>
      <c r="AG135" s="6"/>
      <c r="AH135" s="6"/>
      <c r="AI135" s="6"/>
      <c r="AJ135" s="6"/>
      <c r="AK135" s="6"/>
      <c r="AL135" s="6"/>
      <c r="AM135" s="6"/>
      <c r="AN135" s="6"/>
      <c r="AO135" s="6"/>
      <c r="AP135" s="6"/>
      <c r="AQ135" s="6"/>
      <c r="AR135" s="6"/>
      <c r="AS135" s="6"/>
      <c r="AT135" s="6"/>
      <c r="AU135" s="6"/>
      <c r="AV135" s="6"/>
      <c r="AW135" s="6"/>
      <c r="AX135" s="6"/>
    </row>
    <row r="136" spans="3:50" ht="15.75" customHeight="1" x14ac:dyDescent="0.2">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E136" s="78"/>
      <c r="AF136" s="6"/>
      <c r="AG136" s="6"/>
      <c r="AH136" s="6"/>
      <c r="AI136" s="6"/>
      <c r="AJ136" s="6"/>
      <c r="AK136" s="6"/>
      <c r="AL136" s="6"/>
      <c r="AM136" s="6"/>
      <c r="AN136" s="6"/>
      <c r="AO136" s="6"/>
      <c r="AP136" s="6"/>
      <c r="AQ136" s="6"/>
      <c r="AR136" s="6"/>
      <c r="AS136" s="6"/>
      <c r="AT136" s="6"/>
      <c r="AU136" s="6"/>
      <c r="AV136" s="6"/>
      <c r="AW136" s="6"/>
      <c r="AX136" s="6"/>
    </row>
    <row r="137" spans="3:50" ht="15.75" customHeight="1" x14ac:dyDescent="0.2">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E137" s="78"/>
      <c r="AF137" s="6"/>
      <c r="AG137" s="6"/>
      <c r="AH137" s="6"/>
      <c r="AI137" s="6"/>
      <c r="AJ137" s="6"/>
      <c r="AK137" s="6"/>
      <c r="AL137" s="6"/>
      <c r="AM137" s="6"/>
      <c r="AN137" s="6"/>
      <c r="AO137" s="6"/>
      <c r="AP137" s="6"/>
      <c r="AQ137" s="6"/>
      <c r="AR137" s="6"/>
      <c r="AS137" s="6"/>
      <c r="AT137" s="6"/>
      <c r="AU137" s="6"/>
      <c r="AV137" s="6"/>
      <c r="AW137" s="6"/>
      <c r="AX137" s="6"/>
    </row>
    <row r="138" spans="3:50" ht="15.75" customHeight="1" x14ac:dyDescent="0.2">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E138" s="78"/>
      <c r="AF138" s="6"/>
      <c r="AG138" s="6"/>
      <c r="AH138" s="6"/>
      <c r="AI138" s="6"/>
      <c r="AJ138" s="6"/>
      <c r="AK138" s="6"/>
      <c r="AL138" s="6"/>
      <c r="AM138" s="6"/>
      <c r="AN138" s="6"/>
      <c r="AO138" s="6"/>
      <c r="AP138" s="6"/>
      <c r="AQ138" s="6"/>
      <c r="AR138" s="6"/>
      <c r="AS138" s="6"/>
      <c r="AT138" s="6"/>
      <c r="AU138" s="6"/>
      <c r="AV138" s="6"/>
      <c r="AW138" s="6"/>
      <c r="AX138" s="6"/>
    </row>
    <row r="139" spans="3:50" ht="15.75" customHeight="1" x14ac:dyDescent="0.2">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E139" s="78"/>
      <c r="AF139" s="6"/>
      <c r="AG139" s="6"/>
      <c r="AH139" s="6"/>
      <c r="AI139" s="6"/>
      <c r="AJ139" s="6"/>
      <c r="AK139" s="6"/>
      <c r="AL139" s="6"/>
      <c r="AM139" s="6"/>
      <c r="AN139" s="6"/>
      <c r="AO139" s="6"/>
      <c r="AP139" s="6"/>
      <c r="AQ139" s="6"/>
      <c r="AR139" s="6"/>
      <c r="AS139" s="6"/>
      <c r="AT139" s="6"/>
      <c r="AU139" s="6"/>
      <c r="AV139" s="6"/>
      <c r="AW139" s="6"/>
      <c r="AX139" s="6"/>
    </row>
    <row r="140" spans="3:50" ht="15.75" customHeight="1" x14ac:dyDescent="0.2">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E140" s="78"/>
      <c r="AF140" s="6"/>
      <c r="AG140" s="6"/>
      <c r="AH140" s="6"/>
      <c r="AI140" s="6"/>
      <c r="AJ140" s="6"/>
      <c r="AK140" s="6"/>
      <c r="AL140" s="6"/>
      <c r="AM140" s="6"/>
      <c r="AN140" s="6"/>
      <c r="AO140" s="6"/>
      <c r="AP140" s="6"/>
      <c r="AQ140" s="6"/>
      <c r="AR140" s="6"/>
      <c r="AS140" s="6"/>
      <c r="AT140" s="6"/>
      <c r="AU140" s="6"/>
      <c r="AV140" s="6"/>
      <c r="AW140" s="6"/>
      <c r="AX140" s="6"/>
    </row>
    <row r="141" spans="3:50" ht="15.75" customHeight="1" x14ac:dyDescent="0.2">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E141" s="78"/>
      <c r="AF141" s="6"/>
      <c r="AG141" s="6"/>
      <c r="AH141" s="6"/>
      <c r="AI141" s="6"/>
      <c r="AJ141" s="6"/>
      <c r="AK141" s="6"/>
      <c r="AL141" s="6"/>
      <c r="AM141" s="6"/>
      <c r="AN141" s="6"/>
      <c r="AO141" s="6"/>
      <c r="AP141" s="6"/>
      <c r="AQ141" s="6"/>
      <c r="AR141" s="6"/>
      <c r="AS141" s="6"/>
      <c r="AT141" s="6"/>
      <c r="AU141" s="6"/>
      <c r="AV141" s="6"/>
      <c r="AW141" s="6"/>
      <c r="AX141" s="6"/>
    </row>
    <row r="142" spans="3:50" ht="15.75" customHeight="1" x14ac:dyDescent="0.2">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E142" s="78"/>
      <c r="AF142" s="6"/>
      <c r="AG142" s="6"/>
      <c r="AH142" s="6"/>
      <c r="AI142" s="6"/>
      <c r="AJ142" s="6"/>
      <c r="AK142" s="6"/>
      <c r="AL142" s="6"/>
      <c r="AM142" s="6"/>
      <c r="AN142" s="6"/>
      <c r="AO142" s="6"/>
      <c r="AP142" s="6"/>
      <c r="AQ142" s="6"/>
      <c r="AR142" s="6"/>
      <c r="AS142" s="6"/>
      <c r="AT142" s="6"/>
      <c r="AU142" s="6"/>
      <c r="AV142" s="6"/>
      <c r="AW142" s="6"/>
      <c r="AX142" s="6"/>
    </row>
    <row r="143" spans="3:50" ht="15.75" customHeight="1" x14ac:dyDescent="0.2">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E143" s="78"/>
      <c r="AF143" s="6"/>
      <c r="AG143" s="6"/>
      <c r="AH143" s="6"/>
      <c r="AI143" s="6"/>
      <c r="AJ143" s="6"/>
      <c r="AK143" s="6"/>
      <c r="AL143" s="6"/>
      <c r="AM143" s="6"/>
      <c r="AN143" s="6"/>
      <c r="AO143" s="6"/>
      <c r="AP143" s="6"/>
      <c r="AQ143" s="6"/>
      <c r="AR143" s="6"/>
      <c r="AS143" s="6"/>
      <c r="AT143" s="6"/>
      <c r="AU143" s="6"/>
      <c r="AV143" s="6"/>
      <c r="AW143" s="6"/>
      <c r="AX143" s="6"/>
    </row>
    <row r="144" spans="3:50" ht="15.75" customHeight="1" x14ac:dyDescent="0.2">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E144" s="78"/>
      <c r="AF144" s="6"/>
      <c r="AG144" s="6"/>
      <c r="AH144" s="6"/>
      <c r="AI144" s="6"/>
      <c r="AJ144" s="6"/>
      <c r="AK144" s="6"/>
      <c r="AL144" s="6"/>
      <c r="AM144" s="6"/>
      <c r="AN144" s="6"/>
      <c r="AO144" s="6"/>
      <c r="AP144" s="6"/>
      <c r="AQ144" s="6"/>
      <c r="AR144" s="6"/>
      <c r="AS144" s="6"/>
      <c r="AT144" s="6"/>
      <c r="AU144" s="6"/>
      <c r="AV144" s="6"/>
      <c r="AW144" s="6"/>
      <c r="AX144" s="6"/>
    </row>
    <row r="145" spans="3:50" ht="15.75" customHeight="1" x14ac:dyDescent="0.2">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E145" s="78"/>
      <c r="AF145" s="6"/>
      <c r="AG145" s="6"/>
      <c r="AH145" s="6"/>
      <c r="AI145" s="6"/>
      <c r="AJ145" s="6"/>
      <c r="AK145" s="6"/>
      <c r="AL145" s="6"/>
      <c r="AM145" s="6"/>
      <c r="AN145" s="6"/>
      <c r="AO145" s="6"/>
      <c r="AP145" s="6"/>
      <c r="AQ145" s="6"/>
      <c r="AR145" s="6"/>
      <c r="AS145" s="6"/>
      <c r="AT145" s="6"/>
      <c r="AU145" s="6"/>
      <c r="AV145" s="6"/>
      <c r="AW145" s="6"/>
      <c r="AX145" s="6"/>
    </row>
    <row r="146" spans="3:50" ht="15.75" customHeight="1" x14ac:dyDescent="0.2">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E146" s="78"/>
      <c r="AF146" s="6"/>
      <c r="AG146" s="6"/>
      <c r="AH146" s="6"/>
      <c r="AI146" s="6"/>
      <c r="AJ146" s="6"/>
      <c r="AK146" s="6"/>
      <c r="AL146" s="6"/>
      <c r="AM146" s="6"/>
      <c r="AN146" s="6"/>
      <c r="AO146" s="6"/>
      <c r="AP146" s="6"/>
      <c r="AQ146" s="6"/>
      <c r="AR146" s="6"/>
      <c r="AS146" s="6"/>
      <c r="AT146" s="6"/>
      <c r="AU146" s="6"/>
      <c r="AV146" s="6"/>
      <c r="AW146" s="6"/>
      <c r="AX146" s="6"/>
    </row>
    <row r="147" spans="3:50" ht="15.75" customHeight="1" x14ac:dyDescent="0.2">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E147" s="78"/>
      <c r="AS147" s="6"/>
      <c r="AT147" s="6"/>
      <c r="AU147" s="6"/>
      <c r="AV147" s="6"/>
      <c r="AW147" s="6"/>
      <c r="AX147" s="6"/>
    </row>
    <row r="148" spans="3:50" ht="15.75" customHeight="1" x14ac:dyDescent="0.2">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E148" s="78"/>
      <c r="AS148" s="6"/>
      <c r="AT148" s="6"/>
      <c r="AU148" s="6"/>
      <c r="AV148" s="6"/>
      <c r="AW148" s="6"/>
      <c r="AX148" s="6"/>
    </row>
    <row r="149" spans="3:50" ht="15.75" customHeight="1" x14ac:dyDescent="0.2">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E149" s="78"/>
      <c r="AS149" s="6"/>
      <c r="AT149" s="6"/>
      <c r="AU149" s="6"/>
      <c r="AV149" s="6"/>
      <c r="AW149" s="6"/>
      <c r="AX149" s="6"/>
    </row>
    <row r="150" spans="3:50" ht="15.75" customHeight="1" x14ac:dyDescent="0.2">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E150" s="78"/>
      <c r="AF150" s="78"/>
      <c r="AS150" s="6"/>
      <c r="AT150" s="6"/>
      <c r="AU150" s="6"/>
      <c r="AV150" s="6"/>
      <c r="AW150" s="6"/>
      <c r="AX150" s="6"/>
    </row>
    <row r="151" spans="3:50" ht="15.75" customHeight="1" x14ac:dyDescent="0.2">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E151" s="78"/>
      <c r="AF151" s="78"/>
      <c r="AS151" s="6"/>
      <c r="AT151" s="6"/>
      <c r="AU151" s="6"/>
      <c r="AV151" s="6"/>
      <c r="AW151" s="6"/>
      <c r="AX151" s="6"/>
    </row>
    <row r="152" spans="3:50" ht="15.75" customHeight="1" x14ac:dyDescent="0.2">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E152" s="78"/>
      <c r="AF152" s="78"/>
      <c r="AS152" s="6"/>
      <c r="AT152" s="6"/>
      <c r="AU152" s="6"/>
      <c r="AV152" s="6"/>
      <c r="AW152" s="6"/>
      <c r="AX152" s="6"/>
    </row>
    <row r="153" spans="3:50" ht="15.75" customHeight="1" x14ac:dyDescent="0.2">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E153" s="78"/>
      <c r="AS153" s="6"/>
      <c r="AT153" s="6"/>
      <c r="AU153" s="6"/>
      <c r="AV153" s="6"/>
      <c r="AW153" s="6"/>
      <c r="AX153" s="6"/>
    </row>
    <row r="154" spans="3:50" ht="15.75" customHeight="1" x14ac:dyDescent="0.2">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E154" s="78"/>
      <c r="AS154" s="6"/>
      <c r="AT154" s="6"/>
      <c r="AU154" s="6"/>
      <c r="AV154" s="6"/>
      <c r="AW154" s="6"/>
      <c r="AX154" s="6"/>
    </row>
    <row r="155" spans="3:50" ht="15.75" customHeight="1" x14ac:dyDescent="0.2">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E155" s="78"/>
      <c r="AS155" s="6"/>
      <c r="AT155" s="6"/>
      <c r="AU155" s="6"/>
      <c r="AV155" s="6"/>
      <c r="AW155" s="6"/>
      <c r="AX155" s="6"/>
    </row>
    <row r="156" spans="3:50" ht="15.75" customHeight="1" x14ac:dyDescent="0.2">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E156" s="78"/>
      <c r="AF156" s="44"/>
      <c r="AS156" s="6"/>
      <c r="AT156" s="6"/>
      <c r="AU156" s="6"/>
      <c r="AV156" s="6"/>
      <c r="AW156" s="6"/>
      <c r="AX156" s="6"/>
    </row>
    <row r="157" spans="3:50" ht="15.75" customHeight="1" x14ac:dyDescent="0.2">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E157" s="78"/>
      <c r="AF157" s="44"/>
      <c r="AS157" s="6"/>
      <c r="AT157" s="6"/>
      <c r="AU157" s="6"/>
      <c r="AV157" s="6"/>
      <c r="AW157" s="6"/>
      <c r="AX157" s="6"/>
    </row>
    <row r="158" spans="3:50" ht="15.75" customHeight="1" x14ac:dyDescent="0.2">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E158" s="78"/>
      <c r="AF158" s="44"/>
      <c r="AS158" s="6"/>
      <c r="AT158" s="6"/>
      <c r="AU158" s="6"/>
      <c r="AV158" s="6"/>
      <c r="AW158" s="6"/>
      <c r="AX158" s="6"/>
    </row>
    <row r="159" spans="3:50" ht="15.75" customHeight="1" x14ac:dyDescent="0.2">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E159" s="78"/>
      <c r="AF159" s="44"/>
      <c r="AS159" s="6"/>
      <c r="AT159" s="6"/>
      <c r="AU159" s="6"/>
      <c r="AV159" s="6"/>
      <c r="AW159" s="6"/>
      <c r="AX159" s="6"/>
    </row>
    <row r="160" spans="3:50" ht="15.75" customHeight="1" x14ac:dyDescent="0.2">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E160" s="78"/>
      <c r="AF160" s="44"/>
      <c r="AS160" s="6"/>
      <c r="AT160" s="6"/>
      <c r="AU160" s="6"/>
      <c r="AV160" s="6"/>
      <c r="AW160" s="6"/>
      <c r="AX160" s="6"/>
    </row>
    <row r="161" spans="3:50" ht="15.75" customHeight="1" x14ac:dyDescent="0.2">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E161" s="78"/>
      <c r="AF161" s="44"/>
      <c r="AS161" s="6"/>
      <c r="AT161" s="6"/>
      <c r="AU161" s="6"/>
      <c r="AV161" s="6"/>
      <c r="AW161" s="6"/>
      <c r="AX161" s="6"/>
    </row>
    <row r="162" spans="3:50" ht="15.75" customHeight="1" x14ac:dyDescent="0.2">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E162" s="78"/>
      <c r="AF162" s="44"/>
      <c r="AS162" s="6"/>
      <c r="AT162" s="6"/>
      <c r="AU162" s="6"/>
      <c r="AV162" s="6"/>
      <c r="AW162" s="6"/>
      <c r="AX162" s="6"/>
    </row>
    <row r="163" spans="3:50" ht="15.75" customHeight="1" x14ac:dyDescent="0.2">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E163" s="78"/>
      <c r="AF163" s="44"/>
    </row>
    <row r="164" spans="3:50" ht="15.75" customHeight="1" x14ac:dyDescent="0.2">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E164" s="78"/>
      <c r="AF164" s="44"/>
    </row>
    <row r="165" spans="3:50" ht="15.75" customHeight="1" x14ac:dyDescent="0.2">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E165" s="78"/>
      <c r="AF165" s="44"/>
    </row>
    <row r="166" spans="3:50" ht="15.75" customHeight="1" x14ac:dyDescent="0.2">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E166" s="6"/>
      <c r="AF166" s="44"/>
    </row>
    <row r="167" spans="3:50" ht="15.75" customHeight="1" x14ac:dyDescent="0.2">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E167" s="6"/>
      <c r="AF167" s="44"/>
    </row>
    <row r="168" spans="3:50" ht="15.75" customHeight="1" x14ac:dyDescent="0.2">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E168" s="6"/>
      <c r="AF168" s="44"/>
    </row>
    <row r="169" spans="3:50" ht="15.75" customHeight="1" x14ac:dyDescent="0.2">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E169" s="6"/>
      <c r="AF169" s="44"/>
    </row>
    <row r="170" spans="3:50" ht="15.75" customHeight="1" x14ac:dyDescent="0.2">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E170" s="6"/>
      <c r="AF170" s="44"/>
    </row>
    <row r="171" spans="3:50" ht="15.75" customHeight="1" x14ac:dyDescent="0.2">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E171" s="6"/>
    </row>
    <row r="172" spans="3:50" ht="15.75" customHeight="1" x14ac:dyDescent="0.2">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E172" s="6"/>
    </row>
    <row r="173" spans="3:50" ht="15.75" customHeight="1" x14ac:dyDescent="0.2">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E173" s="6"/>
    </row>
    <row r="174" spans="3:50" ht="15.75" customHeight="1" x14ac:dyDescent="0.2">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E174" s="6"/>
    </row>
    <row r="175" spans="3:50" ht="15.75" customHeight="1" x14ac:dyDescent="0.2">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E175" s="6"/>
    </row>
    <row r="176" spans="3:50" ht="15.75" customHeight="1" x14ac:dyDescent="0.2">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E176" s="6"/>
    </row>
    <row r="177" spans="3:31" ht="15.75" customHeight="1" x14ac:dyDescent="0.2">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E177" s="6"/>
    </row>
    <row r="178" spans="3:31" ht="15.75" customHeight="1" x14ac:dyDescent="0.2">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E178" s="6"/>
    </row>
    <row r="179" spans="3:31" ht="15.75" customHeight="1" x14ac:dyDescent="0.2">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E179" s="6"/>
    </row>
    <row r="180" spans="3:31" ht="15.75" customHeight="1" x14ac:dyDescent="0.2">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E180" s="6"/>
    </row>
    <row r="181" spans="3:31" ht="15.75" customHeight="1" x14ac:dyDescent="0.2">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E181" s="6"/>
    </row>
    <row r="182" spans="3:31" ht="15.75" customHeight="1" x14ac:dyDescent="0.2">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E182" s="6"/>
    </row>
    <row r="183" spans="3:31" ht="15.75" customHeight="1" x14ac:dyDescent="0.2">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E183" s="6"/>
    </row>
    <row r="184" spans="3:31" ht="15.75" customHeight="1" x14ac:dyDescent="0.2">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E184" s="6"/>
    </row>
    <row r="185" spans="3:31" ht="15.75" customHeight="1" x14ac:dyDescent="0.2">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E185" s="6"/>
    </row>
    <row r="186" spans="3:31" ht="15.75" customHeight="1" x14ac:dyDescent="0.2">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E186" s="6"/>
    </row>
    <row r="187" spans="3:31" ht="15.75" customHeight="1" x14ac:dyDescent="0.2">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E187" s="6"/>
    </row>
    <row r="188" spans="3:31" ht="15.75" customHeight="1" x14ac:dyDescent="0.2">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E188" s="6"/>
    </row>
    <row r="189" spans="3:31" ht="15.75" customHeight="1" x14ac:dyDescent="0.2">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E189" s="6"/>
    </row>
    <row r="190" spans="3:31" ht="15.75" customHeight="1" x14ac:dyDescent="0.2">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E190" s="6"/>
    </row>
    <row r="191" spans="3:31" ht="15.75" customHeight="1" x14ac:dyDescent="0.2">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E191" s="6"/>
    </row>
    <row r="192" spans="3:31" ht="15.75" customHeight="1" x14ac:dyDescent="0.2">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E192" s="6"/>
    </row>
    <row r="193" spans="3:31" ht="15.75" customHeight="1" x14ac:dyDescent="0.2">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E193" s="6"/>
    </row>
    <row r="194" spans="3:31" ht="15.75" customHeight="1" x14ac:dyDescent="0.2">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E194" s="6"/>
    </row>
    <row r="195" spans="3:31" ht="15.75" customHeight="1" x14ac:dyDescent="0.2">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E195" s="6"/>
    </row>
    <row r="196" spans="3:31" ht="15.75" customHeight="1" x14ac:dyDescent="0.2">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E196" s="6"/>
    </row>
    <row r="197" spans="3:31" ht="15.75" customHeight="1" x14ac:dyDescent="0.2">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E197" s="6"/>
    </row>
    <row r="198" spans="3:31" ht="15.75" customHeight="1" x14ac:dyDescent="0.2">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E198" s="6"/>
    </row>
    <row r="199" spans="3:31" ht="15.75" customHeight="1" x14ac:dyDescent="0.2">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E199" s="6"/>
    </row>
    <row r="200" spans="3:31" ht="15.75" customHeight="1" x14ac:dyDescent="0.2">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E200" s="6"/>
    </row>
    <row r="201" spans="3:31" ht="15.75" customHeight="1" x14ac:dyDescent="0.2">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E201" s="6"/>
    </row>
    <row r="202" spans="3:31" ht="15.75" customHeight="1" x14ac:dyDescent="0.2">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E202" s="6"/>
    </row>
    <row r="203" spans="3:31" ht="15.75" customHeight="1" x14ac:dyDescent="0.2">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E203" s="6"/>
    </row>
    <row r="204" spans="3:31" ht="15.75" customHeight="1" x14ac:dyDescent="0.2">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E204" s="6"/>
    </row>
    <row r="205" spans="3:31" ht="15.75" customHeight="1" x14ac:dyDescent="0.2">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E205" s="6"/>
    </row>
    <row r="206" spans="3:31" ht="15.75" customHeight="1" x14ac:dyDescent="0.2">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E206" s="6"/>
    </row>
    <row r="207" spans="3:31" ht="15.75" customHeight="1" x14ac:dyDescent="0.2">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E207" s="6"/>
    </row>
    <row r="208" spans="3:31" ht="15.75" customHeight="1" x14ac:dyDescent="0.2">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E208" s="6"/>
    </row>
    <row r="209" spans="3:31" ht="15.75" customHeight="1" x14ac:dyDescent="0.2">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E209" s="6"/>
    </row>
    <row r="210" spans="3:31" ht="15.75" customHeight="1" x14ac:dyDescent="0.2">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E210" s="6"/>
    </row>
    <row r="211" spans="3:31" ht="15.75" customHeight="1" x14ac:dyDescent="0.2">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E211" s="6"/>
    </row>
    <row r="212" spans="3:31" ht="15.75" customHeight="1" x14ac:dyDescent="0.2">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E212" s="6"/>
    </row>
    <row r="213" spans="3:31" ht="15.75" customHeight="1" x14ac:dyDescent="0.2">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E213" s="6"/>
    </row>
    <row r="214" spans="3:31" ht="15.75" customHeight="1" x14ac:dyDescent="0.2">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E214" s="6"/>
    </row>
    <row r="215" spans="3:31" ht="15.75" customHeight="1" x14ac:dyDescent="0.2">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E215" s="6"/>
    </row>
    <row r="216" spans="3:31" ht="15.75" customHeight="1" x14ac:dyDescent="0.2">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E216" s="6"/>
    </row>
    <row r="217" spans="3:31" ht="15.75" customHeight="1" x14ac:dyDescent="0.2">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E217" s="6"/>
    </row>
    <row r="218" spans="3:31" ht="15.75" customHeight="1" x14ac:dyDescent="0.2">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E218" s="6"/>
    </row>
    <row r="219" spans="3:31" ht="15.75" customHeight="1" x14ac:dyDescent="0.2">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E219" s="6"/>
    </row>
    <row r="220" spans="3:31" ht="15.75" customHeight="1" x14ac:dyDescent="0.2">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E220" s="6"/>
    </row>
    <row r="221" spans="3:31" ht="15.75" customHeight="1" x14ac:dyDescent="0.2">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E221" s="6"/>
    </row>
    <row r="222" spans="3:31" ht="15.75" customHeight="1" x14ac:dyDescent="0.2">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E222" s="6"/>
    </row>
    <row r="223" spans="3:31" ht="15.75" customHeight="1" x14ac:dyDescent="0.2">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E223" s="6"/>
    </row>
    <row r="224" spans="3:31" ht="15.75" customHeight="1" x14ac:dyDescent="0.2">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E224" s="6"/>
    </row>
    <row r="225" spans="3:31" ht="15.75" customHeight="1" x14ac:dyDescent="0.2">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E225" s="6"/>
    </row>
    <row r="226" spans="3:31" ht="15.75" customHeight="1" x14ac:dyDescent="0.2">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E226" s="6"/>
    </row>
    <row r="227" spans="3:31" ht="15.75" customHeight="1" x14ac:dyDescent="0.2">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E227" s="6"/>
    </row>
    <row r="228" spans="3:31" ht="15.75" customHeight="1" x14ac:dyDescent="0.2">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E228" s="6"/>
    </row>
    <row r="229" spans="3:31" ht="15.75" customHeight="1" x14ac:dyDescent="0.2">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E229" s="6"/>
    </row>
    <row r="230" spans="3:31" ht="15.75" customHeight="1" x14ac:dyDescent="0.2">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E230" s="6"/>
    </row>
    <row r="231" spans="3:31" ht="15.75" customHeight="1" x14ac:dyDescent="0.2">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E231" s="6"/>
    </row>
    <row r="232" spans="3:31" ht="15.75" customHeight="1" x14ac:dyDescent="0.2">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E232" s="6"/>
    </row>
    <row r="233" spans="3:31" ht="15.75" customHeight="1" x14ac:dyDescent="0.2">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E233" s="6"/>
    </row>
    <row r="234" spans="3:31" ht="15.75" customHeight="1" x14ac:dyDescent="0.2">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E234" s="6"/>
    </row>
    <row r="235" spans="3:31" ht="15.75" customHeight="1" x14ac:dyDescent="0.2">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E235" s="6"/>
    </row>
    <row r="236" spans="3:31" ht="15.75" customHeight="1" x14ac:dyDescent="0.2">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E236" s="6"/>
    </row>
    <row r="237" spans="3:31" ht="15.75" customHeight="1" x14ac:dyDescent="0.2">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E237" s="6"/>
    </row>
    <row r="238" spans="3:31" ht="15.75" customHeight="1" x14ac:dyDescent="0.2">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E238" s="6"/>
    </row>
    <row r="239" spans="3:31" ht="15.75" customHeight="1" x14ac:dyDescent="0.2">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E239" s="6"/>
    </row>
    <row r="240" spans="3:31" ht="15.75" customHeight="1" x14ac:dyDescent="0.2">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E240" s="6"/>
    </row>
    <row r="241" spans="3:31" ht="15.75" customHeight="1" x14ac:dyDescent="0.2">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E241" s="6"/>
    </row>
    <row r="242" spans="3:31" ht="15.75" customHeight="1" x14ac:dyDescent="0.2">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E242" s="6"/>
    </row>
    <row r="243" spans="3:31" ht="15.75" customHeight="1" x14ac:dyDescent="0.2">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E243" s="6"/>
    </row>
    <row r="244" spans="3:31" ht="15.75" customHeight="1" x14ac:dyDescent="0.2">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E244" s="6"/>
    </row>
    <row r="245" spans="3:31" ht="15.75" customHeight="1" x14ac:dyDescent="0.2">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E245" s="6"/>
    </row>
    <row r="246" spans="3:31" ht="15.75" customHeight="1" x14ac:dyDescent="0.2">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E246" s="6"/>
    </row>
    <row r="247" spans="3:31" ht="15.75" customHeight="1" x14ac:dyDescent="0.2">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E247" s="6"/>
    </row>
    <row r="248" spans="3:31" ht="15.75" customHeight="1" x14ac:dyDescent="0.2">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E248" s="6"/>
    </row>
    <row r="249" spans="3:31" ht="15.75" customHeight="1" x14ac:dyDescent="0.2">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E249" s="6"/>
    </row>
    <row r="250" spans="3:31" ht="15.75" customHeight="1" x14ac:dyDescent="0.2">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E250" s="6"/>
    </row>
    <row r="251" spans="3:31" ht="15.75" customHeight="1" x14ac:dyDescent="0.2">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E251" s="6"/>
    </row>
    <row r="252" spans="3:31" ht="15.75" customHeight="1" x14ac:dyDescent="0.2">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E252" s="6"/>
    </row>
    <row r="253" spans="3:31" ht="15.75" customHeight="1" x14ac:dyDescent="0.2">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E253" s="6"/>
    </row>
    <row r="254" spans="3:31" ht="15.75" customHeight="1" x14ac:dyDescent="0.2">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E254" s="6"/>
    </row>
    <row r="255" spans="3:31" ht="15.75" customHeight="1" x14ac:dyDescent="0.2">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E255" s="6"/>
    </row>
    <row r="256" spans="3:31" ht="15.75" customHeight="1" x14ac:dyDescent="0.2">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E256" s="6"/>
    </row>
    <row r="257" spans="3:31" ht="15.75" customHeight="1" x14ac:dyDescent="0.2">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E257" s="6"/>
    </row>
    <row r="258" spans="3:31" ht="15.75" customHeight="1" x14ac:dyDescent="0.2">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E258" s="6"/>
    </row>
    <row r="259" spans="3:31" ht="15.75" customHeight="1" x14ac:dyDescent="0.2">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E259" s="6"/>
    </row>
    <row r="260" spans="3:31" ht="15.75" customHeight="1" x14ac:dyDescent="0.2">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E260" s="6"/>
    </row>
    <row r="261" spans="3:31" ht="15.75" customHeight="1" x14ac:dyDescent="0.2">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E261" s="6"/>
    </row>
    <row r="262" spans="3:31" ht="15.75" customHeight="1" x14ac:dyDescent="0.2">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E262" s="6"/>
    </row>
    <row r="263" spans="3:31" ht="15.75" customHeight="1" x14ac:dyDescent="0.2">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E263" s="6"/>
    </row>
    <row r="264" spans="3:31" ht="15.75" customHeight="1" x14ac:dyDescent="0.2">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E264" s="6"/>
    </row>
    <row r="265" spans="3:31" ht="15.75" customHeight="1" x14ac:dyDescent="0.2">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E265" s="6"/>
    </row>
    <row r="266" spans="3:31" ht="15.75" customHeight="1" x14ac:dyDescent="0.2">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E266" s="6"/>
    </row>
    <row r="267" spans="3:31" ht="15.75" customHeight="1" x14ac:dyDescent="0.2">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E267" s="6"/>
    </row>
    <row r="268" spans="3:31" ht="15.75" customHeight="1" x14ac:dyDescent="0.2">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E268" s="6"/>
    </row>
    <row r="269" spans="3:31" ht="15.75" customHeight="1" x14ac:dyDescent="0.2">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E269" s="6"/>
    </row>
    <row r="270" spans="3:31" ht="15.75" customHeight="1" x14ac:dyDescent="0.2">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E270" s="6"/>
    </row>
    <row r="271" spans="3:31" ht="15.75" customHeight="1" x14ac:dyDescent="0.2">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E271" s="6"/>
    </row>
    <row r="272" spans="3:31" ht="15.75" customHeight="1" x14ac:dyDescent="0.2">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E272" s="6"/>
    </row>
    <row r="273" spans="3:31" ht="15.75" customHeight="1" x14ac:dyDescent="0.2">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E273" s="6"/>
    </row>
    <row r="274" spans="3:31" ht="15.75" customHeight="1" x14ac:dyDescent="0.2">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E274" s="6"/>
    </row>
    <row r="275" spans="3:31" ht="15.75" customHeight="1" x14ac:dyDescent="0.2">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E275" s="6"/>
    </row>
    <row r="276" spans="3:31" ht="15.75" customHeight="1" x14ac:dyDescent="0.2">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E276" s="6"/>
    </row>
    <row r="277" spans="3:31" ht="15.75" customHeight="1" x14ac:dyDescent="0.2">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E277" s="6"/>
    </row>
    <row r="278" spans="3:31" ht="15.75" customHeight="1" x14ac:dyDescent="0.2">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E278" s="6"/>
    </row>
    <row r="279" spans="3:31" ht="15.75" customHeight="1" x14ac:dyDescent="0.2">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E279" s="6"/>
    </row>
    <row r="280" spans="3:31" ht="15.75" customHeight="1" x14ac:dyDescent="0.2">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E280" s="6"/>
    </row>
    <row r="281" spans="3:31" ht="15.75" customHeight="1" x14ac:dyDescent="0.2">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E281" s="6"/>
    </row>
    <row r="282" spans="3:31" ht="15.75" customHeight="1" x14ac:dyDescent="0.2">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E282" s="6"/>
    </row>
    <row r="283" spans="3:31" ht="15.75" customHeight="1" x14ac:dyDescent="0.2">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E283" s="6"/>
    </row>
    <row r="284" spans="3:31" ht="15.75" customHeight="1" x14ac:dyDescent="0.2">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E284" s="6"/>
    </row>
    <row r="285" spans="3:31" ht="15.75" customHeight="1" x14ac:dyDescent="0.2">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E285" s="6"/>
    </row>
    <row r="286" spans="3:31" ht="15.75" customHeight="1" x14ac:dyDescent="0.2">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E286" s="6"/>
    </row>
    <row r="287" spans="3:31" ht="15.75" customHeight="1" x14ac:dyDescent="0.2">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E287" s="6"/>
    </row>
    <row r="288" spans="3:31" ht="15.75" customHeight="1" x14ac:dyDescent="0.2">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E288" s="6"/>
    </row>
    <row r="289" spans="3:31" ht="15.75" customHeight="1" x14ac:dyDescent="0.2">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E289" s="6"/>
    </row>
    <row r="290" spans="3:31" ht="15.75" customHeight="1" x14ac:dyDescent="0.2">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E290" s="6"/>
    </row>
    <row r="291" spans="3:31" ht="15.75" customHeight="1" x14ac:dyDescent="0.2">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E291" s="6"/>
    </row>
    <row r="292" spans="3:31" ht="15.75" customHeight="1" x14ac:dyDescent="0.2">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E292" s="6"/>
    </row>
    <row r="293" spans="3:31" ht="15.75" customHeight="1" x14ac:dyDescent="0.2">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E293" s="6"/>
    </row>
    <row r="294" spans="3:31" ht="15.75" customHeight="1" x14ac:dyDescent="0.2">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E294" s="6"/>
    </row>
    <row r="295" spans="3:31" ht="15.75" customHeight="1" x14ac:dyDescent="0.2">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E295" s="6"/>
    </row>
    <row r="296" spans="3:31" ht="15.75" customHeight="1" x14ac:dyDescent="0.2">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E296" s="6"/>
    </row>
    <row r="297" spans="3:31" ht="15.75" customHeight="1" x14ac:dyDescent="0.2">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E297" s="6"/>
    </row>
    <row r="298" spans="3:31" ht="15.75" customHeight="1" x14ac:dyDescent="0.2">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E298" s="6"/>
    </row>
    <row r="299" spans="3:31" ht="15.75" customHeight="1" x14ac:dyDescent="0.2">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E299" s="6"/>
    </row>
    <row r="300" spans="3:31" ht="15.75" customHeight="1" x14ac:dyDescent="0.2">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E300" s="6"/>
    </row>
    <row r="301" spans="3:31" ht="15.75" customHeight="1" x14ac:dyDescent="0.2">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E301" s="6"/>
    </row>
    <row r="302" spans="3:31" ht="15.75" customHeight="1" x14ac:dyDescent="0.2">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E302" s="6"/>
    </row>
    <row r="303" spans="3:31" ht="15.75" customHeight="1" x14ac:dyDescent="0.2">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E303" s="6"/>
    </row>
    <row r="304" spans="3:31" ht="15.75" customHeight="1" x14ac:dyDescent="0.2">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E304" s="6"/>
    </row>
    <row r="305" spans="3:31" ht="15.75" customHeight="1" x14ac:dyDescent="0.2">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E305" s="6"/>
    </row>
    <row r="306" spans="3:31" ht="15.75" customHeight="1" x14ac:dyDescent="0.2">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E306" s="6"/>
    </row>
    <row r="307" spans="3:31" ht="15.75" customHeight="1" x14ac:dyDescent="0.2">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E307" s="6"/>
    </row>
    <row r="308" spans="3:31" ht="15.75" customHeight="1" x14ac:dyDescent="0.2">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E308" s="6"/>
    </row>
    <row r="309" spans="3:31" ht="15.75" customHeight="1" x14ac:dyDescent="0.2">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E309" s="6"/>
    </row>
    <row r="310" spans="3:31" ht="15.75" customHeight="1" x14ac:dyDescent="0.2">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E310" s="6"/>
    </row>
    <row r="311" spans="3:31" ht="15.75" customHeight="1" x14ac:dyDescent="0.2">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E311" s="6"/>
    </row>
    <row r="312" spans="3:31" ht="15.75" customHeight="1" x14ac:dyDescent="0.2">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E312" s="6"/>
    </row>
    <row r="313" spans="3:31" ht="15.75" customHeight="1" x14ac:dyDescent="0.2">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E313" s="6"/>
    </row>
    <row r="314" spans="3:31" ht="15.75" customHeight="1" x14ac:dyDescent="0.2">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E314" s="6"/>
    </row>
    <row r="315" spans="3:31" ht="15.75" customHeight="1" x14ac:dyDescent="0.2">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E315" s="6"/>
    </row>
    <row r="316" spans="3:31" ht="15.75" customHeight="1" x14ac:dyDescent="0.2">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E316" s="6"/>
    </row>
    <row r="317" spans="3:31" ht="15.75" customHeight="1" x14ac:dyDescent="0.2">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E317" s="6"/>
    </row>
    <row r="318" spans="3:31" ht="15.75" customHeight="1" x14ac:dyDescent="0.2">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E318" s="6"/>
    </row>
    <row r="319" spans="3:31" ht="15.75" customHeight="1" x14ac:dyDescent="0.2">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E319" s="6"/>
    </row>
    <row r="320" spans="3:31" ht="15.75" customHeight="1" x14ac:dyDescent="0.2">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E320" s="6"/>
    </row>
    <row r="321" spans="3:31" ht="15.75" customHeight="1" x14ac:dyDescent="0.2">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E321" s="6"/>
    </row>
    <row r="322" spans="3:31" ht="15.75" customHeight="1" x14ac:dyDescent="0.2">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E322" s="6"/>
    </row>
    <row r="323" spans="3:31" ht="15.75" customHeight="1" x14ac:dyDescent="0.2">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E323" s="6"/>
    </row>
    <row r="324" spans="3:31" ht="15.75" customHeight="1" x14ac:dyDescent="0.2">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E324" s="6"/>
    </row>
    <row r="325" spans="3:31" ht="15.75" customHeight="1" x14ac:dyDescent="0.2">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E325" s="6"/>
    </row>
    <row r="326" spans="3:31" ht="15.75" customHeight="1" x14ac:dyDescent="0.2">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E326" s="6"/>
    </row>
    <row r="327" spans="3:31" ht="15.75" customHeight="1" x14ac:dyDescent="0.2">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E327" s="6"/>
    </row>
    <row r="328" spans="3:31" ht="15.75" customHeight="1" x14ac:dyDescent="0.2">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E328" s="6"/>
    </row>
    <row r="329" spans="3:31" ht="15.75" customHeight="1" x14ac:dyDescent="0.2">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E329" s="6"/>
    </row>
    <row r="330" spans="3:31" ht="15.75" customHeight="1" x14ac:dyDescent="0.2">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E330" s="6"/>
    </row>
    <row r="331" spans="3:31" ht="15.75" customHeight="1" x14ac:dyDescent="0.2">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E331" s="6"/>
    </row>
    <row r="332" spans="3:31" ht="15.75" customHeight="1" x14ac:dyDescent="0.2">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E332" s="6"/>
    </row>
    <row r="333" spans="3:31" ht="15.75" customHeight="1" x14ac:dyDescent="0.2">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E333" s="6"/>
    </row>
    <row r="334" spans="3:31" ht="15.75" customHeight="1" x14ac:dyDescent="0.2">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E334" s="6"/>
    </row>
    <row r="335" spans="3:31" ht="15.75" customHeight="1" x14ac:dyDescent="0.2">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E335" s="6"/>
    </row>
    <row r="336" spans="3:31" ht="15.75" customHeight="1" x14ac:dyDescent="0.2">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E336" s="6"/>
    </row>
    <row r="337" spans="3:31" ht="15.75" customHeight="1" x14ac:dyDescent="0.2">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E337" s="6"/>
    </row>
    <row r="338" spans="3:31" ht="15.75" customHeight="1" x14ac:dyDescent="0.2">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E338" s="6"/>
    </row>
    <row r="339" spans="3:31" ht="15.75" customHeight="1" x14ac:dyDescent="0.2">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E339" s="6"/>
    </row>
    <row r="340" spans="3:31" ht="15.75" customHeight="1" x14ac:dyDescent="0.2">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E340" s="6"/>
    </row>
    <row r="341" spans="3:31" ht="15.75" customHeight="1" x14ac:dyDescent="0.2">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E341" s="6"/>
    </row>
    <row r="342" spans="3:31" ht="15.75" customHeight="1" x14ac:dyDescent="0.2">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E342" s="6"/>
    </row>
    <row r="343" spans="3:31" ht="15.75" customHeight="1" x14ac:dyDescent="0.2">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E343" s="6"/>
    </row>
    <row r="344" spans="3:31" ht="15.75" customHeight="1" x14ac:dyDescent="0.2">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E344" s="6"/>
    </row>
    <row r="345" spans="3:31" ht="15.75" customHeight="1" x14ac:dyDescent="0.2">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E345" s="6"/>
    </row>
    <row r="346" spans="3:31" ht="15.75" customHeight="1" x14ac:dyDescent="0.2">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E346" s="6"/>
    </row>
    <row r="347" spans="3:31" ht="15.75" customHeight="1" x14ac:dyDescent="0.2">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E347" s="6"/>
    </row>
    <row r="348" spans="3:31" ht="15.75" customHeight="1" x14ac:dyDescent="0.2">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E348" s="6"/>
    </row>
    <row r="349" spans="3:31" ht="15.75" customHeight="1" x14ac:dyDescent="0.2">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E349" s="6"/>
    </row>
    <row r="350" spans="3:31" ht="15.75" customHeight="1" x14ac:dyDescent="0.2">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E350" s="6"/>
    </row>
    <row r="351" spans="3:31" ht="15.75" customHeight="1" x14ac:dyDescent="0.2">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E351" s="6"/>
    </row>
    <row r="352" spans="3:31" ht="15.75" customHeight="1" x14ac:dyDescent="0.2">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E352" s="6"/>
    </row>
    <row r="353" spans="3:31" ht="15.75" customHeight="1" x14ac:dyDescent="0.2">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E353" s="6"/>
    </row>
    <row r="354" spans="3:31" ht="15.75" customHeight="1" x14ac:dyDescent="0.2">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E354" s="6"/>
    </row>
    <row r="355" spans="3:31" ht="15.75" customHeight="1" x14ac:dyDescent="0.2">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E355" s="6"/>
    </row>
    <row r="356" spans="3:31" ht="15.75" customHeight="1" x14ac:dyDescent="0.2">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E356" s="6"/>
    </row>
    <row r="357" spans="3:31" ht="15.75" customHeight="1" x14ac:dyDescent="0.2">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E357" s="6"/>
    </row>
    <row r="358" spans="3:31" ht="15.75" customHeight="1" x14ac:dyDescent="0.2">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E358" s="6"/>
    </row>
    <row r="359" spans="3:31" ht="15.75" customHeight="1" x14ac:dyDescent="0.2">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E359" s="6"/>
    </row>
    <row r="360" spans="3:31" ht="15.75" customHeight="1" x14ac:dyDescent="0.2">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E360" s="6"/>
    </row>
    <row r="361" spans="3:31" ht="15.75" customHeight="1" x14ac:dyDescent="0.2">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E361" s="6"/>
    </row>
    <row r="362" spans="3:31" ht="15.75" customHeight="1" x14ac:dyDescent="0.2">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E362" s="6"/>
    </row>
    <row r="363" spans="3:31" ht="15.75" customHeight="1" x14ac:dyDescent="0.2">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E363" s="6"/>
    </row>
    <row r="364" spans="3:31" ht="15.75" customHeight="1" x14ac:dyDescent="0.2">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E364" s="6"/>
    </row>
    <row r="365" spans="3:31" ht="15.75" customHeight="1" x14ac:dyDescent="0.2">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E365" s="6"/>
    </row>
    <row r="366" spans="3:31" ht="15.75" customHeight="1" x14ac:dyDescent="0.2">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E366" s="6"/>
    </row>
    <row r="367" spans="3:31" ht="15.75" customHeight="1" x14ac:dyDescent="0.2">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E367" s="6"/>
    </row>
    <row r="368" spans="3:31" ht="15.75" customHeight="1" x14ac:dyDescent="0.2">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E368" s="6"/>
    </row>
    <row r="369" spans="3:31" ht="15.75" customHeight="1" x14ac:dyDescent="0.2">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E369" s="6"/>
    </row>
    <row r="370" spans="3:31" ht="15.75" customHeight="1" x14ac:dyDescent="0.2">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E370" s="6"/>
    </row>
    <row r="371" spans="3:31" ht="15.75" customHeight="1" x14ac:dyDescent="0.2">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E371" s="6"/>
    </row>
    <row r="372" spans="3:31" ht="15.75" customHeight="1" x14ac:dyDescent="0.2">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E372" s="6"/>
    </row>
    <row r="373" spans="3:31" ht="15.75" customHeight="1" x14ac:dyDescent="0.2">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E373" s="6"/>
    </row>
    <row r="374" spans="3:31" ht="15.75" customHeight="1" x14ac:dyDescent="0.2">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E374" s="6"/>
    </row>
    <row r="375" spans="3:31" ht="15.75" customHeight="1" x14ac:dyDescent="0.2">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E375" s="6"/>
    </row>
    <row r="376" spans="3:31" ht="15.75" customHeight="1" x14ac:dyDescent="0.2">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E376" s="6"/>
    </row>
    <row r="377" spans="3:31" ht="15.75" customHeight="1" x14ac:dyDescent="0.2">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E377" s="6"/>
    </row>
    <row r="378" spans="3:31" ht="15.75" customHeight="1" x14ac:dyDescent="0.2">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E378" s="6"/>
    </row>
    <row r="379" spans="3:31" ht="15.75" customHeight="1" x14ac:dyDescent="0.2">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E379" s="6"/>
    </row>
    <row r="380" spans="3:31" ht="15.75" customHeight="1" x14ac:dyDescent="0.2">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E380" s="6"/>
    </row>
    <row r="381" spans="3:31" ht="15.75" customHeight="1" x14ac:dyDescent="0.2">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E381" s="6"/>
    </row>
    <row r="382" spans="3:31" ht="15.75" customHeight="1" x14ac:dyDescent="0.2">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E382" s="6"/>
    </row>
    <row r="383" spans="3:31" ht="15.75" customHeight="1" x14ac:dyDescent="0.2">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E383" s="6"/>
    </row>
    <row r="384" spans="3:31" ht="15.75" customHeight="1" x14ac:dyDescent="0.2">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E384" s="6"/>
    </row>
    <row r="385" spans="3:31" ht="15.75" customHeight="1" x14ac:dyDescent="0.2">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E385" s="6"/>
    </row>
    <row r="386" spans="3:31" ht="15.75" customHeight="1" x14ac:dyDescent="0.2">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E386" s="6"/>
    </row>
    <row r="387" spans="3:31" ht="15.75" customHeight="1" x14ac:dyDescent="0.2">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E387" s="6"/>
    </row>
    <row r="388" spans="3:31" ht="15.75" customHeight="1" x14ac:dyDescent="0.2">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E388" s="6"/>
    </row>
    <row r="389" spans="3:31" ht="15.75" customHeight="1" x14ac:dyDescent="0.2">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E389" s="6"/>
    </row>
    <row r="390" spans="3:31" ht="15.75" customHeight="1" x14ac:dyDescent="0.2">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E390" s="6"/>
    </row>
    <row r="391" spans="3:31" ht="15.75" customHeight="1" x14ac:dyDescent="0.2">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E391" s="6"/>
    </row>
    <row r="392" spans="3:31" ht="15.75" customHeight="1" x14ac:dyDescent="0.2">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E392" s="6"/>
    </row>
    <row r="393" spans="3:31" ht="15.75" customHeight="1" x14ac:dyDescent="0.2">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E393" s="6"/>
    </row>
    <row r="394" spans="3:31" ht="15.75" customHeight="1" x14ac:dyDescent="0.2">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E394" s="6"/>
    </row>
    <row r="395" spans="3:31" ht="15.75" customHeight="1" x14ac:dyDescent="0.2">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E395" s="6"/>
    </row>
    <row r="396" spans="3:31" ht="15.75" customHeight="1" x14ac:dyDescent="0.2">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E396" s="6"/>
    </row>
    <row r="397" spans="3:31" ht="15.75" customHeight="1" x14ac:dyDescent="0.2">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E397" s="6"/>
    </row>
    <row r="398" spans="3:31" ht="15.75" customHeight="1" x14ac:dyDescent="0.2">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E398" s="6"/>
    </row>
    <row r="399" spans="3:31" ht="15.75" customHeight="1" x14ac:dyDescent="0.2">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E399" s="6"/>
    </row>
    <row r="400" spans="3:31" ht="15.75" customHeight="1" x14ac:dyDescent="0.2">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E400" s="6"/>
    </row>
    <row r="401" spans="3:31" ht="15.75" customHeight="1" x14ac:dyDescent="0.2">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E401" s="6"/>
    </row>
    <row r="402" spans="3:31" ht="15.75" customHeight="1" x14ac:dyDescent="0.2">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E402" s="6"/>
    </row>
    <row r="403" spans="3:31" ht="15.75" customHeight="1" x14ac:dyDescent="0.2">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E403" s="6"/>
    </row>
    <row r="404" spans="3:31" ht="15.75" customHeight="1" x14ac:dyDescent="0.2">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E404" s="6"/>
    </row>
    <row r="405" spans="3:31" ht="15.75" customHeight="1" x14ac:dyDescent="0.2">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E405" s="6"/>
    </row>
    <row r="406" spans="3:31" ht="15.75" customHeight="1" x14ac:dyDescent="0.2">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E406" s="6"/>
    </row>
    <row r="407" spans="3:31" ht="15.75" customHeight="1" x14ac:dyDescent="0.2">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E407" s="6"/>
    </row>
    <row r="408" spans="3:31" ht="15.75" customHeight="1" x14ac:dyDescent="0.2">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E408" s="6"/>
    </row>
    <row r="409" spans="3:31" ht="15.75" customHeight="1" x14ac:dyDescent="0.2">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E409" s="6"/>
    </row>
    <row r="410" spans="3:31" ht="15.75" customHeight="1" x14ac:dyDescent="0.2">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E410" s="6"/>
    </row>
    <row r="411" spans="3:31" ht="15.75" customHeight="1" x14ac:dyDescent="0.2">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E411" s="6"/>
    </row>
    <row r="412" spans="3:31" ht="15.75" customHeight="1" x14ac:dyDescent="0.2">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E412" s="6"/>
    </row>
    <row r="413" spans="3:31" ht="15.75" customHeight="1" x14ac:dyDescent="0.2">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E413" s="6"/>
    </row>
    <row r="414" spans="3:31" ht="15.75" customHeight="1" x14ac:dyDescent="0.2">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E414" s="6"/>
    </row>
    <row r="415" spans="3:31" ht="15.75" customHeight="1" x14ac:dyDescent="0.2">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E415" s="6"/>
    </row>
    <row r="416" spans="3:31" ht="15.75" customHeight="1" x14ac:dyDescent="0.2">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E416" s="6"/>
    </row>
    <row r="417" spans="3:31" ht="15.75" customHeight="1" x14ac:dyDescent="0.2">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E417" s="6"/>
    </row>
    <row r="418" spans="3:31" ht="15.75" customHeight="1" x14ac:dyDescent="0.2">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E418" s="6"/>
    </row>
    <row r="419" spans="3:31" ht="15.75" customHeight="1" x14ac:dyDescent="0.2">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E419" s="6"/>
    </row>
    <row r="420" spans="3:31" ht="15.75" customHeight="1" x14ac:dyDescent="0.2">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E420" s="6"/>
    </row>
    <row r="421" spans="3:31" ht="15.75" customHeight="1" x14ac:dyDescent="0.2">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E421" s="6"/>
    </row>
    <row r="422" spans="3:31" ht="15.75" customHeight="1" x14ac:dyDescent="0.2">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E422" s="6"/>
    </row>
    <row r="423" spans="3:31" ht="15.75" customHeight="1" x14ac:dyDescent="0.2">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E423" s="6"/>
    </row>
    <row r="424" spans="3:31" ht="15.75" customHeight="1" x14ac:dyDescent="0.2">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E424" s="6"/>
    </row>
    <row r="425" spans="3:31" ht="15.75" customHeight="1" x14ac:dyDescent="0.2">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E425" s="6"/>
    </row>
    <row r="426" spans="3:31" ht="15.75" customHeight="1" x14ac:dyDescent="0.2">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E426" s="6"/>
    </row>
    <row r="427" spans="3:31" ht="15.75" customHeight="1" x14ac:dyDescent="0.2">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E427" s="6"/>
    </row>
    <row r="428" spans="3:31" ht="15.75" customHeight="1" x14ac:dyDescent="0.2">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E428" s="6"/>
    </row>
    <row r="429" spans="3:31" ht="15.75" customHeight="1" x14ac:dyDescent="0.2">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E429" s="6"/>
    </row>
    <row r="430" spans="3:31" ht="15.75" customHeight="1" x14ac:dyDescent="0.2">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E430" s="6"/>
    </row>
    <row r="431" spans="3:31" ht="15.75" customHeight="1" x14ac:dyDescent="0.2">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E431" s="6"/>
    </row>
    <row r="432" spans="3:31" ht="15.75" customHeight="1" x14ac:dyDescent="0.2">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E432" s="6"/>
    </row>
    <row r="433" spans="3:31" ht="15.75" customHeight="1" x14ac:dyDescent="0.2">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E433" s="6"/>
    </row>
    <row r="434" spans="3:31" ht="15.75" customHeight="1" x14ac:dyDescent="0.2">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E434" s="6"/>
    </row>
    <row r="435" spans="3:31" ht="15.75" customHeight="1" x14ac:dyDescent="0.2">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E435" s="6"/>
    </row>
    <row r="436" spans="3:31" ht="15.75" customHeight="1" x14ac:dyDescent="0.2">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E436" s="6"/>
    </row>
    <row r="437" spans="3:31" ht="15.75" customHeight="1" x14ac:dyDescent="0.2">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E437" s="6"/>
    </row>
    <row r="438" spans="3:31" ht="15.75" customHeight="1" x14ac:dyDescent="0.2">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E438" s="6"/>
    </row>
    <row r="439" spans="3:31" ht="15.75" customHeight="1" x14ac:dyDescent="0.2">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E439" s="6"/>
    </row>
    <row r="440" spans="3:31" ht="15.75" customHeight="1" x14ac:dyDescent="0.2">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E440" s="6"/>
    </row>
    <row r="441" spans="3:31" ht="15.75" customHeight="1" x14ac:dyDescent="0.2">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E441" s="6"/>
    </row>
    <row r="442" spans="3:31" ht="15.75" customHeight="1" x14ac:dyDescent="0.2">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E442" s="6"/>
    </row>
    <row r="443" spans="3:31" ht="15.75" customHeight="1" x14ac:dyDescent="0.2">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E443" s="6"/>
    </row>
    <row r="444" spans="3:31" ht="15.75" customHeight="1" x14ac:dyDescent="0.2">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E444" s="6"/>
    </row>
    <row r="445" spans="3:31" ht="15.75" customHeight="1" x14ac:dyDescent="0.2">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E445" s="6"/>
    </row>
    <row r="446" spans="3:31" ht="15.75" customHeight="1" x14ac:dyDescent="0.2">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E446" s="6"/>
    </row>
    <row r="447" spans="3:31" ht="15.75" customHeight="1" x14ac:dyDescent="0.2">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E447" s="6"/>
    </row>
    <row r="448" spans="3:31" ht="15.75" customHeight="1" x14ac:dyDescent="0.2">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E448" s="6"/>
    </row>
    <row r="449" spans="3:31" ht="15.75" customHeight="1" x14ac:dyDescent="0.2">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E449" s="6"/>
    </row>
    <row r="450" spans="3:31" ht="15.75" customHeight="1" x14ac:dyDescent="0.2">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E450" s="6"/>
    </row>
    <row r="451" spans="3:31" ht="15.75" customHeight="1" x14ac:dyDescent="0.2">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E451" s="6"/>
    </row>
    <row r="452" spans="3:31" ht="15.75" customHeight="1" x14ac:dyDescent="0.2">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E452" s="6"/>
    </row>
    <row r="453" spans="3:31" ht="15.75" customHeight="1" x14ac:dyDescent="0.2">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E453" s="6"/>
    </row>
    <row r="454" spans="3:31" ht="15.75" customHeight="1" x14ac:dyDescent="0.2">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E454" s="6"/>
    </row>
    <row r="455" spans="3:31" ht="15.75" customHeight="1" x14ac:dyDescent="0.2">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E455" s="6"/>
    </row>
    <row r="456" spans="3:31" ht="15.75" customHeight="1" x14ac:dyDescent="0.2">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E456" s="6"/>
    </row>
    <row r="457" spans="3:31" ht="15.75" customHeight="1" x14ac:dyDescent="0.2">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E457" s="6"/>
    </row>
    <row r="458" spans="3:31" ht="15.75" customHeight="1" x14ac:dyDescent="0.2">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E458" s="6"/>
    </row>
    <row r="459" spans="3:31" ht="15.75" customHeight="1" x14ac:dyDescent="0.2">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E459" s="6"/>
    </row>
    <row r="460" spans="3:31" ht="15.75" customHeight="1" x14ac:dyDescent="0.2">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E460" s="6"/>
    </row>
    <row r="461" spans="3:31" ht="15.75" customHeight="1" x14ac:dyDescent="0.2">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E461" s="6"/>
    </row>
    <row r="462" spans="3:31" ht="15.75" customHeight="1" x14ac:dyDescent="0.2">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E462" s="6"/>
    </row>
    <row r="463" spans="3:31" ht="15.75" customHeight="1" x14ac:dyDescent="0.2">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E463" s="6"/>
    </row>
    <row r="464" spans="3:31" ht="15.75" customHeight="1" x14ac:dyDescent="0.2">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E464" s="6"/>
    </row>
    <row r="465" spans="3:31" ht="15.75" customHeight="1" x14ac:dyDescent="0.2">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E465" s="6"/>
    </row>
    <row r="466" spans="3:31" ht="15.75" customHeight="1" x14ac:dyDescent="0.2">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E466" s="6"/>
    </row>
    <row r="467" spans="3:31" ht="15.75" customHeight="1" x14ac:dyDescent="0.2">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E467" s="6"/>
    </row>
    <row r="468" spans="3:31" ht="15.75" customHeight="1" x14ac:dyDescent="0.2">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E468" s="6"/>
    </row>
    <row r="469" spans="3:31" ht="15.75" customHeight="1" x14ac:dyDescent="0.2">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E469" s="6"/>
    </row>
    <row r="470" spans="3:31" ht="15.75" customHeight="1" x14ac:dyDescent="0.2">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E470" s="6"/>
    </row>
    <row r="471" spans="3:31" ht="15.75" customHeight="1" x14ac:dyDescent="0.2">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E471" s="6"/>
    </row>
    <row r="472" spans="3:31" ht="15.75" customHeight="1" x14ac:dyDescent="0.2">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E472" s="6"/>
    </row>
    <row r="473" spans="3:31" ht="15.75" customHeight="1" x14ac:dyDescent="0.2">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E473" s="6"/>
    </row>
    <row r="474" spans="3:31" ht="15.75" customHeight="1" x14ac:dyDescent="0.2">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E474" s="6"/>
    </row>
    <row r="475" spans="3:31" ht="15.75" customHeight="1" x14ac:dyDescent="0.2">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E475" s="6"/>
    </row>
    <row r="476" spans="3:31" ht="15.75" customHeight="1" x14ac:dyDescent="0.2">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E476" s="6"/>
    </row>
    <row r="477" spans="3:31" ht="15.75" customHeight="1" x14ac:dyDescent="0.2">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E477" s="6"/>
    </row>
    <row r="478" spans="3:31" ht="15.75" customHeight="1" x14ac:dyDescent="0.2">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E478" s="6"/>
    </row>
    <row r="479" spans="3:31" ht="15.75" customHeight="1" x14ac:dyDescent="0.2">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E479" s="6"/>
    </row>
    <row r="480" spans="3:31" ht="15.75" customHeight="1" x14ac:dyDescent="0.2">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E480" s="6"/>
    </row>
    <row r="481" spans="3:31" ht="15.75" customHeight="1" x14ac:dyDescent="0.2">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E481" s="6"/>
    </row>
    <row r="482" spans="3:31" ht="15.75" customHeight="1" x14ac:dyDescent="0.2">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E482" s="6"/>
    </row>
    <row r="483" spans="3:31" ht="15.75" customHeight="1" x14ac:dyDescent="0.2">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E483" s="6"/>
    </row>
    <row r="484" spans="3:31" ht="15.75" customHeight="1" x14ac:dyDescent="0.2">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E484" s="6"/>
    </row>
    <row r="485" spans="3:31" ht="15.75" customHeight="1" x14ac:dyDescent="0.2">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E485" s="6"/>
    </row>
    <row r="486" spans="3:31" ht="15.75" customHeight="1" x14ac:dyDescent="0.2">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E486" s="6"/>
    </row>
    <row r="487" spans="3:31" ht="15.75" customHeight="1" x14ac:dyDescent="0.2">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E487" s="6"/>
    </row>
    <row r="488" spans="3:31" ht="15.75" customHeight="1" x14ac:dyDescent="0.2">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E488" s="6"/>
    </row>
    <row r="489" spans="3:31" ht="15.75" customHeight="1" x14ac:dyDescent="0.2">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E489" s="6"/>
    </row>
    <row r="490" spans="3:31" ht="15.75" customHeight="1" x14ac:dyDescent="0.2">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E490" s="6"/>
    </row>
    <row r="491" spans="3:31" ht="15.75" customHeight="1" x14ac:dyDescent="0.2">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E491" s="6"/>
    </row>
    <row r="492" spans="3:31" ht="15.75" customHeight="1" x14ac:dyDescent="0.2">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E492" s="6"/>
    </row>
    <row r="493" spans="3:31" ht="15.75" customHeight="1" x14ac:dyDescent="0.2">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E493" s="6"/>
    </row>
    <row r="494" spans="3:31" ht="15.75" customHeight="1" x14ac:dyDescent="0.2">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E494" s="6"/>
    </row>
    <row r="495" spans="3:31" ht="15.75" customHeight="1" x14ac:dyDescent="0.2">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E495" s="6"/>
    </row>
    <row r="496" spans="3:31" ht="15.75" customHeight="1" x14ac:dyDescent="0.2">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E496" s="6"/>
    </row>
    <row r="497" spans="3:31" ht="15.75" customHeight="1" x14ac:dyDescent="0.2">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E497" s="6"/>
    </row>
    <row r="498" spans="3:31" ht="15.75" customHeight="1" x14ac:dyDescent="0.2">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E498" s="6"/>
    </row>
    <row r="499" spans="3:31" ht="15.75" customHeight="1" x14ac:dyDescent="0.2">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E499" s="6"/>
    </row>
    <row r="500" spans="3:31" ht="15.75" customHeight="1" x14ac:dyDescent="0.2">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E500" s="6"/>
    </row>
    <row r="501" spans="3:31" ht="15.75" customHeight="1" x14ac:dyDescent="0.2">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E501" s="6"/>
    </row>
    <row r="502" spans="3:31" ht="15.75" customHeight="1" x14ac:dyDescent="0.2">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E502" s="6"/>
    </row>
    <row r="503" spans="3:31" ht="15.75" customHeight="1" x14ac:dyDescent="0.2">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E503" s="6"/>
    </row>
    <row r="504" spans="3:31" ht="15.75" customHeight="1" x14ac:dyDescent="0.2">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E504" s="6"/>
    </row>
    <row r="505" spans="3:31" ht="15.75" customHeight="1" x14ac:dyDescent="0.2">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E505" s="6"/>
    </row>
    <row r="506" spans="3:31" ht="15.75" customHeight="1" x14ac:dyDescent="0.2">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E506" s="6"/>
    </row>
    <row r="507" spans="3:31" ht="15.75" customHeight="1" x14ac:dyDescent="0.2">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E507" s="6"/>
    </row>
    <row r="508" spans="3:31" ht="15.75" customHeight="1" x14ac:dyDescent="0.2">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E508" s="6"/>
    </row>
    <row r="509" spans="3:31" ht="15.75" customHeight="1" x14ac:dyDescent="0.2">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E509" s="6"/>
    </row>
    <row r="510" spans="3:31" ht="15.75" customHeight="1" x14ac:dyDescent="0.2">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E510" s="6"/>
    </row>
    <row r="511" spans="3:31" ht="15.75" customHeight="1" x14ac:dyDescent="0.2">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E511" s="6"/>
    </row>
    <row r="512" spans="3:31" ht="15.75" customHeight="1" x14ac:dyDescent="0.2">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E512" s="6"/>
    </row>
    <row r="513" spans="3:31" ht="15.75" customHeight="1" x14ac:dyDescent="0.2">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E513" s="6"/>
    </row>
    <row r="514" spans="3:31" ht="15.75" customHeight="1" x14ac:dyDescent="0.2">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E514" s="6"/>
    </row>
    <row r="515" spans="3:31" ht="15.75" customHeight="1" x14ac:dyDescent="0.2">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E515" s="6"/>
    </row>
    <row r="516" spans="3:31" ht="15.75" customHeight="1" x14ac:dyDescent="0.2">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E516" s="6"/>
    </row>
    <row r="517" spans="3:31" ht="15.75" customHeight="1" x14ac:dyDescent="0.2">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E517" s="6"/>
    </row>
    <row r="518" spans="3:31" ht="15.75" customHeight="1" x14ac:dyDescent="0.2">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E518" s="6"/>
    </row>
    <row r="519" spans="3:31" ht="15.75" customHeight="1" x14ac:dyDescent="0.2">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E519" s="6"/>
    </row>
    <row r="520" spans="3:31" ht="15.75" customHeight="1" x14ac:dyDescent="0.2">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E520" s="6"/>
    </row>
    <row r="521" spans="3:31" ht="15.75" customHeight="1" x14ac:dyDescent="0.2">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E521" s="6"/>
    </row>
    <row r="522" spans="3:31" ht="15.75" customHeight="1" x14ac:dyDescent="0.2">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E522" s="6"/>
    </row>
    <row r="523" spans="3:31" ht="15.75" customHeight="1" x14ac:dyDescent="0.2">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E523" s="6"/>
    </row>
    <row r="524" spans="3:31" ht="15.75" customHeight="1" x14ac:dyDescent="0.2">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E524" s="6"/>
    </row>
    <row r="525" spans="3:31" ht="15.75" customHeight="1" x14ac:dyDescent="0.2">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E525" s="6"/>
    </row>
    <row r="526" spans="3:31" ht="15.75" customHeight="1" x14ac:dyDescent="0.2">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E526" s="6"/>
    </row>
    <row r="527" spans="3:31" ht="15.75" customHeight="1" x14ac:dyDescent="0.2">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E527" s="6"/>
    </row>
    <row r="528" spans="3:31" ht="15.75" customHeight="1" x14ac:dyDescent="0.2">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E528" s="6"/>
    </row>
    <row r="529" spans="3:31" ht="15.75" customHeight="1" x14ac:dyDescent="0.2">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E529" s="6"/>
    </row>
    <row r="530" spans="3:31" ht="15.75" customHeight="1" x14ac:dyDescent="0.2">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E530" s="6"/>
    </row>
    <row r="531" spans="3:31" ht="15.75" customHeight="1" x14ac:dyDescent="0.2">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E531" s="6"/>
    </row>
    <row r="532" spans="3:31" ht="15.75" customHeight="1" x14ac:dyDescent="0.2">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E532" s="6"/>
    </row>
    <row r="533" spans="3:31" ht="15.75" customHeight="1" x14ac:dyDescent="0.2">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E533" s="6"/>
    </row>
    <row r="534" spans="3:31" ht="15.75" customHeight="1" x14ac:dyDescent="0.2">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E534" s="6"/>
    </row>
    <row r="535" spans="3:31" ht="15.75" customHeight="1" x14ac:dyDescent="0.2">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E535" s="6"/>
    </row>
    <row r="536" spans="3:31" ht="15.75" customHeight="1" x14ac:dyDescent="0.2">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E536" s="6"/>
    </row>
    <row r="537" spans="3:31" ht="15.75" customHeight="1" x14ac:dyDescent="0.2">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E537" s="6"/>
    </row>
    <row r="538" spans="3:31" ht="15.75" customHeight="1" x14ac:dyDescent="0.2">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E538" s="6"/>
    </row>
    <row r="539" spans="3:31" ht="15.75" customHeight="1" x14ac:dyDescent="0.2">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E539" s="6"/>
    </row>
    <row r="540" spans="3:31" ht="15.75" customHeight="1" x14ac:dyDescent="0.2">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E540" s="6"/>
    </row>
    <row r="541" spans="3:31" ht="15.75" customHeight="1" x14ac:dyDescent="0.2">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E541" s="6"/>
    </row>
    <row r="542" spans="3:31" ht="15.75" customHeight="1" x14ac:dyDescent="0.2">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E542" s="6"/>
    </row>
    <row r="543" spans="3:31" ht="15.75" customHeight="1" x14ac:dyDescent="0.2">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E543" s="6"/>
    </row>
    <row r="544" spans="3:31" ht="15.75" customHeight="1" x14ac:dyDescent="0.2">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E544" s="6"/>
    </row>
    <row r="545" spans="3:31" ht="15.75" customHeight="1" x14ac:dyDescent="0.2">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E545" s="6"/>
    </row>
    <row r="546" spans="3:31" ht="15.75" customHeight="1" x14ac:dyDescent="0.2">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E546" s="6"/>
    </row>
    <row r="547" spans="3:31" ht="15.75" customHeight="1" x14ac:dyDescent="0.2">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E547" s="6"/>
    </row>
    <row r="548" spans="3:31" ht="15.75" customHeight="1" x14ac:dyDescent="0.2">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E548" s="6"/>
    </row>
    <row r="549" spans="3:31" ht="15.75" customHeight="1" x14ac:dyDescent="0.2">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E549" s="6"/>
    </row>
    <row r="550" spans="3:31" ht="15.75" customHeight="1" x14ac:dyDescent="0.2">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E550" s="6"/>
    </row>
    <row r="551" spans="3:31" ht="15.75" customHeight="1" x14ac:dyDescent="0.2">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E551" s="6"/>
    </row>
    <row r="552" spans="3:31" ht="15.75" customHeight="1" x14ac:dyDescent="0.2">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E552" s="6"/>
    </row>
    <row r="553" spans="3:31" ht="15.75" customHeight="1" x14ac:dyDescent="0.2">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E553" s="6"/>
    </row>
    <row r="554" spans="3:31" ht="15.75" customHeight="1" x14ac:dyDescent="0.2">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E554" s="6"/>
    </row>
    <row r="555" spans="3:31" ht="15.75" customHeight="1" x14ac:dyDescent="0.2">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E555" s="6"/>
    </row>
    <row r="556" spans="3:31" ht="15.75" customHeight="1" x14ac:dyDescent="0.2">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E556" s="6"/>
    </row>
    <row r="557" spans="3:31" ht="15.75" customHeight="1" x14ac:dyDescent="0.2">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E557" s="6"/>
    </row>
    <row r="558" spans="3:31" ht="15.75" customHeight="1" x14ac:dyDescent="0.2">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E558" s="6"/>
    </row>
    <row r="559" spans="3:31" ht="15.75" customHeight="1" x14ac:dyDescent="0.2">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E559" s="6"/>
    </row>
    <row r="560" spans="3:31" ht="15.75" customHeight="1" x14ac:dyDescent="0.2">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E560" s="6"/>
    </row>
    <row r="561" spans="3:31" ht="15.75" customHeight="1" x14ac:dyDescent="0.2">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E561" s="6"/>
    </row>
    <row r="562" spans="3:31" ht="15.75" customHeight="1" x14ac:dyDescent="0.2">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E562" s="6"/>
    </row>
    <row r="563" spans="3:31" ht="15.75" customHeight="1" x14ac:dyDescent="0.2">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E563" s="6"/>
    </row>
    <row r="564" spans="3:31" ht="15.75" customHeight="1" x14ac:dyDescent="0.2">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E564" s="6"/>
    </row>
    <row r="565" spans="3:31" ht="15.75" customHeight="1" x14ac:dyDescent="0.2">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E565" s="6"/>
    </row>
    <row r="566" spans="3:31" ht="15.75" customHeight="1" x14ac:dyDescent="0.2">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E566" s="6"/>
    </row>
    <row r="567" spans="3:31" ht="15.75" customHeight="1" x14ac:dyDescent="0.2">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E567" s="6"/>
    </row>
    <row r="568" spans="3:31" ht="15.75" customHeight="1" x14ac:dyDescent="0.2">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E568" s="6"/>
    </row>
    <row r="569" spans="3:31" ht="15.75" customHeight="1" x14ac:dyDescent="0.2">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E569" s="6"/>
    </row>
    <row r="570" spans="3:31" ht="15.75" customHeight="1" x14ac:dyDescent="0.2">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E570" s="6"/>
    </row>
    <row r="571" spans="3:31" ht="15.75" customHeight="1" x14ac:dyDescent="0.2">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E571" s="6"/>
    </row>
    <row r="572" spans="3:31" ht="15.75" customHeight="1" x14ac:dyDescent="0.2">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E572" s="6"/>
    </row>
    <row r="573" spans="3:31" ht="15.75" customHeight="1" x14ac:dyDescent="0.2">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E573" s="6"/>
    </row>
    <row r="574" spans="3:31" ht="15.75" customHeight="1" x14ac:dyDescent="0.2">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E574" s="6"/>
    </row>
    <row r="575" spans="3:31" ht="15.75" customHeight="1" x14ac:dyDescent="0.2">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E575" s="6"/>
    </row>
    <row r="576" spans="3:31" ht="15.75" customHeight="1" x14ac:dyDescent="0.2">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E576" s="6"/>
    </row>
    <row r="577" spans="3:31" ht="15.75" customHeight="1" x14ac:dyDescent="0.2">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E577" s="6"/>
    </row>
    <row r="578" spans="3:31" ht="15.75" customHeight="1" x14ac:dyDescent="0.2">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E578" s="6"/>
    </row>
    <row r="579" spans="3:31" ht="15.75" customHeight="1" x14ac:dyDescent="0.2">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E579" s="6"/>
    </row>
    <row r="580" spans="3:31" ht="15.75" customHeight="1" x14ac:dyDescent="0.2">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E580" s="6"/>
    </row>
    <row r="581" spans="3:31" ht="15.75" customHeight="1" x14ac:dyDescent="0.2">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E581" s="6"/>
    </row>
    <row r="582" spans="3:31" ht="15.75" customHeight="1" x14ac:dyDescent="0.2">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E582" s="6"/>
    </row>
    <row r="583" spans="3:31" ht="15.75" customHeight="1" x14ac:dyDescent="0.2">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E583" s="6"/>
    </row>
    <row r="584" spans="3:31" ht="15.75" customHeight="1" x14ac:dyDescent="0.2">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E584" s="6"/>
    </row>
    <row r="585" spans="3:31" ht="15.75" customHeight="1" x14ac:dyDescent="0.2">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E585" s="6"/>
    </row>
    <row r="586" spans="3:31" ht="15.75" customHeight="1" x14ac:dyDescent="0.2">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E586" s="6"/>
    </row>
    <row r="587" spans="3:31" ht="15.75" customHeight="1" x14ac:dyDescent="0.2">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E587" s="6"/>
    </row>
    <row r="588" spans="3:31" ht="15.75" customHeight="1" x14ac:dyDescent="0.2">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E588" s="6"/>
    </row>
    <row r="589" spans="3:31" ht="15.75" customHeight="1" x14ac:dyDescent="0.2">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E589" s="6"/>
    </row>
    <row r="590" spans="3:31" ht="15.75" customHeight="1" x14ac:dyDescent="0.2">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E590" s="6"/>
    </row>
    <row r="591" spans="3:31" ht="15.75" customHeight="1" x14ac:dyDescent="0.2">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E591" s="6"/>
    </row>
    <row r="592" spans="3:31" ht="15.75" customHeight="1" x14ac:dyDescent="0.2">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E592" s="6"/>
    </row>
    <row r="593" spans="3:31" ht="15.75" customHeight="1" x14ac:dyDescent="0.2">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E593" s="6"/>
    </row>
    <row r="594" spans="3:31" ht="15.75" customHeight="1" x14ac:dyDescent="0.2">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E594" s="6"/>
    </row>
    <row r="595" spans="3:31" ht="15.75" customHeight="1" x14ac:dyDescent="0.2">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E595" s="6"/>
    </row>
    <row r="596" spans="3:31" ht="15.75" customHeight="1" x14ac:dyDescent="0.2">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E596" s="6"/>
    </row>
    <row r="597" spans="3:31" ht="15.75" customHeight="1" x14ac:dyDescent="0.2">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E597" s="6"/>
    </row>
    <row r="598" spans="3:31" ht="15.75" customHeight="1" x14ac:dyDescent="0.2">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E598" s="6"/>
    </row>
    <row r="599" spans="3:31" ht="15.75" customHeight="1" x14ac:dyDescent="0.2">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E599" s="6"/>
    </row>
    <row r="600" spans="3:31" ht="15.75" customHeight="1" x14ac:dyDescent="0.2">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E600" s="6"/>
    </row>
    <row r="601" spans="3:31" ht="15.75" customHeight="1" x14ac:dyDescent="0.2">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E601" s="6"/>
    </row>
    <row r="602" spans="3:31" ht="15.75" customHeight="1" x14ac:dyDescent="0.2">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E602" s="6"/>
    </row>
    <row r="603" spans="3:31" ht="15.75" customHeight="1" x14ac:dyDescent="0.2">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E603" s="6"/>
    </row>
    <row r="604" spans="3:31" ht="15.75" customHeight="1" x14ac:dyDescent="0.2">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E604" s="6"/>
    </row>
    <row r="605" spans="3:31" ht="15.75" customHeight="1" x14ac:dyDescent="0.2">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E605" s="6"/>
    </row>
    <row r="606" spans="3:31" ht="15.75" customHeight="1" x14ac:dyDescent="0.2">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E606" s="6"/>
    </row>
    <row r="607" spans="3:31" ht="15.75" customHeight="1" x14ac:dyDescent="0.2">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E607" s="6"/>
    </row>
    <row r="608" spans="3:31" ht="15.75" customHeight="1" x14ac:dyDescent="0.2">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E608" s="6"/>
    </row>
    <row r="609" spans="3:31" ht="15.75" customHeight="1" x14ac:dyDescent="0.2">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E609" s="6"/>
    </row>
    <row r="610" spans="3:31" ht="15.75" customHeight="1" x14ac:dyDescent="0.2">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E610" s="6"/>
    </row>
    <row r="611" spans="3:31" ht="15.75" customHeight="1" x14ac:dyDescent="0.2">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E611" s="6"/>
    </row>
    <row r="612" spans="3:31" ht="15.75" customHeight="1" x14ac:dyDescent="0.2">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E612" s="6"/>
    </row>
    <row r="613" spans="3:31" ht="15.75" customHeight="1" x14ac:dyDescent="0.2">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E613" s="6"/>
    </row>
    <row r="614" spans="3:31" ht="15.75" customHeight="1" x14ac:dyDescent="0.2">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E614" s="6"/>
    </row>
    <row r="615" spans="3:31" ht="15.75" customHeight="1" x14ac:dyDescent="0.2">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E615" s="6"/>
    </row>
    <row r="616" spans="3:31" ht="15.75" customHeight="1" x14ac:dyDescent="0.2">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E616" s="6"/>
    </row>
    <row r="617" spans="3:31" ht="15.75" customHeight="1" x14ac:dyDescent="0.2">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E617" s="6"/>
    </row>
    <row r="618" spans="3:31" ht="15.75" customHeight="1" x14ac:dyDescent="0.2">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E618" s="6"/>
    </row>
    <row r="619" spans="3:31" ht="15.75" customHeight="1" x14ac:dyDescent="0.2">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E619" s="6"/>
    </row>
    <row r="620" spans="3:31" ht="15.75" customHeight="1" x14ac:dyDescent="0.2">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E620" s="6"/>
    </row>
    <row r="621" spans="3:31" ht="15.75" customHeight="1" x14ac:dyDescent="0.2">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E621" s="6"/>
    </row>
    <row r="622" spans="3:31" ht="15.75" customHeight="1" x14ac:dyDescent="0.2">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E622" s="6"/>
    </row>
    <row r="623" spans="3:31" ht="15.75" customHeight="1" x14ac:dyDescent="0.2">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E623" s="6"/>
    </row>
    <row r="624" spans="3:31" ht="15.75" customHeight="1" x14ac:dyDescent="0.2">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E624" s="6"/>
    </row>
    <row r="625" spans="3:31" ht="15.75" customHeight="1" x14ac:dyDescent="0.2">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E625" s="6"/>
    </row>
    <row r="626" spans="3:31" ht="15.75" customHeight="1" x14ac:dyDescent="0.2">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E626" s="6"/>
    </row>
    <row r="627" spans="3:31" ht="15.75" customHeight="1" x14ac:dyDescent="0.2">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E627" s="6"/>
    </row>
    <row r="628" spans="3:31" ht="15.75" customHeight="1" x14ac:dyDescent="0.2">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E628" s="6"/>
    </row>
    <row r="629" spans="3:31" ht="15.75" customHeight="1" x14ac:dyDescent="0.2">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E629" s="6"/>
    </row>
    <row r="630" spans="3:31" ht="15.75" customHeight="1" x14ac:dyDescent="0.2">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E630" s="6"/>
    </row>
    <row r="631" spans="3:31" ht="15.75" customHeight="1" x14ac:dyDescent="0.2">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E631" s="6"/>
    </row>
    <row r="632" spans="3:31" ht="15.75" customHeight="1" x14ac:dyDescent="0.2">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E632" s="6"/>
    </row>
    <row r="633" spans="3:31" ht="15.75" customHeight="1" x14ac:dyDescent="0.2">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E633" s="6"/>
    </row>
    <row r="634" spans="3:31" ht="15.75" customHeight="1" x14ac:dyDescent="0.2">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E634" s="6"/>
    </row>
    <row r="635" spans="3:31" ht="15.75" customHeight="1" x14ac:dyDescent="0.2">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E635" s="6"/>
    </row>
    <row r="636" spans="3:31" ht="15.75" customHeight="1" x14ac:dyDescent="0.2">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E636" s="6"/>
    </row>
    <row r="637" spans="3:31" ht="15.75" customHeight="1" x14ac:dyDescent="0.2">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E637" s="6"/>
    </row>
    <row r="638" spans="3:31" ht="15.75" customHeight="1" x14ac:dyDescent="0.2">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E638" s="6"/>
    </row>
    <row r="639" spans="3:31" ht="15.75" customHeight="1" x14ac:dyDescent="0.2">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E639" s="6"/>
    </row>
    <row r="640" spans="3:31" ht="15.75" customHeight="1" x14ac:dyDescent="0.2">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E640" s="6"/>
    </row>
    <row r="641" spans="3:31" ht="15.75" customHeight="1" x14ac:dyDescent="0.2">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E641" s="6"/>
    </row>
    <row r="642" spans="3:31" ht="15.75" customHeight="1" x14ac:dyDescent="0.2">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E642" s="6"/>
    </row>
    <row r="643" spans="3:31" ht="15.75" customHeight="1" x14ac:dyDescent="0.2">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E643" s="6"/>
    </row>
    <row r="644" spans="3:31" ht="15.75" customHeight="1" x14ac:dyDescent="0.2">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E644" s="6"/>
    </row>
    <row r="645" spans="3:31" ht="15.75" customHeight="1" x14ac:dyDescent="0.2">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E645" s="6"/>
    </row>
    <row r="646" spans="3:31" ht="15.75" customHeight="1" x14ac:dyDescent="0.2">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E646" s="6"/>
    </row>
    <row r="647" spans="3:31" ht="15.75" customHeight="1" x14ac:dyDescent="0.2">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E647" s="6"/>
    </row>
    <row r="648" spans="3:31" ht="15.75" customHeight="1" x14ac:dyDescent="0.2">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E648" s="6"/>
    </row>
    <row r="649" spans="3:31" ht="15.75" customHeight="1" x14ac:dyDescent="0.2">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E649" s="6"/>
    </row>
    <row r="650" spans="3:31" ht="15.75" customHeight="1" x14ac:dyDescent="0.2">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E650" s="6"/>
    </row>
    <row r="651" spans="3:31" ht="15.75" customHeight="1" x14ac:dyDescent="0.2">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E651" s="6"/>
    </row>
    <row r="652" spans="3:31" ht="15.75" customHeight="1" x14ac:dyDescent="0.2">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E652" s="6"/>
    </row>
    <row r="653" spans="3:31" ht="15.75" customHeight="1" x14ac:dyDescent="0.2">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E653" s="6"/>
    </row>
    <row r="654" spans="3:31" ht="15.75" customHeight="1" x14ac:dyDescent="0.2">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E654" s="6"/>
    </row>
    <row r="655" spans="3:31" ht="15.75" customHeight="1" x14ac:dyDescent="0.2">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E655" s="6"/>
    </row>
    <row r="656" spans="3:31" ht="15.75" customHeight="1" x14ac:dyDescent="0.2">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E656" s="6"/>
    </row>
    <row r="657" spans="3:31" ht="15.75" customHeight="1" x14ac:dyDescent="0.2">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E657" s="6"/>
    </row>
    <row r="658" spans="3:31" ht="15.75" customHeight="1" x14ac:dyDescent="0.2">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E658" s="6"/>
    </row>
    <row r="659" spans="3:31" ht="15.75" customHeight="1" x14ac:dyDescent="0.2">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E659" s="6"/>
    </row>
    <row r="660" spans="3:31" ht="15.75" customHeight="1" x14ac:dyDescent="0.2">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E660" s="6"/>
    </row>
    <row r="661" spans="3:31" ht="15.75" customHeight="1" x14ac:dyDescent="0.2">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E661" s="6"/>
    </row>
    <row r="662" spans="3:31" ht="15.75" customHeight="1" x14ac:dyDescent="0.2">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E662" s="6"/>
    </row>
    <row r="663" spans="3:31" ht="15.75" customHeight="1" x14ac:dyDescent="0.2">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E663" s="6"/>
    </row>
    <row r="664" spans="3:31" ht="15.75" customHeight="1" x14ac:dyDescent="0.2">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E664" s="6"/>
    </row>
    <row r="665" spans="3:31" ht="15.75" customHeight="1" x14ac:dyDescent="0.2">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E665" s="6"/>
    </row>
    <row r="666" spans="3:31" ht="15.75" customHeight="1" x14ac:dyDescent="0.2">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E666" s="6"/>
    </row>
    <row r="667" spans="3:31" ht="15.75" customHeight="1" x14ac:dyDescent="0.2">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E667" s="6"/>
    </row>
    <row r="668" spans="3:31" ht="15.75" customHeight="1" x14ac:dyDescent="0.2">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E668" s="6"/>
    </row>
    <row r="669" spans="3:31" ht="15.75" customHeight="1" x14ac:dyDescent="0.2">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E669" s="6"/>
    </row>
    <row r="670" spans="3:31" ht="15.75" customHeight="1" x14ac:dyDescent="0.2">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E670" s="6"/>
    </row>
    <row r="671" spans="3:31" ht="15.75" customHeight="1" x14ac:dyDescent="0.2">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E671" s="6"/>
    </row>
    <row r="672" spans="3:31" ht="15.75" customHeight="1" x14ac:dyDescent="0.2">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E672" s="6"/>
    </row>
    <row r="673" spans="3:31" ht="15.75" customHeight="1" x14ac:dyDescent="0.2">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E673" s="6"/>
    </row>
    <row r="674" spans="3:31" ht="15.75" customHeight="1" x14ac:dyDescent="0.2">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E674" s="6"/>
    </row>
    <row r="675" spans="3:31" ht="15.75" customHeight="1" x14ac:dyDescent="0.2">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E675" s="6"/>
    </row>
    <row r="676" spans="3:31" ht="15.75" customHeight="1" x14ac:dyDescent="0.2">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E676" s="6"/>
    </row>
    <row r="677" spans="3:31" ht="15.75" customHeight="1" x14ac:dyDescent="0.2">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E677" s="6"/>
    </row>
    <row r="678" spans="3:31" ht="15.75" customHeight="1" x14ac:dyDescent="0.2">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E678" s="6"/>
    </row>
    <row r="679" spans="3:31" ht="15.75" customHeight="1" x14ac:dyDescent="0.2">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E679" s="6"/>
    </row>
    <row r="680" spans="3:31" ht="15.75" customHeight="1" x14ac:dyDescent="0.2">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E680" s="6"/>
    </row>
    <row r="681" spans="3:31" ht="15.75" customHeight="1" x14ac:dyDescent="0.2">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E681" s="6"/>
    </row>
    <row r="682" spans="3:31" ht="15.75" customHeight="1" x14ac:dyDescent="0.2">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E682" s="6"/>
    </row>
    <row r="683" spans="3:31" ht="15.75" customHeight="1" x14ac:dyDescent="0.2">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E683" s="6"/>
    </row>
    <row r="684" spans="3:31" ht="15.75" customHeight="1" x14ac:dyDescent="0.2">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E684" s="6"/>
    </row>
    <row r="685" spans="3:31" ht="15.75" customHeight="1" x14ac:dyDescent="0.2">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E685" s="6"/>
    </row>
    <row r="686" spans="3:31" ht="15.75" customHeight="1" x14ac:dyDescent="0.2">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E686" s="6"/>
    </row>
    <row r="687" spans="3:31" ht="15.75" customHeight="1" x14ac:dyDescent="0.2">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E687" s="6"/>
    </row>
    <row r="688" spans="3:31" ht="15.75" customHeight="1" x14ac:dyDescent="0.2">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E688" s="6"/>
    </row>
    <row r="689" spans="3:31" ht="15.75" customHeight="1" x14ac:dyDescent="0.2">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E689" s="6"/>
    </row>
    <row r="690" spans="3:31" ht="15.75" customHeight="1" x14ac:dyDescent="0.2">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E690" s="6"/>
    </row>
    <row r="691" spans="3:31" ht="15.75" customHeight="1" x14ac:dyDescent="0.2">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E691" s="6"/>
    </row>
    <row r="692" spans="3:31" ht="15.75" customHeight="1" x14ac:dyDescent="0.2">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E692" s="6"/>
    </row>
    <row r="693" spans="3:31" ht="15.75" customHeight="1" x14ac:dyDescent="0.2">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E693" s="6"/>
    </row>
    <row r="694" spans="3:31" ht="15.75" customHeight="1" x14ac:dyDescent="0.2">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E694" s="6"/>
    </row>
    <row r="695" spans="3:31" ht="15.75" customHeight="1" x14ac:dyDescent="0.2">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E695" s="6"/>
    </row>
    <row r="696" spans="3:31" ht="15.75" customHeight="1" x14ac:dyDescent="0.2">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E696" s="6"/>
    </row>
    <row r="697" spans="3:31" ht="15.75" customHeight="1" x14ac:dyDescent="0.2">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E697" s="6"/>
    </row>
    <row r="698" spans="3:31" ht="15.75" customHeight="1" x14ac:dyDescent="0.2">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E698" s="6"/>
    </row>
    <row r="699" spans="3:31" ht="15.75" customHeight="1" x14ac:dyDescent="0.2">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E699" s="6"/>
    </row>
    <row r="700" spans="3:31" ht="15.75" customHeight="1" x14ac:dyDescent="0.2">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E700" s="6"/>
    </row>
    <row r="701" spans="3:31" ht="15.75" customHeight="1" x14ac:dyDescent="0.2">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E701" s="6"/>
    </row>
    <row r="702" spans="3:31" ht="15.75" customHeight="1" x14ac:dyDescent="0.2">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E702" s="6"/>
    </row>
    <row r="703" spans="3:31" ht="15.75" customHeight="1" x14ac:dyDescent="0.2">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E703" s="6"/>
    </row>
    <row r="704" spans="3:31" ht="15.75" customHeight="1" x14ac:dyDescent="0.2">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E704" s="6"/>
    </row>
    <row r="705" spans="3:31" ht="15.75" customHeight="1" x14ac:dyDescent="0.2">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E705" s="6"/>
    </row>
    <row r="706" spans="3:31" ht="15.75" customHeight="1" x14ac:dyDescent="0.2">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E706" s="6"/>
    </row>
    <row r="707" spans="3:31" ht="15.75" customHeight="1" x14ac:dyDescent="0.2">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E707" s="6"/>
    </row>
    <row r="708" spans="3:31" ht="15.75" customHeight="1" x14ac:dyDescent="0.2">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E708" s="6"/>
    </row>
    <row r="709" spans="3:31" ht="15.75" customHeight="1" x14ac:dyDescent="0.2">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E709" s="6"/>
    </row>
    <row r="710" spans="3:31" ht="15.75" customHeight="1" x14ac:dyDescent="0.2">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E710" s="6"/>
    </row>
    <row r="711" spans="3:31" ht="15.75" customHeight="1" x14ac:dyDescent="0.2">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E711" s="6"/>
    </row>
    <row r="712" spans="3:31" ht="15.75" customHeight="1" x14ac:dyDescent="0.2">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E712" s="6"/>
    </row>
    <row r="713" spans="3:31" ht="15.75" customHeight="1" x14ac:dyDescent="0.2">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E713" s="6"/>
    </row>
    <row r="714" spans="3:31" ht="15.75" customHeight="1" x14ac:dyDescent="0.2">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E714" s="6"/>
    </row>
    <row r="715" spans="3:31" ht="15.75" customHeight="1" x14ac:dyDescent="0.2">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E715" s="6"/>
    </row>
    <row r="716" spans="3:31" ht="15.75" customHeight="1" x14ac:dyDescent="0.2">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E716" s="6"/>
    </row>
    <row r="717" spans="3:31" ht="15.75" customHeight="1" x14ac:dyDescent="0.2">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E717" s="6"/>
    </row>
    <row r="718" spans="3:31" ht="15.75" customHeight="1" x14ac:dyDescent="0.2">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E718" s="6"/>
    </row>
    <row r="719" spans="3:31" ht="15.75" customHeight="1" x14ac:dyDescent="0.2">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E719" s="6"/>
    </row>
    <row r="720" spans="3:31" ht="15.75" customHeight="1" x14ac:dyDescent="0.2">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E720" s="6"/>
    </row>
    <row r="721" spans="3:31" ht="15.75" customHeight="1" x14ac:dyDescent="0.2">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E721" s="6"/>
    </row>
    <row r="722" spans="3:31" ht="15.75" customHeight="1" x14ac:dyDescent="0.2">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E722" s="6"/>
    </row>
    <row r="723" spans="3:31" ht="15.75" customHeight="1" x14ac:dyDescent="0.2">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E723" s="6"/>
    </row>
    <row r="724" spans="3:31" ht="15.75" customHeight="1" x14ac:dyDescent="0.2">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E724" s="6"/>
    </row>
    <row r="725" spans="3:31" ht="15.75" customHeight="1" x14ac:dyDescent="0.2">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E725" s="6"/>
    </row>
    <row r="726" spans="3:31" ht="15.75" customHeight="1" x14ac:dyDescent="0.2">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E726" s="6"/>
    </row>
    <row r="727" spans="3:31" ht="15.75" customHeight="1" x14ac:dyDescent="0.2">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E727" s="6"/>
    </row>
    <row r="728" spans="3:31" ht="15.75" customHeight="1" x14ac:dyDescent="0.2">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E728" s="6"/>
    </row>
    <row r="729" spans="3:31" ht="15.75" customHeight="1" x14ac:dyDescent="0.2">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E729" s="6"/>
    </row>
    <row r="730" spans="3:31" ht="15.75" customHeight="1" x14ac:dyDescent="0.2">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E730" s="6"/>
    </row>
    <row r="731" spans="3:31" ht="15.75" customHeight="1" x14ac:dyDescent="0.2">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E731" s="6"/>
    </row>
    <row r="732" spans="3:31" ht="15.75" customHeight="1" x14ac:dyDescent="0.2">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E732" s="6"/>
    </row>
    <row r="733" spans="3:31" ht="15.75" customHeight="1" x14ac:dyDescent="0.2">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E733" s="6"/>
    </row>
    <row r="734" spans="3:31" ht="15.75" customHeight="1" x14ac:dyDescent="0.2">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E734" s="6"/>
    </row>
    <row r="735" spans="3:31" ht="15.75" customHeight="1" x14ac:dyDescent="0.2">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E735" s="6"/>
    </row>
    <row r="736" spans="3:31" ht="15.75" customHeight="1" x14ac:dyDescent="0.2">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E736" s="6"/>
    </row>
    <row r="737" spans="3:31" ht="15.75" customHeight="1" x14ac:dyDescent="0.2">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E737" s="6"/>
    </row>
    <row r="738" spans="3:31" ht="15.75" customHeight="1" x14ac:dyDescent="0.2">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E738" s="6"/>
    </row>
    <row r="739" spans="3:31" ht="15.75" customHeight="1" x14ac:dyDescent="0.2">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E739" s="6"/>
    </row>
    <row r="740" spans="3:31" ht="15.75" customHeight="1" x14ac:dyDescent="0.2">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E740" s="6"/>
    </row>
    <row r="741" spans="3:31" ht="15.75" customHeight="1" x14ac:dyDescent="0.2">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E741" s="6"/>
    </row>
    <row r="742" spans="3:31" ht="15.75" customHeight="1" x14ac:dyDescent="0.2">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E742" s="6"/>
    </row>
    <row r="743" spans="3:31" ht="15.75" customHeight="1" x14ac:dyDescent="0.2">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E743" s="6"/>
    </row>
    <row r="744" spans="3:31" ht="15.75" customHeight="1" x14ac:dyDescent="0.2">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E744" s="6"/>
    </row>
    <row r="745" spans="3:31" ht="15.75" customHeight="1" x14ac:dyDescent="0.2">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E745" s="6"/>
    </row>
    <row r="746" spans="3:31" ht="15.75" customHeight="1" x14ac:dyDescent="0.2">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E746" s="6"/>
    </row>
    <row r="747" spans="3:31" ht="15.75" customHeight="1" x14ac:dyDescent="0.2">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E747" s="6"/>
    </row>
    <row r="748" spans="3:31" ht="15.75" customHeight="1" x14ac:dyDescent="0.2">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E748" s="6"/>
    </row>
    <row r="749" spans="3:31" ht="15.75" customHeight="1" x14ac:dyDescent="0.2">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E749" s="6"/>
    </row>
    <row r="750" spans="3:31" ht="15.75" customHeight="1" x14ac:dyDescent="0.2">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E750" s="6"/>
    </row>
    <row r="751" spans="3:31" ht="15.75" customHeight="1" x14ac:dyDescent="0.2">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E751" s="6"/>
    </row>
    <row r="752" spans="3:31" ht="15.75" customHeight="1" x14ac:dyDescent="0.2">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E752" s="6"/>
    </row>
    <row r="753" spans="3:31" ht="15.75" customHeight="1" x14ac:dyDescent="0.2">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E753" s="6"/>
    </row>
    <row r="754" spans="3:31" ht="15.75" customHeight="1" x14ac:dyDescent="0.2">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E754" s="6"/>
    </row>
    <row r="755" spans="3:31" ht="15.75" customHeight="1" x14ac:dyDescent="0.2">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E755" s="6"/>
    </row>
    <row r="756" spans="3:31" ht="15.75" customHeight="1" x14ac:dyDescent="0.2">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E756" s="6"/>
    </row>
    <row r="757" spans="3:31" ht="15.75" customHeight="1" x14ac:dyDescent="0.2">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E757" s="6"/>
    </row>
    <row r="758" spans="3:31" ht="15.75" customHeight="1" x14ac:dyDescent="0.2">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E758" s="6"/>
    </row>
    <row r="759" spans="3:31" ht="15.75" customHeight="1" x14ac:dyDescent="0.2">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E759" s="6"/>
    </row>
    <row r="760" spans="3:31" ht="15.75" customHeight="1" x14ac:dyDescent="0.2">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E760" s="6"/>
    </row>
    <row r="761" spans="3:31" ht="15.75" customHeight="1" x14ac:dyDescent="0.2">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E761" s="6"/>
    </row>
    <row r="762" spans="3:31" ht="15.75" customHeight="1" x14ac:dyDescent="0.2">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E762" s="6"/>
    </row>
    <row r="763" spans="3:31" ht="15.75" customHeight="1" x14ac:dyDescent="0.2">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E763" s="6"/>
    </row>
    <row r="764" spans="3:31" ht="15.75" customHeight="1" x14ac:dyDescent="0.2">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E764" s="6"/>
    </row>
    <row r="765" spans="3:31" ht="15.75" customHeight="1" x14ac:dyDescent="0.2">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E765" s="6"/>
    </row>
    <row r="766" spans="3:31" ht="15.75" customHeight="1" x14ac:dyDescent="0.2">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E766" s="6"/>
    </row>
    <row r="767" spans="3:31" ht="15.75" customHeight="1" x14ac:dyDescent="0.2">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E767" s="6"/>
    </row>
    <row r="768" spans="3:31" ht="15.75" customHeight="1" x14ac:dyDescent="0.2">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E768" s="6"/>
    </row>
    <row r="769" spans="3:31" ht="15.75" customHeight="1" x14ac:dyDescent="0.2">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E769" s="6"/>
    </row>
    <row r="770" spans="3:31" ht="15.75" customHeight="1" x14ac:dyDescent="0.2">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E770" s="6"/>
    </row>
    <row r="771" spans="3:31" ht="15.75" customHeight="1" x14ac:dyDescent="0.2">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E771" s="6"/>
    </row>
    <row r="772" spans="3:31" ht="15.75" customHeight="1" x14ac:dyDescent="0.2">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E772" s="6"/>
    </row>
    <row r="773" spans="3:31" ht="15.75" customHeight="1" x14ac:dyDescent="0.2">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E773" s="6"/>
    </row>
    <row r="774" spans="3:31" ht="15.75" customHeight="1" x14ac:dyDescent="0.2">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E774" s="6"/>
    </row>
    <row r="775" spans="3:31" ht="15.75" customHeight="1" x14ac:dyDescent="0.2">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E775" s="6"/>
    </row>
    <row r="776" spans="3:31" ht="15.75" customHeight="1" x14ac:dyDescent="0.2">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E776" s="6"/>
    </row>
    <row r="777" spans="3:31" ht="15.75" customHeight="1" x14ac:dyDescent="0.2">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E777" s="6"/>
    </row>
    <row r="778" spans="3:31" ht="15.75" customHeight="1" x14ac:dyDescent="0.2">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E778" s="6"/>
    </row>
    <row r="779" spans="3:31" ht="15.75" customHeight="1" x14ac:dyDescent="0.2">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E779" s="6"/>
    </row>
    <row r="780" spans="3:31" ht="15.75" customHeight="1" x14ac:dyDescent="0.2">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E780" s="6"/>
    </row>
    <row r="781" spans="3:31" ht="15.75" customHeight="1" x14ac:dyDescent="0.2">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E781" s="6"/>
    </row>
    <row r="782" spans="3:31" ht="15.75" customHeight="1" x14ac:dyDescent="0.2">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E782" s="6"/>
    </row>
    <row r="783" spans="3:31" ht="15.75" customHeight="1" x14ac:dyDescent="0.2">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E783" s="6"/>
    </row>
    <row r="784" spans="3:31" ht="15.75" customHeight="1" x14ac:dyDescent="0.2">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E784" s="6"/>
    </row>
    <row r="785" spans="3:31" ht="15.75" customHeight="1" x14ac:dyDescent="0.2">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E785" s="6"/>
    </row>
    <row r="786" spans="3:31" ht="15.75" customHeight="1" x14ac:dyDescent="0.2">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E786" s="6"/>
    </row>
    <row r="787" spans="3:31" ht="15.75" customHeight="1" x14ac:dyDescent="0.2">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E787" s="6"/>
    </row>
    <row r="788" spans="3:31" ht="15.75" customHeight="1" x14ac:dyDescent="0.2">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E788" s="6"/>
    </row>
    <row r="789" spans="3:31" ht="15.75" customHeight="1" x14ac:dyDescent="0.2">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E789" s="6"/>
    </row>
    <row r="790" spans="3:31" ht="15.75" customHeight="1" x14ac:dyDescent="0.2">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E790" s="6"/>
    </row>
    <row r="791" spans="3:31" ht="15.75" customHeight="1" x14ac:dyDescent="0.2">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E791" s="6"/>
    </row>
    <row r="792" spans="3:31" ht="15.75" customHeight="1" x14ac:dyDescent="0.2">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E792" s="6"/>
    </row>
    <row r="793" spans="3:31" ht="15.75" customHeight="1" x14ac:dyDescent="0.2">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E793" s="6"/>
    </row>
    <row r="794" spans="3:31" ht="15.75" customHeight="1" x14ac:dyDescent="0.2">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E794" s="6"/>
    </row>
    <row r="795" spans="3:31" ht="15.75" customHeight="1" x14ac:dyDescent="0.2">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E795" s="6"/>
    </row>
    <row r="796" spans="3:31" ht="15.75" customHeight="1" x14ac:dyDescent="0.2">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E796" s="6"/>
    </row>
    <row r="797" spans="3:31" ht="15.75" customHeight="1" x14ac:dyDescent="0.2">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E797" s="6"/>
    </row>
    <row r="798" spans="3:31" ht="15.75" customHeight="1" x14ac:dyDescent="0.2">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E798" s="6"/>
    </row>
    <row r="799" spans="3:31" ht="15.75" customHeight="1" x14ac:dyDescent="0.2">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E799" s="6"/>
    </row>
    <row r="800" spans="3:31" ht="15.75" customHeight="1" x14ac:dyDescent="0.2">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E800" s="6"/>
    </row>
    <row r="801" spans="3:31" ht="15.75" customHeight="1" x14ac:dyDescent="0.2">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E801" s="6"/>
    </row>
    <row r="802" spans="3:31" ht="15.75" customHeight="1" x14ac:dyDescent="0.2">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E802" s="6"/>
    </row>
    <row r="803" spans="3:31" ht="15.75" customHeight="1" x14ac:dyDescent="0.2">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E803" s="6"/>
    </row>
    <row r="804" spans="3:31" ht="15.75" customHeight="1" x14ac:dyDescent="0.2">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E804" s="6"/>
    </row>
    <row r="805" spans="3:31" ht="15.75" customHeight="1" x14ac:dyDescent="0.2">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E805" s="6"/>
    </row>
    <row r="806" spans="3:31" ht="15.75" customHeight="1" x14ac:dyDescent="0.2">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E806" s="6"/>
    </row>
    <row r="807" spans="3:31" ht="15.75" customHeight="1" x14ac:dyDescent="0.2">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E807" s="6"/>
    </row>
    <row r="808" spans="3:31" ht="15.75" customHeight="1" x14ac:dyDescent="0.2">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E808" s="6"/>
    </row>
    <row r="809" spans="3:31" ht="15.75" customHeight="1" x14ac:dyDescent="0.2">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E809" s="6"/>
    </row>
    <row r="810" spans="3:31" ht="15.75" customHeight="1" x14ac:dyDescent="0.2">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E810" s="6"/>
    </row>
    <row r="811" spans="3:31" ht="15.75" customHeight="1" x14ac:dyDescent="0.2">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E811" s="6"/>
    </row>
    <row r="812" spans="3:31" ht="15.75" customHeight="1" x14ac:dyDescent="0.2">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E812" s="6"/>
    </row>
    <row r="813" spans="3:31" ht="15.75" customHeight="1" x14ac:dyDescent="0.2">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E813" s="6"/>
    </row>
    <row r="814" spans="3:31" ht="15.75" customHeight="1" x14ac:dyDescent="0.2">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E814" s="6"/>
    </row>
    <row r="815" spans="3:31" ht="15.75" customHeight="1" x14ac:dyDescent="0.2">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E815" s="6"/>
    </row>
    <row r="816" spans="3:31" ht="15.75" customHeight="1" x14ac:dyDescent="0.2">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E816" s="6"/>
    </row>
    <row r="817" spans="3:31" ht="15.75" customHeight="1" x14ac:dyDescent="0.2">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E817" s="6"/>
    </row>
    <row r="818" spans="3:31" ht="15.75" customHeight="1" x14ac:dyDescent="0.2">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E818" s="6"/>
    </row>
    <row r="819" spans="3:31" ht="15.75" customHeight="1" x14ac:dyDescent="0.2">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E819" s="6"/>
    </row>
    <row r="820" spans="3:31" ht="15.75" customHeight="1" x14ac:dyDescent="0.2">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E820" s="6"/>
    </row>
    <row r="821" spans="3:31" ht="15.75" customHeight="1" x14ac:dyDescent="0.2">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E821" s="6"/>
    </row>
    <row r="822" spans="3:31" ht="15.75" customHeight="1" x14ac:dyDescent="0.2">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E822" s="6"/>
    </row>
    <row r="823" spans="3:31" ht="15.75" customHeight="1" x14ac:dyDescent="0.2">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E823" s="6"/>
    </row>
    <row r="824" spans="3:31" ht="15.75" customHeight="1" x14ac:dyDescent="0.2">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E824" s="6"/>
    </row>
    <row r="825" spans="3:31" ht="15.75" customHeight="1" x14ac:dyDescent="0.2">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E825" s="6"/>
    </row>
    <row r="826" spans="3:31" ht="15.75" customHeight="1" x14ac:dyDescent="0.2">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E826" s="6"/>
    </row>
    <row r="827" spans="3:31" ht="15.75" customHeight="1" x14ac:dyDescent="0.2">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E827" s="6"/>
    </row>
    <row r="828" spans="3:31" ht="15.75" customHeight="1" x14ac:dyDescent="0.2">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E828" s="6"/>
    </row>
    <row r="829" spans="3:31" ht="15.75" customHeight="1" x14ac:dyDescent="0.2">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E829" s="6"/>
    </row>
    <row r="830" spans="3:31" ht="15.75" customHeight="1" x14ac:dyDescent="0.2">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E830" s="6"/>
    </row>
    <row r="831" spans="3:31" ht="15.75" customHeight="1" x14ac:dyDescent="0.2">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E831" s="6"/>
    </row>
    <row r="832" spans="3:31" ht="15.75" customHeight="1" x14ac:dyDescent="0.2">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E832" s="6"/>
    </row>
    <row r="833" spans="3:31" ht="15.75" customHeight="1" x14ac:dyDescent="0.2">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E833" s="6"/>
    </row>
    <row r="834" spans="3:31" ht="15.75" customHeight="1" x14ac:dyDescent="0.2">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E834" s="6"/>
    </row>
    <row r="835" spans="3:31" ht="15.75" customHeight="1" x14ac:dyDescent="0.2">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E835" s="6"/>
    </row>
    <row r="836" spans="3:31" ht="15.75" customHeight="1" x14ac:dyDescent="0.2">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E836" s="6"/>
    </row>
    <row r="837" spans="3:31" ht="15.75" customHeight="1" x14ac:dyDescent="0.2">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E837" s="6"/>
    </row>
    <row r="838" spans="3:31" ht="15.75" customHeight="1" x14ac:dyDescent="0.2">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E838" s="6"/>
    </row>
    <row r="839" spans="3:31" ht="15.75" customHeight="1" x14ac:dyDescent="0.2">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E839" s="6"/>
    </row>
    <row r="840" spans="3:31" ht="15.75" customHeight="1" x14ac:dyDescent="0.2">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E840" s="6"/>
    </row>
    <row r="841" spans="3:31" ht="15.75" customHeight="1" x14ac:dyDescent="0.2">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E841" s="6"/>
    </row>
    <row r="842" spans="3:31" ht="15.75" customHeight="1" x14ac:dyDescent="0.2">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E842" s="6"/>
    </row>
    <row r="843" spans="3:31" ht="15.75" customHeight="1" x14ac:dyDescent="0.2">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E843" s="6"/>
    </row>
    <row r="844" spans="3:31" ht="15.75" customHeight="1" x14ac:dyDescent="0.2">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E844" s="6"/>
    </row>
    <row r="845" spans="3:31" ht="15.75" customHeight="1" x14ac:dyDescent="0.2">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E845" s="6"/>
    </row>
    <row r="846" spans="3:31" ht="15.75" customHeight="1" x14ac:dyDescent="0.2">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E846" s="6"/>
    </row>
    <row r="847" spans="3:31" ht="15.75" customHeight="1" x14ac:dyDescent="0.2">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E847" s="6"/>
    </row>
    <row r="848" spans="3:31" ht="15.75" customHeight="1" x14ac:dyDescent="0.2">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E848" s="6"/>
    </row>
    <row r="849" spans="3:31" ht="15.75" customHeight="1" x14ac:dyDescent="0.2">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E849" s="6"/>
    </row>
    <row r="850" spans="3:31" ht="15.75" customHeight="1" x14ac:dyDescent="0.2">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E850" s="6"/>
    </row>
    <row r="851" spans="3:31" ht="15.75" customHeight="1" x14ac:dyDescent="0.2">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E851" s="6"/>
    </row>
    <row r="852" spans="3:31" ht="15.75" customHeight="1" x14ac:dyDescent="0.2">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E852" s="6"/>
    </row>
    <row r="853" spans="3:31" ht="15.75" customHeight="1" x14ac:dyDescent="0.2">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E853" s="6"/>
    </row>
    <row r="854" spans="3:31" ht="15.75" customHeight="1" x14ac:dyDescent="0.2">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E854" s="6"/>
    </row>
    <row r="855" spans="3:31" ht="15.75" customHeight="1" x14ac:dyDescent="0.2">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E855" s="6"/>
    </row>
    <row r="856" spans="3:31" ht="15.75" customHeight="1" x14ac:dyDescent="0.2">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E856" s="6"/>
    </row>
    <row r="857" spans="3:31" ht="15.75" customHeight="1" x14ac:dyDescent="0.2">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E857" s="6"/>
    </row>
    <row r="858" spans="3:31" ht="15.75" customHeight="1" x14ac:dyDescent="0.2">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E858" s="6"/>
    </row>
    <row r="859" spans="3:31" ht="15.75" customHeight="1" x14ac:dyDescent="0.2">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E859" s="6"/>
    </row>
    <row r="860" spans="3:31" ht="15.75" customHeight="1" x14ac:dyDescent="0.2">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E860" s="6"/>
    </row>
    <row r="861" spans="3:31" ht="15.75" customHeight="1" x14ac:dyDescent="0.2">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E861" s="6"/>
    </row>
    <row r="862" spans="3:31" ht="15.75" customHeight="1" x14ac:dyDescent="0.2">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E862" s="6"/>
    </row>
    <row r="863" spans="3:31" ht="15.75" customHeight="1" x14ac:dyDescent="0.2">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E863" s="6"/>
    </row>
    <row r="864" spans="3:31" ht="15.75" customHeight="1" x14ac:dyDescent="0.2">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E864" s="6"/>
    </row>
    <row r="865" spans="3:31" ht="15.75" customHeight="1" x14ac:dyDescent="0.2">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E865" s="6"/>
    </row>
    <row r="866" spans="3:31" ht="15.75" customHeight="1" x14ac:dyDescent="0.2">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E866" s="6"/>
    </row>
    <row r="867" spans="3:31" ht="15.75" customHeight="1" x14ac:dyDescent="0.2">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E867" s="6"/>
    </row>
    <row r="868" spans="3:31" ht="15.75" customHeight="1" x14ac:dyDescent="0.2">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E868" s="6"/>
    </row>
    <row r="869" spans="3:31" ht="15.75" customHeight="1" x14ac:dyDescent="0.2">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E869" s="6"/>
    </row>
    <row r="870" spans="3:31" ht="15.75" customHeight="1" x14ac:dyDescent="0.2">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E870" s="6"/>
    </row>
    <row r="871" spans="3:31" ht="15.75" customHeight="1" x14ac:dyDescent="0.2">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E871" s="6"/>
    </row>
    <row r="872" spans="3:31" ht="15.75" customHeight="1" x14ac:dyDescent="0.2">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E872" s="6"/>
    </row>
    <row r="873" spans="3:31" ht="15.75" customHeight="1" x14ac:dyDescent="0.2">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E873" s="6"/>
    </row>
    <row r="874" spans="3:31" ht="15.75" customHeight="1" x14ac:dyDescent="0.2">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E874" s="6"/>
    </row>
    <row r="875" spans="3:31" ht="15.75" customHeight="1" x14ac:dyDescent="0.2">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E875" s="6"/>
    </row>
    <row r="876" spans="3:31" ht="15.75" customHeight="1" x14ac:dyDescent="0.2">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E876" s="6"/>
    </row>
    <row r="877" spans="3:31" ht="15.75" customHeight="1" x14ac:dyDescent="0.2">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E877" s="6"/>
    </row>
    <row r="878" spans="3:31" ht="15.75" customHeight="1" x14ac:dyDescent="0.2">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E878" s="6"/>
    </row>
    <row r="879" spans="3:31" ht="15.75" customHeight="1" x14ac:dyDescent="0.2">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E879" s="6"/>
    </row>
    <row r="880" spans="3:31" ht="15.75" customHeight="1" x14ac:dyDescent="0.2">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E880" s="6"/>
    </row>
    <row r="881" spans="3:31" ht="15.75" customHeight="1" x14ac:dyDescent="0.2">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E881" s="6"/>
    </row>
    <row r="882" spans="3:31" ht="15.75" customHeight="1" x14ac:dyDescent="0.2">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E882" s="6"/>
    </row>
    <row r="883" spans="3:31" ht="15.75" customHeight="1" x14ac:dyDescent="0.2">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E883" s="6"/>
    </row>
    <row r="884" spans="3:31" ht="15.75" customHeight="1" x14ac:dyDescent="0.2">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E884" s="6"/>
    </row>
    <row r="885" spans="3:31" ht="15.75" customHeight="1" x14ac:dyDescent="0.2">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E885" s="6"/>
    </row>
    <row r="886" spans="3:31" ht="15.75" customHeight="1" x14ac:dyDescent="0.2">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E886" s="6"/>
    </row>
    <row r="887" spans="3:31" ht="15.75" customHeight="1" x14ac:dyDescent="0.2">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E887" s="6"/>
    </row>
    <row r="888" spans="3:31" ht="15.75" customHeight="1" x14ac:dyDescent="0.2">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E888" s="6"/>
    </row>
    <row r="889" spans="3:31" ht="15.75" customHeight="1" x14ac:dyDescent="0.2">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E889" s="6"/>
    </row>
    <row r="890" spans="3:31" ht="15.75" customHeight="1" x14ac:dyDescent="0.2">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E890" s="6"/>
    </row>
    <row r="891" spans="3:31" ht="15.75" customHeight="1" x14ac:dyDescent="0.2">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E891" s="6"/>
    </row>
    <row r="892" spans="3:31" ht="15.75" customHeight="1" x14ac:dyDescent="0.2">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E892" s="6"/>
    </row>
    <row r="893" spans="3:31" ht="15.75" customHeight="1" x14ac:dyDescent="0.2">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E893" s="6"/>
    </row>
    <row r="894" spans="3:31" ht="15.75" customHeight="1" x14ac:dyDescent="0.2">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E894" s="6"/>
    </row>
    <row r="895" spans="3:31" ht="15.75" customHeight="1" x14ac:dyDescent="0.2">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E895" s="6"/>
    </row>
    <row r="896" spans="3:31" ht="15.75" customHeight="1" x14ac:dyDescent="0.2">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E896" s="6"/>
    </row>
    <row r="897" spans="3:31" ht="15.75" customHeight="1" x14ac:dyDescent="0.2">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E897" s="6"/>
    </row>
    <row r="898" spans="3:31" ht="15.75" customHeight="1" x14ac:dyDescent="0.2">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E898" s="6"/>
    </row>
    <row r="899" spans="3:31" ht="15.75" customHeight="1" x14ac:dyDescent="0.2">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E899" s="6"/>
    </row>
    <row r="900" spans="3:31" ht="15.75" customHeight="1" x14ac:dyDescent="0.2">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E900" s="6"/>
    </row>
    <row r="901" spans="3:31" ht="15.75" customHeight="1" x14ac:dyDescent="0.2">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E901" s="6"/>
    </row>
    <row r="902" spans="3:31" ht="15.75" customHeight="1" x14ac:dyDescent="0.2">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E902" s="6"/>
    </row>
    <row r="903" spans="3:31" ht="15.75" customHeight="1" x14ac:dyDescent="0.2">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E903" s="6"/>
    </row>
    <row r="904" spans="3:31" ht="15.75" customHeight="1" x14ac:dyDescent="0.2">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E904" s="6"/>
    </row>
    <row r="905" spans="3:31" ht="15.75" customHeight="1" x14ac:dyDescent="0.2">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E905" s="6"/>
    </row>
    <row r="906" spans="3:31" ht="15.75" customHeight="1" x14ac:dyDescent="0.2">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E906" s="6"/>
    </row>
    <row r="907" spans="3:31" ht="15.75" customHeight="1" x14ac:dyDescent="0.2">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E907" s="6"/>
    </row>
    <row r="908" spans="3:31" ht="15.75" customHeight="1" x14ac:dyDescent="0.2">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E908" s="6"/>
    </row>
    <row r="909" spans="3:31" ht="15.75" customHeight="1" x14ac:dyDescent="0.2">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E909" s="6"/>
    </row>
    <row r="910" spans="3:31" ht="15.75" customHeight="1" x14ac:dyDescent="0.2">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E910" s="6"/>
    </row>
    <row r="911" spans="3:31" ht="15.75" customHeight="1" x14ac:dyDescent="0.2">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E911" s="6"/>
    </row>
    <row r="912" spans="3:31" ht="15.75" customHeight="1" x14ac:dyDescent="0.2">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E912" s="6"/>
    </row>
    <row r="913" spans="3:31" ht="15.75" customHeight="1" x14ac:dyDescent="0.2">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E913" s="6"/>
    </row>
    <row r="914" spans="3:31" ht="15.75" customHeight="1" x14ac:dyDescent="0.2">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E914" s="6"/>
    </row>
    <row r="915" spans="3:31" ht="15.75" customHeight="1" x14ac:dyDescent="0.2">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E915" s="6"/>
    </row>
    <row r="916" spans="3:31" ht="15.75" customHeight="1" x14ac:dyDescent="0.2">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E916" s="6"/>
    </row>
    <row r="917" spans="3:31" ht="15.75" customHeight="1" x14ac:dyDescent="0.2">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E917" s="6"/>
    </row>
    <row r="918" spans="3:31" ht="15.75" customHeight="1" x14ac:dyDescent="0.2">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E918" s="6"/>
    </row>
    <row r="919" spans="3:31" ht="15.75" customHeight="1" x14ac:dyDescent="0.2">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E919" s="6"/>
    </row>
    <row r="920" spans="3:31" ht="15.75" customHeight="1" x14ac:dyDescent="0.2">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E920" s="6"/>
    </row>
    <row r="921" spans="3:31" ht="15.75" customHeight="1" x14ac:dyDescent="0.2">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E921" s="6"/>
    </row>
    <row r="922" spans="3:31" ht="15.75" customHeight="1" x14ac:dyDescent="0.2">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E922" s="6"/>
    </row>
    <row r="923" spans="3:31" ht="15.75" customHeight="1" x14ac:dyDescent="0.2">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E923" s="6"/>
    </row>
    <row r="924" spans="3:31" ht="15.75" customHeight="1" x14ac:dyDescent="0.2">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E924" s="6"/>
    </row>
    <row r="925" spans="3:31" ht="15.75" customHeight="1" x14ac:dyDescent="0.2">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E925" s="6"/>
    </row>
    <row r="926" spans="3:31" ht="15.75" customHeight="1" x14ac:dyDescent="0.2">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E926" s="6"/>
    </row>
    <row r="927" spans="3:31" ht="15.75" customHeight="1" x14ac:dyDescent="0.2">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E927" s="6"/>
    </row>
    <row r="928" spans="3:31" ht="15.75" customHeight="1" x14ac:dyDescent="0.2">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E928" s="6"/>
    </row>
    <row r="929" spans="3:31" ht="15.75" customHeight="1" x14ac:dyDescent="0.2">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E929" s="6"/>
    </row>
    <row r="930" spans="3:31" ht="15.75" customHeight="1" x14ac:dyDescent="0.2">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E930" s="6"/>
    </row>
    <row r="931" spans="3:31" ht="15.75" customHeight="1" x14ac:dyDescent="0.2">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E931" s="6"/>
    </row>
    <row r="932" spans="3:31" ht="15.75" customHeight="1" x14ac:dyDescent="0.2">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E932" s="6"/>
    </row>
    <row r="933" spans="3:31" ht="15.75" customHeight="1" x14ac:dyDescent="0.2">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E933" s="6"/>
    </row>
    <row r="934" spans="3:31" ht="15.75" customHeight="1" x14ac:dyDescent="0.2">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E934" s="6"/>
    </row>
    <row r="935" spans="3:31" ht="15.75" customHeight="1" x14ac:dyDescent="0.2">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E935" s="6"/>
    </row>
    <row r="936" spans="3:31" ht="15.75" customHeight="1" x14ac:dyDescent="0.2">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E936" s="6"/>
    </row>
    <row r="937" spans="3:31" ht="15.75" customHeight="1" x14ac:dyDescent="0.2">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E937" s="6"/>
    </row>
    <row r="938" spans="3:31" ht="15.75" customHeight="1" x14ac:dyDescent="0.2">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E938" s="6"/>
    </row>
    <row r="939" spans="3:31" ht="15.75" customHeight="1" x14ac:dyDescent="0.2">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E939" s="6"/>
    </row>
    <row r="940" spans="3:31" ht="15.75" customHeight="1" x14ac:dyDescent="0.2">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E940" s="6"/>
    </row>
    <row r="941" spans="3:31" ht="15.75" customHeight="1" x14ac:dyDescent="0.2">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E941" s="6"/>
    </row>
    <row r="942" spans="3:31" ht="15.75" customHeight="1" x14ac:dyDescent="0.2">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E942" s="6"/>
    </row>
    <row r="943" spans="3:31" ht="15.75" customHeight="1" x14ac:dyDescent="0.2">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E943" s="6"/>
    </row>
    <row r="944" spans="3:31" ht="15.75" customHeight="1" x14ac:dyDescent="0.2">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E944" s="6"/>
    </row>
    <row r="945" spans="3:31" ht="15.75" customHeight="1" x14ac:dyDescent="0.2">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E945" s="6"/>
    </row>
    <row r="946" spans="3:31" ht="15.75" customHeight="1" x14ac:dyDescent="0.2">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E946" s="6"/>
    </row>
    <row r="947" spans="3:31" ht="15.75" customHeight="1" x14ac:dyDescent="0.2">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E947" s="6"/>
    </row>
    <row r="948" spans="3:31" ht="15.75" customHeight="1" x14ac:dyDescent="0.2">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E948" s="6"/>
    </row>
    <row r="949" spans="3:31" ht="15.75" customHeight="1" x14ac:dyDescent="0.2">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E949" s="6"/>
    </row>
    <row r="950" spans="3:31" ht="15.75" customHeight="1" x14ac:dyDescent="0.2">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E950" s="6"/>
    </row>
    <row r="951" spans="3:31" ht="15.75" customHeight="1" x14ac:dyDescent="0.2">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E951" s="6"/>
    </row>
    <row r="952" spans="3:31" ht="15.75" customHeight="1" x14ac:dyDescent="0.2">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E952" s="6"/>
    </row>
    <row r="953" spans="3:31" ht="15.75" customHeight="1" x14ac:dyDescent="0.2">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E953" s="6"/>
    </row>
    <row r="954" spans="3:31" ht="15.75" customHeight="1" x14ac:dyDescent="0.2">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E954" s="6"/>
    </row>
    <row r="955" spans="3:31" ht="15.75" customHeight="1" x14ac:dyDescent="0.2">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E955" s="6"/>
    </row>
    <row r="956" spans="3:31" ht="15.75" customHeight="1" x14ac:dyDescent="0.2">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E956" s="6"/>
    </row>
    <row r="957" spans="3:31" ht="15.75" customHeight="1" x14ac:dyDescent="0.2">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E957" s="6"/>
    </row>
    <row r="958" spans="3:31" ht="15.75" customHeight="1" x14ac:dyDescent="0.2">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E958" s="6"/>
    </row>
    <row r="959" spans="3:31" ht="15.75" customHeight="1" x14ac:dyDescent="0.2">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E959" s="6"/>
    </row>
    <row r="960" spans="3:31" ht="15.75" customHeight="1" x14ac:dyDescent="0.2">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E960" s="6"/>
    </row>
    <row r="961" spans="3:31" ht="15.75" customHeight="1" x14ac:dyDescent="0.2">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E961" s="6"/>
    </row>
    <row r="962" spans="3:31" ht="15.75" customHeight="1" x14ac:dyDescent="0.2">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E962" s="6"/>
    </row>
    <row r="963" spans="3:31" ht="15.75" customHeight="1" x14ac:dyDescent="0.2">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E963" s="6"/>
    </row>
    <row r="964" spans="3:31" ht="15.75" customHeight="1" x14ac:dyDescent="0.2">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E964" s="6"/>
    </row>
    <row r="965" spans="3:31" ht="15.75" customHeight="1" x14ac:dyDescent="0.2">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E965" s="6"/>
    </row>
    <row r="966" spans="3:31" ht="15.75" customHeight="1" x14ac:dyDescent="0.2">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E966" s="6"/>
    </row>
    <row r="967" spans="3:31" ht="15.75" customHeight="1" x14ac:dyDescent="0.2">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E967" s="6"/>
    </row>
    <row r="968" spans="3:31" ht="15.75" customHeight="1" x14ac:dyDescent="0.2">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E968" s="6"/>
    </row>
    <row r="969" spans="3:31" ht="15.75" customHeight="1" x14ac:dyDescent="0.2">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E969" s="6"/>
    </row>
    <row r="970" spans="3:31" ht="15.75" customHeight="1" x14ac:dyDescent="0.2">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E970" s="6"/>
    </row>
    <row r="971" spans="3:31" ht="15.75" customHeight="1" x14ac:dyDescent="0.2">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E971" s="6"/>
    </row>
    <row r="972" spans="3:31" ht="15.75" customHeight="1" x14ac:dyDescent="0.2">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E972" s="6"/>
    </row>
    <row r="973" spans="3:31" ht="15.75" customHeight="1" x14ac:dyDescent="0.2">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E973" s="6"/>
    </row>
    <row r="974" spans="3:31" ht="15.75" customHeight="1" x14ac:dyDescent="0.2">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E974" s="6"/>
    </row>
    <row r="975" spans="3:31" ht="15.75" customHeight="1" x14ac:dyDescent="0.2">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E975" s="6"/>
    </row>
    <row r="976" spans="3:31" ht="15.75" customHeight="1" x14ac:dyDescent="0.2">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E976" s="6"/>
    </row>
    <row r="977" spans="3:31" ht="15.75" customHeight="1" x14ac:dyDescent="0.2">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E977" s="6"/>
    </row>
    <row r="978" spans="3:31" ht="15.75" customHeight="1" x14ac:dyDescent="0.2">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E978" s="6"/>
    </row>
    <row r="979" spans="3:31" ht="15.75" customHeight="1" x14ac:dyDescent="0.2">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E979" s="6"/>
    </row>
    <row r="980" spans="3:31" ht="15.75" customHeight="1" x14ac:dyDescent="0.2">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E980" s="6"/>
    </row>
    <row r="981" spans="3:31" ht="15.75" customHeight="1" x14ac:dyDescent="0.2">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E981" s="6"/>
    </row>
    <row r="982" spans="3:31" ht="15.75" customHeight="1" x14ac:dyDescent="0.2">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E982" s="6"/>
    </row>
    <row r="983" spans="3:31" ht="15.75" customHeight="1" x14ac:dyDescent="0.2">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E983" s="6"/>
    </row>
    <row r="984" spans="3:31" ht="15.75" customHeight="1" x14ac:dyDescent="0.2">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E984" s="6"/>
    </row>
    <row r="985" spans="3:31" ht="15.75" customHeight="1" x14ac:dyDescent="0.2">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E985" s="6"/>
    </row>
    <row r="986" spans="3:31" ht="15.75" customHeight="1" x14ac:dyDescent="0.2">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E986" s="6"/>
    </row>
    <row r="987" spans="3:31" ht="15.75" customHeight="1" x14ac:dyDescent="0.2">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E987" s="6"/>
    </row>
    <row r="988" spans="3:31" ht="15.75" customHeight="1" x14ac:dyDescent="0.2">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E988" s="6"/>
    </row>
    <row r="989" spans="3:31" ht="15.75" customHeight="1" x14ac:dyDescent="0.2">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E989" s="6"/>
    </row>
    <row r="990" spans="3:31" ht="15.75" customHeight="1" x14ac:dyDescent="0.2">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E990" s="6"/>
    </row>
    <row r="991" spans="3:31" ht="15.75" customHeight="1" x14ac:dyDescent="0.2">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E991" s="6"/>
    </row>
    <row r="992" spans="3:31" ht="15.75" customHeight="1" x14ac:dyDescent="0.2">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E992" s="6"/>
    </row>
    <row r="993" spans="3:31" ht="15.75" customHeight="1" x14ac:dyDescent="0.2">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E993" s="6"/>
    </row>
    <row r="994" spans="3:31" ht="15.75" customHeight="1" x14ac:dyDescent="0.2">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E994" s="6"/>
    </row>
    <row r="995" spans="3:31" ht="15.75" customHeight="1" x14ac:dyDescent="0.2">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E995" s="6"/>
    </row>
    <row r="996" spans="3:31" ht="15.75" customHeight="1" x14ac:dyDescent="0.2">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E996" s="6"/>
    </row>
    <row r="997" spans="3:31" ht="15.75" customHeight="1" x14ac:dyDescent="0.2">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E997" s="6"/>
    </row>
    <row r="998" spans="3:31" ht="15.75" customHeight="1" x14ac:dyDescent="0.2">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E998" s="6"/>
    </row>
    <row r="999" spans="3:31" ht="15.75" customHeight="1" x14ac:dyDescent="0.2">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E999" s="6"/>
    </row>
    <row r="1000" spans="3:31" ht="15.75" customHeight="1" x14ac:dyDescent="0.2">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E1000" s="6"/>
    </row>
  </sheetData>
  <mergeCells count="3">
    <mergeCell ref="AJ4:AM5"/>
    <mergeCell ref="AO4:AQ4"/>
    <mergeCell ref="AO5:AQ5"/>
  </mergeCells>
  <conditionalFormatting sqref="AH11:AL20 AG7:AL10 AG21:AR25 AG7:AK25 AL7:AR21">
    <cfRule type="cellIs" dxfId="7" priority="1" stopIfTrue="1" operator="greaterThan">
      <formula>95</formula>
    </cfRule>
  </conditionalFormatting>
  <conditionalFormatting sqref="AH11:AL20 AG7:AL10 AG21:AR25 AG7:AK25 AL7:AR21">
    <cfRule type="cellIs" dxfId="6" priority="2" stopIfTrue="1" operator="lessThan">
      <formula>65</formula>
    </cfRule>
  </conditionalFormatting>
  <pageMargins left="0.7" right="0.7" top="0.75" bottom="0.75" header="0" footer="0"/>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D99594"/>
  </sheetPr>
  <dimension ref="A1:Z1000"/>
  <sheetViews>
    <sheetView workbookViewId="0"/>
  </sheetViews>
  <sheetFormatPr defaultColWidth="12.625" defaultRowHeight="15" customHeight="1" x14ac:dyDescent="0.15"/>
  <cols>
    <col min="1" max="1" width="5.390625" customWidth="1"/>
    <col min="2" max="2" width="35.796875" customWidth="1"/>
    <col min="3" max="3" width="10.78515625" customWidth="1"/>
    <col min="4" max="4" width="9.31640625" customWidth="1"/>
    <col min="5" max="5" width="13.23828125" customWidth="1"/>
    <col min="6" max="6" width="9.31640625" customWidth="1"/>
    <col min="7" max="7" width="21.57421875" customWidth="1"/>
    <col min="8" max="8" width="7.96484375" customWidth="1"/>
    <col min="9" max="9" width="21.57421875" customWidth="1"/>
    <col min="10" max="10" width="10.171875" customWidth="1"/>
    <col min="11" max="12" width="11.03125" customWidth="1"/>
    <col min="13" max="13" width="7.59765625" customWidth="1"/>
    <col min="14" max="14" width="10.78515625" hidden="1" customWidth="1"/>
    <col min="15" max="15" width="6.37109375" customWidth="1"/>
    <col min="16" max="16" width="8.45703125" customWidth="1"/>
    <col min="17" max="26" width="7.59765625" customWidth="1"/>
  </cols>
  <sheetData>
    <row r="1" spans="1:26" x14ac:dyDescent="0.2">
      <c r="A1" s="165" t="s">
        <v>171</v>
      </c>
      <c r="B1" s="150"/>
      <c r="C1" s="166"/>
      <c r="D1" s="169" t="s">
        <v>166</v>
      </c>
      <c r="E1" s="163"/>
      <c r="F1" s="163"/>
      <c r="G1" s="164"/>
      <c r="H1" s="6"/>
      <c r="I1" s="165" t="s">
        <v>172</v>
      </c>
      <c r="J1" s="150"/>
      <c r="K1" s="150"/>
      <c r="L1" s="150"/>
      <c r="M1" s="150"/>
      <c r="N1" s="6"/>
      <c r="O1" s="6"/>
      <c r="P1" s="6"/>
      <c r="Q1" s="6"/>
      <c r="R1" s="6"/>
      <c r="S1" s="6"/>
      <c r="T1" s="6"/>
      <c r="U1" s="6"/>
      <c r="V1" s="6"/>
      <c r="W1" s="6"/>
      <c r="X1" s="6"/>
      <c r="Y1" s="6"/>
      <c r="Z1" s="6"/>
    </row>
    <row r="2" spans="1:26" x14ac:dyDescent="0.2">
      <c r="A2" s="167"/>
      <c r="B2" s="167"/>
      <c r="C2" s="168"/>
      <c r="D2" s="169" t="s">
        <v>168</v>
      </c>
      <c r="E2" s="163"/>
      <c r="F2" s="163"/>
      <c r="G2" s="164"/>
      <c r="H2" s="6"/>
      <c r="I2" s="167"/>
      <c r="J2" s="167"/>
      <c r="K2" s="167"/>
      <c r="L2" s="167"/>
      <c r="M2" s="167"/>
      <c r="N2" s="6"/>
      <c r="O2" s="6"/>
      <c r="P2" s="6"/>
      <c r="Q2" s="6"/>
      <c r="R2" s="6"/>
      <c r="S2" s="6"/>
      <c r="T2" s="6"/>
      <c r="U2" s="6"/>
      <c r="V2" s="6"/>
      <c r="W2" s="6"/>
      <c r="X2" s="6"/>
      <c r="Y2" s="6"/>
      <c r="Z2" s="6"/>
    </row>
    <row r="3" spans="1:26" x14ac:dyDescent="0.2">
      <c r="A3" s="90" t="s">
        <v>173</v>
      </c>
      <c r="B3" s="91" t="s">
        <v>174</v>
      </c>
      <c r="C3" s="91" t="s">
        <v>167</v>
      </c>
      <c r="D3" s="91" t="s">
        <v>163</v>
      </c>
      <c r="E3" s="91" t="s">
        <v>164</v>
      </c>
      <c r="F3" s="91" t="s">
        <v>175</v>
      </c>
      <c r="G3" s="91" t="s">
        <v>46</v>
      </c>
      <c r="I3" s="92" t="s">
        <v>46</v>
      </c>
      <c r="J3" s="92" t="s">
        <v>167</v>
      </c>
      <c r="K3" s="92" t="s">
        <v>163</v>
      </c>
      <c r="L3" s="92" t="s">
        <v>164</v>
      </c>
      <c r="M3" s="92" t="s">
        <v>175</v>
      </c>
      <c r="O3" s="6"/>
    </row>
    <row r="4" spans="1:26" x14ac:dyDescent="0.2">
      <c r="A4" s="93">
        <v>1</v>
      </c>
      <c r="B4" s="94" t="s">
        <v>176</v>
      </c>
      <c r="C4" s="95">
        <v>479.197265625</v>
      </c>
      <c r="D4" s="94">
        <v>499.75</v>
      </c>
      <c r="E4" s="96">
        <f t="shared" ref="E4:E329" si="0">D4-C4</f>
        <v>20.552734375</v>
      </c>
      <c r="F4" s="97">
        <f t="shared" ref="F4:F329" si="1">E4/D4</f>
        <v>4.1126031765882941E-2</v>
      </c>
      <c r="G4" s="98" t="s">
        <v>34</v>
      </c>
      <c r="I4" s="45" t="s">
        <v>34</v>
      </c>
      <c r="J4" s="99">
        <f t="shared" ref="J4:J22" si="2">SUMIF(G$4:G$345,I4,C$4:C$345)</f>
        <v>4870.724609375</v>
      </c>
      <c r="K4" s="99">
        <f t="shared" ref="K4:K22" si="3">SUMIF(G$4:G$345,I4,D$4:D$345)</f>
        <v>6496.75</v>
      </c>
      <c r="L4" s="99">
        <f t="shared" ref="L4:L22" si="4">SUMIF(G$4:G$345,I4,E$4:E$345)</f>
        <v>1626.025390625</v>
      </c>
      <c r="M4" s="100">
        <f t="shared" ref="M4:M23" si="5">L4/K4</f>
        <v>0.25028289385077152</v>
      </c>
      <c r="N4" s="101">
        <f t="shared" ref="N4:N23" si="6">M4*100</f>
        <v>25.028289385077152</v>
      </c>
      <c r="O4" s="6"/>
      <c r="P4" s="102"/>
    </row>
    <row r="5" spans="1:26" x14ac:dyDescent="0.2">
      <c r="A5" s="93">
        <v>2</v>
      </c>
      <c r="B5" s="94" t="s">
        <v>177</v>
      </c>
      <c r="C5" s="95">
        <v>399.177734375</v>
      </c>
      <c r="D5" s="94">
        <v>499.75</v>
      </c>
      <c r="E5" s="96">
        <f t="shared" si="0"/>
        <v>100.572265625</v>
      </c>
      <c r="F5" s="97">
        <f t="shared" si="1"/>
        <v>0.20124515382691346</v>
      </c>
      <c r="G5" s="98" t="s">
        <v>34</v>
      </c>
      <c r="I5" s="45" t="s">
        <v>29</v>
      </c>
      <c r="J5" s="99">
        <f t="shared" si="2"/>
        <v>2380.294921875</v>
      </c>
      <c r="K5" s="99">
        <f t="shared" si="3"/>
        <v>11713.75</v>
      </c>
      <c r="L5" s="99">
        <f t="shared" si="4"/>
        <v>9333.455078125</v>
      </c>
      <c r="M5" s="100">
        <f t="shared" si="5"/>
        <v>0.79679479911428874</v>
      </c>
      <c r="N5" s="101">
        <f t="shared" si="6"/>
        <v>79.679479911428871</v>
      </c>
      <c r="O5" s="6"/>
      <c r="P5" s="102"/>
    </row>
    <row r="6" spans="1:26" x14ac:dyDescent="0.2">
      <c r="A6" s="93">
        <v>3</v>
      </c>
      <c r="B6" s="94" t="s">
        <v>178</v>
      </c>
      <c r="C6" s="95">
        <v>1598.4140625</v>
      </c>
      <c r="D6" s="94">
        <v>1999</v>
      </c>
      <c r="E6" s="96">
        <f t="shared" si="0"/>
        <v>400.5859375</v>
      </c>
      <c r="F6" s="97">
        <f t="shared" si="1"/>
        <v>0.20039316533266632</v>
      </c>
      <c r="G6" s="98" t="s">
        <v>34</v>
      </c>
      <c r="I6" s="45" t="s">
        <v>33</v>
      </c>
      <c r="J6" s="99">
        <f t="shared" si="2"/>
        <v>6807.650390625</v>
      </c>
      <c r="K6" s="99">
        <f t="shared" si="3"/>
        <v>18990.5</v>
      </c>
      <c r="L6" s="99">
        <f t="shared" si="4"/>
        <v>12182.849609375</v>
      </c>
      <c r="M6" s="100">
        <f t="shared" si="5"/>
        <v>0.64152337270608983</v>
      </c>
      <c r="N6" s="101">
        <f t="shared" si="6"/>
        <v>64.152337270608982</v>
      </c>
      <c r="O6" s="6"/>
      <c r="P6" s="102"/>
    </row>
    <row r="7" spans="1:26" x14ac:dyDescent="0.2">
      <c r="A7" s="93">
        <v>4</v>
      </c>
      <c r="B7" s="94" t="s">
        <v>179</v>
      </c>
      <c r="C7" s="95">
        <v>1998.4140625</v>
      </c>
      <c r="D7" s="94">
        <v>1999</v>
      </c>
      <c r="E7" s="96">
        <f t="shared" si="0"/>
        <v>0.5859375</v>
      </c>
      <c r="F7" s="97">
        <f t="shared" si="1"/>
        <v>2.9311530765382694E-4</v>
      </c>
      <c r="G7" s="98" t="s">
        <v>34</v>
      </c>
      <c r="I7" s="45" t="s">
        <v>22</v>
      </c>
      <c r="J7" s="99">
        <f t="shared" si="2"/>
        <v>3420.73828125</v>
      </c>
      <c r="K7" s="99">
        <f t="shared" si="3"/>
        <v>4497.75</v>
      </c>
      <c r="L7" s="99">
        <f t="shared" si="4"/>
        <v>1077.01171875</v>
      </c>
      <c r="M7" s="100">
        <f t="shared" si="5"/>
        <v>0.23945566533266632</v>
      </c>
      <c r="N7" s="101">
        <f t="shared" si="6"/>
        <v>23.945566533266632</v>
      </c>
      <c r="O7" s="6"/>
      <c r="P7" s="102"/>
    </row>
    <row r="8" spans="1:26" x14ac:dyDescent="0.2">
      <c r="A8" s="93">
        <v>5</v>
      </c>
      <c r="B8" s="94" t="s">
        <v>180</v>
      </c>
      <c r="C8" s="95">
        <v>335.16796875</v>
      </c>
      <c r="D8" s="94">
        <v>499.75</v>
      </c>
      <c r="E8" s="96">
        <f t="shared" si="0"/>
        <v>164.58203125</v>
      </c>
      <c r="F8" s="97">
        <f t="shared" si="1"/>
        <v>0.32932872686343173</v>
      </c>
      <c r="G8" s="98" t="s">
        <v>34</v>
      </c>
      <c r="I8" s="45" t="s">
        <v>27</v>
      </c>
      <c r="J8" s="99">
        <f t="shared" si="2"/>
        <v>9834.6611328125</v>
      </c>
      <c r="K8" s="99">
        <f t="shared" si="3"/>
        <v>28985.5</v>
      </c>
      <c r="L8" s="99">
        <f t="shared" si="4"/>
        <v>19150.8388671875</v>
      </c>
      <c r="M8" s="100">
        <f t="shared" si="5"/>
        <v>0.66070410609399532</v>
      </c>
      <c r="N8" s="101">
        <f t="shared" si="6"/>
        <v>66.070410609399531</v>
      </c>
      <c r="O8" s="6"/>
      <c r="P8" s="102"/>
    </row>
    <row r="9" spans="1:26" x14ac:dyDescent="0.2">
      <c r="A9" s="93">
        <v>6</v>
      </c>
      <c r="B9" s="94" t="s">
        <v>181</v>
      </c>
      <c r="C9" s="95">
        <v>60.15625</v>
      </c>
      <c r="D9" s="94">
        <v>499.75</v>
      </c>
      <c r="E9" s="96">
        <f t="shared" si="0"/>
        <v>439.59375</v>
      </c>
      <c r="F9" s="97">
        <f t="shared" si="1"/>
        <v>0.87962731365682845</v>
      </c>
      <c r="G9" s="98" t="s">
        <v>34</v>
      </c>
      <c r="I9" s="45" t="s">
        <v>30</v>
      </c>
      <c r="J9" s="99">
        <f t="shared" si="2"/>
        <v>5424.6728515625</v>
      </c>
      <c r="K9" s="99">
        <f t="shared" si="3"/>
        <v>17312.25</v>
      </c>
      <c r="L9" s="99">
        <f t="shared" si="4"/>
        <v>11887.5771484375</v>
      </c>
      <c r="M9" s="100">
        <f t="shared" si="5"/>
        <v>0.68665697112954704</v>
      </c>
      <c r="N9" s="101">
        <f t="shared" si="6"/>
        <v>68.665697112954703</v>
      </c>
      <c r="O9" s="6"/>
      <c r="P9" s="102"/>
    </row>
    <row r="10" spans="1:26" x14ac:dyDescent="0.2">
      <c r="A10" s="93">
        <v>7</v>
      </c>
      <c r="B10" s="94" t="s">
        <v>182</v>
      </c>
      <c r="C10" s="95">
        <v>0.197265625</v>
      </c>
      <c r="D10" s="94">
        <v>499.75</v>
      </c>
      <c r="E10" s="96">
        <f t="shared" si="0"/>
        <v>499.552734375</v>
      </c>
      <c r="F10" s="97">
        <f t="shared" si="1"/>
        <v>0.99960527138569288</v>
      </c>
      <c r="G10" s="98" t="s">
        <v>34</v>
      </c>
      <c r="I10" s="45" t="s">
        <v>36</v>
      </c>
      <c r="J10" s="99">
        <f t="shared" si="2"/>
        <v>1432.845703125</v>
      </c>
      <c r="K10" s="99">
        <f t="shared" si="3"/>
        <v>4497.75</v>
      </c>
      <c r="L10" s="99">
        <f t="shared" si="4"/>
        <v>3064.904296875</v>
      </c>
      <c r="M10" s="100">
        <f t="shared" si="5"/>
        <v>0.68143055902951477</v>
      </c>
      <c r="N10" s="101">
        <f t="shared" si="6"/>
        <v>68.143055902951474</v>
      </c>
      <c r="O10" s="6"/>
      <c r="P10" s="102"/>
    </row>
    <row r="11" spans="1:26" x14ac:dyDescent="0.2">
      <c r="A11" s="93">
        <v>8</v>
      </c>
      <c r="B11" s="94" t="s">
        <v>183</v>
      </c>
      <c r="C11" s="95">
        <v>490.619140625</v>
      </c>
      <c r="D11" s="94">
        <v>499.75</v>
      </c>
      <c r="E11" s="96">
        <f t="shared" si="0"/>
        <v>9.130859375</v>
      </c>
      <c r="F11" s="97">
        <f t="shared" si="1"/>
        <v>1.8270854177088545E-2</v>
      </c>
      <c r="G11" s="98" t="s">
        <v>39</v>
      </c>
      <c r="I11" s="45" t="s">
        <v>32</v>
      </c>
      <c r="J11" s="99">
        <f t="shared" si="2"/>
        <v>3183.806640625</v>
      </c>
      <c r="K11" s="99">
        <f t="shared" si="3"/>
        <v>3847.75</v>
      </c>
      <c r="L11" s="99">
        <f t="shared" si="4"/>
        <v>663.943359375</v>
      </c>
      <c r="M11" s="100">
        <f t="shared" si="5"/>
        <v>0.17255366366707817</v>
      </c>
      <c r="N11" s="101">
        <f t="shared" si="6"/>
        <v>17.255366366707818</v>
      </c>
      <c r="O11" s="6"/>
      <c r="P11" s="102"/>
    </row>
    <row r="12" spans="1:26" x14ac:dyDescent="0.2">
      <c r="A12" s="93">
        <v>9</v>
      </c>
      <c r="B12" s="94" t="s">
        <v>184</v>
      </c>
      <c r="C12" s="95">
        <v>499.1953125</v>
      </c>
      <c r="D12" s="94">
        <v>499.75</v>
      </c>
      <c r="E12" s="96">
        <f t="shared" si="0"/>
        <v>0.5546875</v>
      </c>
      <c r="F12" s="97">
        <f t="shared" si="1"/>
        <v>1.1099299649824912E-3</v>
      </c>
      <c r="G12" s="98" t="s">
        <v>39</v>
      </c>
      <c r="I12" s="45" t="s">
        <v>42</v>
      </c>
      <c r="J12" s="99">
        <f t="shared" si="2"/>
        <v>1222.349609375</v>
      </c>
      <c r="K12" s="99">
        <f t="shared" si="3"/>
        <v>10511.75</v>
      </c>
      <c r="L12" s="99">
        <f t="shared" si="4"/>
        <v>9289.400390625</v>
      </c>
      <c r="M12" s="100">
        <f t="shared" si="5"/>
        <v>0.88371587895688164</v>
      </c>
      <c r="N12" s="101">
        <f t="shared" si="6"/>
        <v>88.371587895688165</v>
      </c>
      <c r="O12" s="6"/>
      <c r="P12" s="102"/>
    </row>
    <row r="13" spans="1:26" x14ac:dyDescent="0.2">
      <c r="A13" s="93">
        <v>10</v>
      </c>
      <c r="B13" s="94" t="s">
        <v>185</v>
      </c>
      <c r="C13" s="95">
        <v>499.1953125</v>
      </c>
      <c r="D13" s="94">
        <v>499.75</v>
      </c>
      <c r="E13" s="96">
        <f t="shared" si="0"/>
        <v>0.5546875</v>
      </c>
      <c r="F13" s="97">
        <f t="shared" si="1"/>
        <v>1.1099299649824912E-3</v>
      </c>
      <c r="G13" s="98" t="s">
        <v>39</v>
      </c>
      <c r="I13" s="45" t="s">
        <v>37</v>
      </c>
      <c r="J13" s="99">
        <f t="shared" si="2"/>
        <v>1709.658203125</v>
      </c>
      <c r="K13" s="99">
        <f t="shared" si="3"/>
        <v>2419.75</v>
      </c>
      <c r="L13" s="99">
        <f t="shared" si="4"/>
        <v>710.091796875</v>
      </c>
      <c r="M13" s="100">
        <f t="shared" si="5"/>
        <v>0.29345667811757414</v>
      </c>
      <c r="N13" s="101">
        <f t="shared" si="6"/>
        <v>29.345667811757416</v>
      </c>
      <c r="O13" s="6"/>
      <c r="P13" s="102"/>
    </row>
    <row r="14" spans="1:26" x14ac:dyDescent="0.2">
      <c r="A14" s="93">
        <v>11</v>
      </c>
      <c r="B14" s="94" t="s">
        <v>186</v>
      </c>
      <c r="C14" s="95">
        <v>499.1953125</v>
      </c>
      <c r="D14" s="94">
        <v>499.75</v>
      </c>
      <c r="E14" s="96">
        <f t="shared" si="0"/>
        <v>0.5546875</v>
      </c>
      <c r="F14" s="97">
        <f t="shared" si="1"/>
        <v>1.1099299649824912E-3</v>
      </c>
      <c r="G14" s="98" t="s">
        <v>39</v>
      </c>
      <c r="I14" s="45" t="s">
        <v>35</v>
      </c>
      <c r="J14" s="99">
        <f t="shared" si="2"/>
        <v>4046.91015625</v>
      </c>
      <c r="K14" s="99">
        <f t="shared" si="3"/>
        <v>21490.25</v>
      </c>
      <c r="L14" s="99">
        <f t="shared" si="4"/>
        <v>17443.33984375</v>
      </c>
      <c r="M14" s="100">
        <f t="shared" si="5"/>
        <v>0.81168622253114786</v>
      </c>
      <c r="N14" s="101">
        <f t="shared" si="6"/>
        <v>81.168622253114791</v>
      </c>
      <c r="O14" s="6"/>
      <c r="P14" s="102"/>
    </row>
    <row r="15" spans="1:26" x14ac:dyDescent="0.2">
      <c r="A15" s="93">
        <v>12</v>
      </c>
      <c r="B15" s="94" t="s">
        <v>187</v>
      </c>
      <c r="C15" s="95">
        <v>379.189453125</v>
      </c>
      <c r="D15" s="94">
        <v>499.75</v>
      </c>
      <c r="E15" s="96">
        <f t="shared" si="0"/>
        <v>120.560546875</v>
      </c>
      <c r="F15" s="97">
        <f t="shared" si="1"/>
        <v>0.24124171460730365</v>
      </c>
      <c r="G15" s="98" t="s">
        <v>39</v>
      </c>
      <c r="I15" s="45" t="s">
        <v>31</v>
      </c>
      <c r="J15" s="99">
        <f t="shared" si="2"/>
        <v>4407.015625</v>
      </c>
      <c r="K15" s="99">
        <f t="shared" si="3"/>
        <v>21986</v>
      </c>
      <c r="L15" s="99">
        <f t="shared" si="4"/>
        <v>17578.984375</v>
      </c>
      <c r="M15" s="100">
        <f t="shared" si="5"/>
        <v>0.79955355112344217</v>
      </c>
      <c r="N15" s="101">
        <f t="shared" si="6"/>
        <v>79.955355112344222</v>
      </c>
      <c r="O15" s="6"/>
      <c r="P15" s="102"/>
    </row>
    <row r="16" spans="1:26" x14ac:dyDescent="0.2">
      <c r="A16" s="93">
        <v>13</v>
      </c>
      <c r="B16" s="94" t="s">
        <v>188</v>
      </c>
      <c r="C16" s="95">
        <v>499.1953125</v>
      </c>
      <c r="D16" s="94">
        <v>499.75</v>
      </c>
      <c r="E16" s="96">
        <f t="shared" si="0"/>
        <v>0.5546875</v>
      </c>
      <c r="F16" s="97">
        <f t="shared" si="1"/>
        <v>1.1099299649824912E-3</v>
      </c>
      <c r="G16" s="98" t="s">
        <v>39</v>
      </c>
      <c r="I16" s="45" t="s">
        <v>43</v>
      </c>
      <c r="J16" s="99">
        <f t="shared" si="2"/>
        <v>463.2861328125</v>
      </c>
      <c r="K16" s="99">
        <f t="shared" si="3"/>
        <v>1499.25</v>
      </c>
      <c r="L16" s="99">
        <f t="shared" si="4"/>
        <v>1035.9638671875</v>
      </c>
      <c r="M16" s="100">
        <f t="shared" si="5"/>
        <v>0.69098807216108049</v>
      </c>
      <c r="N16" s="101">
        <f t="shared" si="6"/>
        <v>69.098807216108042</v>
      </c>
      <c r="O16" s="6"/>
      <c r="P16" s="102"/>
    </row>
    <row r="17" spans="1:26" x14ac:dyDescent="0.2">
      <c r="A17" s="93">
        <v>14</v>
      </c>
      <c r="B17" s="94" t="s">
        <v>189</v>
      </c>
      <c r="C17" s="95">
        <v>499.1953125</v>
      </c>
      <c r="D17" s="94">
        <v>499.75</v>
      </c>
      <c r="E17" s="96">
        <f t="shared" si="0"/>
        <v>0.5546875</v>
      </c>
      <c r="F17" s="97">
        <f t="shared" si="1"/>
        <v>1.1099299649824912E-3</v>
      </c>
      <c r="G17" s="98" t="s">
        <v>39</v>
      </c>
      <c r="I17" s="45" t="s">
        <v>28</v>
      </c>
      <c r="J17" s="99">
        <f t="shared" si="2"/>
        <v>1276.97265625</v>
      </c>
      <c r="K17" s="99">
        <f t="shared" si="3"/>
        <v>1997.75</v>
      </c>
      <c r="L17" s="99">
        <f t="shared" si="4"/>
        <v>720.77734375</v>
      </c>
      <c r="M17" s="100">
        <f t="shared" si="5"/>
        <v>0.36079456576148167</v>
      </c>
      <c r="N17" s="101">
        <f t="shared" si="6"/>
        <v>36.079456576148168</v>
      </c>
      <c r="O17" s="6"/>
      <c r="P17" s="102"/>
    </row>
    <row r="18" spans="1:26" x14ac:dyDescent="0.2">
      <c r="A18" s="93">
        <v>15</v>
      </c>
      <c r="B18" s="94" t="s">
        <v>190</v>
      </c>
      <c r="C18" s="95">
        <v>499.197265625</v>
      </c>
      <c r="D18" s="94">
        <v>499.75</v>
      </c>
      <c r="E18" s="96">
        <f t="shared" si="0"/>
        <v>0.552734375</v>
      </c>
      <c r="F18" s="97">
        <f t="shared" si="1"/>
        <v>1.1060217608804403E-3</v>
      </c>
      <c r="G18" s="98" t="s">
        <v>39</v>
      </c>
      <c r="I18" s="45" t="s">
        <v>38</v>
      </c>
      <c r="J18" s="99">
        <f t="shared" si="2"/>
        <v>3057.681640625</v>
      </c>
      <c r="K18" s="99">
        <f t="shared" si="3"/>
        <v>8006.5</v>
      </c>
      <c r="L18" s="99">
        <f t="shared" si="4"/>
        <v>4948.818359375</v>
      </c>
      <c r="M18" s="100">
        <f t="shared" si="5"/>
        <v>0.61810008859988763</v>
      </c>
      <c r="N18" s="101">
        <f t="shared" si="6"/>
        <v>61.810008859988763</v>
      </c>
      <c r="O18" s="6"/>
      <c r="P18" s="102"/>
    </row>
    <row r="19" spans="1:26" x14ac:dyDescent="0.2">
      <c r="A19" s="93">
        <v>16</v>
      </c>
      <c r="B19" s="94" t="s">
        <v>191</v>
      </c>
      <c r="C19" s="95">
        <v>499.197265625</v>
      </c>
      <c r="D19" s="94">
        <v>499.75</v>
      </c>
      <c r="E19" s="96">
        <f t="shared" si="0"/>
        <v>0.552734375</v>
      </c>
      <c r="F19" s="97">
        <f t="shared" si="1"/>
        <v>1.1060217608804403E-3</v>
      </c>
      <c r="G19" s="98" t="s">
        <v>39</v>
      </c>
      <c r="I19" s="45" t="s">
        <v>39</v>
      </c>
      <c r="J19" s="99">
        <f t="shared" si="2"/>
        <v>6360.96875</v>
      </c>
      <c r="K19" s="99">
        <f t="shared" si="3"/>
        <v>6496.75</v>
      </c>
      <c r="L19" s="99">
        <f t="shared" si="4"/>
        <v>135.78125</v>
      </c>
      <c r="M19" s="100">
        <f t="shared" si="5"/>
        <v>2.0899873013429791E-2</v>
      </c>
      <c r="N19" s="101">
        <f t="shared" si="6"/>
        <v>2.0899873013429793</v>
      </c>
      <c r="O19" s="6"/>
      <c r="P19" s="102"/>
    </row>
    <row r="20" spans="1:26" x14ac:dyDescent="0.2">
      <c r="A20" s="93">
        <v>17</v>
      </c>
      <c r="B20" s="94" t="s">
        <v>192</v>
      </c>
      <c r="C20" s="95">
        <v>499.197265625</v>
      </c>
      <c r="D20" s="94">
        <v>499.75</v>
      </c>
      <c r="E20" s="96">
        <f t="shared" si="0"/>
        <v>0.552734375</v>
      </c>
      <c r="F20" s="97">
        <f t="shared" si="1"/>
        <v>1.1060217608804403E-3</v>
      </c>
      <c r="G20" s="98" t="s">
        <v>39</v>
      </c>
      <c r="I20" s="89" t="s">
        <v>40</v>
      </c>
      <c r="J20" s="99">
        <f t="shared" si="2"/>
        <v>12542.130859375</v>
      </c>
      <c r="K20" s="99">
        <f t="shared" si="3"/>
        <v>20731</v>
      </c>
      <c r="L20" s="99">
        <f t="shared" si="4"/>
        <v>8188.869140625</v>
      </c>
      <c r="M20" s="100">
        <f t="shared" si="5"/>
        <v>0.3950059881638609</v>
      </c>
      <c r="N20" s="101">
        <f t="shared" si="6"/>
        <v>39.500598816386088</v>
      </c>
      <c r="O20" s="6"/>
      <c r="P20" s="102"/>
    </row>
    <row r="21" spans="1:26" ht="15.75" customHeight="1" x14ac:dyDescent="0.2">
      <c r="A21" s="93">
        <v>18</v>
      </c>
      <c r="B21" s="94" t="s">
        <v>193</v>
      </c>
      <c r="C21" s="95">
        <v>499.197265625</v>
      </c>
      <c r="D21" s="94">
        <v>499.75</v>
      </c>
      <c r="E21" s="96">
        <f t="shared" si="0"/>
        <v>0.552734375</v>
      </c>
      <c r="F21" s="97">
        <f t="shared" si="1"/>
        <v>1.1060217608804403E-3</v>
      </c>
      <c r="G21" s="98" t="s">
        <v>39</v>
      </c>
      <c r="I21" s="89" t="s">
        <v>44</v>
      </c>
      <c r="J21" s="99">
        <f t="shared" si="2"/>
        <v>1569.3544921875</v>
      </c>
      <c r="K21" s="99">
        <f t="shared" si="3"/>
        <v>9495.25</v>
      </c>
      <c r="L21" s="99">
        <f t="shared" si="4"/>
        <v>7925.8955078125</v>
      </c>
      <c r="M21" s="100">
        <f t="shared" si="5"/>
        <v>0.83472215137173855</v>
      </c>
      <c r="N21" s="101">
        <f t="shared" si="6"/>
        <v>83.472215137173862</v>
      </c>
      <c r="O21" s="6"/>
      <c r="P21" s="102"/>
    </row>
    <row r="22" spans="1:26" ht="15.75" customHeight="1" x14ac:dyDescent="0.2">
      <c r="A22" s="93">
        <v>19</v>
      </c>
      <c r="B22" s="94" t="s">
        <v>194</v>
      </c>
      <c r="C22" s="95">
        <v>499.197265625</v>
      </c>
      <c r="D22" s="94">
        <v>499.75</v>
      </c>
      <c r="E22" s="96">
        <f t="shared" si="0"/>
        <v>0.552734375</v>
      </c>
      <c r="F22" s="97">
        <f t="shared" si="1"/>
        <v>1.1060217608804403E-3</v>
      </c>
      <c r="G22" s="98" t="s">
        <v>39</v>
      </c>
      <c r="I22" s="89" t="s">
        <v>41</v>
      </c>
      <c r="J22" s="99">
        <f t="shared" si="2"/>
        <v>0</v>
      </c>
      <c r="K22" s="99">
        <f t="shared" si="3"/>
        <v>0</v>
      </c>
      <c r="L22" s="99">
        <f t="shared" si="4"/>
        <v>0</v>
      </c>
      <c r="M22" s="100" t="e">
        <f t="shared" si="5"/>
        <v>#DIV/0!</v>
      </c>
      <c r="N22" s="101" t="e">
        <f t="shared" si="6"/>
        <v>#DIV/0!</v>
      </c>
      <c r="O22" s="6"/>
      <c r="P22" s="102"/>
    </row>
    <row r="23" spans="1:26" ht="15.75" customHeight="1" x14ac:dyDescent="0.2">
      <c r="A23" s="93">
        <v>20</v>
      </c>
      <c r="B23" s="94" t="s">
        <v>195</v>
      </c>
      <c r="C23" s="95">
        <v>499.197265625</v>
      </c>
      <c r="D23" s="94">
        <v>499.75</v>
      </c>
      <c r="E23" s="96">
        <f t="shared" si="0"/>
        <v>0.552734375</v>
      </c>
      <c r="F23" s="97">
        <f t="shared" si="1"/>
        <v>1.1060217608804403E-3</v>
      </c>
      <c r="G23" s="98" t="s">
        <v>39</v>
      </c>
      <c r="I23" s="103" t="s">
        <v>196</v>
      </c>
      <c r="J23" s="104">
        <f t="shared" ref="J23:L23" si="7">SUM(J4:J22)</f>
        <v>74011.72265625</v>
      </c>
      <c r="K23" s="104">
        <f t="shared" si="7"/>
        <v>200976.25</v>
      </c>
      <c r="L23" s="104">
        <f t="shared" si="7"/>
        <v>126964.52734375</v>
      </c>
      <c r="M23" s="105">
        <f t="shared" si="5"/>
        <v>0.63173896091577986</v>
      </c>
      <c r="N23" s="101">
        <f t="shared" si="6"/>
        <v>63.173896091577987</v>
      </c>
      <c r="O23" s="6"/>
      <c r="P23" s="102"/>
    </row>
    <row r="24" spans="1:26" ht="15.75" customHeight="1" x14ac:dyDescent="0.2">
      <c r="A24" s="93">
        <v>21</v>
      </c>
      <c r="B24" s="94" t="s">
        <v>197</v>
      </c>
      <c r="C24" s="95">
        <v>83.3515625</v>
      </c>
      <c r="D24" s="94">
        <v>499.75</v>
      </c>
      <c r="E24" s="96">
        <f t="shared" si="0"/>
        <v>416.3984375</v>
      </c>
      <c r="F24" s="97">
        <f t="shared" si="1"/>
        <v>0.8332134817408704</v>
      </c>
      <c r="G24" s="98" t="s">
        <v>33</v>
      </c>
      <c r="J24" s="6"/>
      <c r="N24" s="6"/>
      <c r="O24" s="6"/>
      <c r="P24" s="102"/>
    </row>
    <row r="25" spans="1:26" ht="15.75" customHeight="1" x14ac:dyDescent="0.2">
      <c r="A25" s="93">
        <v>22</v>
      </c>
      <c r="B25" s="94" t="s">
        <v>198</v>
      </c>
      <c r="C25" s="95">
        <v>347.939453125</v>
      </c>
      <c r="D25" s="94">
        <v>499.75</v>
      </c>
      <c r="E25" s="96">
        <f t="shared" si="0"/>
        <v>151.810546875</v>
      </c>
      <c r="F25" s="97">
        <f t="shared" si="1"/>
        <v>0.30377298024012006</v>
      </c>
      <c r="G25" s="98" t="s">
        <v>33</v>
      </c>
      <c r="J25" s="6"/>
      <c r="O25" s="6"/>
      <c r="P25" s="102"/>
    </row>
    <row r="26" spans="1:26" ht="15.75" customHeight="1" x14ac:dyDescent="0.2">
      <c r="A26" s="93">
        <v>23</v>
      </c>
      <c r="B26" s="94" t="s">
        <v>199</v>
      </c>
      <c r="C26" s="95">
        <v>40.923828125</v>
      </c>
      <c r="D26" s="94">
        <v>499.75</v>
      </c>
      <c r="E26" s="96">
        <f t="shared" si="0"/>
        <v>458.826171875</v>
      </c>
      <c r="F26" s="97">
        <f t="shared" si="1"/>
        <v>0.91811139944972486</v>
      </c>
      <c r="G26" s="98" t="s">
        <v>33</v>
      </c>
      <c r="J26" s="6"/>
      <c r="O26" s="6"/>
      <c r="P26" s="102"/>
    </row>
    <row r="27" spans="1:26" ht="15.75" customHeight="1" x14ac:dyDescent="0.2">
      <c r="A27" s="93">
        <v>24</v>
      </c>
      <c r="B27" s="94" t="s">
        <v>200</v>
      </c>
      <c r="C27" s="95">
        <v>421.154296875</v>
      </c>
      <c r="D27" s="94">
        <v>499.75</v>
      </c>
      <c r="E27" s="96">
        <f t="shared" si="0"/>
        <v>78.595703125</v>
      </c>
      <c r="F27" s="97">
        <f t="shared" si="1"/>
        <v>0.15727004127063532</v>
      </c>
      <c r="G27" s="98" t="s">
        <v>33</v>
      </c>
      <c r="H27" s="6"/>
      <c r="J27" s="6"/>
      <c r="O27" s="6"/>
      <c r="P27" s="102"/>
      <c r="Q27" s="6"/>
      <c r="R27" s="6"/>
      <c r="S27" s="6"/>
      <c r="T27" s="6"/>
      <c r="U27" s="6"/>
      <c r="V27" s="6"/>
      <c r="W27" s="6"/>
      <c r="X27" s="6"/>
      <c r="Y27" s="6"/>
      <c r="Z27" s="6"/>
    </row>
    <row r="28" spans="1:26" ht="15.75" customHeight="1" x14ac:dyDescent="0.2">
      <c r="A28" s="93">
        <v>25</v>
      </c>
      <c r="B28" s="94" t="s">
        <v>201</v>
      </c>
      <c r="C28" s="95">
        <v>119.033203125</v>
      </c>
      <c r="D28" s="94">
        <v>499.75</v>
      </c>
      <c r="E28" s="96">
        <f t="shared" si="0"/>
        <v>380.716796875</v>
      </c>
      <c r="F28" s="97">
        <f t="shared" si="1"/>
        <v>0.7618145010005003</v>
      </c>
      <c r="G28" s="98" t="s">
        <v>33</v>
      </c>
      <c r="J28" s="6"/>
      <c r="O28" s="6"/>
      <c r="P28" s="102"/>
    </row>
    <row r="29" spans="1:26" ht="15.75" customHeight="1" x14ac:dyDescent="0.2">
      <c r="A29" s="93">
        <v>26</v>
      </c>
      <c r="B29" s="94" t="s">
        <v>202</v>
      </c>
      <c r="C29" s="95">
        <v>241.8515625</v>
      </c>
      <c r="D29" s="94">
        <v>499.75</v>
      </c>
      <c r="E29" s="96">
        <f t="shared" si="0"/>
        <v>257.8984375</v>
      </c>
      <c r="F29" s="97">
        <f t="shared" si="1"/>
        <v>0.51605490245122565</v>
      </c>
      <c r="G29" s="98" t="s">
        <v>33</v>
      </c>
      <c r="J29" s="6"/>
      <c r="O29" s="6"/>
      <c r="P29" s="102"/>
    </row>
    <row r="30" spans="1:26" ht="15.75" customHeight="1" x14ac:dyDescent="0.2">
      <c r="A30" s="93">
        <v>27</v>
      </c>
      <c r="B30" s="94" t="s">
        <v>203</v>
      </c>
      <c r="C30" s="95">
        <v>35.6796875</v>
      </c>
      <c r="D30" s="94">
        <v>499.75</v>
      </c>
      <c r="E30" s="96">
        <f t="shared" si="0"/>
        <v>464.0703125</v>
      </c>
      <c r="F30" s="97">
        <f t="shared" si="1"/>
        <v>0.92860492746373191</v>
      </c>
      <c r="G30" s="98" t="s">
        <v>33</v>
      </c>
      <c r="J30" s="6"/>
      <c r="O30" s="6"/>
      <c r="P30" s="102"/>
    </row>
    <row r="31" spans="1:26" ht="15.75" customHeight="1" x14ac:dyDescent="0.2">
      <c r="A31" s="93">
        <v>28</v>
      </c>
      <c r="B31" s="94" t="s">
        <v>204</v>
      </c>
      <c r="C31" s="95">
        <v>419.1318359375</v>
      </c>
      <c r="D31" s="94">
        <v>499.75</v>
      </c>
      <c r="E31" s="96">
        <f t="shared" si="0"/>
        <v>80.6181640625</v>
      </c>
      <c r="F31" s="97">
        <f t="shared" si="1"/>
        <v>0.16131698661830915</v>
      </c>
      <c r="G31" s="98" t="s">
        <v>33</v>
      </c>
      <c r="H31" s="6"/>
      <c r="J31" s="6"/>
      <c r="O31" s="6"/>
      <c r="P31" s="102"/>
      <c r="Q31" s="6"/>
      <c r="R31" s="6"/>
      <c r="S31" s="6"/>
      <c r="T31" s="6"/>
      <c r="U31" s="6"/>
      <c r="V31" s="6"/>
      <c r="W31" s="6"/>
      <c r="X31" s="6"/>
      <c r="Y31" s="6"/>
      <c r="Z31" s="6"/>
    </row>
    <row r="32" spans="1:26" ht="15.75" customHeight="1" x14ac:dyDescent="0.2">
      <c r="A32" s="93">
        <v>29</v>
      </c>
      <c r="B32" s="94" t="s">
        <v>205</v>
      </c>
      <c r="C32" s="95">
        <v>209.53515625</v>
      </c>
      <c r="D32" s="94">
        <v>499.75</v>
      </c>
      <c r="E32" s="96">
        <f t="shared" si="0"/>
        <v>290.21484375</v>
      </c>
      <c r="F32" s="97">
        <f t="shared" si="1"/>
        <v>0.58072004752376183</v>
      </c>
      <c r="G32" s="98" t="s">
        <v>33</v>
      </c>
      <c r="J32" s="6"/>
      <c r="O32" s="6"/>
    </row>
    <row r="33" spans="1:26" ht="15.75" customHeight="1" x14ac:dyDescent="0.2">
      <c r="A33" s="93">
        <v>30</v>
      </c>
      <c r="B33" s="94" t="s">
        <v>206</v>
      </c>
      <c r="C33" s="95">
        <v>54.115234375</v>
      </c>
      <c r="D33" s="94">
        <v>499.75</v>
      </c>
      <c r="E33" s="96">
        <f t="shared" si="0"/>
        <v>445.634765625</v>
      </c>
      <c r="F33" s="97">
        <f t="shared" si="1"/>
        <v>0.89171538894447222</v>
      </c>
      <c r="G33" s="98" t="s">
        <v>33</v>
      </c>
      <c r="J33" s="6"/>
      <c r="O33" s="6"/>
    </row>
    <row r="34" spans="1:26" ht="15.75" customHeight="1" x14ac:dyDescent="0.2">
      <c r="A34" s="93">
        <v>31</v>
      </c>
      <c r="B34" s="94" t="s">
        <v>207</v>
      </c>
      <c r="C34" s="95">
        <v>489.19140625</v>
      </c>
      <c r="D34" s="94">
        <v>499.75</v>
      </c>
      <c r="E34" s="96">
        <f t="shared" si="0"/>
        <v>10.55859375</v>
      </c>
      <c r="F34" s="97">
        <f t="shared" si="1"/>
        <v>2.1127751375687846E-2</v>
      </c>
      <c r="G34" s="98" t="s">
        <v>33</v>
      </c>
      <c r="J34" s="6"/>
      <c r="O34" s="6"/>
    </row>
    <row r="35" spans="1:26" ht="15.75" customHeight="1" x14ac:dyDescent="0.2">
      <c r="A35" s="93">
        <v>32</v>
      </c>
      <c r="B35" s="94" t="s">
        <v>208</v>
      </c>
      <c r="C35" s="95">
        <v>426.580078125</v>
      </c>
      <c r="D35" s="94">
        <v>499.75</v>
      </c>
      <c r="E35" s="96">
        <f t="shared" si="0"/>
        <v>73.169921875</v>
      </c>
      <c r="F35" s="97">
        <f t="shared" si="1"/>
        <v>0.14641305027513757</v>
      </c>
      <c r="G35" s="98" t="s">
        <v>33</v>
      </c>
      <c r="J35" s="6"/>
      <c r="O35" s="6"/>
    </row>
    <row r="36" spans="1:26" ht="15.75" customHeight="1" x14ac:dyDescent="0.2">
      <c r="A36" s="93">
        <v>33</v>
      </c>
      <c r="B36" s="94" t="s">
        <v>209</v>
      </c>
      <c r="C36" s="95">
        <v>248.869140625</v>
      </c>
      <c r="D36" s="94">
        <v>499.75</v>
      </c>
      <c r="E36" s="96">
        <f t="shared" si="0"/>
        <v>250.880859375</v>
      </c>
      <c r="F36" s="97">
        <f t="shared" si="1"/>
        <v>0.50201272511255624</v>
      </c>
      <c r="G36" s="98" t="s">
        <v>33</v>
      </c>
      <c r="J36" s="6"/>
      <c r="O36" s="6"/>
    </row>
    <row r="37" spans="1:26" ht="15.75" customHeight="1" x14ac:dyDescent="0.2">
      <c r="A37" s="93">
        <v>34</v>
      </c>
      <c r="B37" s="94" t="s">
        <v>210</v>
      </c>
      <c r="C37" s="95">
        <v>166.5078125</v>
      </c>
      <c r="D37" s="94">
        <v>499.75</v>
      </c>
      <c r="E37" s="96">
        <f t="shared" si="0"/>
        <v>333.2421875</v>
      </c>
      <c r="F37" s="97">
        <f t="shared" si="1"/>
        <v>0.66681778389194601</v>
      </c>
      <c r="G37" s="98" t="s">
        <v>33</v>
      </c>
      <c r="J37" s="6"/>
      <c r="O37" s="6"/>
    </row>
    <row r="38" spans="1:26" ht="15.75" customHeight="1" x14ac:dyDescent="0.2">
      <c r="A38" s="93">
        <v>35</v>
      </c>
      <c r="B38" s="94" t="s">
        <v>211</v>
      </c>
      <c r="C38" s="95">
        <v>29.255859375</v>
      </c>
      <c r="D38" s="94">
        <v>499.75</v>
      </c>
      <c r="E38" s="96">
        <f t="shared" si="0"/>
        <v>470.494140625</v>
      </c>
      <c r="F38" s="97">
        <f t="shared" si="1"/>
        <v>0.94145901075537763</v>
      </c>
      <c r="G38" s="98" t="s">
        <v>33</v>
      </c>
      <c r="J38" s="6"/>
      <c r="O38" s="6"/>
    </row>
    <row r="39" spans="1:26" ht="15.75" customHeight="1" x14ac:dyDescent="0.2">
      <c r="A39" s="93">
        <v>36</v>
      </c>
      <c r="B39" s="94" t="s">
        <v>212</v>
      </c>
      <c r="C39" s="95">
        <v>90.84375</v>
      </c>
      <c r="D39" s="94">
        <v>499.75</v>
      </c>
      <c r="E39" s="96">
        <f t="shared" si="0"/>
        <v>408.90625</v>
      </c>
      <c r="F39" s="97">
        <f t="shared" si="1"/>
        <v>0.81822161080540268</v>
      </c>
      <c r="G39" s="98" t="s">
        <v>33</v>
      </c>
      <c r="J39" s="6"/>
      <c r="O39" s="6"/>
    </row>
    <row r="40" spans="1:26" ht="15.75" customHeight="1" x14ac:dyDescent="0.2">
      <c r="A40" s="93">
        <v>37</v>
      </c>
      <c r="B40" s="94" t="s">
        <v>213</v>
      </c>
      <c r="C40" s="95">
        <v>101.173828125</v>
      </c>
      <c r="D40" s="94">
        <v>499.75</v>
      </c>
      <c r="E40" s="96">
        <f t="shared" si="0"/>
        <v>398.576171875</v>
      </c>
      <c r="F40" s="97">
        <f t="shared" si="1"/>
        <v>0.79755111930965483</v>
      </c>
      <c r="G40" s="98" t="s">
        <v>33</v>
      </c>
      <c r="J40" s="6"/>
      <c r="O40" s="6"/>
    </row>
    <row r="41" spans="1:26" ht="15.75" customHeight="1" x14ac:dyDescent="0.2">
      <c r="A41" s="93">
        <v>38</v>
      </c>
      <c r="B41" s="94" t="s">
        <v>214</v>
      </c>
      <c r="C41" s="95">
        <v>226.099609375</v>
      </c>
      <c r="D41" s="94">
        <v>499.75</v>
      </c>
      <c r="E41" s="96">
        <f t="shared" si="0"/>
        <v>273.650390625</v>
      </c>
      <c r="F41" s="97">
        <f t="shared" si="1"/>
        <v>0.54757456853426711</v>
      </c>
      <c r="G41" s="98" t="s">
        <v>33</v>
      </c>
      <c r="H41" s="6"/>
      <c r="J41" s="6"/>
      <c r="O41" s="6"/>
      <c r="P41" s="6"/>
      <c r="Q41" s="6"/>
      <c r="R41" s="6"/>
      <c r="S41" s="6"/>
      <c r="T41" s="6"/>
      <c r="U41" s="6"/>
      <c r="V41" s="6"/>
      <c r="W41" s="6"/>
      <c r="X41" s="6"/>
      <c r="Y41" s="6"/>
      <c r="Z41" s="6"/>
    </row>
    <row r="42" spans="1:26" ht="15.75" customHeight="1" x14ac:dyDescent="0.2">
      <c r="A42" s="93">
        <v>39</v>
      </c>
      <c r="B42" s="94" t="s">
        <v>215</v>
      </c>
      <c r="C42" s="95">
        <v>289.1640625</v>
      </c>
      <c r="D42" s="94">
        <v>499.75</v>
      </c>
      <c r="E42" s="96">
        <f t="shared" si="0"/>
        <v>210.5859375</v>
      </c>
      <c r="F42" s="97">
        <f t="shared" si="1"/>
        <v>0.42138256628314158</v>
      </c>
      <c r="G42" s="98" t="s">
        <v>33</v>
      </c>
      <c r="J42" s="6"/>
      <c r="O42" s="6"/>
    </row>
    <row r="43" spans="1:26" ht="15.75" customHeight="1" x14ac:dyDescent="0.2">
      <c r="A43" s="93">
        <v>40</v>
      </c>
      <c r="B43" s="94" t="s">
        <v>216</v>
      </c>
      <c r="C43" s="95">
        <v>173.134765625</v>
      </c>
      <c r="D43" s="94">
        <v>499.75</v>
      </c>
      <c r="E43" s="96">
        <f t="shared" si="0"/>
        <v>326.615234375</v>
      </c>
      <c r="F43" s="97">
        <f t="shared" si="1"/>
        <v>0.65355724737368681</v>
      </c>
      <c r="G43" s="98" t="s">
        <v>33</v>
      </c>
      <c r="J43" s="6"/>
      <c r="O43" s="6"/>
    </row>
    <row r="44" spans="1:26" ht="15.75" customHeight="1" x14ac:dyDescent="0.2">
      <c r="A44" s="93">
        <v>41</v>
      </c>
      <c r="B44" s="94" t="s">
        <v>217</v>
      </c>
      <c r="C44" s="95">
        <v>294.177734375</v>
      </c>
      <c r="D44" s="94">
        <v>499.75</v>
      </c>
      <c r="E44" s="96">
        <f t="shared" si="0"/>
        <v>205.572265625</v>
      </c>
      <c r="F44" s="97">
        <f t="shared" si="1"/>
        <v>0.4113502063531766</v>
      </c>
      <c r="G44" s="98" t="s">
        <v>33</v>
      </c>
      <c r="O44" s="6"/>
    </row>
    <row r="45" spans="1:26" ht="15.75" customHeight="1" x14ac:dyDescent="0.2">
      <c r="A45" s="93">
        <v>42</v>
      </c>
      <c r="B45" s="94" t="s">
        <v>218</v>
      </c>
      <c r="C45" s="95">
        <v>83.1650390625</v>
      </c>
      <c r="D45" s="94">
        <v>499.75</v>
      </c>
      <c r="E45" s="96">
        <f t="shared" si="0"/>
        <v>416.5849609375</v>
      </c>
      <c r="F45" s="97">
        <f t="shared" si="1"/>
        <v>0.83358671523261629</v>
      </c>
      <c r="G45" s="98" t="s">
        <v>33</v>
      </c>
      <c r="O45" s="6"/>
    </row>
    <row r="46" spans="1:26" ht="15.75" customHeight="1" x14ac:dyDescent="0.2">
      <c r="A46" s="93">
        <v>43</v>
      </c>
      <c r="B46" s="94" t="s">
        <v>219</v>
      </c>
      <c r="C46" s="95">
        <v>176.173828125</v>
      </c>
      <c r="D46" s="94">
        <v>499.75</v>
      </c>
      <c r="E46" s="96">
        <f t="shared" si="0"/>
        <v>323.576171875</v>
      </c>
      <c r="F46" s="97">
        <f t="shared" si="1"/>
        <v>0.64747608179089544</v>
      </c>
      <c r="G46" s="98" t="s">
        <v>33</v>
      </c>
      <c r="O46" s="6"/>
    </row>
    <row r="47" spans="1:26" ht="15.75" customHeight="1" x14ac:dyDescent="0.2">
      <c r="A47" s="93">
        <v>44</v>
      </c>
      <c r="B47" s="94" t="s">
        <v>220</v>
      </c>
      <c r="C47" s="95">
        <v>242.859375</v>
      </c>
      <c r="D47" s="94">
        <v>1499.25</v>
      </c>
      <c r="E47" s="96">
        <f t="shared" si="0"/>
        <v>1256.390625</v>
      </c>
      <c r="F47" s="97">
        <f t="shared" si="1"/>
        <v>0.83801275637818906</v>
      </c>
      <c r="G47" s="98" t="s">
        <v>33</v>
      </c>
      <c r="O47" s="6"/>
    </row>
    <row r="48" spans="1:26" ht="15.75" customHeight="1" x14ac:dyDescent="0.2">
      <c r="A48" s="93">
        <v>45</v>
      </c>
      <c r="B48" s="94" t="s">
        <v>221</v>
      </c>
      <c r="C48" s="95">
        <v>238.98046875</v>
      </c>
      <c r="D48" s="94">
        <v>499.75</v>
      </c>
      <c r="E48" s="96">
        <f t="shared" si="0"/>
        <v>260.76953125</v>
      </c>
      <c r="F48" s="97">
        <f t="shared" si="1"/>
        <v>0.52179996248124061</v>
      </c>
      <c r="G48" s="98" t="s">
        <v>33</v>
      </c>
      <c r="O48" s="6"/>
    </row>
    <row r="49" spans="1:26" ht="15.75" customHeight="1" x14ac:dyDescent="0.2">
      <c r="A49" s="93">
        <v>46</v>
      </c>
      <c r="B49" s="94" t="s">
        <v>222</v>
      </c>
      <c r="C49" s="95">
        <v>63.13671875</v>
      </c>
      <c r="D49" s="94">
        <v>499.75</v>
      </c>
      <c r="E49" s="96">
        <f t="shared" si="0"/>
        <v>436.61328125</v>
      </c>
      <c r="F49" s="97">
        <f t="shared" si="1"/>
        <v>0.8736633941970986</v>
      </c>
      <c r="G49" s="98" t="s">
        <v>33</v>
      </c>
      <c r="O49" s="6"/>
    </row>
    <row r="50" spans="1:26" ht="15.75" customHeight="1" x14ac:dyDescent="0.2">
      <c r="A50" s="93">
        <v>47</v>
      </c>
      <c r="B50" s="94" t="s">
        <v>223</v>
      </c>
      <c r="C50" s="95">
        <v>642.900390625</v>
      </c>
      <c r="D50" s="94">
        <v>999.5</v>
      </c>
      <c r="E50" s="96">
        <f t="shared" si="0"/>
        <v>356.599609375</v>
      </c>
      <c r="F50" s="97">
        <f t="shared" si="1"/>
        <v>0.35677799837418711</v>
      </c>
      <c r="G50" s="98" t="s">
        <v>33</v>
      </c>
      <c r="O50" s="6"/>
    </row>
    <row r="51" spans="1:26" ht="15.75" customHeight="1" x14ac:dyDescent="0.2">
      <c r="A51" s="93">
        <v>48</v>
      </c>
      <c r="B51" s="94" t="s">
        <v>224</v>
      </c>
      <c r="C51" s="95">
        <v>250.60546875</v>
      </c>
      <c r="D51" s="94">
        <v>499.75</v>
      </c>
      <c r="E51" s="96">
        <f t="shared" si="0"/>
        <v>249.14453125</v>
      </c>
      <c r="F51" s="97">
        <f t="shared" si="1"/>
        <v>0.49853833166583289</v>
      </c>
      <c r="G51" s="98" t="s">
        <v>33</v>
      </c>
      <c r="I51" s="6"/>
      <c r="J51" s="6"/>
      <c r="K51" s="6"/>
      <c r="L51" s="6"/>
      <c r="M51" s="6"/>
      <c r="O51" s="6"/>
    </row>
    <row r="52" spans="1:26" ht="15.75" customHeight="1" x14ac:dyDescent="0.2">
      <c r="A52" s="93">
        <v>49</v>
      </c>
      <c r="B52" s="94" t="s">
        <v>225</v>
      </c>
      <c r="C52" s="95">
        <v>64.513671875</v>
      </c>
      <c r="D52" s="94">
        <v>499.75</v>
      </c>
      <c r="E52" s="96">
        <f t="shared" si="0"/>
        <v>435.236328125</v>
      </c>
      <c r="F52" s="97">
        <f t="shared" si="1"/>
        <v>0.87090811030515258</v>
      </c>
      <c r="G52" s="98" t="s">
        <v>33</v>
      </c>
      <c r="I52" s="6"/>
      <c r="J52" s="6"/>
      <c r="K52" s="6"/>
      <c r="L52" s="6"/>
      <c r="M52" s="6"/>
      <c r="N52" s="6"/>
      <c r="O52" s="6"/>
    </row>
    <row r="53" spans="1:26" ht="15.75" customHeight="1" x14ac:dyDescent="0.2">
      <c r="A53" s="93">
        <v>50</v>
      </c>
      <c r="B53" s="94" t="s">
        <v>226</v>
      </c>
      <c r="C53" s="95">
        <v>286.89453125</v>
      </c>
      <c r="D53" s="94">
        <v>499.75</v>
      </c>
      <c r="E53" s="96">
        <f t="shared" si="0"/>
        <v>212.85546875</v>
      </c>
      <c r="F53" s="97">
        <f t="shared" si="1"/>
        <v>0.42592389944972486</v>
      </c>
      <c r="G53" s="98" t="s">
        <v>33</v>
      </c>
      <c r="I53" s="6"/>
      <c r="J53" s="6"/>
      <c r="K53" s="6"/>
      <c r="L53" s="6"/>
      <c r="M53" s="6"/>
      <c r="N53" s="6"/>
      <c r="O53" s="6"/>
    </row>
    <row r="54" spans="1:26" ht="15.75" customHeight="1" x14ac:dyDescent="0.2">
      <c r="A54" s="93">
        <v>51</v>
      </c>
      <c r="B54" s="94" t="s">
        <v>227</v>
      </c>
      <c r="C54" s="95">
        <v>105.228515625</v>
      </c>
      <c r="D54" s="94">
        <v>499.75</v>
      </c>
      <c r="E54" s="96">
        <f t="shared" si="0"/>
        <v>394.521484375</v>
      </c>
      <c r="F54" s="97">
        <f t="shared" si="1"/>
        <v>0.78943768759379684</v>
      </c>
      <c r="G54" s="98" t="s">
        <v>33</v>
      </c>
      <c r="I54" s="6"/>
      <c r="J54" s="6"/>
      <c r="K54" s="6"/>
      <c r="L54" s="6"/>
      <c r="M54" s="6"/>
      <c r="N54" s="6"/>
      <c r="O54" s="6"/>
    </row>
    <row r="55" spans="1:26" ht="15.75" customHeight="1" x14ac:dyDescent="0.2">
      <c r="A55" s="93">
        <v>52</v>
      </c>
      <c r="B55" s="94" t="s">
        <v>228</v>
      </c>
      <c r="C55" s="95">
        <v>59.12890625</v>
      </c>
      <c r="D55" s="94">
        <v>499.75</v>
      </c>
      <c r="E55" s="96">
        <f t="shared" si="0"/>
        <v>440.62109375</v>
      </c>
      <c r="F55" s="97">
        <f t="shared" si="1"/>
        <v>0.88168302901450724</v>
      </c>
      <c r="G55" s="98" t="s">
        <v>33</v>
      </c>
      <c r="N55" s="6"/>
      <c r="O55" s="6"/>
    </row>
    <row r="56" spans="1:26" ht="15.75" customHeight="1" x14ac:dyDescent="0.2">
      <c r="A56" s="93">
        <v>53</v>
      </c>
      <c r="B56" s="94" t="s">
        <v>229</v>
      </c>
      <c r="C56" s="95">
        <v>77.970703125</v>
      </c>
      <c r="D56" s="94">
        <v>499.75</v>
      </c>
      <c r="E56" s="96">
        <f t="shared" si="0"/>
        <v>421.779296875</v>
      </c>
      <c r="F56" s="97">
        <f t="shared" si="1"/>
        <v>0.84398058404202103</v>
      </c>
      <c r="G56" s="98" t="s">
        <v>33</v>
      </c>
      <c r="O56" s="6"/>
    </row>
    <row r="57" spans="1:26" ht="15.75" customHeight="1" x14ac:dyDescent="0.2">
      <c r="A57" s="93">
        <v>54</v>
      </c>
      <c r="B57" s="94" t="s">
        <v>230</v>
      </c>
      <c r="C57" s="95">
        <v>4.189453125</v>
      </c>
      <c r="D57" s="94">
        <v>499.75</v>
      </c>
      <c r="E57" s="96">
        <f t="shared" si="0"/>
        <v>495.560546875</v>
      </c>
      <c r="F57" s="97">
        <f t="shared" si="1"/>
        <v>0.99161690220110055</v>
      </c>
      <c r="G57" s="98" t="s">
        <v>33</v>
      </c>
      <c r="O57" s="6"/>
    </row>
    <row r="58" spans="1:26" ht="15.75" customHeight="1" x14ac:dyDescent="0.2">
      <c r="A58" s="93">
        <v>55</v>
      </c>
      <c r="B58" s="94" t="s">
        <v>231</v>
      </c>
      <c r="C58" s="95">
        <v>4.189453125</v>
      </c>
      <c r="D58" s="94">
        <v>499.75</v>
      </c>
      <c r="E58" s="96">
        <f t="shared" si="0"/>
        <v>495.560546875</v>
      </c>
      <c r="F58" s="97">
        <f t="shared" si="1"/>
        <v>0.99161690220110055</v>
      </c>
      <c r="G58" s="98" t="s">
        <v>33</v>
      </c>
      <c r="O58" s="6"/>
    </row>
    <row r="59" spans="1:26" ht="15.75" customHeight="1" x14ac:dyDescent="0.2">
      <c r="A59" s="93">
        <v>56</v>
      </c>
      <c r="B59" s="94" t="s">
        <v>232</v>
      </c>
      <c r="C59" s="95">
        <v>468.205078125</v>
      </c>
      <c r="D59" s="94">
        <v>499.75</v>
      </c>
      <c r="E59" s="96">
        <f t="shared" si="0"/>
        <v>31.544921875</v>
      </c>
      <c r="F59" s="97">
        <f t="shared" si="1"/>
        <v>6.312140445222611E-2</v>
      </c>
      <c r="G59" s="98" t="s">
        <v>32</v>
      </c>
      <c r="O59" s="6"/>
    </row>
    <row r="60" spans="1:26" ht="15.75" customHeight="1" x14ac:dyDescent="0.2">
      <c r="A60" s="93">
        <v>57</v>
      </c>
      <c r="B60" s="94" t="s">
        <v>233</v>
      </c>
      <c r="C60" s="95">
        <v>133.1640625</v>
      </c>
      <c r="D60" s="94">
        <v>499.75</v>
      </c>
      <c r="E60" s="96">
        <f t="shared" si="0"/>
        <v>366.5859375</v>
      </c>
      <c r="F60" s="97">
        <f t="shared" si="1"/>
        <v>0.73353864432216109</v>
      </c>
      <c r="G60" s="98" t="s">
        <v>32</v>
      </c>
      <c r="O60" s="6"/>
    </row>
    <row r="61" spans="1:26" ht="15.75" customHeight="1" x14ac:dyDescent="0.2">
      <c r="A61" s="93">
        <v>58</v>
      </c>
      <c r="B61" s="94" t="s">
        <v>234</v>
      </c>
      <c r="C61" s="95">
        <v>375.181640625</v>
      </c>
      <c r="D61" s="94">
        <v>499.75</v>
      </c>
      <c r="E61" s="96">
        <f t="shared" si="0"/>
        <v>124.568359375</v>
      </c>
      <c r="F61" s="97">
        <f t="shared" si="1"/>
        <v>0.24926134942471237</v>
      </c>
      <c r="G61" s="98" t="s">
        <v>32</v>
      </c>
      <c r="O61" s="6"/>
    </row>
    <row r="62" spans="1:26" ht="15.75" customHeight="1" x14ac:dyDescent="0.2">
      <c r="A62" s="93">
        <v>59</v>
      </c>
      <c r="B62" s="94" t="s">
        <v>235</v>
      </c>
      <c r="C62" s="95">
        <v>185.23828125</v>
      </c>
      <c r="D62" s="94">
        <v>249.75</v>
      </c>
      <c r="E62" s="96">
        <f t="shared" si="0"/>
        <v>64.51171875</v>
      </c>
      <c r="F62" s="97">
        <f t="shared" si="1"/>
        <v>0.25830518018018017</v>
      </c>
      <c r="G62" s="98" t="s">
        <v>32</v>
      </c>
      <c r="O62" s="6"/>
    </row>
    <row r="63" spans="1:26" ht="15.75" customHeight="1" x14ac:dyDescent="0.2">
      <c r="A63" s="93">
        <v>60</v>
      </c>
      <c r="B63" s="94" t="s">
        <v>236</v>
      </c>
      <c r="C63" s="95">
        <v>49.236328125</v>
      </c>
      <c r="D63" s="94">
        <v>99.75</v>
      </c>
      <c r="E63" s="96">
        <f t="shared" si="0"/>
        <v>50.513671875</v>
      </c>
      <c r="F63" s="97">
        <f t="shared" si="1"/>
        <v>0.50640272556390975</v>
      </c>
      <c r="G63" s="98" t="s">
        <v>32</v>
      </c>
      <c r="O63" s="6"/>
    </row>
    <row r="64" spans="1:26" ht="15.75" customHeight="1" x14ac:dyDescent="0.2">
      <c r="A64" s="93">
        <v>61</v>
      </c>
      <c r="B64" s="94" t="s">
        <v>237</v>
      </c>
      <c r="C64" s="95">
        <v>499.197265625</v>
      </c>
      <c r="D64" s="94">
        <v>499.75</v>
      </c>
      <c r="E64" s="96">
        <f t="shared" si="0"/>
        <v>0.552734375</v>
      </c>
      <c r="F64" s="97">
        <f t="shared" si="1"/>
        <v>1.1060217608804403E-3</v>
      </c>
      <c r="G64" s="98" t="s">
        <v>32</v>
      </c>
      <c r="H64" s="6"/>
      <c r="O64" s="6"/>
      <c r="P64" s="6"/>
      <c r="Q64" s="6"/>
      <c r="R64" s="6"/>
      <c r="S64" s="6"/>
      <c r="T64" s="6"/>
      <c r="U64" s="6"/>
      <c r="V64" s="6"/>
      <c r="W64" s="6"/>
      <c r="X64" s="6"/>
      <c r="Y64" s="6"/>
      <c r="Z64" s="6"/>
    </row>
    <row r="65" spans="1:26" ht="15.75" customHeight="1" x14ac:dyDescent="0.2">
      <c r="A65" s="93">
        <v>62</v>
      </c>
      <c r="B65" s="94" t="s">
        <v>238</v>
      </c>
      <c r="C65" s="95">
        <v>499.197265625</v>
      </c>
      <c r="D65" s="94">
        <v>499.75</v>
      </c>
      <c r="E65" s="96">
        <f t="shared" si="0"/>
        <v>0.552734375</v>
      </c>
      <c r="F65" s="97">
        <f t="shared" si="1"/>
        <v>1.1060217608804403E-3</v>
      </c>
      <c r="G65" s="98" t="s">
        <v>32</v>
      </c>
      <c r="H65" s="6"/>
      <c r="O65" s="6"/>
      <c r="P65" s="6"/>
      <c r="Q65" s="6"/>
      <c r="R65" s="6"/>
      <c r="S65" s="6"/>
      <c r="T65" s="6"/>
      <c r="U65" s="6"/>
      <c r="V65" s="6"/>
      <c r="W65" s="6"/>
      <c r="X65" s="6"/>
      <c r="Y65" s="6"/>
      <c r="Z65" s="6"/>
    </row>
    <row r="66" spans="1:26" ht="15.75" customHeight="1" x14ac:dyDescent="0.2">
      <c r="A66" s="93">
        <v>63</v>
      </c>
      <c r="B66" s="94" t="s">
        <v>239</v>
      </c>
      <c r="C66" s="95">
        <v>499.197265625</v>
      </c>
      <c r="D66" s="94">
        <v>499.75</v>
      </c>
      <c r="E66" s="96">
        <f t="shared" si="0"/>
        <v>0.552734375</v>
      </c>
      <c r="F66" s="97">
        <f t="shared" si="1"/>
        <v>1.1060217608804403E-3</v>
      </c>
      <c r="G66" s="98" t="s">
        <v>32</v>
      </c>
      <c r="H66" s="6"/>
      <c r="O66" s="6"/>
      <c r="P66" s="6"/>
      <c r="Q66" s="6"/>
      <c r="R66" s="6"/>
      <c r="S66" s="6"/>
      <c r="T66" s="6"/>
      <c r="U66" s="6"/>
      <c r="V66" s="6"/>
      <c r="W66" s="6"/>
      <c r="X66" s="6"/>
      <c r="Y66" s="6"/>
      <c r="Z66" s="6"/>
    </row>
    <row r="67" spans="1:26" ht="15.75" customHeight="1" x14ac:dyDescent="0.2">
      <c r="A67" s="93">
        <v>64</v>
      </c>
      <c r="B67" s="94" t="s">
        <v>240</v>
      </c>
      <c r="C67" s="95">
        <v>475.189453125</v>
      </c>
      <c r="D67" s="94">
        <v>499.75</v>
      </c>
      <c r="E67" s="96">
        <f t="shared" si="0"/>
        <v>24.560546875</v>
      </c>
      <c r="F67" s="97">
        <f t="shared" si="1"/>
        <v>4.9145666583291649E-2</v>
      </c>
      <c r="G67" s="98" t="s">
        <v>32</v>
      </c>
      <c r="H67" s="6"/>
      <c r="O67" s="6"/>
      <c r="P67" s="6"/>
      <c r="Q67" s="6"/>
      <c r="R67" s="6"/>
      <c r="S67" s="6"/>
      <c r="T67" s="6"/>
      <c r="U67" s="6"/>
      <c r="V67" s="6"/>
      <c r="W67" s="6"/>
      <c r="X67" s="6"/>
      <c r="Y67" s="6"/>
      <c r="Z67" s="6"/>
    </row>
    <row r="68" spans="1:26" ht="15.75" customHeight="1" x14ac:dyDescent="0.2">
      <c r="A68" s="93">
        <v>65</v>
      </c>
      <c r="B68" s="94" t="s">
        <v>241</v>
      </c>
      <c r="C68" s="95">
        <v>493.51953125</v>
      </c>
      <c r="D68" s="94">
        <v>499.75</v>
      </c>
      <c r="E68" s="96">
        <f t="shared" si="0"/>
        <v>6.23046875</v>
      </c>
      <c r="F68" s="97">
        <f t="shared" si="1"/>
        <v>1.2467171085542772E-2</v>
      </c>
      <c r="G68" s="98" t="s">
        <v>40</v>
      </c>
      <c r="O68" s="6"/>
    </row>
    <row r="69" spans="1:26" ht="15.75" customHeight="1" x14ac:dyDescent="0.2">
      <c r="A69" s="93">
        <v>66</v>
      </c>
      <c r="B69" s="94" t="s">
        <v>242</v>
      </c>
      <c r="C69" s="95">
        <v>278.947265625</v>
      </c>
      <c r="D69" s="94">
        <v>349.5</v>
      </c>
      <c r="E69" s="96">
        <f t="shared" si="0"/>
        <v>70.552734375</v>
      </c>
      <c r="F69" s="97">
        <f t="shared" si="1"/>
        <v>0.20186762339055794</v>
      </c>
      <c r="G69" s="98" t="s">
        <v>40</v>
      </c>
      <c r="O69" s="6"/>
    </row>
    <row r="70" spans="1:26" ht="15.75" customHeight="1" x14ac:dyDescent="0.2">
      <c r="A70" s="93">
        <v>67</v>
      </c>
      <c r="B70" s="94" t="s">
        <v>243</v>
      </c>
      <c r="C70" s="95">
        <v>499.197265625</v>
      </c>
      <c r="D70" s="94">
        <v>499.75</v>
      </c>
      <c r="E70" s="96">
        <f t="shared" si="0"/>
        <v>0.552734375</v>
      </c>
      <c r="F70" s="97">
        <f t="shared" si="1"/>
        <v>1.1060217608804403E-3</v>
      </c>
      <c r="G70" s="98" t="s">
        <v>40</v>
      </c>
      <c r="O70" s="6"/>
    </row>
    <row r="71" spans="1:26" ht="15.75" customHeight="1" x14ac:dyDescent="0.2">
      <c r="A71" s="93">
        <v>68</v>
      </c>
      <c r="B71" s="94" t="s">
        <v>244</v>
      </c>
      <c r="C71" s="95">
        <v>1958.40625</v>
      </c>
      <c r="D71" s="94">
        <v>1999</v>
      </c>
      <c r="E71" s="96">
        <f t="shared" si="0"/>
        <v>40.59375</v>
      </c>
      <c r="F71" s="97">
        <f t="shared" si="1"/>
        <v>2.0307028514257128E-2</v>
      </c>
      <c r="G71" s="98" t="s">
        <v>40</v>
      </c>
      <c r="O71" s="6"/>
    </row>
    <row r="72" spans="1:26" ht="15.75" customHeight="1" x14ac:dyDescent="0.2">
      <c r="A72" s="93">
        <v>69</v>
      </c>
      <c r="B72" s="94" t="s">
        <v>245</v>
      </c>
      <c r="C72" s="95">
        <v>499.197265625</v>
      </c>
      <c r="D72" s="94">
        <v>499.75</v>
      </c>
      <c r="E72" s="96">
        <f t="shared" si="0"/>
        <v>0.552734375</v>
      </c>
      <c r="F72" s="97">
        <f t="shared" si="1"/>
        <v>1.1060217608804403E-3</v>
      </c>
      <c r="G72" s="98" t="s">
        <v>40</v>
      </c>
      <c r="O72" s="6"/>
    </row>
    <row r="73" spans="1:26" ht="15.75" customHeight="1" x14ac:dyDescent="0.2">
      <c r="A73" s="93">
        <v>70</v>
      </c>
      <c r="B73" s="94" t="s">
        <v>246</v>
      </c>
      <c r="C73" s="95">
        <v>499.197265625</v>
      </c>
      <c r="D73" s="94">
        <v>499.75</v>
      </c>
      <c r="E73" s="96">
        <f t="shared" si="0"/>
        <v>0.552734375</v>
      </c>
      <c r="F73" s="97">
        <f t="shared" si="1"/>
        <v>1.1060217608804403E-3</v>
      </c>
      <c r="G73" s="98" t="s">
        <v>40</v>
      </c>
      <c r="O73" s="6"/>
    </row>
    <row r="74" spans="1:26" ht="15.75" customHeight="1" x14ac:dyDescent="0.2">
      <c r="A74" s="93">
        <v>71</v>
      </c>
      <c r="B74" s="94" t="s">
        <v>247</v>
      </c>
      <c r="C74" s="95">
        <v>499.197265625</v>
      </c>
      <c r="D74" s="94">
        <v>499.75</v>
      </c>
      <c r="E74" s="96">
        <f t="shared" si="0"/>
        <v>0.552734375</v>
      </c>
      <c r="F74" s="97">
        <f t="shared" si="1"/>
        <v>1.1060217608804403E-3</v>
      </c>
      <c r="G74" s="98" t="s">
        <v>40</v>
      </c>
      <c r="O74" s="6"/>
    </row>
    <row r="75" spans="1:26" ht="15.75" customHeight="1" x14ac:dyDescent="0.2">
      <c r="A75" s="93">
        <v>72</v>
      </c>
      <c r="B75" s="94" t="s">
        <v>248</v>
      </c>
      <c r="C75" s="95">
        <v>0.197265625</v>
      </c>
      <c r="D75" s="94">
        <v>499.75</v>
      </c>
      <c r="E75" s="96">
        <f t="shared" si="0"/>
        <v>499.552734375</v>
      </c>
      <c r="F75" s="97">
        <f t="shared" si="1"/>
        <v>0.99960527138569288</v>
      </c>
      <c r="G75" s="98" t="s">
        <v>40</v>
      </c>
      <c r="O75" s="6"/>
    </row>
    <row r="76" spans="1:26" ht="15.75" customHeight="1" x14ac:dyDescent="0.2">
      <c r="A76" s="93">
        <v>73</v>
      </c>
      <c r="B76" s="94" t="s">
        <v>249</v>
      </c>
      <c r="C76" s="95">
        <v>499.197265625</v>
      </c>
      <c r="D76" s="94">
        <v>499.75</v>
      </c>
      <c r="E76" s="96">
        <f t="shared" si="0"/>
        <v>0.552734375</v>
      </c>
      <c r="F76" s="97">
        <f t="shared" si="1"/>
        <v>1.1060217608804403E-3</v>
      </c>
      <c r="G76" s="98" t="s">
        <v>40</v>
      </c>
      <c r="O76" s="6"/>
    </row>
    <row r="77" spans="1:26" ht="15.75" customHeight="1" x14ac:dyDescent="0.2">
      <c r="A77" s="93">
        <v>74</v>
      </c>
      <c r="B77" s="94" t="s">
        <v>250</v>
      </c>
      <c r="C77" s="95">
        <v>499.197265625</v>
      </c>
      <c r="D77" s="94">
        <v>499.75</v>
      </c>
      <c r="E77" s="96">
        <f t="shared" si="0"/>
        <v>0.552734375</v>
      </c>
      <c r="F77" s="97">
        <f t="shared" si="1"/>
        <v>1.1060217608804403E-3</v>
      </c>
      <c r="G77" s="98" t="s">
        <v>40</v>
      </c>
      <c r="O77" s="6"/>
    </row>
    <row r="78" spans="1:26" ht="15.75" customHeight="1" x14ac:dyDescent="0.2">
      <c r="A78" s="93">
        <v>75</v>
      </c>
      <c r="B78" s="94" t="s">
        <v>251</v>
      </c>
      <c r="C78" s="95">
        <v>499.197265625</v>
      </c>
      <c r="D78" s="94">
        <v>499.75</v>
      </c>
      <c r="E78" s="96">
        <f t="shared" si="0"/>
        <v>0.552734375</v>
      </c>
      <c r="F78" s="97">
        <f t="shared" si="1"/>
        <v>1.1060217608804403E-3</v>
      </c>
      <c r="G78" s="98" t="s">
        <v>40</v>
      </c>
      <c r="O78" s="6"/>
    </row>
    <row r="79" spans="1:26" ht="15.75" customHeight="1" x14ac:dyDescent="0.2">
      <c r="A79" s="93">
        <v>76</v>
      </c>
      <c r="B79" s="94" t="s">
        <v>252</v>
      </c>
      <c r="C79" s="95">
        <v>499.197265625</v>
      </c>
      <c r="D79" s="94">
        <v>499.75</v>
      </c>
      <c r="E79" s="96">
        <f t="shared" si="0"/>
        <v>0.552734375</v>
      </c>
      <c r="F79" s="97">
        <f t="shared" si="1"/>
        <v>1.1060217608804403E-3</v>
      </c>
      <c r="G79" s="98" t="s">
        <v>40</v>
      </c>
      <c r="O79" s="6"/>
    </row>
    <row r="80" spans="1:26" ht="15.75" customHeight="1" x14ac:dyDescent="0.2">
      <c r="A80" s="93">
        <v>77</v>
      </c>
      <c r="B80" s="94" t="s">
        <v>253</v>
      </c>
      <c r="C80" s="95">
        <v>499.2001953125</v>
      </c>
      <c r="D80" s="94">
        <v>499.75</v>
      </c>
      <c r="E80" s="96">
        <f t="shared" si="0"/>
        <v>0.5498046875</v>
      </c>
      <c r="F80" s="97">
        <f t="shared" si="1"/>
        <v>1.1001594547273637E-3</v>
      </c>
      <c r="G80" s="98" t="s">
        <v>27</v>
      </c>
      <c r="O80" s="6"/>
    </row>
    <row r="81" spans="1:15" ht="15.75" customHeight="1" x14ac:dyDescent="0.2">
      <c r="A81" s="93">
        <v>78</v>
      </c>
      <c r="B81" s="94" t="s">
        <v>254</v>
      </c>
      <c r="C81" s="95">
        <v>499.197265625</v>
      </c>
      <c r="D81" s="94">
        <v>499.75</v>
      </c>
      <c r="E81" s="96">
        <f t="shared" si="0"/>
        <v>0.552734375</v>
      </c>
      <c r="F81" s="97">
        <f t="shared" si="1"/>
        <v>1.1060217608804403E-3</v>
      </c>
      <c r="G81" s="98" t="s">
        <v>27</v>
      </c>
      <c r="O81" s="6"/>
    </row>
    <row r="82" spans="1:15" ht="15.75" customHeight="1" x14ac:dyDescent="0.2">
      <c r="A82" s="93">
        <v>79</v>
      </c>
      <c r="B82" s="94" t="s">
        <v>255</v>
      </c>
      <c r="C82" s="95">
        <v>369.6416015625</v>
      </c>
      <c r="D82" s="94">
        <v>499.75</v>
      </c>
      <c r="E82" s="96">
        <f t="shared" si="0"/>
        <v>130.1083984375</v>
      </c>
      <c r="F82" s="97">
        <f t="shared" si="1"/>
        <v>0.26034697036018006</v>
      </c>
      <c r="G82" s="98" t="s">
        <v>22</v>
      </c>
      <c r="O82" s="6"/>
    </row>
    <row r="83" spans="1:15" ht="15.75" customHeight="1" x14ac:dyDescent="0.2">
      <c r="A83" s="93">
        <v>80</v>
      </c>
      <c r="B83" s="94" t="s">
        <v>256</v>
      </c>
      <c r="C83" s="95">
        <v>425.6923828125</v>
      </c>
      <c r="D83" s="94">
        <v>499.75</v>
      </c>
      <c r="E83" s="96">
        <f t="shared" si="0"/>
        <v>74.0576171875</v>
      </c>
      <c r="F83" s="97">
        <f t="shared" si="1"/>
        <v>0.14818932903951976</v>
      </c>
      <c r="G83" s="98" t="s">
        <v>22</v>
      </c>
      <c r="O83" s="6"/>
    </row>
    <row r="84" spans="1:15" ht="15.75" customHeight="1" x14ac:dyDescent="0.2">
      <c r="A84" s="93">
        <v>81</v>
      </c>
      <c r="B84" s="94" t="s">
        <v>257</v>
      </c>
      <c r="C84" s="95">
        <v>400.66015625</v>
      </c>
      <c r="D84" s="94">
        <v>499.75</v>
      </c>
      <c r="E84" s="96">
        <f t="shared" si="0"/>
        <v>99.08984375</v>
      </c>
      <c r="F84" s="97">
        <f t="shared" si="1"/>
        <v>0.19827882691345672</v>
      </c>
      <c r="G84" s="98" t="s">
        <v>22</v>
      </c>
      <c r="O84" s="6"/>
    </row>
    <row r="85" spans="1:15" ht="15.75" customHeight="1" x14ac:dyDescent="0.2">
      <c r="A85" s="93">
        <v>82</v>
      </c>
      <c r="B85" s="94" t="s">
        <v>258</v>
      </c>
      <c r="C85" s="95">
        <v>16.181640625</v>
      </c>
      <c r="D85" s="94">
        <v>499.75</v>
      </c>
      <c r="E85" s="96">
        <f t="shared" si="0"/>
        <v>483.568359375</v>
      </c>
      <c r="F85" s="97">
        <f t="shared" si="1"/>
        <v>0.96762052901450724</v>
      </c>
      <c r="G85" s="98" t="s">
        <v>22</v>
      </c>
      <c r="O85" s="6"/>
    </row>
    <row r="86" spans="1:15" ht="15.75" customHeight="1" x14ac:dyDescent="0.2">
      <c r="A86" s="93">
        <v>83</v>
      </c>
      <c r="B86" s="94" t="s">
        <v>259</v>
      </c>
      <c r="C86" s="95">
        <v>289.6796875</v>
      </c>
      <c r="D86" s="94">
        <v>499.75</v>
      </c>
      <c r="E86" s="96">
        <f t="shared" si="0"/>
        <v>210.0703125</v>
      </c>
      <c r="F86" s="97">
        <f t="shared" si="1"/>
        <v>0.42035080040020012</v>
      </c>
      <c r="G86" s="98" t="s">
        <v>22</v>
      </c>
      <c r="O86" s="6"/>
    </row>
    <row r="87" spans="1:15" ht="15.75" customHeight="1" x14ac:dyDescent="0.2">
      <c r="A87" s="93">
        <v>84</v>
      </c>
      <c r="B87" s="94" t="s">
        <v>260</v>
      </c>
      <c r="C87" s="95">
        <v>424.68359375</v>
      </c>
      <c r="D87" s="94">
        <v>499.75</v>
      </c>
      <c r="E87" s="96">
        <f t="shared" si="0"/>
        <v>75.06640625</v>
      </c>
      <c r="F87" s="97">
        <f t="shared" si="1"/>
        <v>0.15020791645822912</v>
      </c>
      <c r="G87" s="98" t="s">
        <v>22</v>
      </c>
      <c r="O87" s="6"/>
    </row>
    <row r="88" spans="1:15" ht="15.75" customHeight="1" x14ac:dyDescent="0.2">
      <c r="A88" s="93">
        <v>85</v>
      </c>
      <c r="B88" s="94" t="s">
        <v>261</v>
      </c>
      <c r="C88" s="95">
        <v>495.8046875</v>
      </c>
      <c r="D88" s="94">
        <v>499.75</v>
      </c>
      <c r="E88" s="96">
        <f t="shared" si="0"/>
        <v>3.9453125</v>
      </c>
      <c r="F88" s="97">
        <f t="shared" si="1"/>
        <v>7.8945722861430718E-3</v>
      </c>
      <c r="G88" s="98" t="s">
        <v>22</v>
      </c>
      <c r="O88" s="6"/>
    </row>
    <row r="89" spans="1:15" ht="15.75" customHeight="1" x14ac:dyDescent="0.2">
      <c r="A89" s="93">
        <v>86</v>
      </c>
      <c r="B89" s="94" t="s">
        <v>262</v>
      </c>
      <c r="C89" s="95">
        <v>499.197265625</v>
      </c>
      <c r="D89" s="94">
        <v>499.75</v>
      </c>
      <c r="E89" s="96">
        <f t="shared" si="0"/>
        <v>0.552734375</v>
      </c>
      <c r="F89" s="97">
        <f t="shared" si="1"/>
        <v>1.1060217608804403E-3</v>
      </c>
      <c r="G89" s="98" t="s">
        <v>22</v>
      </c>
      <c r="O89" s="6"/>
    </row>
    <row r="90" spans="1:15" ht="15.75" customHeight="1" x14ac:dyDescent="0.2">
      <c r="A90" s="93">
        <v>87</v>
      </c>
      <c r="B90" s="94" t="s">
        <v>263</v>
      </c>
      <c r="C90" s="95">
        <v>499.197265625</v>
      </c>
      <c r="D90" s="94">
        <v>499.75</v>
      </c>
      <c r="E90" s="96">
        <f t="shared" si="0"/>
        <v>0.552734375</v>
      </c>
      <c r="F90" s="97">
        <f t="shared" si="1"/>
        <v>1.1060217608804403E-3</v>
      </c>
      <c r="G90" s="98" t="s">
        <v>22</v>
      </c>
      <c r="O90" s="6"/>
    </row>
    <row r="91" spans="1:15" ht="15.75" customHeight="1" x14ac:dyDescent="0.2">
      <c r="A91" s="93">
        <v>88</v>
      </c>
      <c r="B91" s="94" t="s">
        <v>264</v>
      </c>
      <c r="C91" s="95">
        <v>4.76953125</v>
      </c>
      <c r="D91" s="94">
        <v>1952.25</v>
      </c>
      <c r="E91" s="96">
        <f t="shared" si="0"/>
        <v>1947.48046875</v>
      </c>
      <c r="F91" s="97">
        <f t="shared" si="1"/>
        <v>0.99755690549366116</v>
      </c>
      <c r="G91" s="98" t="s">
        <v>42</v>
      </c>
      <c r="O91" s="6"/>
    </row>
    <row r="92" spans="1:15" ht="15.75" customHeight="1" x14ac:dyDescent="0.2">
      <c r="A92" s="93">
        <v>89</v>
      </c>
      <c r="B92" s="94" t="s">
        <v>265</v>
      </c>
      <c r="C92" s="95">
        <v>52</v>
      </c>
      <c r="D92" s="94">
        <v>681</v>
      </c>
      <c r="E92" s="96">
        <f t="shared" si="0"/>
        <v>629</v>
      </c>
      <c r="F92" s="97">
        <f t="shared" si="1"/>
        <v>0.92364170337738616</v>
      </c>
      <c r="G92" s="98" t="s">
        <v>42</v>
      </c>
      <c r="O92" s="6"/>
    </row>
    <row r="93" spans="1:15" ht="15.75" customHeight="1" x14ac:dyDescent="0.2">
      <c r="A93" s="93">
        <v>90</v>
      </c>
      <c r="B93" s="94" t="s">
        <v>266</v>
      </c>
      <c r="C93" s="95">
        <v>48.369140625</v>
      </c>
      <c r="D93" s="94">
        <v>681</v>
      </c>
      <c r="E93" s="96">
        <f t="shared" si="0"/>
        <v>632.630859375</v>
      </c>
      <c r="F93" s="97">
        <f t="shared" si="1"/>
        <v>0.92897336178414092</v>
      </c>
      <c r="G93" s="98" t="s">
        <v>42</v>
      </c>
      <c r="O93" s="6"/>
    </row>
    <row r="94" spans="1:15" ht="15.75" customHeight="1" x14ac:dyDescent="0.2">
      <c r="A94" s="93">
        <v>91</v>
      </c>
      <c r="B94" s="94" t="s">
        <v>267</v>
      </c>
      <c r="C94" s="95">
        <v>13.322265625</v>
      </c>
      <c r="D94" s="94">
        <v>681</v>
      </c>
      <c r="E94" s="96">
        <f t="shared" si="0"/>
        <v>667.677734375</v>
      </c>
      <c r="F94" s="97">
        <f t="shared" si="1"/>
        <v>0.98043720172540383</v>
      </c>
      <c r="G94" s="98" t="s">
        <v>42</v>
      </c>
      <c r="O94" s="6"/>
    </row>
    <row r="95" spans="1:15" ht="15.75" customHeight="1" x14ac:dyDescent="0.2">
      <c r="A95" s="93">
        <v>92</v>
      </c>
      <c r="B95" s="94" t="s">
        <v>268</v>
      </c>
      <c r="C95" s="95">
        <v>28.84765625</v>
      </c>
      <c r="D95" s="94">
        <v>836.5</v>
      </c>
      <c r="E95" s="96">
        <f t="shared" si="0"/>
        <v>807.65234375</v>
      </c>
      <c r="F95" s="97">
        <f t="shared" si="1"/>
        <v>0.96551385983263593</v>
      </c>
      <c r="G95" s="98" t="s">
        <v>42</v>
      </c>
      <c r="O95" s="6"/>
    </row>
    <row r="96" spans="1:15" ht="15.75" customHeight="1" x14ac:dyDescent="0.2">
      <c r="A96" s="93">
        <v>93</v>
      </c>
      <c r="B96" s="94" t="s">
        <v>269</v>
      </c>
      <c r="C96" s="95">
        <v>138.078125</v>
      </c>
      <c r="D96" s="94">
        <v>544.75</v>
      </c>
      <c r="E96" s="96">
        <f t="shared" si="0"/>
        <v>406.671875</v>
      </c>
      <c r="F96" s="97">
        <f t="shared" si="1"/>
        <v>0.74652937127122532</v>
      </c>
      <c r="G96" s="98" t="s">
        <v>42</v>
      </c>
      <c r="O96" s="6"/>
    </row>
    <row r="97" spans="1:15" ht="15.75" customHeight="1" x14ac:dyDescent="0.2">
      <c r="A97" s="93">
        <v>94</v>
      </c>
      <c r="B97" s="94" t="s">
        <v>270</v>
      </c>
      <c r="C97" s="95">
        <v>588.1328125</v>
      </c>
      <c r="D97" s="94">
        <v>1394.25</v>
      </c>
      <c r="E97" s="96">
        <f t="shared" si="0"/>
        <v>806.1171875</v>
      </c>
      <c r="F97" s="97">
        <f t="shared" si="1"/>
        <v>0.57817262865339791</v>
      </c>
      <c r="G97" s="98" t="s">
        <v>40</v>
      </c>
      <c r="O97" s="6"/>
    </row>
    <row r="98" spans="1:15" ht="15.75" customHeight="1" x14ac:dyDescent="0.2">
      <c r="A98" s="93">
        <v>95</v>
      </c>
      <c r="B98" s="94" t="s">
        <v>271</v>
      </c>
      <c r="C98" s="95">
        <v>335.6328125</v>
      </c>
      <c r="D98" s="94">
        <v>1396.25</v>
      </c>
      <c r="E98" s="96">
        <f t="shared" si="0"/>
        <v>1060.6171875</v>
      </c>
      <c r="F98" s="97">
        <f t="shared" si="1"/>
        <v>0.75961839749328564</v>
      </c>
      <c r="G98" s="98" t="s">
        <v>40</v>
      </c>
      <c r="O98" s="6"/>
    </row>
    <row r="99" spans="1:15" ht="15.75" customHeight="1" x14ac:dyDescent="0.2">
      <c r="A99" s="93">
        <v>96</v>
      </c>
      <c r="B99" s="94" t="s">
        <v>272</v>
      </c>
      <c r="C99" s="95">
        <v>0.18359375</v>
      </c>
      <c r="D99" s="94">
        <v>499.75</v>
      </c>
      <c r="E99" s="96">
        <f t="shared" si="0"/>
        <v>499.56640625</v>
      </c>
      <c r="F99" s="97">
        <f t="shared" si="1"/>
        <v>0.99963262881440718</v>
      </c>
      <c r="G99" s="98" t="s">
        <v>42</v>
      </c>
      <c r="O99" s="6"/>
    </row>
    <row r="100" spans="1:15" ht="15.75" customHeight="1" x14ac:dyDescent="0.2">
      <c r="A100" s="93">
        <v>97</v>
      </c>
      <c r="B100" s="94" t="s">
        <v>273</v>
      </c>
      <c r="C100" s="95">
        <v>13.109375</v>
      </c>
      <c r="D100" s="94">
        <v>499.75</v>
      </c>
      <c r="E100" s="96">
        <f t="shared" si="0"/>
        <v>486.640625</v>
      </c>
      <c r="F100" s="97">
        <f t="shared" si="1"/>
        <v>0.97376813406703355</v>
      </c>
      <c r="G100" s="98" t="s">
        <v>42</v>
      </c>
      <c r="O100" s="6"/>
    </row>
    <row r="101" spans="1:15" ht="15.75" customHeight="1" x14ac:dyDescent="0.2">
      <c r="A101" s="93">
        <v>98</v>
      </c>
      <c r="B101" s="94" t="s">
        <v>274</v>
      </c>
      <c r="C101" s="95">
        <v>0.17578125</v>
      </c>
      <c r="D101" s="94">
        <v>499.75</v>
      </c>
      <c r="E101" s="96">
        <f t="shared" si="0"/>
        <v>499.57421875</v>
      </c>
      <c r="F101" s="97">
        <f t="shared" si="1"/>
        <v>0.99964826163081544</v>
      </c>
      <c r="G101" s="98" t="s">
        <v>42</v>
      </c>
      <c r="O101" s="6"/>
    </row>
    <row r="102" spans="1:15" ht="15.75" customHeight="1" x14ac:dyDescent="0.2">
      <c r="A102" s="93">
        <v>99</v>
      </c>
      <c r="B102" s="94" t="s">
        <v>275</v>
      </c>
      <c r="C102" s="95">
        <v>0.185546875</v>
      </c>
      <c r="D102" s="94">
        <v>499.75</v>
      </c>
      <c r="E102" s="96">
        <f t="shared" si="0"/>
        <v>499.564453125</v>
      </c>
      <c r="F102" s="97">
        <f t="shared" si="1"/>
        <v>0.99962872061030517</v>
      </c>
      <c r="G102" s="98" t="s">
        <v>42</v>
      </c>
      <c r="O102" s="6"/>
    </row>
    <row r="103" spans="1:15" ht="15.75" customHeight="1" x14ac:dyDescent="0.2">
      <c r="A103" s="93">
        <v>100</v>
      </c>
      <c r="B103" s="94" t="s">
        <v>276</v>
      </c>
      <c r="C103" s="95">
        <v>52.12890625</v>
      </c>
      <c r="D103" s="94">
        <v>499.75</v>
      </c>
      <c r="E103" s="96">
        <f t="shared" si="0"/>
        <v>447.62109375</v>
      </c>
      <c r="F103" s="97">
        <f t="shared" si="1"/>
        <v>0.89569003251625812</v>
      </c>
      <c r="G103" s="98" t="s">
        <v>42</v>
      </c>
      <c r="O103" s="6"/>
    </row>
    <row r="104" spans="1:15" ht="15.75" customHeight="1" x14ac:dyDescent="0.2">
      <c r="A104" s="93">
        <v>101</v>
      </c>
      <c r="B104" s="94" t="s">
        <v>277</v>
      </c>
      <c r="C104" s="95">
        <v>386.166015625</v>
      </c>
      <c r="D104" s="94">
        <v>499.75</v>
      </c>
      <c r="E104" s="96">
        <f t="shared" si="0"/>
        <v>113.583984375</v>
      </c>
      <c r="F104" s="97">
        <f t="shared" si="1"/>
        <v>0.22728160955477739</v>
      </c>
      <c r="G104" s="98" t="s">
        <v>42</v>
      </c>
      <c r="O104" s="6"/>
    </row>
    <row r="105" spans="1:15" ht="15.75" customHeight="1" x14ac:dyDescent="0.2">
      <c r="A105" s="93">
        <v>102</v>
      </c>
      <c r="B105" s="94" t="s">
        <v>278</v>
      </c>
      <c r="C105" s="95">
        <v>129.171875</v>
      </c>
      <c r="D105" s="94">
        <v>929.75</v>
      </c>
      <c r="E105" s="96">
        <f t="shared" si="0"/>
        <v>800.578125</v>
      </c>
      <c r="F105" s="97">
        <f t="shared" si="1"/>
        <v>0.86106816348480775</v>
      </c>
      <c r="G105" s="98" t="s">
        <v>42</v>
      </c>
      <c r="O105" s="6"/>
    </row>
    <row r="106" spans="1:15" ht="15.75" customHeight="1" x14ac:dyDescent="0.2">
      <c r="A106" s="93">
        <v>103</v>
      </c>
      <c r="B106" s="94" t="s">
        <v>279</v>
      </c>
      <c r="C106" s="95">
        <v>329.17578125</v>
      </c>
      <c r="D106" s="94">
        <v>929.75</v>
      </c>
      <c r="E106" s="96">
        <f t="shared" si="0"/>
        <v>600.57421875</v>
      </c>
      <c r="F106" s="97">
        <f t="shared" si="1"/>
        <v>0.64595237294971763</v>
      </c>
      <c r="G106" s="98" t="s">
        <v>42</v>
      </c>
      <c r="O106" s="6"/>
    </row>
    <row r="107" spans="1:15" ht="15.75" customHeight="1" x14ac:dyDescent="0.2">
      <c r="A107" s="93">
        <v>104</v>
      </c>
      <c r="B107" s="94" t="s">
        <v>280</v>
      </c>
      <c r="C107" s="95">
        <v>26.666015625</v>
      </c>
      <c r="D107" s="94">
        <v>277.25</v>
      </c>
      <c r="E107" s="96">
        <f t="shared" si="0"/>
        <v>250.583984375</v>
      </c>
      <c r="F107" s="97">
        <f t="shared" si="1"/>
        <v>0.90381960099188463</v>
      </c>
      <c r="G107" s="98" t="s">
        <v>42</v>
      </c>
      <c r="O107" s="6"/>
    </row>
    <row r="108" spans="1:15" ht="15.75" customHeight="1" x14ac:dyDescent="0.2">
      <c r="A108" s="93">
        <v>105</v>
      </c>
      <c r="B108" s="94" t="s">
        <v>281</v>
      </c>
      <c r="C108" s="95">
        <v>183.2021484375</v>
      </c>
      <c r="D108" s="94">
        <v>183.75</v>
      </c>
      <c r="E108" s="96">
        <f t="shared" si="0"/>
        <v>0.5478515625</v>
      </c>
      <c r="F108" s="97">
        <f t="shared" si="1"/>
        <v>2.9815051020408165E-3</v>
      </c>
      <c r="G108" s="98" t="s">
        <v>125</v>
      </c>
      <c r="O108" s="6"/>
    </row>
    <row r="109" spans="1:15" ht="15.75" customHeight="1" x14ac:dyDescent="0.2">
      <c r="A109" s="93">
        <v>106</v>
      </c>
      <c r="B109" s="94" t="s">
        <v>282</v>
      </c>
      <c r="C109" s="95">
        <v>929.1953125</v>
      </c>
      <c r="D109" s="94">
        <v>929.75</v>
      </c>
      <c r="E109" s="96">
        <f t="shared" si="0"/>
        <v>0.5546875</v>
      </c>
      <c r="F109" s="97">
        <f t="shared" si="1"/>
        <v>5.9659854799677333E-4</v>
      </c>
      <c r="G109" s="98" t="s">
        <v>125</v>
      </c>
      <c r="O109" s="6"/>
    </row>
    <row r="110" spans="1:15" ht="15.75" customHeight="1" x14ac:dyDescent="0.2">
      <c r="A110" s="93">
        <v>107</v>
      </c>
      <c r="B110" s="94" t="s">
        <v>283</v>
      </c>
      <c r="C110" s="95">
        <v>929.1953125</v>
      </c>
      <c r="D110" s="94">
        <v>929.75</v>
      </c>
      <c r="E110" s="96">
        <f t="shared" si="0"/>
        <v>0.5546875</v>
      </c>
      <c r="F110" s="97">
        <f t="shared" si="1"/>
        <v>5.9659854799677333E-4</v>
      </c>
      <c r="G110" s="98" t="s">
        <v>125</v>
      </c>
      <c r="O110" s="6"/>
    </row>
    <row r="111" spans="1:15" ht="15.75" customHeight="1" x14ac:dyDescent="0.2">
      <c r="A111" s="93">
        <v>108</v>
      </c>
      <c r="B111" s="94" t="s">
        <v>284</v>
      </c>
      <c r="C111" s="95">
        <v>929.1953125</v>
      </c>
      <c r="D111" s="94">
        <v>929.75</v>
      </c>
      <c r="E111" s="96">
        <f t="shared" si="0"/>
        <v>0.5546875</v>
      </c>
      <c r="F111" s="97">
        <f t="shared" si="1"/>
        <v>5.9659854799677333E-4</v>
      </c>
      <c r="G111" s="98" t="s">
        <v>125</v>
      </c>
      <c r="O111" s="6"/>
    </row>
    <row r="112" spans="1:15" ht="15.75" customHeight="1" x14ac:dyDescent="0.2">
      <c r="A112" s="93">
        <v>109</v>
      </c>
      <c r="B112" s="94" t="s">
        <v>285</v>
      </c>
      <c r="C112" s="95">
        <v>499.18359375</v>
      </c>
      <c r="D112" s="94">
        <v>499.75</v>
      </c>
      <c r="E112" s="96">
        <f t="shared" si="0"/>
        <v>0.56640625</v>
      </c>
      <c r="F112" s="97">
        <f t="shared" si="1"/>
        <v>1.1333791895947974E-3</v>
      </c>
      <c r="G112" s="98" t="s">
        <v>125</v>
      </c>
      <c r="O112" s="6"/>
    </row>
    <row r="113" spans="1:15" ht="15.75" customHeight="1" x14ac:dyDescent="0.2">
      <c r="A113" s="93">
        <v>110</v>
      </c>
      <c r="B113" s="94" t="s">
        <v>286</v>
      </c>
      <c r="C113" s="95">
        <v>499.197265625</v>
      </c>
      <c r="D113" s="94">
        <v>499.75</v>
      </c>
      <c r="E113" s="96">
        <f t="shared" si="0"/>
        <v>0.552734375</v>
      </c>
      <c r="F113" s="97">
        <f t="shared" si="1"/>
        <v>1.1060217608804403E-3</v>
      </c>
      <c r="G113" s="98" t="s">
        <v>125</v>
      </c>
      <c r="O113" s="6"/>
    </row>
    <row r="114" spans="1:15" ht="15.75" customHeight="1" x14ac:dyDescent="0.2">
      <c r="A114" s="93">
        <v>111</v>
      </c>
      <c r="B114" s="94" t="s">
        <v>287</v>
      </c>
      <c r="C114" s="95">
        <v>499.197265625</v>
      </c>
      <c r="D114" s="94">
        <v>499.75</v>
      </c>
      <c r="E114" s="96">
        <f t="shared" si="0"/>
        <v>0.552734375</v>
      </c>
      <c r="F114" s="97">
        <f t="shared" si="1"/>
        <v>1.1060217608804403E-3</v>
      </c>
      <c r="G114" s="98" t="s">
        <v>125</v>
      </c>
      <c r="O114" s="6"/>
    </row>
    <row r="115" spans="1:15" ht="15.75" customHeight="1" x14ac:dyDescent="0.2">
      <c r="A115" s="93">
        <v>112</v>
      </c>
      <c r="B115" s="94" t="s">
        <v>288</v>
      </c>
      <c r="C115" s="95">
        <v>499.197265625</v>
      </c>
      <c r="D115" s="94">
        <v>499.75</v>
      </c>
      <c r="E115" s="96">
        <f t="shared" si="0"/>
        <v>0.552734375</v>
      </c>
      <c r="F115" s="97">
        <f t="shared" si="1"/>
        <v>1.1060217608804403E-3</v>
      </c>
      <c r="G115" s="98" t="s">
        <v>125</v>
      </c>
      <c r="O115" s="6"/>
    </row>
    <row r="116" spans="1:15" ht="15.75" customHeight="1" x14ac:dyDescent="0.2">
      <c r="A116" s="93">
        <v>113</v>
      </c>
      <c r="B116" s="94" t="s">
        <v>289</v>
      </c>
      <c r="C116" s="95">
        <v>499.197265625</v>
      </c>
      <c r="D116" s="94">
        <v>499.75</v>
      </c>
      <c r="E116" s="96">
        <f t="shared" si="0"/>
        <v>0.552734375</v>
      </c>
      <c r="F116" s="97">
        <f t="shared" si="1"/>
        <v>1.1060217608804403E-3</v>
      </c>
      <c r="G116" s="98" t="s">
        <v>125</v>
      </c>
      <c r="O116" s="6"/>
    </row>
    <row r="117" spans="1:15" ht="15.75" customHeight="1" x14ac:dyDescent="0.2">
      <c r="A117" s="93">
        <v>114</v>
      </c>
      <c r="B117" s="94" t="s">
        <v>290</v>
      </c>
      <c r="C117" s="95">
        <v>181.236328125</v>
      </c>
      <c r="D117" s="94">
        <v>499.75</v>
      </c>
      <c r="E117" s="96">
        <f t="shared" si="0"/>
        <v>318.513671875</v>
      </c>
      <c r="F117" s="97">
        <f t="shared" si="1"/>
        <v>0.63734601675837921</v>
      </c>
      <c r="G117" s="98" t="s">
        <v>27</v>
      </c>
      <c r="O117" s="6"/>
    </row>
    <row r="118" spans="1:15" ht="15.75" customHeight="1" x14ac:dyDescent="0.2">
      <c r="A118" s="93">
        <v>115</v>
      </c>
      <c r="B118" s="94" t="s">
        <v>291</v>
      </c>
      <c r="C118" s="95">
        <v>119.42578125</v>
      </c>
      <c r="D118" s="94">
        <v>499.75</v>
      </c>
      <c r="E118" s="96">
        <f t="shared" si="0"/>
        <v>380.32421875</v>
      </c>
      <c r="F118" s="97">
        <f t="shared" si="1"/>
        <v>0.76102895197598797</v>
      </c>
      <c r="G118" s="98" t="s">
        <v>27</v>
      </c>
      <c r="O118" s="6"/>
    </row>
    <row r="119" spans="1:15" ht="15.75" customHeight="1" x14ac:dyDescent="0.2">
      <c r="A119" s="93">
        <v>116</v>
      </c>
      <c r="B119" s="94" t="s">
        <v>292</v>
      </c>
      <c r="C119" s="95">
        <v>348.513671875</v>
      </c>
      <c r="D119" s="94">
        <v>499.75</v>
      </c>
      <c r="E119" s="96">
        <f t="shared" si="0"/>
        <v>151.236328125</v>
      </c>
      <c r="F119" s="97">
        <f t="shared" si="1"/>
        <v>0.30262396823411708</v>
      </c>
      <c r="G119" s="98" t="s">
        <v>27</v>
      </c>
      <c r="O119" s="6"/>
    </row>
    <row r="120" spans="1:15" ht="15.75" customHeight="1" x14ac:dyDescent="0.2">
      <c r="A120" s="93">
        <v>117</v>
      </c>
      <c r="B120" s="94" t="s">
        <v>293</v>
      </c>
      <c r="C120" s="95">
        <v>44.10546875</v>
      </c>
      <c r="D120" s="94">
        <v>499.75</v>
      </c>
      <c r="E120" s="96">
        <f t="shared" si="0"/>
        <v>455.64453125</v>
      </c>
      <c r="F120" s="97">
        <f t="shared" si="1"/>
        <v>0.91174493496748377</v>
      </c>
      <c r="G120" s="98" t="s">
        <v>27</v>
      </c>
      <c r="O120" s="6"/>
    </row>
    <row r="121" spans="1:15" ht="15.75" customHeight="1" x14ac:dyDescent="0.2">
      <c r="A121" s="93">
        <v>118</v>
      </c>
      <c r="B121" s="94" t="s">
        <v>294</v>
      </c>
      <c r="C121" s="95">
        <v>48.767578125</v>
      </c>
      <c r="D121" s="94">
        <v>499.75</v>
      </c>
      <c r="E121" s="96">
        <f t="shared" si="0"/>
        <v>450.982421875</v>
      </c>
      <c r="F121" s="97">
        <f t="shared" si="1"/>
        <v>0.90241605177588791</v>
      </c>
      <c r="G121" s="98" t="s">
        <v>27</v>
      </c>
      <c r="O121" s="6"/>
    </row>
    <row r="122" spans="1:15" ht="15.75" customHeight="1" x14ac:dyDescent="0.2">
      <c r="A122" s="93">
        <v>119</v>
      </c>
      <c r="B122" s="94" t="s">
        <v>295</v>
      </c>
      <c r="C122" s="95">
        <v>6.23046875</v>
      </c>
      <c r="D122" s="94">
        <v>499.75</v>
      </c>
      <c r="E122" s="96">
        <f t="shared" si="0"/>
        <v>493.51953125</v>
      </c>
      <c r="F122" s="97">
        <f t="shared" si="1"/>
        <v>0.98753282891445726</v>
      </c>
      <c r="G122" s="98" t="s">
        <v>27</v>
      </c>
      <c r="O122" s="6"/>
    </row>
    <row r="123" spans="1:15" ht="15.75" customHeight="1" x14ac:dyDescent="0.2">
      <c r="A123" s="93">
        <v>120</v>
      </c>
      <c r="B123" s="94" t="s">
        <v>296</v>
      </c>
      <c r="C123" s="95">
        <v>90.267578125</v>
      </c>
      <c r="D123" s="94">
        <v>499.75</v>
      </c>
      <c r="E123" s="96">
        <f t="shared" si="0"/>
        <v>409.482421875</v>
      </c>
      <c r="F123" s="97">
        <f t="shared" si="1"/>
        <v>0.81937453101550772</v>
      </c>
      <c r="G123" s="98" t="s">
        <v>27</v>
      </c>
      <c r="O123" s="6"/>
    </row>
    <row r="124" spans="1:15" ht="15.75" customHeight="1" x14ac:dyDescent="0.2">
      <c r="A124" s="93">
        <v>121</v>
      </c>
      <c r="B124" s="94" t="s">
        <v>297</v>
      </c>
      <c r="C124" s="95">
        <v>127.892578125</v>
      </c>
      <c r="D124" s="94">
        <v>499.75</v>
      </c>
      <c r="E124" s="96">
        <f t="shared" si="0"/>
        <v>371.857421875</v>
      </c>
      <c r="F124" s="97">
        <f t="shared" si="1"/>
        <v>0.74408688719359684</v>
      </c>
      <c r="G124" s="98" t="s">
        <v>27</v>
      </c>
      <c r="O124" s="6"/>
    </row>
    <row r="125" spans="1:15" ht="15.75" customHeight="1" x14ac:dyDescent="0.2">
      <c r="A125" s="93">
        <v>122</v>
      </c>
      <c r="B125" s="94" t="s">
        <v>298</v>
      </c>
      <c r="C125" s="95">
        <v>170.552734375</v>
      </c>
      <c r="D125" s="94">
        <v>499.75</v>
      </c>
      <c r="E125" s="96">
        <f t="shared" si="0"/>
        <v>329.197265625</v>
      </c>
      <c r="F125" s="97">
        <f t="shared" si="1"/>
        <v>0.6587238931965983</v>
      </c>
      <c r="G125" s="98" t="s">
        <v>27</v>
      </c>
      <c r="O125" s="6"/>
    </row>
    <row r="126" spans="1:15" ht="15.75" customHeight="1" x14ac:dyDescent="0.2">
      <c r="A126" s="93">
        <v>123</v>
      </c>
      <c r="B126" s="94" t="s">
        <v>299</v>
      </c>
      <c r="C126" s="95">
        <v>125.212890625</v>
      </c>
      <c r="D126" s="94">
        <v>499.75</v>
      </c>
      <c r="E126" s="96">
        <f t="shared" si="0"/>
        <v>374.537109375</v>
      </c>
      <c r="F126" s="97">
        <f t="shared" si="1"/>
        <v>0.74944894322161082</v>
      </c>
      <c r="G126" s="98" t="s">
        <v>27</v>
      </c>
      <c r="O126" s="6"/>
    </row>
    <row r="127" spans="1:15" ht="15.75" customHeight="1" x14ac:dyDescent="0.2">
      <c r="A127" s="93">
        <v>124</v>
      </c>
      <c r="B127" s="94" t="s">
        <v>300</v>
      </c>
      <c r="C127" s="95">
        <v>499.197265625</v>
      </c>
      <c r="D127" s="94">
        <v>499.75</v>
      </c>
      <c r="E127" s="96">
        <f t="shared" si="0"/>
        <v>0.552734375</v>
      </c>
      <c r="F127" s="97">
        <f t="shared" si="1"/>
        <v>1.1060217608804403E-3</v>
      </c>
      <c r="G127" s="98" t="s">
        <v>27</v>
      </c>
      <c r="O127" s="6"/>
    </row>
    <row r="128" spans="1:15" ht="15.75" customHeight="1" x14ac:dyDescent="0.2">
      <c r="A128" s="93">
        <v>125</v>
      </c>
      <c r="B128" s="94" t="s">
        <v>301</v>
      </c>
      <c r="C128" s="95">
        <v>134.146484375</v>
      </c>
      <c r="D128" s="94">
        <v>499.75</v>
      </c>
      <c r="E128" s="96">
        <f t="shared" si="0"/>
        <v>365.603515625</v>
      </c>
      <c r="F128" s="97">
        <f t="shared" si="1"/>
        <v>0.73157281765882942</v>
      </c>
      <c r="G128" s="98" t="s">
        <v>27</v>
      </c>
      <c r="O128" s="6"/>
    </row>
    <row r="129" spans="1:15" ht="15.75" customHeight="1" x14ac:dyDescent="0.2">
      <c r="A129" s="93">
        <v>126</v>
      </c>
      <c r="B129" s="94" t="s">
        <v>302</v>
      </c>
      <c r="C129" s="95">
        <v>93.3984375</v>
      </c>
      <c r="D129" s="94">
        <v>499.75</v>
      </c>
      <c r="E129" s="96">
        <f t="shared" si="0"/>
        <v>406.3515625</v>
      </c>
      <c r="F129" s="97">
        <f t="shared" si="1"/>
        <v>0.81310967983992</v>
      </c>
      <c r="G129" s="98" t="s">
        <v>27</v>
      </c>
      <c r="O129" s="6"/>
    </row>
    <row r="130" spans="1:15" ht="15.75" customHeight="1" x14ac:dyDescent="0.2">
      <c r="A130" s="93">
        <v>127</v>
      </c>
      <c r="B130" s="94" t="s">
        <v>303</v>
      </c>
      <c r="C130" s="95">
        <v>178.103515625</v>
      </c>
      <c r="D130" s="94">
        <v>499.75</v>
      </c>
      <c r="E130" s="96">
        <f t="shared" si="0"/>
        <v>321.646484375</v>
      </c>
      <c r="F130" s="97">
        <f t="shared" si="1"/>
        <v>0.64361477613806906</v>
      </c>
      <c r="G130" s="98" t="s">
        <v>27</v>
      </c>
      <c r="O130" s="6"/>
    </row>
    <row r="131" spans="1:15" ht="15.75" customHeight="1" x14ac:dyDescent="0.2">
      <c r="A131" s="93">
        <v>128</v>
      </c>
      <c r="B131" s="94" t="s">
        <v>304</v>
      </c>
      <c r="C131" s="95">
        <v>25.140625</v>
      </c>
      <c r="D131" s="94">
        <v>499.75</v>
      </c>
      <c r="E131" s="96">
        <f t="shared" si="0"/>
        <v>474.609375</v>
      </c>
      <c r="F131" s="97">
        <f t="shared" si="1"/>
        <v>0.94969359679839915</v>
      </c>
      <c r="G131" s="98" t="s">
        <v>27</v>
      </c>
      <c r="O131" s="6"/>
    </row>
    <row r="132" spans="1:15" ht="15.75" customHeight="1" x14ac:dyDescent="0.2">
      <c r="A132" s="93">
        <v>129</v>
      </c>
      <c r="B132" s="94" t="s">
        <v>305</v>
      </c>
      <c r="C132" s="95">
        <v>294.181640625</v>
      </c>
      <c r="D132" s="94">
        <v>499.75</v>
      </c>
      <c r="E132" s="96">
        <f t="shared" si="0"/>
        <v>205.568359375</v>
      </c>
      <c r="F132" s="97">
        <f t="shared" si="1"/>
        <v>0.41134238994497246</v>
      </c>
      <c r="G132" s="98" t="s">
        <v>27</v>
      </c>
      <c r="O132" s="6"/>
    </row>
    <row r="133" spans="1:15" ht="15.75" customHeight="1" x14ac:dyDescent="0.2">
      <c r="A133" s="93">
        <v>130</v>
      </c>
      <c r="B133" s="94" t="s">
        <v>306</v>
      </c>
      <c r="C133" s="95">
        <v>86.669921875</v>
      </c>
      <c r="D133" s="94">
        <v>499.75</v>
      </c>
      <c r="E133" s="96">
        <f t="shared" si="0"/>
        <v>413.080078125</v>
      </c>
      <c r="F133" s="97">
        <f t="shared" si="1"/>
        <v>0.82657344297148572</v>
      </c>
      <c r="G133" s="98" t="s">
        <v>27</v>
      </c>
      <c r="O133" s="6"/>
    </row>
    <row r="134" spans="1:15" ht="15.75" customHeight="1" x14ac:dyDescent="0.2">
      <c r="A134" s="93">
        <v>131</v>
      </c>
      <c r="B134" s="94" t="s">
        <v>307</v>
      </c>
      <c r="C134" s="95">
        <v>397.119140625</v>
      </c>
      <c r="D134" s="94">
        <v>499.75</v>
      </c>
      <c r="E134" s="96">
        <f t="shared" si="0"/>
        <v>102.630859375</v>
      </c>
      <c r="F134" s="97">
        <f t="shared" si="1"/>
        <v>0.20536440095047523</v>
      </c>
      <c r="G134" s="98" t="s">
        <v>27</v>
      </c>
      <c r="O134" s="6"/>
    </row>
    <row r="135" spans="1:15" ht="15.75" customHeight="1" x14ac:dyDescent="0.2">
      <c r="A135" s="93">
        <v>132</v>
      </c>
      <c r="B135" s="94" t="s">
        <v>308</v>
      </c>
      <c r="C135" s="95">
        <v>77.130859375</v>
      </c>
      <c r="D135" s="94">
        <v>499.75</v>
      </c>
      <c r="E135" s="96">
        <f t="shared" si="0"/>
        <v>422.619140625</v>
      </c>
      <c r="F135" s="97">
        <f t="shared" si="1"/>
        <v>0.84566111180590298</v>
      </c>
      <c r="G135" s="98" t="s">
        <v>27</v>
      </c>
      <c r="O135" s="6"/>
    </row>
    <row r="136" spans="1:15" ht="15.75" customHeight="1" x14ac:dyDescent="0.2">
      <c r="A136" s="93">
        <v>133</v>
      </c>
      <c r="B136" s="94" t="s">
        <v>309</v>
      </c>
      <c r="C136" s="95">
        <v>187.111328125</v>
      </c>
      <c r="D136" s="94">
        <v>499.75</v>
      </c>
      <c r="E136" s="96">
        <f t="shared" si="0"/>
        <v>312.638671875</v>
      </c>
      <c r="F136" s="97">
        <f t="shared" si="1"/>
        <v>0.62559013881940972</v>
      </c>
      <c r="G136" s="98" t="s">
        <v>27</v>
      </c>
      <c r="O136" s="6"/>
    </row>
    <row r="137" spans="1:15" ht="15.75" customHeight="1" x14ac:dyDescent="0.2">
      <c r="A137" s="93">
        <v>134</v>
      </c>
      <c r="B137" s="94" t="s">
        <v>310</v>
      </c>
      <c r="C137" s="95">
        <v>91.88671875</v>
      </c>
      <c r="D137" s="94">
        <v>499.75</v>
      </c>
      <c r="E137" s="96">
        <f t="shared" si="0"/>
        <v>407.86328125</v>
      </c>
      <c r="F137" s="97">
        <f t="shared" si="1"/>
        <v>0.81613462981490748</v>
      </c>
      <c r="G137" s="98" t="s">
        <v>27</v>
      </c>
      <c r="O137" s="6"/>
    </row>
    <row r="138" spans="1:15" ht="15.75" customHeight="1" x14ac:dyDescent="0.2">
      <c r="A138" s="93">
        <v>135</v>
      </c>
      <c r="B138" s="94" t="s">
        <v>311</v>
      </c>
      <c r="C138" s="95">
        <v>224.615234375</v>
      </c>
      <c r="D138" s="94">
        <v>499.75</v>
      </c>
      <c r="E138" s="96">
        <f t="shared" si="0"/>
        <v>275.134765625</v>
      </c>
      <c r="F138" s="97">
        <f t="shared" si="1"/>
        <v>0.5505448036518259</v>
      </c>
      <c r="G138" s="98" t="s">
        <v>27</v>
      </c>
      <c r="O138" s="6"/>
    </row>
    <row r="139" spans="1:15" ht="15.75" customHeight="1" x14ac:dyDescent="0.2">
      <c r="A139" s="93">
        <v>136</v>
      </c>
      <c r="B139" s="94" t="s">
        <v>312</v>
      </c>
      <c r="C139" s="95">
        <v>250.171875</v>
      </c>
      <c r="D139" s="94">
        <v>499.75</v>
      </c>
      <c r="E139" s="96">
        <f t="shared" si="0"/>
        <v>249.578125</v>
      </c>
      <c r="F139" s="97">
        <f t="shared" si="1"/>
        <v>0.49940595297648827</v>
      </c>
      <c r="G139" s="98" t="s">
        <v>27</v>
      </c>
      <c r="O139" s="6"/>
    </row>
    <row r="140" spans="1:15" ht="15.75" customHeight="1" x14ac:dyDescent="0.2">
      <c r="A140" s="93">
        <v>137</v>
      </c>
      <c r="B140" s="94" t="s">
        <v>313</v>
      </c>
      <c r="C140" s="95">
        <v>61.912109375</v>
      </c>
      <c r="D140" s="94">
        <v>499.75</v>
      </c>
      <c r="E140" s="96">
        <f t="shared" si="0"/>
        <v>437.837890625</v>
      </c>
      <c r="F140" s="97">
        <f t="shared" si="1"/>
        <v>0.8761138381690845</v>
      </c>
      <c r="G140" s="98" t="s">
        <v>27</v>
      </c>
      <c r="O140" s="6"/>
    </row>
    <row r="141" spans="1:15" ht="15.75" customHeight="1" x14ac:dyDescent="0.2">
      <c r="A141" s="93">
        <v>138</v>
      </c>
      <c r="B141" s="94" t="s">
        <v>314</v>
      </c>
      <c r="C141" s="95">
        <v>168.166015625</v>
      </c>
      <c r="D141" s="94">
        <v>499.75</v>
      </c>
      <c r="E141" s="96">
        <f t="shared" si="0"/>
        <v>331.583984375</v>
      </c>
      <c r="F141" s="97">
        <f t="shared" si="1"/>
        <v>0.66349971860930468</v>
      </c>
      <c r="G141" s="98" t="s">
        <v>27</v>
      </c>
      <c r="O141" s="6"/>
    </row>
    <row r="142" spans="1:15" ht="15.75" customHeight="1" x14ac:dyDescent="0.2">
      <c r="A142" s="93">
        <v>139</v>
      </c>
      <c r="B142" s="94" t="s">
        <v>315</v>
      </c>
      <c r="C142" s="95">
        <v>201.263671875</v>
      </c>
      <c r="D142" s="94">
        <v>499.75</v>
      </c>
      <c r="E142" s="96">
        <f t="shared" si="0"/>
        <v>298.486328125</v>
      </c>
      <c r="F142" s="97">
        <f t="shared" si="1"/>
        <v>0.59727129189594796</v>
      </c>
      <c r="G142" s="98" t="s">
        <v>27</v>
      </c>
      <c r="O142" s="6"/>
    </row>
    <row r="143" spans="1:15" ht="15.75" customHeight="1" x14ac:dyDescent="0.2">
      <c r="A143" s="93">
        <v>140</v>
      </c>
      <c r="B143" s="94" t="s">
        <v>316</v>
      </c>
      <c r="C143" s="95">
        <v>92.2109375</v>
      </c>
      <c r="D143" s="94">
        <v>499.75</v>
      </c>
      <c r="E143" s="96">
        <f t="shared" si="0"/>
        <v>407.5390625</v>
      </c>
      <c r="F143" s="97">
        <f t="shared" si="1"/>
        <v>0.81548586793396693</v>
      </c>
      <c r="G143" s="98" t="s">
        <v>27</v>
      </c>
      <c r="O143" s="6"/>
    </row>
    <row r="144" spans="1:15" ht="15.75" customHeight="1" x14ac:dyDescent="0.2">
      <c r="A144" s="93">
        <v>141</v>
      </c>
      <c r="B144" s="94" t="s">
        <v>317</v>
      </c>
      <c r="C144" s="95">
        <v>109.1015625</v>
      </c>
      <c r="D144" s="94">
        <v>499.75</v>
      </c>
      <c r="E144" s="96">
        <f t="shared" si="0"/>
        <v>390.6484375</v>
      </c>
      <c r="F144" s="97">
        <f t="shared" si="1"/>
        <v>0.78168771885942967</v>
      </c>
      <c r="G144" s="98" t="s">
        <v>27</v>
      </c>
      <c r="O144" s="6"/>
    </row>
    <row r="145" spans="1:15" ht="15.75" customHeight="1" x14ac:dyDescent="0.2">
      <c r="A145" s="93">
        <v>142</v>
      </c>
      <c r="B145" s="94" t="s">
        <v>318</v>
      </c>
      <c r="C145" s="95">
        <v>171.162109375</v>
      </c>
      <c r="D145" s="94">
        <v>499.75</v>
      </c>
      <c r="E145" s="96">
        <f t="shared" si="0"/>
        <v>328.587890625</v>
      </c>
      <c r="F145" s="97">
        <f t="shared" si="1"/>
        <v>0.65750453351675842</v>
      </c>
      <c r="G145" s="98" t="s">
        <v>27</v>
      </c>
      <c r="O145" s="6"/>
    </row>
    <row r="146" spans="1:15" ht="15.75" customHeight="1" x14ac:dyDescent="0.2">
      <c r="A146" s="93">
        <v>143</v>
      </c>
      <c r="B146" s="94" t="s">
        <v>319</v>
      </c>
      <c r="C146" s="95">
        <v>152.490234375</v>
      </c>
      <c r="D146" s="94">
        <v>499.75</v>
      </c>
      <c r="E146" s="96">
        <f t="shared" si="0"/>
        <v>347.259765625</v>
      </c>
      <c r="F146" s="97">
        <f t="shared" si="1"/>
        <v>0.6948669647323662</v>
      </c>
      <c r="G146" s="98" t="s">
        <v>27</v>
      </c>
      <c r="O146" s="6"/>
    </row>
    <row r="147" spans="1:15" ht="15.75" customHeight="1" x14ac:dyDescent="0.2">
      <c r="A147" s="93">
        <v>144</v>
      </c>
      <c r="B147" s="94" t="s">
        <v>320</v>
      </c>
      <c r="C147" s="95">
        <v>330.833984375</v>
      </c>
      <c r="D147" s="94">
        <v>499.75</v>
      </c>
      <c r="E147" s="96">
        <f t="shared" si="0"/>
        <v>168.916015625</v>
      </c>
      <c r="F147" s="97">
        <f t="shared" si="1"/>
        <v>0.33800103176588292</v>
      </c>
      <c r="G147" s="98" t="s">
        <v>27</v>
      </c>
      <c r="O147" s="6"/>
    </row>
    <row r="148" spans="1:15" ht="15.75" customHeight="1" x14ac:dyDescent="0.2">
      <c r="A148" s="93">
        <v>145</v>
      </c>
      <c r="B148" s="94" t="s">
        <v>321</v>
      </c>
      <c r="C148" s="95">
        <v>142.130859375</v>
      </c>
      <c r="D148" s="94">
        <v>499.75</v>
      </c>
      <c r="E148" s="96">
        <f t="shared" si="0"/>
        <v>357.619140625</v>
      </c>
      <c r="F148" s="97">
        <f t="shared" si="1"/>
        <v>0.71559607928964486</v>
      </c>
      <c r="G148" s="98" t="s">
        <v>27</v>
      </c>
      <c r="O148" s="6"/>
    </row>
    <row r="149" spans="1:15" ht="15.75" customHeight="1" x14ac:dyDescent="0.2">
      <c r="A149" s="93">
        <v>146</v>
      </c>
      <c r="B149" s="94" t="s">
        <v>322</v>
      </c>
      <c r="C149" s="95">
        <v>26.076171875</v>
      </c>
      <c r="D149" s="94">
        <v>499.75</v>
      </c>
      <c r="E149" s="96">
        <f t="shared" si="0"/>
        <v>473.673828125</v>
      </c>
      <c r="F149" s="97">
        <f t="shared" si="1"/>
        <v>0.94782156703351672</v>
      </c>
      <c r="G149" s="98" t="s">
        <v>27</v>
      </c>
      <c r="O149" s="6"/>
    </row>
    <row r="150" spans="1:15" ht="15.75" customHeight="1" x14ac:dyDescent="0.2">
      <c r="A150" s="93">
        <v>147</v>
      </c>
      <c r="B150" s="94" t="s">
        <v>323</v>
      </c>
      <c r="C150" s="95">
        <v>269.140625</v>
      </c>
      <c r="D150" s="94">
        <v>499.75</v>
      </c>
      <c r="E150" s="96">
        <f t="shared" si="0"/>
        <v>230.609375</v>
      </c>
      <c r="F150" s="97">
        <f t="shared" si="1"/>
        <v>0.46144947473736869</v>
      </c>
      <c r="G150" s="98" t="s">
        <v>27</v>
      </c>
      <c r="O150" s="6"/>
    </row>
    <row r="151" spans="1:15" ht="15.75" customHeight="1" x14ac:dyDescent="0.2">
      <c r="A151" s="93">
        <v>148</v>
      </c>
      <c r="B151" s="94" t="s">
        <v>324</v>
      </c>
      <c r="C151" s="95">
        <v>109.46875</v>
      </c>
      <c r="D151" s="94">
        <v>1499.25</v>
      </c>
      <c r="E151" s="96">
        <f t="shared" si="0"/>
        <v>1389.78125</v>
      </c>
      <c r="F151" s="97">
        <f t="shared" si="1"/>
        <v>0.92698432549608134</v>
      </c>
      <c r="G151" s="98" t="s">
        <v>27</v>
      </c>
      <c r="O151" s="6"/>
    </row>
    <row r="152" spans="1:15" ht="15.75" customHeight="1" x14ac:dyDescent="0.2">
      <c r="A152" s="93">
        <v>149</v>
      </c>
      <c r="B152" s="94" t="s">
        <v>325</v>
      </c>
      <c r="C152" s="95">
        <v>415.1796875</v>
      </c>
      <c r="D152" s="94">
        <v>499.75</v>
      </c>
      <c r="E152" s="96">
        <f t="shared" si="0"/>
        <v>84.5703125</v>
      </c>
      <c r="F152" s="97">
        <f t="shared" si="1"/>
        <v>0.16922523761880939</v>
      </c>
      <c r="G152" s="98" t="s">
        <v>27</v>
      </c>
      <c r="O152" s="6"/>
    </row>
    <row r="153" spans="1:15" ht="15.75" customHeight="1" x14ac:dyDescent="0.2">
      <c r="A153" s="93">
        <v>150</v>
      </c>
      <c r="B153" s="94" t="s">
        <v>326</v>
      </c>
      <c r="C153" s="95">
        <v>54.009765625</v>
      </c>
      <c r="D153" s="94">
        <v>499.75</v>
      </c>
      <c r="E153" s="96">
        <f t="shared" si="0"/>
        <v>445.740234375</v>
      </c>
      <c r="F153" s="97">
        <f t="shared" si="1"/>
        <v>0.89192643196598298</v>
      </c>
      <c r="G153" s="98" t="s">
        <v>27</v>
      </c>
      <c r="O153" s="6"/>
    </row>
    <row r="154" spans="1:15" ht="15.75" customHeight="1" x14ac:dyDescent="0.2">
      <c r="A154" s="93">
        <v>151</v>
      </c>
      <c r="B154" s="94" t="s">
        <v>327</v>
      </c>
      <c r="C154" s="95">
        <v>264.1328125</v>
      </c>
      <c r="D154" s="94">
        <v>499.75</v>
      </c>
      <c r="E154" s="96">
        <f t="shared" si="0"/>
        <v>235.6171875</v>
      </c>
      <c r="F154" s="97">
        <f t="shared" si="1"/>
        <v>0.47147011005502754</v>
      </c>
      <c r="G154" s="98" t="s">
        <v>27</v>
      </c>
      <c r="O154" s="6"/>
    </row>
    <row r="155" spans="1:15" ht="15.75" customHeight="1" x14ac:dyDescent="0.2">
      <c r="A155" s="93">
        <v>152</v>
      </c>
      <c r="B155" s="94" t="s">
        <v>328</v>
      </c>
      <c r="C155" s="95">
        <v>14.177734375</v>
      </c>
      <c r="D155" s="94">
        <v>499.75</v>
      </c>
      <c r="E155" s="96">
        <f t="shared" si="0"/>
        <v>485.572265625</v>
      </c>
      <c r="F155" s="97">
        <f t="shared" si="1"/>
        <v>0.97163034642321155</v>
      </c>
      <c r="G155" s="98" t="s">
        <v>27</v>
      </c>
      <c r="O155" s="6"/>
    </row>
    <row r="156" spans="1:15" ht="15.75" customHeight="1" x14ac:dyDescent="0.2">
      <c r="A156" s="93">
        <v>153</v>
      </c>
      <c r="B156" s="94" t="s">
        <v>329</v>
      </c>
      <c r="C156" s="95">
        <v>271.599609375</v>
      </c>
      <c r="D156" s="94">
        <v>499.75</v>
      </c>
      <c r="E156" s="96">
        <f t="shared" si="0"/>
        <v>228.150390625</v>
      </c>
      <c r="F156" s="97">
        <f t="shared" si="1"/>
        <v>0.45652904577288644</v>
      </c>
      <c r="G156" s="98" t="s">
        <v>27</v>
      </c>
      <c r="O156" s="6"/>
    </row>
    <row r="157" spans="1:15" ht="15.75" customHeight="1" x14ac:dyDescent="0.2">
      <c r="A157" s="93">
        <v>154</v>
      </c>
      <c r="B157" s="94" t="s">
        <v>330</v>
      </c>
      <c r="C157" s="95">
        <v>208.5703125</v>
      </c>
      <c r="D157" s="94">
        <v>499.75</v>
      </c>
      <c r="E157" s="96">
        <f t="shared" si="0"/>
        <v>291.1796875</v>
      </c>
      <c r="F157" s="97">
        <f t="shared" si="1"/>
        <v>0.58265070035017508</v>
      </c>
      <c r="G157" s="98" t="s">
        <v>27</v>
      </c>
      <c r="O157" s="6"/>
    </row>
    <row r="158" spans="1:15" ht="15.75" customHeight="1" x14ac:dyDescent="0.2">
      <c r="A158" s="93">
        <v>155</v>
      </c>
      <c r="B158" s="94" t="s">
        <v>331</v>
      </c>
      <c r="C158" s="95">
        <v>203.13671875</v>
      </c>
      <c r="D158" s="94">
        <v>499.75</v>
      </c>
      <c r="E158" s="96">
        <f t="shared" si="0"/>
        <v>296.61328125</v>
      </c>
      <c r="F158" s="97">
        <f t="shared" si="1"/>
        <v>0.59352332416208109</v>
      </c>
      <c r="G158" s="98" t="s">
        <v>27</v>
      </c>
      <c r="O158" s="6"/>
    </row>
    <row r="159" spans="1:15" ht="15.75" customHeight="1" x14ac:dyDescent="0.2">
      <c r="A159" s="93">
        <v>156</v>
      </c>
      <c r="B159" s="94" t="s">
        <v>332</v>
      </c>
      <c r="C159" s="95">
        <v>30.59765625</v>
      </c>
      <c r="D159" s="94">
        <v>499.75</v>
      </c>
      <c r="E159" s="96">
        <f t="shared" si="0"/>
        <v>469.15234375</v>
      </c>
      <c r="F159" s="97">
        <f t="shared" si="1"/>
        <v>0.93877407453726869</v>
      </c>
      <c r="G159" s="98" t="s">
        <v>27</v>
      </c>
      <c r="O159" s="6"/>
    </row>
    <row r="160" spans="1:15" ht="15.75" customHeight="1" x14ac:dyDescent="0.2">
      <c r="A160" s="93">
        <v>157</v>
      </c>
      <c r="B160" s="94" t="s">
        <v>333</v>
      </c>
      <c r="C160" s="95">
        <v>133.12890625</v>
      </c>
      <c r="D160" s="94">
        <v>499.75</v>
      </c>
      <c r="E160" s="96">
        <f t="shared" si="0"/>
        <v>366.62109375</v>
      </c>
      <c r="F160" s="97">
        <f t="shared" si="1"/>
        <v>0.73360899199599805</v>
      </c>
      <c r="G160" s="98" t="s">
        <v>27</v>
      </c>
      <c r="O160" s="6"/>
    </row>
    <row r="161" spans="1:15" ht="15.75" customHeight="1" x14ac:dyDescent="0.2">
      <c r="A161" s="93">
        <v>158</v>
      </c>
      <c r="B161" s="94" t="s">
        <v>334</v>
      </c>
      <c r="C161" s="95">
        <v>115.166015625</v>
      </c>
      <c r="D161" s="94">
        <v>499.75</v>
      </c>
      <c r="E161" s="96">
        <f t="shared" si="0"/>
        <v>384.583984375</v>
      </c>
      <c r="F161" s="97">
        <f t="shared" si="1"/>
        <v>0.76955274512256133</v>
      </c>
      <c r="G161" s="98" t="s">
        <v>27</v>
      </c>
      <c r="O161" s="6"/>
    </row>
    <row r="162" spans="1:15" ht="15.75" customHeight="1" x14ac:dyDescent="0.2">
      <c r="A162" s="93">
        <v>159</v>
      </c>
      <c r="B162" s="94" t="s">
        <v>335</v>
      </c>
      <c r="C162" s="95">
        <v>24.1953125</v>
      </c>
      <c r="D162" s="94">
        <v>499.75</v>
      </c>
      <c r="E162" s="96">
        <f t="shared" si="0"/>
        <v>475.5546875</v>
      </c>
      <c r="F162" s="97">
        <f t="shared" si="1"/>
        <v>0.95158516758379186</v>
      </c>
      <c r="G162" s="98" t="s">
        <v>27</v>
      </c>
      <c r="O162" s="6"/>
    </row>
    <row r="163" spans="1:15" ht="15.75" customHeight="1" x14ac:dyDescent="0.2">
      <c r="A163" s="93">
        <v>160</v>
      </c>
      <c r="B163" s="94" t="s">
        <v>336</v>
      </c>
      <c r="C163" s="95">
        <v>99.19140625</v>
      </c>
      <c r="D163" s="94">
        <v>499.75</v>
      </c>
      <c r="E163" s="96">
        <f t="shared" si="0"/>
        <v>400.55859375</v>
      </c>
      <c r="F163" s="97">
        <f t="shared" si="1"/>
        <v>0.8015179464732366</v>
      </c>
      <c r="G163" s="98" t="s">
        <v>27</v>
      </c>
      <c r="O163" s="6"/>
    </row>
    <row r="164" spans="1:15" ht="15.75" customHeight="1" x14ac:dyDescent="0.2">
      <c r="A164" s="93">
        <v>161</v>
      </c>
      <c r="B164" s="94" t="s">
        <v>337</v>
      </c>
      <c r="C164" s="95">
        <v>52.171875</v>
      </c>
      <c r="D164" s="94">
        <v>499.75</v>
      </c>
      <c r="E164" s="96">
        <f t="shared" si="0"/>
        <v>447.578125</v>
      </c>
      <c r="F164" s="97">
        <f t="shared" si="1"/>
        <v>0.89560405202601301</v>
      </c>
      <c r="G164" s="98" t="s">
        <v>27</v>
      </c>
      <c r="O164" s="6"/>
    </row>
    <row r="165" spans="1:15" ht="15.75" customHeight="1" x14ac:dyDescent="0.2">
      <c r="A165" s="93">
        <v>162</v>
      </c>
      <c r="B165" s="94" t="s">
        <v>338</v>
      </c>
      <c r="C165" s="95">
        <v>44.025390625</v>
      </c>
      <c r="D165" s="94">
        <v>499.75</v>
      </c>
      <c r="E165" s="96">
        <f t="shared" si="0"/>
        <v>455.724609375</v>
      </c>
      <c r="F165" s="97">
        <f t="shared" si="1"/>
        <v>0.91190517133566784</v>
      </c>
      <c r="G165" s="98" t="s">
        <v>27</v>
      </c>
      <c r="O165" s="6"/>
    </row>
    <row r="166" spans="1:15" ht="15.75" customHeight="1" x14ac:dyDescent="0.2">
      <c r="A166" s="93">
        <v>163</v>
      </c>
      <c r="B166" s="94" t="s">
        <v>339</v>
      </c>
      <c r="C166" s="95">
        <v>436.9453125</v>
      </c>
      <c r="D166" s="94">
        <v>499.75</v>
      </c>
      <c r="E166" s="96">
        <f t="shared" si="0"/>
        <v>62.8046875</v>
      </c>
      <c r="F166" s="97">
        <f t="shared" si="1"/>
        <v>0.12567221110555277</v>
      </c>
      <c r="G166" s="98" t="s">
        <v>27</v>
      </c>
      <c r="O166" s="6"/>
    </row>
    <row r="167" spans="1:15" ht="15.75" customHeight="1" x14ac:dyDescent="0.2">
      <c r="A167" s="93">
        <v>164</v>
      </c>
      <c r="B167" s="94" t="s">
        <v>340</v>
      </c>
      <c r="C167" s="95">
        <v>12.66796875</v>
      </c>
      <c r="D167" s="94">
        <v>499.75</v>
      </c>
      <c r="E167" s="96">
        <f t="shared" si="0"/>
        <v>487.08203125</v>
      </c>
      <c r="F167" s="97">
        <f t="shared" si="1"/>
        <v>0.97465138819409702</v>
      </c>
      <c r="G167" s="98" t="s">
        <v>27</v>
      </c>
      <c r="O167" s="6"/>
    </row>
    <row r="168" spans="1:15" ht="15.75" customHeight="1" x14ac:dyDescent="0.2">
      <c r="A168" s="93">
        <v>165</v>
      </c>
      <c r="B168" s="94" t="s">
        <v>341</v>
      </c>
      <c r="C168" s="95">
        <v>363.369140625</v>
      </c>
      <c r="D168" s="94">
        <v>499.75</v>
      </c>
      <c r="E168" s="96">
        <f t="shared" si="0"/>
        <v>136.380859375</v>
      </c>
      <c r="F168" s="97">
        <f t="shared" si="1"/>
        <v>0.27289816783391696</v>
      </c>
      <c r="G168" s="98" t="s">
        <v>27</v>
      </c>
      <c r="O168" s="6"/>
    </row>
    <row r="169" spans="1:15" ht="15.75" customHeight="1" x14ac:dyDescent="0.2">
      <c r="A169" s="93">
        <v>166</v>
      </c>
      <c r="B169" s="94" t="s">
        <v>342</v>
      </c>
      <c r="C169" s="95">
        <v>458.775390625</v>
      </c>
      <c r="D169" s="94">
        <v>499.75</v>
      </c>
      <c r="E169" s="96">
        <f t="shared" si="0"/>
        <v>40.974609375</v>
      </c>
      <c r="F169" s="97">
        <f t="shared" si="1"/>
        <v>8.1990213856928465E-2</v>
      </c>
      <c r="G169" s="98" t="s">
        <v>27</v>
      </c>
      <c r="O169" s="6"/>
    </row>
    <row r="170" spans="1:15" ht="15.75" customHeight="1" x14ac:dyDescent="0.2">
      <c r="A170" s="93">
        <v>167</v>
      </c>
      <c r="B170" s="94" t="s">
        <v>343</v>
      </c>
      <c r="C170" s="95">
        <v>0.1875</v>
      </c>
      <c r="D170" s="94">
        <v>499.75</v>
      </c>
      <c r="E170" s="96">
        <f t="shared" si="0"/>
        <v>499.5625</v>
      </c>
      <c r="F170" s="97">
        <f t="shared" si="1"/>
        <v>0.99962481240620316</v>
      </c>
      <c r="G170" s="98" t="s">
        <v>27</v>
      </c>
      <c r="O170" s="6"/>
    </row>
    <row r="171" spans="1:15" ht="15.75" customHeight="1" x14ac:dyDescent="0.2">
      <c r="A171" s="93">
        <v>168</v>
      </c>
      <c r="B171" s="94" t="s">
        <v>344</v>
      </c>
      <c r="C171" s="95">
        <v>46.142578125</v>
      </c>
      <c r="D171" s="94">
        <v>499.75</v>
      </c>
      <c r="E171" s="96">
        <f t="shared" si="0"/>
        <v>453.607421875</v>
      </c>
      <c r="F171" s="97">
        <f t="shared" si="1"/>
        <v>0.9076686780890445</v>
      </c>
      <c r="G171" s="98" t="s">
        <v>35</v>
      </c>
      <c r="O171" s="6"/>
    </row>
    <row r="172" spans="1:15" ht="15.75" customHeight="1" x14ac:dyDescent="0.2">
      <c r="A172" s="93">
        <v>169</v>
      </c>
      <c r="B172" s="94" t="s">
        <v>345</v>
      </c>
      <c r="C172" s="95">
        <v>0.1953125</v>
      </c>
      <c r="D172" s="94">
        <v>499.75</v>
      </c>
      <c r="E172" s="96">
        <f t="shared" si="0"/>
        <v>499.5546875</v>
      </c>
      <c r="F172" s="97">
        <f t="shared" si="1"/>
        <v>0.99960917958979489</v>
      </c>
      <c r="G172" s="98" t="s">
        <v>35</v>
      </c>
      <c r="O172" s="6"/>
    </row>
    <row r="173" spans="1:15" ht="15.75" customHeight="1" x14ac:dyDescent="0.2">
      <c r="A173" s="93">
        <v>170</v>
      </c>
      <c r="B173" s="94" t="s">
        <v>346</v>
      </c>
      <c r="C173" s="95">
        <v>24.1953125</v>
      </c>
      <c r="D173" s="94">
        <v>499.75</v>
      </c>
      <c r="E173" s="96">
        <f t="shared" si="0"/>
        <v>475.5546875</v>
      </c>
      <c r="F173" s="97">
        <f t="shared" si="1"/>
        <v>0.95158516758379186</v>
      </c>
      <c r="G173" s="98" t="s">
        <v>35</v>
      </c>
      <c r="O173" s="6"/>
    </row>
    <row r="174" spans="1:15" ht="15.75" customHeight="1" x14ac:dyDescent="0.2">
      <c r="A174" s="93">
        <v>171</v>
      </c>
      <c r="B174" s="94" t="s">
        <v>347</v>
      </c>
      <c r="C174" s="95">
        <v>59.1953125</v>
      </c>
      <c r="D174" s="94">
        <v>499.75</v>
      </c>
      <c r="E174" s="96">
        <f t="shared" si="0"/>
        <v>440.5546875</v>
      </c>
      <c r="F174" s="97">
        <f t="shared" si="1"/>
        <v>0.88155015007503756</v>
      </c>
      <c r="G174" s="98" t="s">
        <v>35</v>
      </c>
      <c r="O174" s="6"/>
    </row>
    <row r="175" spans="1:15" ht="15.75" customHeight="1" x14ac:dyDescent="0.2">
      <c r="A175" s="93">
        <v>172</v>
      </c>
      <c r="B175" s="94" t="s">
        <v>348</v>
      </c>
      <c r="C175" s="95">
        <v>0.1953125</v>
      </c>
      <c r="D175" s="94">
        <v>499.75</v>
      </c>
      <c r="E175" s="96">
        <f t="shared" si="0"/>
        <v>499.5546875</v>
      </c>
      <c r="F175" s="97">
        <f t="shared" si="1"/>
        <v>0.99960917958979489</v>
      </c>
      <c r="G175" s="98" t="s">
        <v>35</v>
      </c>
      <c r="N175" s="6"/>
      <c r="O175" s="6"/>
    </row>
    <row r="176" spans="1:15" ht="15.75" customHeight="1" x14ac:dyDescent="0.2">
      <c r="A176" s="93">
        <v>173</v>
      </c>
      <c r="B176" s="94" t="s">
        <v>349</v>
      </c>
      <c r="C176" s="95">
        <v>81.140625</v>
      </c>
      <c r="D176" s="94">
        <v>499.75</v>
      </c>
      <c r="E176" s="96">
        <f t="shared" si="0"/>
        <v>418.609375</v>
      </c>
      <c r="F176" s="97">
        <f t="shared" si="1"/>
        <v>0.83763756878439222</v>
      </c>
      <c r="G176" s="98" t="s">
        <v>35</v>
      </c>
      <c r="N176" s="6"/>
      <c r="O176" s="6"/>
    </row>
    <row r="177" spans="1:15" ht="15.75" customHeight="1" x14ac:dyDescent="0.2">
      <c r="A177" s="93">
        <v>174</v>
      </c>
      <c r="B177" s="94" t="s">
        <v>350</v>
      </c>
      <c r="C177" s="95">
        <v>220.13671875</v>
      </c>
      <c r="D177" s="94">
        <v>499.75</v>
      </c>
      <c r="E177" s="96">
        <f t="shared" si="0"/>
        <v>279.61328125</v>
      </c>
      <c r="F177" s="97">
        <f t="shared" si="1"/>
        <v>0.55950631565782893</v>
      </c>
      <c r="G177" s="98" t="s">
        <v>35</v>
      </c>
      <c r="N177" s="6"/>
      <c r="O177" s="6"/>
    </row>
    <row r="178" spans="1:15" ht="15.75" customHeight="1" x14ac:dyDescent="0.2">
      <c r="A178" s="93">
        <v>175</v>
      </c>
      <c r="B178" s="94" t="s">
        <v>351</v>
      </c>
      <c r="C178" s="95">
        <v>254.8359375</v>
      </c>
      <c r="D178" s="94">
        <v>1999</v>
      </c>
      <c r="E178" s="96">
        <f t="shared" si="0"/>
        <v>1744.1640625</v>
      </c>
      <c r="F178" s="97">
        <f t="shared" si="1"/>
        <v>0.87251829039519757</v>
      </c>
      <c r="G178" s="98" t="s">
        <v>35</v>
      </c>
      <c r="N178" s="6"/>
      <c r="O178" s="6"/>
    </row>
    <row r="179" spans="1:15" ht="15.75" customHeight="1" x14ac:dyDescent="0.2">
      <c r="A179" s="93">
        <v>176</v>
      </c>
      <c r="B179" s="94" t="s">
        <v>352</v>
      </c>
      <c r="C179" s="95">
        <v>204.197265625</v>
      </c>
      <c r="D179" s="94">
        <v>499.75</v>
      </c>
      <c r="E179" s="96">
        <f t="shared" si="0"/>
        <v>295.552734375</v>
      </c>
      <c r="F179" s="97">
        <f t="shared" si="1"/>
        <v>0.59140116933466735</v>
      </c>
      <c r="G179" s="98" t="s">
        <v>35</v>
      </c>
      <c r="N179" s="6"/>
      <c r="O179" s="6"/>
    </row>
    <row r="180" spans="1:15" ht="15.75" customHeight="1" x14ac:dyDescent="0.2">
      <c r="A180" s="93">
        <v>177</v>
      </c>
      <c r="B180" s="94" t="s">
        <v>353</v>
      </c>
      <c r="C180" s="95">
        <v>50.1953125</v>
      </c>
      <c r="D180" s="94">
        <v>499.75</v>
      </c>
      <c r="E180" s="96">
        <f t="shared" si="0"/>
        <v>449.5546875</v>
      </c>
      <c r="F180" s="97">
        <f t="shared" si="1"/>
        <v>0.89955915457728863</v>
      </c>
      <c r="G180" s="98" t="s">
        <v>35</v>
      </c>
      <c r="N180" s="6"/>
      <c r="O180" s="6"/>
    </row>
    <row r="181" spans="1:15" ht="15.75" customHeight="1" x14ac:dyDescent="0.2">
      <c r="A181" s="93">
        <v>178</v>
      </c>
      <c r="B181" s="94" t="s">
        <v>354</v>
      </c>
      <c r="C181" s="95">
        <v>0.1953125</v>
      </c>
      <c r="D181" s="94">
        <v>499.75</v>
      </c>
      <c r="E181" s="96">
        <f t="shared" si="0"/>
        <v>499.5546875</v>
      </c>
      <c r="F181" s="97">
        <f t="shared" si="1"/>
        <v>0.99960917958979489</v>
      </c>
      <c r="G181" s="98" t="s">
        <v>35</v>
      </c>
      <c r="N181" s="6"/>
      <c r="O181" s="6"/>
    </row>
    <row r="182" spans="1:15" ht="15.75" customHeight="1" x14ac:dyDescent="0.2">
      <c r="A182" s="93">
        <v>179</v>
      </c>
      <c r="B182" s="94" t="s">
        <v>355</v>
      </c>
      <c r="C182" s="95">
        <v>289.15234375</v>
      </c>
      <c r="D182" s="94">
        <v>499.75</v>
      </c>
      <c r="E182" s="96">
        <f t="shared" si="0"/>
        <v>210.59765625</v>
      </c>
      <c r="F182" s="97">
        <f t="shared" si="1"/>
        <v>0.42140601550775386</v>
      </c>
      <c r="G182" s="98" t="s">
        <v>35</v>
      </c>
      <c r="N182" s="6"/>
      <c r="O182" s="6"/>
    </row>
    <row r="183" spans="1:15" ht="15.75" customHeight="1" x14ac:dyDescent="0.2">
      <c r="A183" s="93">
        <v>180</v>
      </c>
      <c r="B183" s="94" t="s">
        <v>356</v>
      </c>
      <c r="C183" s="95">
        <v>359.197265625</v>
      </c>
      <c r="D183" s="94">
        <v>499.75</v>
      </c>
      <c r="E183" s="96">
        <f t="shared" si="0"/>
        <v>140.552734375</v>
      </c>
      <c r="F183" s="97">
        <f t="shared" si="1"/>
        <v>0.28124609179589793</v>
      </c>
      <c r="G183" s="98" t="s">
        <v>35</v>
      </c>
      <c r="J183" s="6"/>
      <c r="K183" s="6"/>
      <c r="L183" s="6"/>
      <c r="M183" s="6"/>
      <c r="N183" s="6"/>
      <c r="O183" s="6"/>
    </row>
    <row r="184" spans="1:15" ht="15.75" customHeight="1" x14ac:dyDescent="0.2">
      <c r="A184" s="93">
        <v>181</v>
      </c>
      <c r="B184" s="94" t="s">
        <v>357</v>
      </c>
      <c r="C184" s="95">
        <v>808.40625</v>
      </c>
      <c r="D184" s="94">
        <v>1999</v>
      </c>
      <c r="E184" s="96">
        <f t="shared" si="0"/>
        <v>1190.59375</v>
      </c>
      <c r="F184" s="97">
        <f t="shared" si="1"/>
        <v>0.59559467233616803</v>
      </c>
      <c r="G184" s="98" t="s">
        <v>35</v>
      </c>
      <c r="I184" s="6"/>
      <c r="J184" s="6"/>
      <c r="K184" s="6"/>
      <c r="L184" s="6"/>
      <c r="M184" s="6"/>
      <c r="N184" s="6"/>
      <c r="O184" s="6"/>
    </row>
    <row r="185" spans="1:15" ht="15.75" customHeight="1" x14ac:dyDescent="0.2">
      <c r="A185" s="93">
        <v>182</v>
      </c>
      <c r="B185" s="94" t="s">
        <v>358</v>
      </c>
      <c r="C185" s="95">
        <v>45.025390625</v>
      </c>
      <c r="D185" s="94">
        <v>499.75</v>
      </c>
      <c r="E185" s="96">
        <f t="shared" si="0"/>
        <v>454.724609375</v>
      </c>
      <c r="F185" s="97">
        <f t="shared" si="1"/>
        <v>0.90990417083541775</v>
      </c>
      <c r="G185" s="98" t="s">
        <v>35</v>
      </c>
      <c r="I185" s="6"/>
      <c r="J185" s="6"/>
      <c r="K185" s="6"/>
      <c r="L185" s="6"/>
      <c r="M185" s="6"/>
      <c r="N185" s="6"/>
      <c r="O185" s="6"/>
    </row>
    <row r="186" spans="1:15" ht="15.75" customHeight="1" x14ac:dyDescent="0.2">
      <c r="A186" s="93">
        <v>183</v>
      </c>
      <c r="B186" s="94" t="s">
        <v>359</v>
      </c>
      <c r="C186" s="95">
        <v>20.1953125</v>
      </c>
      <c r="D186" s="94">
        <v>499.75</v>
      </c>
      <c r="E186" s="96">
        <f t="shared" si="0"/>
        <v>479.5546875</v>
      </c>
      <c r="F186" s="97">
        <f t="shared" si="1"/>
        <v>0.95958916958479235</v>
      </c>
      <c r="G186" s="98" t="s">
        <v>35</v>
      </c>
      <c r="I186" s="6"/>
      <c r="J186" s="6"/>
      <c r="K186" s="6"/>
      <c r="L186" s="6"/>
      <c r="M186" s="6"/>
      <c r="N186" s="6"/>
      <c r="O186" s="6"/>
    </row>
    <row r="187" spans="1:15" ht="15.75" customHeight="1" x14ac:dyDescent="0.2">
      <c r="A187" s="93">
        <v>184</v>
      </c>
      <c r="B187" s="94" t="s">
        <v>360</v>
      </c>
      <c r="C187" s="95">
        <v>49.197265625</v>
      </c>
      <c r="D187" s="94">
        <v>499.75</v>
      </c>
      <c r="E187" s="96">
        <f t="shared" si="0"/>
        <v>450.552734375</v>
      </c>
      <c r="F187" s="97">
        <f t="shared" si="1"/>
        <v>0.90155624687343672</v>
      </c>
      <c r="G187" s="98" t="s">
        <v>35</v>
      </c>
      <c r="I187" s="6"/>
      <c r="J187" s="6"/>
      <c r="K187" s="6"/>
      <c r="L187" s="6"/>
      <c r="M187" s="6"/>
      <c r="N187" s="6"/>
      <c r="O187" s="6"/>
    </row>
    <row r="188" spans="1:15" ht="15.75" customHeight="1" x14ac:dyDescent="0.2">
      <c r="A188" s="93">
        <v>185</v>
      </c>
      <c r="B188" s="94" t="s">
        <v>361</v>
      </c>
      <c r="C188" s="95">
        <v>49.197265625</v>
      </c>
      <c r="D188" s="94">
        <v>499.75</v>
      </c>
      <c r="E188" s="96">
        <f t="shared" si="0"/>
        <v>450.552734375</v>
      </c>
      <c r="F188" s="97">
        <f t="shared" si="1"/>
        <v>0.90155624687343672</v>
      </c>
      <c r="G188" s="98" t="s">
        <v>35</v>
      </c>
      <c r="I188" s="6"/>
      <c r="J188" s="6"/>
      <c r="K188" s="6"/>
      <c r="L188" s="6"/>
      <c r="M188" s="6"/>
      <c r="N188" s="6"/>
      <c r="O188" s="6"/>
    </row>
    <row r="189" spans="1:15" ht="15.75" customHeight="1" x14ac:dyDescent="0.2">
      <c r="A189" s="93">
        <v>186</v>
      </c>
      <c r="B189" s="94" t="s">
        <v>362</v>
      </c>
      <c r="C189" s="95">
        <v>9.197265625</v>
      </c>
      <c r="D189" s="94">
        <v>499.75</v>
      </c>
      <c r="E189" s="96">
        <f t="shared" si="0"/>
        <v>490.552734375</v>
      </c>
      <c r="F189" s="97">
        <f t="shared" si="1"/>
        <v>0.9815962668834417</v>
      </c>
      <c r="G189" s="98" t="s">
        <v>35</v>
      </c>
      <c r="I189" s="6"/>
      <c r="J189" s="6"/>
      <c r="K189" s="6"/>
      <c r="L189" s="6"/>
      <c r="M189" s="6"/>
      <c r="N189" s="6"/>
      <c r="O189" s="6"/>
    </row>
    <row r="190" spans="1:15" ht="15.75" customHeight="1" x14ac:dyDescent="0.2">
      <c r="A190" s="93">
        <v>187</v>
      </c>
      <c r="B190" s="94" t="s">
        <v>363</v>
      </c>
      <c r="C190" s="95">
        <v>0.197265625</v>
      </c>
      <c r="D190" s="94">
        <v>499.75</v>
      </c>
      <c r="E190" s="96">
        <f t="shared" si="0"/>
        <v>499.552734375</v>
      </c>
      <c r="F190" s="97">
        <f t="shared" si="1"/>
        <v>0.99960527138569288</v>
      </c>
      <c r="G190" s="98" t="s">
        <v>35</v>
      </c>
      <c r="I190" s="6"/>
      <c r="J190" s="6"/>
      <c r="K190" s="6"/>
      <c r="L190" s="6"/>
      <c r="M190" s="6"/>
      <c r="N190" s="6"/>
      <c r="O190" s="6"/>
    </row>
    <row r="191" spans="1:15" ht="15.75" customHeight="1" x14ac:dyDescent="0.2">
      <c r="A191" s="93">
        <v>188</v>
      </c>
      <c r="B191" s="94" t="s">
        <v>364</v>
      </c>
      <c r="C191" s="95">
        <v>0.197265625</v>
      </c>
      <c r="D191" s="94">
        <v>499.75</v>
      </c>
      <c r="E191" s="96">
        <f t="shared" si="0"/>
        <v>499.552734375</v>
      </c>
      <c r="F191" s="97">
        <f t="shared" si="1"/>
        <v>0.99960527138569288</v>
      </c>
      <c r="G191" s="98" t="s">
        <v>35</v>
      </c>
      <c r="I191" s="6"/>
      <c r="J191" s="6"/>
      <c r="K191" s="6"/>
      <c r="L191" s="6"/>
      <c r="M191" s="6"/>
      <c r="N191" s="6"/>
      <c r="O191" s="6"/>
    </row>
    <row r="192" spans="1:15" ht="15.75" customHeight="1" x14ac:dyDescent="0.2">
      <c r="A192" s="93">
        <v>189</v>
      </c>
      <c r="B192" s="94" t="s">
        <v>365</v>
      </c>
      <c r="C192" s="95">
        <v>0.197265625</v>
      </c>
      <c r="D192" s="94">
        <v>499.75</v>
      </c>
      <c r="E192" s="96">
        <f t="shared" si="0"/>
        <v>499.552734375</v>
      </c>
      <c r="F192" s="97">
        <f t="shared" si="1"/>
        <v>0.99960527138569288</v>
      </c>
      <c r="G192" s="98" t="s">
        <v>35</v>
      </c>
      <c r="I192" s="6"/>
      <c r="J192" s="6"/>
      <c r="K192" s="6"/>
      <c r="L192" s="6"/>
      <c r="M192" s="6"/>
      <c r="N192" s="6"/>
      <c r="O192" s="6"/>
    </row>
    <row r="193" spans="1:15" ht="15.75" customHeight="1" x14ac:dyDescent="0.2">
      <c r="A193" s="93">
        <v>190</v>
      </c>
      <c r="B193" s="94" t="s">
        <v>366</v>
      </c>
      <c r="C193" s="95">
        <v>499.1875</v>
      </c>
      <c r="D193" s="94">
        <v>999.75</v>
      </c>
      <c r="E193" s="96">
        <f t="shared" si="0"/>
        <v>500.5625</v>
      </c>
      <c r="F193" s="97">
        <f t="shared" si="1"/>
        <v>0.50068767191797947</v>
      </c>
      <c r="G193" s="98" t="s">
        <v>35</v>
      </c>
      <c r="I193" s="6"/>
      <c r="J193" s="6"/>
      <c r="K193" s="6"/>
      <c r="L193" s="6"/>
      <c r="M193" s="6"/>
      <c r="N193" s="6"/>
      <c r="O193" s="6"/>
    </row>
    <row r="194" spans="1:15" ht="15.75" customHeight="1" x14ac:dyDescent="0.2">
      <c r="A194" s="93">
        <v>191</v>
      </c>
      <c r="B194" s="94" t="s">
        <v>367</v>
      </c>
      <c r="C194" s="95">
        <v>0.1875</v>
      </c>
      <c r="D194" s="94">
        <v>999.75</v>
      </c>
      <c r="E194" s="96">
        <f t="shared" si="0"/>
        <v>999.5625</v>
      </c>
      <c r="F194" s="97">
        <f t="shared" si="1"/>
        <v>0.99981245311327827</v>
      </c>
      <c r="G194" s="98" t="s">
        <v>35</v>
      </c>
      <c r="I194" s="6"/>
      <c r="J194" s="6"/>
      <c r="K194" s="6"/>
      <c r="L194" s="6"/>
      <c r="M194" s="6"/>
      <c r="N194" s="6"/>
      <c r="O194" s="6"/>
    </row>
    <row r="195" spans="1:15" ht="15.75" customHeight="1" x14ac:dyDescent="0.2">
      <c r="A195" s="93">
        <v>192</v>
      </c>
      <c r="B195" s="94" t="s">
        <v>368</v>
      </c>
      <c r="C195" s="95">
        <v>51.197265625</v>
      </c>
      <c r="D195" s="94">
        <v>499.75</v>
      </c>
      <c r="E195" s="96">
        <f t="shared" si="0"/>
        <v>448.552734375</v>
      </c>
      <c r="F195" s="97">
        <f t="shared" si="1"/>
        <v>0.89755424587293642</v>
      </c>
      <c r="G195" s="98" t="s">
        <v>35</v>
      </c>
      <c r="I195" s="6"/>
      <c r="J195" s="6"/>
      <c r="K195" s="6"/>
      <c r="L195" s="6"/>
      <c r="M195" s="6"/>
      <c r="N195" s="6"/>
      <c r="O195" s="6"/>
    </row>
    <row r="196" spans="1:15" ht="15.75" customHeight="1" x14ac:dyDescent="0.2">
      <c r="A196" s="93">
        <v>193</v>
      </c>
      <c r="B196" s="94" t="s">
        <v>369</v>
      </c>
      <c r="C196" s="95">
        <v>99.1953125</v>
      </c>
      <c r="D196" s="94">
        <v>499.75</v>
      </c>
      <c r="E196" s="96">
        <f t="shared" si="0"/>
        <v>400.5546875</v>
      </c>
      <c r="F196" s="97">
        <f t="shared" si="1"/>
        <v>0.80151013006503247</v>
      </c>
      <c r="G196" s="98" t="s">
        <v>35</v>
      </c>
      <c r="I196" s="6"/>
      <c r="J196" s="6"/>
      <c r="K196" s="6"/>
      <c r="L196" s="6"/>
      <c r="M196" s="6"/>
      <c r="N196" s="6"/>
      <c r="O196" s="6"/>
    </row>
    <row r="197" spans="1:15" ht="15.75" customHeight="1" x14ac:dyDescent="0.2">
      <c r="A197" s="93">
        <v>194</v>
      </c>
      <c r="B197" s="94" t="s">
        <v>370</v>
      </c>
      <c r="C197" s="95">
        <v>99.197265625</v>
      </c>
      <c r="D197" s="94">
        <v>499.75</v>
      </c>
      <c r="E197" s="96">
        <f t="shared" si="0"/>
        <v>400.552734375</v>
      </c>
      <c r="F197" s="97">
        <f t="shared" si="1"/>
        <v>0.80150622186093046</v>
      </c>
      <c r="G197" s="98" t="s">
        <v>35</v>
      </c>
      <c r="I197" s="6"/>
      <c r="J197" s="6"/>
      <c r="K197" s="6"/>
      <c r="L197" s="6"/>
      <c r="M197" s="6"/>
      <c r="O197" s="6"/>
    </row>
    <row r="198" spans="1:15" ht="15.75" customHeight="1" x14ac:dyDescent="0.2">
      <c r="A198" s="93">
        <v>195</v>
      </c>
      <c r="B198" s="94" t="s">
        <v>371</v>
      </c>
      <c r="C198" s="95">
        <v>499.197265625</v>
      </c>
      <c r="D198" s="94">
        <v>499.75</v>
      </c>
      <c r="E198" s="96">
        <f t="shared" si="0"/>
        <v>0.552734375</v>
      </c>
      <c r="F198" s="97">
        <f t="shared" si="1"/>
        <v>1.1060217608804403E-3</v>
      </c>
      <c r="G198" s="98" t="s">
        <v>35</v>
      </c>
      <c r="I198" s="6"/>
      <c r="J198" s="6"/>
      <c r="K198" s="6"/>
      <c r="L198" s="6"/>
      <c r="M198" s="6"/>
      <c r="O198" s="6"/>
    </row>
    <row r="199" spans="1:15" ht="15.75" customHeight="1" x14ac:dyDescent="0.2">
      <c r="A199" s="93">
        <v>196</v>
      </c>
      <c r="B199" s="94" t="s">
        <v>372</v>
      </c>
      <c r="C199" s="95">
        <v>99.197265625</v>
      </c>
      <c r="D199" s="94">
        <v>499.75</v>
      </c>
      <c r="E199" s="96">
        <f t="shared" si="0"/>
        <v>400.552734375</v>
      </c>
      <c r="F199" s="97">
        <f t="shared" si="1"/>
        <v>0.80150622186093046</v>
      </c>
      <c r="G199" s="98" t="s">
        <v>35</v>
      </c>
      <c r="I199" s="6"/>
      <c r="J199" s="6"/>
      <c r="K199" s="6"/>
      <c r="L199" s="6"/>
      <c r="M199" s="6"/>
      <c r="O199" s="6"/>
    </row>
    <row r="200" spans="1:15" ht="15.75" customHeight="1" x14ac:dyDescent="0.2">
      <c r="A200" s="93">
        <v>197</v>
      </c>
      <c r="B200" s="94" t="s">
        <v>373</v>
      </c>
      <c r="C200" s="95">
        <v>0.1953125</v>
      </c>
      <c r="D200" s="94">
        <v>499.75</v>
      </c>
      <c r="E200" s="96">
        <f t="shared" si="0"/>
        <v>499.5546875</v>
      </c>
      <c r="F200" s="97">
        <f t="shared" si="1"/>
        <v>0.99960917958979489</v>
      </c>
      <c r="G200" s="98" t="s">
        <v>35</v>
      </c>
      <c r="I200" s="6"/>
      <c r="J200" s="6"/>
      <c r="K200" s="6"/>
      <c r="L200" s="6"/>
      <c r="M200" s="6"/>
      <c r="O200" s="6"/>
    </row>
    <row r="201" spans="1:15" ht="15.75" customHeight="1" x14ac:dyDescent="0.2">
      <c r="A201" s="93">
        <v>198</v>
      </c>
      <c r="B201" s="94" t="s">
        <v>374</v>
      </c>
      <c r="C201" s="95">
        <v>128.1953125</v>
      </c>
      <c r="D201" s="94">
        <v>499.75</v>
      </c>
      <c r="E201" s="96">
        <f t="shared" si="0"/>
        <v>371.5546875</v>
      </c>
      <c r="F201" s="97">
        <f t="shared" si="1"/>
        <v>0.74348111555777885</v>
      </c>
      <c r="G201" s="98" t="s">
        <v>35</v>
      </c>
      <c r="I201" s="6"/>
      <c r="J201" s="6"/>
      <c r="K201" s="6"/>
      <c r="L201" s="6"/>
      <c r="M201" s="6"/>
      <c r="O201" s="6"/>
    </row>
    <row r="202" spans="1:15" ht="15.75" customHeight="1" x14ac:dyDescent="0.2">
      <c r="A202" s="93">
        <v>199</v>
      </c>
      <c r="B202" s="94" t="s">
        <v>375</v>
      </c>
      <c r="C202" s="95">
        <v>0.1875</v>
      </c>
      <c r="D202" s="94">
        <v>999.75</v>
      </c>
      <c r="E202" s="96">
        <f t="shared" si="0"/>
        <v>999.5625</v>
      </c>
      <c r="F202" s="97">
        <f t="shared" si="1"/>
        <v>0.99981245311327827</v>
      </c>
      <c r="G202" s="98" t="s">
        <v>35</v>
      </c>
      <c r="I202" s="6"/>
      <c r="J202" s="6"/>
      <c r="K202" s="6"/>
      <c r="L202" s="6"/>
      <c r="M202" s="6"/>
      <c r="O202" s="6"/>
    </row>
    <row r="203" spans="1:15" ht="15.75" customHeight="1" x14ac:dyDescent="0.2">
      <c r="A203" s="93">
        <v>200</v>
      </c>
      <c r="B203" s="94" t="s">
        <v>376</v>
      </c>
      <c r="C203" s="95">
        <v>0.1875</v>
      </c>
      <c r="D203" s="94">
        <v>999.75</v>
      </c>
      <c r="E203" s="96">
        <f t="shared" si="0"/>
        <v>999.5625</v>
      </c>
      <c r="F203" s="97">
        <f t="shared" si="1"/>
        <v>0.99981245311327827</v>
      </c>
      <c r="G203" s="98" t="s">
        <v>35</v>
      </c>
      <c r="I203" s="6"/>
      <c r="J203" s="6"/>
      <c r="K203" s="6"/>
      <c r="L203" s="6"/>
      <c r="M203" s="6"/>
      <c r="O203" s="6"/>
    </row>
    <row r="204" spans="1:15" ht="15.75" customHeight="1" x14ac:dyDescent="0.2">
      <c r="A204" s="93">
        <v>201</v>
      </c>
      <c r="B204" s="94" t="s">
        <v>377</v>
      </c>
      <c r="C204" s="95">
        <v>234.166015625</v>
      </c>
      <c r="D204" s="94">
        <v>499.75</v>
      </c>
      <c r="E204" s="96">
        <f t="shared" si="0"/>
        <v>265.583984375</v>
      </c>
      <c r="F204" s="97">
        <f t="shared" si="1"/>
        <v>0.53143368559279636</v>
      </c>
      <c r="G204" s="98" t="s">
        <v>36</v>
      </c>
      <c r="I204" s="6"/>
      <c r="J204" s="6"/>
      <c r="K204" s="6"/>
      <c r="L204" s="6"/>
      <c r="M204" s="6"/>
      <c r="O204" s="6"/>
    </row>
    <row r="205" spans="1:15" ht="15.75" customHeight="1" x14ac:dyDescent="0.2">
      <c r="A205" s="93">
        <v>202</v>
      </c>
      <c r="B205" s="94" t="s">
        <v>378</v>
      </c>
      <c r="C205" s="95">
        <v>36.142578125</v>
      </c>
      <c r="D205" s="94">
        <v>499.75</v>
      </c>
      <c r="E205" s="96">
        <f t="shared" si="0"/>
        <v>463.607421875</v>
      </c>
      <c r="F205" s="97">
        <f t="shared" si="1"/>
        <v>0.92767868309154577</v>
      </c>
      <c r="G205" s="98" t="s">
        <v>36</v>
      </c>
      <c r="I205" s="6"/>
      <c r="J205" s="6"/>
      <c r="K205" s="6"/>
      <c r="L205" s="6"/>
      <c r="M205" s="6"/>
      <c r="O205" s="6"/>
    </row>
    <row r="206" spans="1:15" ht="15.75" customHeight="1" x14ac:dyDescent="0.2">
      <c r="A206" s="93">
        <v>203</v>
      </c>
      <c r="B206" s="94" t="s">
        <v>379</v>
      </c>
      <c r="C206" s="95">
        <v>198.45703125</v>
      </c>
      <c r="D206" s="94">
        <v>499.75</v>
      </c>
      <c r="E206" s="96">
        <f t="shared" si="0"/>
        <v>301.29296875</v>
      </c>
      <c r="F206" s="97">
        <f t="shared" si="1"/>
        <v>0.60288738119059526</v>
      </c>
      <c r="G206" s="98" t="s">
        <v>36</v>
      </c>
      <c r="I206" s="6"/>
      <c r="J206" s="6"/>
      <c r="K206" s="6"/>
      <c r="L206" s="6"/>
      <c r="M206" s="6"/>
      <c r="O206" s="6"/>
    </row>
    <row r="207" spans="1:15" ht="15.75" customHeight="1" x14ac:dyDescent="0.2">
      <c r="A207" s="93">
        <v>204</v>
      </c>
      <c r="B207" s="94" t="s">
        <v>380</v>
      </c>
      <c r="C207" s="95">
        <v>185.1953125</v>
      </c>
      <c r="D207" s="94">
        <v>499.75</v>
      </c>
      <c r="E207" s="96">
        <f t="shared" si="0"/>
        <v>314.5546875</v>
      </c>
      <c r="F207" s="97">
        <f t="shared" si="1"/>
        <v>0.62942408704352171</v>
      </c>
      <c r="G207" s="98" t="s">
        <v>36</v>
      </c>
      <c r="I207" s="6"/>
      <c r="J207" s="6"/>
      <c r="K207" s="6"/>
      <c r="L207" s="6"/>
      <c r="M207" s="6"/>
      <c r="O207" s="6"/>
    </row>
    <row r="208" spans="1:15" ht="15.75" customHeight="1" x14ac:dyDescent="0.2">
      <c r="A208" s="93">
        <v>205</v>
      </c>
      <c r="B208" s="94" t="s">
        <v>381</v>
      </c>
      <c r="C208" s="95">
        <v>200.1953125</v>
      </c>
      <c r="D208" s="94">
        <v>499.75</v>
      </c>
      <c r="E208" s="96">
        <f t="shared" si="0"/>
        <v>299.5546875</v>
      </c>
      <c r="F208" s="97">
        <f t="shared" si="1"/>
        <v>0.59940907953976985</v>
      </c>
      <c r="G208" s="98" t="s">
        <v>36</v>
      </c>
      <c r="I208" s="6"/>
      <c r="J208" s="6"/>
      <c r="K208" s="6"/>
      <c r="L208" s="6"/>
      <c r="M208" s="6"/>
      <c r="O208" s="6"/>
    </row>
    <row r="209" spans="1:15" ht="15.75" customHeight="1" x14ac:dyDescent="0.2">
      <c r="A209" s="93">
        <v>206</v>
      </c>
      <c r="B209" s="94" t="s">
        <v>382</v>
      </c>
      <c r="C209" s="95">
        <v>202.1328125</v>
      </c>
      <c r="D209" s="94">
        <v>499.75</v>
      </c>
      <c r="E209" s="96">
        <f t="shared" si="0"/>
        <v>297.6171875</v>
      </c>
      <c r="F209" s="97">
        <f t="shared" si="1"/>
        <v>0.59553214107053531</v>
      </c>
      <c r="G209" s="98" t="s">
        <v>36</v>
      </c>
      <c r="I209" s="6"/>
      <c r="J209" s="6"/>
      <c r="K209" s="6"/>
      <c r="L209" s="6"/>
      <c r="M209" s="6"/>
      <c r="O209" s="6"/>
    </row>
    <row r="210" spans="1:15" ht="15.75" customHeight="1" x14ac:dyDescent="0.2">
      <c r="A210" s="93">
        <v>207</v>
      </c>
      <c r="B210" s="94" t="s">
        <v>383</v>
      </c>
      <c r="C210" s="95">
        <v>56.1796875</v>
      </c>
      <c r="D210" s="94">
        <v>499.75</v>
      </c>
      <c r="E210" s="96">
        <f t="shared" si="0"/>
        <v>443.5703125</v>
      </c>
      <c r="F210" s="97">
        <f t="shared" si="1"/>
        <v>0.88758441720860426</v>
      </c>
      <c r="G210" s="98" t="s">
        <v>36</v>
      </c>
      <c r="I210" s="6"/>
      <c r="J210" s="6"/>
      <c r="K210" s="6"/>
      <c r="L210" s="6"/>
      <c r="M210" s="6"/>
      <c r="O210" s="6"/>
    </row>
    <row r="211" spans="1:15" ht="15.75" customHeight="1" x14ac:dyDescent="0.2">
      <c r="A211" s="93">
        <v>208</v>
      </c>
      <c r="B211" s="94" t="s">
        <v>384</v>
      </c>
      <c r="C211" s="95">
        <v>158.1953125</v>
      </c>
      <c r="D211" s="94">
        <v>499.75</v>
      </c>
      <c r="E211" s="96">
        <f t="shared" si="0"/>
        <v>341.5546875</v>
      </c>
      <c r="F211" s="97">
        <f t="shared" si="1"/>
        <v>0.68345110055027514</v>
      </c>
      <c r="G211" s="98" t="s">
        <v>36</v>
      </c>
      <c r="I211" s="6"/>
      <c r="J211" s="6"/>
      <c r="K211" s="6"/>
      <c r="L211" s="6"/>
      <c r="M211" s="6"/>
      <c r="O211" s="6"/>
    </row>
    <row r="212" spans="1:15" ht="15.75" customHeight="1" x14ac:dyDescent="0.2">
      <c r="A212" s="93">
        <v>209</v>
      </c>
      <c r="B212" s="94" t="s">
        <v>385</v>
      </c>
      <c r="C212" s="95">
        <v>162.181640625</v>
      </c>
      <c r="D212" s="94">
        <v>499.75</v>
      </c>
      <c r="E212" s="96">
        <f t="shared" si="0"/>
        <v>337.568359375</v>
      </c>
      <c r="F212" s="97">
        <f t="shared" si="1"/>
        <v>0.67547445597798894</v>
      </c>
      <c r="G212" s="98" t="s">
        <v>36</v>
      </c>
      <c r="I212" s="6"/>
      <c r="J212" s="6"/>
      <c r="K212" s="6"/>
      <c r="L212" s="6"/>
      <c r="M212" s="6"/>
      <c r="O212" s="6"/>
    </row>
    <row r="213" spans="1:15" ht="15.75" customHeight="1" x14ac:dyDescent="0.2">
      <c r="A213" s="93">
        <v>210</v>
      </c>
      <c r="B213" s="94" t="s">
        <v>386</v>
      </c>
      <c r="C213" s="95">
        <v>206.177734375</v>
      </c>
      <c r="D213" s="94">
        <v>499.75</v>
      </c>
      <c r="E213" s="96">
        <f t="shared" si="0"/>
        <v>293.572265625</v>
      </c>
      <c r="F213" s="97">
        <f t="shared" si="1"/>
        <v>0.5874382503751876</v>
      </c>
      <c r="G213" s="98" t="s">
        <v>387</v>
      </c>
      <c r="I213" s="6"/>
      <c r="J213" s="6"/>
      <c r="K213" s="6"/>
      <c r="L213" s="6"/>
      <c r="M213" s="6"/>
      <c r="O213" s="6"/>
    </row>
    <row r="214" spans="1:15" ht="15.75" customHeight="1" x14ac:dyDescent="0.2">
      <c r="A214" s="93">
        <v>211</v>
      </c>
      <c r="B214" s="94" t="s">
        <v>388</v>
      </c>
      <c r="C214" s="95">
        <v>230.181640625</v>
      </c>
      <c r="D214" s="94">
        <v>499.75</v>
      </c>
      <c r="E214" s="96">
        <f t="shared" si="0"/>
        <v>269.568359375</v>
      </c>
      <c r="F214" s="97">
        <f t="shared" si="1"/>
        <v>0.53940642196098054</v>
      </c>
      <c r="G214" s="98" t="s">
        <v>387</v>
      </c>
      <c r="I214" s="6"/>
      <c r="J214" s="6"/>
      <c r="K214" s="6"/>
      <c r="L214" s="6"/>
      <c r="M214" s="6"/>
      <c r="N214" s="6"/>
      <c r="O214" s="6"/>
    </row>
    <row r="215" spans="1:15" ht="15.75" customHeight="1" x14ac:dyDescent="0.2">
      <c r="A215" s="93">
        <v>212</v>
      </c>
      <c r="B215" s="94" t="s">
        <v>389</v>
      </c>
      <c r="C215" s="95">
        <v>168.166015625</v>
      </c>
      <c r="D215" s="94">
        <v>499.75</v>
      </c>
      <c r="E215" s="96">
        <f t="shared" si="0"/>
        <v>331.583984375</v>
      </c>
      <c r="F215" s="97">
        <f t="shared" si="1"/>
        <v>0.66349971860930468</v>
      </c>
      <c r="G215" s="98" t="s">
        <v>387</v>
      </c>
      <c r="I215" s="6"/>
      <c r="J215" s="6"/>
      <c r="K215" s="6"/>
      <c r="L215" s="6"/>
      <c r="M215" s="6"/>
      <c r="N215" s="6"/>
      <c r="O215" s="6"/>
    </row>
    <row r="216" spans="1:15" ht="15.75" customHeight="1" x14ac:dyDescent="0.2">
      <c r="A216" s="93">
        <v>213</v>
      </c>
      <c r="B216" s="94" t="s">
        <v>390</v>
      </c>
      <c r="C216" s="95">
        <v>152.1640625</v>
      </c>
      <c r="D216" s="94">
        <v>499.75</v>
      </c>
      <c r="E216" s="96">
        <f t="shared" si="0"/>
        <v>347.5859375</v>
      </c>
      <c r="F216" s="97">
        <f t="shared" si="1"/>
        <v>0.69551963481740875</v>
      </c>
      <c r="G216" s="98" t="s">
        <v>387</v>
      </c>
      <c r="I216" s="6"/>
      <c r="J216" s="6"/>
      <c r="K216" s="6"/>
      <c r="L216" s="6"/>
      <c r="M216" s="6"/>
      <c r="N216" s="6"/>
      <c r="O216" s="6"/>
    </row>
    <row r="217" spans="1:15" ht="15.75" customHeight="1" x14ac:dyDescent="0.2">
      <c r="A217" s="93">
        <v>214</v>
      </c>
      <c r="B217" s="94" t="s">
        <v>391</v>
      </c>
      <c r="C217" s="95">
        <v>199.15625</v>
      </c>
      <c r="D217" s="94">
        <v>499.75</v>
      </c>
      <c r="E217" s="96">
        <f t="shared" si="0"/>
        <v>300.59375</v>
      </c>
      <c r="F217" s="97">
        <f t="shared" si="1"/>
        <v>0.60148824412206103</v>
      </c>
      <c r="G217" s="98" t="s">
        <v>387</v>
      </c>
      <c r="I217" s="6"/>
      <c r="J217" s="44"/>
      <c r="K217" s="6"/>
      <c r="L217" s="6"/>
      <c r="M217" s="6"/>
      <c r="N217" s="6"/>
      <c r="O217" s="6"/>
    </row>
    <row r="218" spans="1:15" ht="15.75" customHeight="1" x14ac:dyDescent="0.2">
      <c r="A218" s="93">
        <v>215</v>
      </c>
      <c r="B218" s="94" t="s">
        <v>392</v>
      </c>
      <c r="C218" s="95">
        <v>271.1484375</v>
      </c>
      <c r="D218" s="94">
        <v>499.75</v>
      </c>
      <c r="E218" s="96">
        <f t="shared" si="0"/>
        <v>228.6015625</v>
      </c>
      <c r="F218" s="97">
        <f t="shared" si="1"/>
        <v>0.45743184092046024</v>
      </c>
      <c r="G218" s="98" t="s">
        <v>387</v>
      </c>
      <c r="I218" s="6"/>
      <c r="J218" s="44"/>
      <c r="K218" s="6"/>
      <c r="L218" s="6"/>
      <c r="M218" s="6"/>
      <c r="O218" s="6"/>
    </row>
    <row r="219" spans="1:15" ht="15.75" customHeight="1" x14ac:dyDescent="0.2">
      <c r="A219" s="93">
        <v>216</v>
      </c>
      <c r="B219" s="94" t="s">
        <v>393</v>
      </c>
      <c r="C219" s="95">
        <v>299.1484375</v>
      </c>
      <c r="D219" s="94">
        <v>499.75</v>
      </c>
      <c r="E219" s="96">
        <f t="shared" si="0"/>
        <v>200.6015625</v>
      </c>
      <c r="F219" s="97">
        <f t="shared" si="1"/>
        <v>0.40140382691345672</v>
      </c>
      <c r="G219" s="98" t="s">
        <v>387</v>
      </c>
      <c r="I219" s="6"/>
      <c r="J219" s="44"/>
      <c r="K219" s="6"/>
      <c r="L219" s="6"/>
      <c r="M219" s="6"/>
      <c r="O219" s="6"/>
    </row>
    <row r="220" spans="1:15" ht="15.75" customHeight="1" x14ac:dyDescent="0.2">
      <c r="A220" s="93">
        <v>217</v>
      </c>
      <c r="B220" s="94" t="s">
        <v>394</v>
      </c>
      <c r="C220" s="95">
        <v>304.109375</v>
      </c>
      <c r="D220" s="94">
        <v>499.75</v>
      </c>
      <c r="E220" s="96">
        <f t="shared" si="0"/>
        <v>195.640625</v>
      </c>
      <c r="F220" s="97">
        <f t="shared" si="1"/>
        <v>0.39147698849424711</v>
      </c>
      <c r="G220" s="98" t="s">
        <v>387</v>
      </c>
      <c r="I220" s="6"/>
      <c r="J220" s="44"/>
      <c r="K220" s="6"/>
      <c r="L220" s="6"/>
      <c r="M220" s="6"/>
      <c r="O220" s="6"/>
    </row>
    <row r="221" spans="1:15" ht="15.75" customHeight="1" x14ac:dyDescent="0.2">
      <c r="A221" s="93">
        <v>218</v>
      </c>
      <c r="B221" s="94" t="s">
        <v>395</v>
      </c>
      <c r="C221" s="95">
        <v>499.1640625</v>
      </c>
      <c r="D221" s="94">
        <v>499.75</v>
      </c>
      <c r="E221" s="96">
        <f t="shared" si="0"/>
        <v>0.5859375</v>
      </c>
      <c r="F221" s="97">
        <f t="shared" si="1"/>
        <v>1.1724612306153077E-3</v>
      </c>
      <c r="G221" s="98" t="s">
        <v>387</v>
      </c>
      <c r="I221" s="6"/>
      <c r="J221" s="44"/>
      <c r="K221" s="6"/>
      <c r="L221" s="6"/>
      <c r="M221" s="6"/>
      <c r="O221" s="6"/>
    </row>
    <row r="222" spans="1:15" ht="15.75" customHeight="1" x14ac:dyDescent="0.2">
      <c r="A222" s="93">
        <v>219</v>
      </c>
      <c r="B222" s="94" t="s">
        <v>396</v>
      </c>
      <c r="C222" s="95">
        <v>129.798828125</v>
      </c>
      <c r="D222" s="94">
        <v>557.75</v>
      </c>
      <c r="E222" s="96">
        <f t="shared" si="0"/>
        <v>427.951171875</v>
      </c>
      <c r="F222" s="97">
        <f t="shared" si="1"/>
        <v>0.76728134805020165</v>
      </c>
      <c r="G222" s="98" t="s">
        <v>37</v>
      </c>
      <c r="I222" s="6"/>
      <c r="J222" s="6"/>
      <c r="K222" s="6"/>
      <c r="L222" s="6"/>
      <c r="M222" s="6"/>
      <c r="O222" s="6"/>
    </row>
    <row r="223" spans="1:15" ht="15.75" customHeight="1" x14ac:dyDescent="0.2">
      <c r="A223" s="93">
        <v>220</v>
      </c>
      <c r="B223" s="94" t="s">
        <v>397</v>
      </c>
      <c r="C223" s="95">
        <v>1579.859375</v>
      </c>
      <c r="D223" s="94">
        <v>1862</v>
      </c>
      <c r="E223" s="96">
        <f t="shared" si="0"/>
        <v>282.140625</v>
      </c>
      <c r="F223" s="97">
        <f t="shared" si="1"/>
        <v>0.15152557733619765</v>
      </c>
      <c r="G223" s="98" t="s">
        <v>37</v>
      </c>
      <c r="I223" s="6"/>
      <c r="J223" s="6"/>
      <c r="K223" s="6"/>
      <c r="L223" s="6"/>
      <c r="M223" s="6"/>
      <c r="O223" s="6"/>
    </row>
    <row r="224" spans="1:15" ht="15.75" customHeight="1" x14ac:dyDescent="0.2">
      <c r="A224" s="93">
        <v>221</v>
      </c>
      <c r="B224" s="94" t="s">
        <v>398</v>
      </c>
      <c r="C224" s="95">
        <v>349.173828125</v>
      </c>
      <c r="D224" s="94">
        <v>499.75</v>
      </c>
      <c r="E224" s="96">
        <f t="shared" si="0"/>
        <v>150.576171875</v>
      </c>
      <c r="F224" s="97">
        <f t="shared" si="1"/>
        <v>0.30130299524762383</v>
      </c>
      <c r="G224" s="98" t="s">
        <v>40</v>
      </c>
      <c r="I224" s="6"/>
      <c r="J224" s="6"/>
      <c r="K224" s="6"/>
      <c r="L224" s="6"/>
      <c r="M224" s="6"/>
      <c r="O224" s="6"/>
    </row>
    <row r="225" spans="1:26" ht="15.75" customHeight="1" x14ac:dyDescent="0.2">
      <c r="A225" s="93">
        <v>222</v>
      </c>
      <c r="B225" s="94" t="s">
        <v>399</v>
      </c>
      <c r="C225" s="95">
        <v>333.1796875</v>
      </c>
      <c r="D225" s="94">
        <v>499.75</v>
      </c>
      <c r="E225" s="96">
        <f t="shared" si="0"/>
        <v>166.5703125</v>
      </c>
      <c r="F225" s="97">
        <f t="shared" si="1"/>
        <v>0.33330727863931964</v>
      </c>
      <c r="G225" s="98" t="s">
        <v>40</v>
      </c>
      <c r="I225" s="6"/>
      <c r="J225" s="6"/>
      <c r="K225" s="6"/>
      <c r="L225" s="6"/>
      <c r="M225" s="6"/>
      <c r="O225" s="6"/>
    </row>
    <row r="226" spans="1:26" ht="15.75" customHeight="1" x14ac:dyDescent="0.2">
      <c r="A226" s="93">
        <v>223</v>
      </c>
      <c r="B226" s="94" t="s">
        <v>400</v>
      </c>
      <c r="C226" s="95">
        <v>158.724609375</v>
      </c>
      <c r="D226" s="94">
        <v>499.75</v>
      </c>
      <c r="E226" s="96">
        <f t="shared" si="0"/>
        <v>341.025390625</v>
      </c>
      <c r="F226" s="97">
        <f t="shared" si="1"/>
        <v>0.68239197723861933</v>
      </c>
      <c r="G226" s="98" t="s">
        <v>40</v>
      </c>
      <c r="H226" s="6"/>
      <c r="I226" s="6"/>
      <c r="J226" s="6"/>
      <c r="K226" s="6"/>
      <c r="L226" s="6"/>
      <c r="M226" s="6"/>
      <c r="O226" s="6"/>
      <c r="P226" s="6"/>
      <c r="Q226" s="6"/>
      <c r="R226" s="6"/>
      <c r="S226" s="6"/>
      <c r="T226" s="6"/>
      <c r="U226" s="6"/>
      <c r="V226" s="6"/>
      <c r="W226" s="6"/>
      <c r="X226" s="6"/>
      <c r="Y226" s="6"/>
      <c r="Z226" s="6"/>
    </row>
    <row r="227" spans="1:26" ht="15.75" customHeight="1" x14ac:dyDescent="0.2">
      <c r="A227" s="93">
        <v>224</v>
      </c>
      <c r="B227" s="94" t="s">
        <v>401</v>
      </c>
      <c r="C227" s="95">
        <v>98.939453125</v>
      </c>
      <c r="D227" s="94">
        <v>599.5</v>
      </c>
      <c r="E227" s="96">
        <f t="shared" si="0"/>
        <v>500.560546875</v>
      </c>
      <c r="F227" s="97">
        <f t="shared" si="1"/>
        <v>0.83496338094245204</v>
      </c>
      <c r="G227" s="98" t="s">
        <v>40</v>
      </c>
      <c r="H227" s="6"/>
      <c r="I227" s="6"/>
      <c r="J227" s="6"/>
      <c r="K227" s="6"/>
      <c r="L227" s="6"/>
      <c r="M227" s="6"/>
      <c r="O227" s="6"/>
      <c r="P227" s="6"/>
      <c r="Q227" s="6"/>
      <c r="R227" s="6"/>
      <c r="S227" s="6"/>
      <c r="T227" s="6"/>
      <c r="U227" s="6"/>
      <c r="V227" s="6"/>
      <c r="W227" s="6"/>
      <c r="X227" s="6"/>
      <c r="Y227" s="6"/>
      <c r="Z227" s="6"/>
    </row>
    <row r="228" spans="1:26" ht="15.75" customHeight="1" x14ac:dyDescent="0.2">
      <c r="A228" s="93">
        <v>225</v>
      </c>
      <c r="B228" s="94" t="s">
        <v>402</v>
      </c>
      <c r="C228" s="95">
        <v>183.15625</v>
      </c>
      <c r="D228" s="94">
        <v>499.75</v>
      </c>
      <c r="E228" s="96">
        <f t="shared" si="0"/>
        <v>316.59375</v>
      </c>
      <c r="F228" s="97">
        <f t="shared" si="1"/>
        <v>0.63350425212606298</v>
      </c>
      <c r="G228" s="98" t="s">
        <v>40</v>
      </c>
      <c r="H228" s="6"/>
      <c r="I228" s="6"/>
      <c r="J228" s="6"/>
      <c r="K228" s="6"/>
      <c r="L228" s="6"/>
      <c r="M228" s="6"/>
      <c r="O228" s="6"/>
      <c r="P228" s="6"/>
      <c r="Q228" s="6"/>
      <c r="R228" s="6"/>
      <c r="S228" s="6"/>
      <c r="T228" s="6"/>
      <c r="U228" s="6"/>
      <c r="V228" s="6"/>
      <c r="W228" s="6"/>
      <c r="X228" s="6"/>
      <c r="Y228" s="6"/>
      <c r="Z228" s="6"/>
    </row>
    <row r="229" spans="1:26" ht="15.75" customHeight="1" x14ac:dyDescent="0.2">
      <c r="A229" s="93">
        <v>226</v>
      </c>
      <c r="B229" s="94" t="s">
        <v>403</v>
      </c>
      <c r="C229" s="95">
        <v>35.16796875</v>
      </c>
      <c r="D229" s="94">
        <v>499.75</v>
      </c>
      <c r="E229" s="96">
        <f t="shared" si="0"/>
        <v>464.58203125</v>
      </c>
      <c r="F229" s="97">
        <f t="shared" si="1"/>
        <v>0.92962887693846918</v>
      </c>
      <c r="G229" s="98" t="s">
        <v>40</v>
      </c>
      <c r="H229" s="6"/>
      <c r="I229" s="6"/>
      <c r="J229" s="6"/>
      <c r="K229" s="6"/>
      <c r="L229" s="6"/>
      <c r="M229" s="6"/>
      <c r="O229" s="6"/>
      <c r="P229" s="6"/>
      <c r="Q229" s="6"/>
      <c r="R229" s="6"/>
      <c r="S229" s="6"/>
      <c r="T229" s="6"/>
      <c r="U229" s="6"/>
      <c r="V229" s="6"/>
      <c r="W229" s="6"/>
      <c r="X229" s="6"/>
      <c r="Y229" s="6"/>
      <c r="Z229" s="6"/>
    </row>
    <row r="230" spans="1:26" ht="15.75" customHeight="1" x14ac:dyDescent="0.2">
      <c r="A230" s="93">
        <v>227</v>
      </c>
      <c r="B230" s="94" t="s">
        <v>404</v>
      </c>
      <c r="C230" s="95">
        <v>299.181640625</v>
      </c>
      <c r="D230" s="94">
        <v>499.75</v>
      </c>
      <c r="E230" s="96">
        <f t="shared" si="0"/>
        <v>200.568359375</v>
      </c>
      <c r="F230" s="97">
        <f t="shared" si="1"/>
        <v>0.40133738744372188</v>
      </c>
      <c r="G230" s="98" t="s">
        <v>40</v>
      </c>
      <c r="I230" s="6"/>
      <c r="J230" s="6"/>
      <c r="K230" s="6"/>
      <c r="L230" s="6"/>
      <c r="M230" s="6"/>
      <c r="O230" s="6"/>
    </row>
    <row r="231" spans="1:26" ht="15.75" customHeight="1" x14ac:dyDescent="0.2">
      <c r="A231" s="93">
        <v>228</v>
      </c>
      <c r="B231" s="94" t="s">
        <v>405</v>
      </c>
      <c r="C231" s="95">
        <v>74.169921875</v>
      </c>
      <c r="D231" s="94">
        <v>499.75</v>
      </c>
      <c r="E231" s="96">
        <f t="shared" si="0"/>
        <v>425.580078125</v>
      </c>
      <c r="F231" s="97">
        <f t="shared" si="1"/>
        <v>0.85158594922461228</v>
      </c>
      <c r="G231" s="98" t="s">
        <v>40</v>
      </c>
      <c r="I231" s="6"/>
      <c r="J231" s="6"/>
      <c r="K231" s="6"/>
      <c r="L231" s="6"/>
      <c r="M231" s="6"/>
      <c r="O231" s="6"/>
    </row>
    <row r="232" spans="1:26" ht="15.75" customHeight="1" x14ac:dyDescent="0.2">
      <c r="A232" s="93">
        <v>229</v>
      </c>
      <c r="B232" s="94" t="s">
        <v>406</v>
      </c>
      <c r="C232" s="95">
        <v>15.068359375</v>
      </c>
      <c r="D232" s="94">
        <v>499.75</v>
      </c>
      <c r="E232" s="96">
        <f t="shared" si="0"/>
        <v>484.681640625</v>
      </c>
      <c r="F232" s="97">
        <f t="shared" si="1"/>
        <v>0.96984820535267635</v>
      </c>
      <c r="G232" s="98" t="s">
        <v>40</v>
      </c>
      <c r="I232" s="6"/>
      <c r="J232" s="6"/>
      <c r="K232" s="6"/>
      <c r="L232" s="6"/>
      <c r="M232" s="6"/>
      <c r="O232" s="6"/>
    </row>
    <row r="233" spans="1:26" ht="15.75" customHeight="1" x14ac:dyDescent="0.2">
      <c r="A233" s="93">
        <v>230</v>
      </c>
      <c r="B233" s="94" t="s">
        <v>407</v>
      </c>
      <c r="C233" s="95">
        <v>155.1484375</v>
      </c>
      <c r="D233" s="94">
        <v>499.75</v>
      </c>
      <c r="E233" s="96">
        <f t="shared" si="0"/>
        <v>344.6015625</v>
      </c>
      <c r="F233" s="97">
        <f t="shared" si="1"/>
        <v>0.68954789894947477</v>
      </c>
      <c r="G233" s="98" t="s">
        <v>40</v>
      </c>
      <c r="I233" s="6"/>
      <c r="J233" s="6"/>
      <c r="K233" s="6"/>
      <c r="L233" s="6"/>
      <c r="M233" s="6"/>
      <c r="O233" s="6"/>
    </row>
    <row r="234" spans="1:26" ht="15.75" customHeight="1" x14ac:dyDescent="0.2">
      <c r="A234" s="93">
        <v>231</v>
      </c>
      <c r="B234" s="94" t="s">
        <v>408</v>
      </c>
      <c r="C234" s="95">
        <v>479.197265625</v>
      </c>
      <c r="D234" s="94">
        <v>499.75</v>
      </c>
      <c r="E234" s="96">
        <f t="shared" si="0"/>
        <v>20.552734375</v>
      </c>
      <c r="F234" s="97">
        <f t="shared" si="1"/>
        <v>4.1126031765882941E-2</v>
      </c>
      <c r="G234" s="98" t="s">
        <v>40</v>
      </c>
      <c r="I234" s="6"/>
      <c r="J234" s="6"/>
      <c r="K234" s="6"/>
      <c r="L234" s="6"/>
      <c r="M234" s="6"/>
      <c r="O234" s="6"/>
    </row>
    <row r="235" spans="1:26" ht="15.75" customHeight="1" x14ac:dyDescent="0.2">
      <c r="A235" s="93">
        <v>232</v>
      </c>
      <c r="B235" s="94" t="s">
        <v>409</v>
      </c>
      <c r="C235" s="95">
        <v>4.197265625</v>
      </c>
      <c r="D235" s="94">
        <v>499.75</v>
      </c>
      <c r="E235" s="96">
        <f t="shared" si="0"/>
        <v>495.552734375</v>
      </c>
      <c r="F235" s="97">
        <f t="shared" si="1"/>
        <v>0.9916012693846924</v>
      </c>
      <c r="G235" s="98" t="s">
        <v>40</v>
      </c>
      <c r="I235" s="6"/>
      <c r="J235" s="6"/>
      <c r="K235" s="6"/>
      <c r="L235" s="6"/>
      <c r="M235" s="6"/>
      <c r="O235" s="6"/>
    </row>
    <row r="236" spans="1:26" ht="15.75" customHeight="1" x14ac:dyDescent="0.2">
      <c r="A236" s="93">
        <v>233</v>
      </c>
      <c r="B236" s="94" t="s">
        <v>410</v>
      </c>
      <c r="C236" s="95">
        <v>4.197265625</v>
      </c>
      <c r="D236" s="94">
        <v>499.75</v>
      </c>
      <c r="E236" s="96">
        <f t="shared" si="0"/>
        <v>495.552734375</v>
      </c>
      <c r="F236" s="97">
        <f t="shared" si="1"/>
        <v>0.9916012693846924</v>
      </c>
      <c r="G236" s="98" t="s">
        <v>40</v>
      </c>
      <c r="I236" s="6"/>
      <c r="J236" s="6"/>
      <c r="K236" s="6"/>
      <c r="L236" s="6"/>
      <c r="M236" s="6"/>
      <c r="O236" s="6"/>
    </row>
    <row r="237" spans="1:26" ht="15.75" customHeight="1" x14ac:dyDescent="0.2">
      <c r="A237" s="93">
        <v>234</v>
      </c>
      <c r="B237" s="94" t="s">
        <v>411</v>
      </c>
      <c r="C237" s="95">
        <v>259.185546875</v>
      </c>
      <c r="D237" s="94">
        <v>499.75</v>
      </c>
      <c r="E237" s="96">
        <f t="shared" si="0"/>
        <v>240.564453125</v>
      </c>
      <c r="F237" s="97">
        <f t="shared" si="1"/>
        <v>0.48136959104552274</v>
      </c>
      <c r="G237" s="98" t="s">
        <v>40</v>
      </c>
      <c r="I237" s="6"/>
      <c r="J237" s="6"/>
      <c r="K237" s="6"/>
      <c r="L237" s="6"/>
      <c r="M237" s="6"/>
      <c r="O237" s="6"/>
    </row>
    <row r="238" spans="1:26" ht="15.75" customHeight="1" x14ac:dyDescent="0.2">
      <c r="A238" s="93">
        <v>235</v>
      </c>
      <c r="B238" s="94" t="s">
        <v>412</v>
      </c>
      <c r="C238" s="106">
        <v>499.197265625</v>
      </c>
      <c r="D238" s="94">
        <v>499.75</v>
      </c>
      <c r="E238" s="96">
        <f t="shared" si="0"/>
        <v>0.552734375</v>
      </c>
      <c r="F238" s="97">
        <f t="shared" si="1"/>
        <v>1.1060217608804403E-3</v>
      </c>
      <c r="G238" s="98" t="s">
        <v>40</v>
      </c>
      <c r="I238" s="6"/>
      <c r="J238" s="6"/>
      <c r="K238" s="6"/>
      <c r="L238" s="6"/>
      <c r="M238" s="6"/>
      <c r="O238" s="6"/>
    </row>
    <row r="239" spans="1:26" ht="15.75" customHeight="1" x14ac:dyDescent="0.2">
      <c r="A239" s="93">
        <v>236</v>
      </c>
      <c r="B239" s="94" t="s">
        <v>413</v>
      </c>
      <c r="C239" s="106">
        <v>407.876953125</v>
      </c>
      <c r="D239" s="94">
        <v>499.75</v>
      </c>
      <c r="E239" s="96">
        <f t="shared" si="0"/>
        <v>91.873046875</v>
      </c>
      <c r="F239" s="97">
        <f t="shared" si="1"/>
        <v>0.18383801275637818</v>
      </c>
      <c r="G239" s="98" t="s">
        <v>40</v>
      </c>
      <c r="I239" s="6"/>
      <c r="J239" s="6"/>
      <c r="K239" s="6"/>
      <c r="L239" s="6"/>
      <c r="M239" s="6"/>
      <c r="O239" s="6"/>
    </row>
    <row r="240" spans="1:26" ht="15.75" customHeight="1" x14ac:dyDescent="0.2">
      <c r="A240" s="93">
        <v>237</v>
      </c>
      <c r="B240" s="94" t="s">
        <v>414</v>
      </c>
      <c r="C240" s="95">
        <v>9.197265625</v>
      </c>
      <c r="D240" s="94">
        <v>499.75</v>
      </c>
      <c r="E240" s="96">
        <f t="shared" si="0"/>
        <v>490.552734375</v>
      </c>
      <c r="F240" s="97">
        <f t="shared" si="1"/>
        <v>0.9815962668834417</v>
      </c>
      <c r="G240" s="98" t="s">
        <v>40</v>
      </c>
      <c r="I240" s="6"/>
      <c r="J240" s="6"/>
      <c r="K240" s="6"/>
      <c r="L240" s="6"/>
      <c r="M240" s="6"/>
      <c r="O240" s="6"/>
    </row>
    <row r="241" spans="1:26" ht="15.75" customHeight="1" x14ac:dyDescent="0.2">
      <c r="A241" s="93">
        <v>238</v>
      </c>
      <c r="B241" s="94" t="s">
        <v>415</v>
      </c>
      <c r="C241" s="95">
        <v>279.181640625</v>
      </c>
      <c r="D241" s="94">
        <v>499.75</v>
      </c>
      <c r="E241" s="96">
        <f t="shared" si="0"/>
        <v>220.568359375</v>
      </c>
      <c r="F241" s="97">
        <f t="shared" si="1"/>
        <v>0.44135739744872438</v>
      </c>
      <c r="G241" s="98" t="s">
        <v>40</v>
      </c>
      <c r="I241" s="6"/>
      <c r="J241" s="6"/>
      <c r="K241" s="6"/>
      <c r="L241" s="6"/>
      <c r="M241" s="6"/>
      <c r="O241" s="6"/>
    </row>
    <row r="242" spans="1:26" ht="15.75" customHeight="1" x14ac:dyDescent="0.2">
      <c r="A242" s="93">
        <v>239</v>
      </c>
      <c r="B242" s="94" t="s">
        <v>416</v>
      </c>
      <c r="C242" s="95">
        <v>499.197265625</v>
      </c>
      <c r="D242" s="94">
        <v>499.75</v>
      </c>
      <c r="E242" s="96">
        <f t="shared" si="0"/>
        <v>0.552734375</v>
      </c>
      <c r="F242" s="97">
        <f t="shared" si="1"/>
        <v>1.1060217608804403E-3</v>
      </c>
      <c r="G242" s="98" t="s">
        <v>40</v>
      </c>
      <c r="I242" s="6"/>
      <c r="J242" s="6"/>
      <c r="K242" s="6"/>
      <c r="L242" s="6"/>
      <c r="M242" s="6"/>
      <c r="O242" s="6"/>
    </row>
    <row r="243" spans="1:26" ht="15.75" customHeight="1" x14ac:dyDescent="0.2">
      <c r="A243" s="93">
        <v>240</v>
      </c>
      <c r="B243" s="94" t="s">
        <v>417</v>
      </c>
      <c r="C243" s="95">
        <v>499.197265625</v>
      </c>
      <c r="D243" s="94">
        <v>499.75</v>
      </c>
      <c r="E243" s="96">
        <f t="shared" si="0"/>
        <v>0.552734375</v>
      </c>
      <c r="F243" s="97">
        <f t="shared" si="1"/>
        <v>1.1060217608804403E-3</v>
      </c>
      <c r="G243" s="98" t="s">
        <v>40</v>
      </c>
      <c r="I243" s="6"/>
      <c r="J243" s="6"/>
      <c r="K243" s="6"/>
      <c r="L243" s="6"/>
      <c r="M243" s="6"/>
      <c r="O243" s="6"/>
    </row>
    <row r="244" spans="1:26" ht="15.75" customHeight="1" x14ac:dyDescent="0.2">
      <c r="A244" s="93">
        <v>241</v>
      </c>
      <c r="B244" s="94" t="s">
        <v>418</v>
      </c>
      <c r="C244" s="95">
        <v>251.181640625</v>
      </c>
      <c r="D244" s="94">
        <v>499.75</v>
      </c>
      <c r="E244" s="96">
        <f t="shared" si="0"/>
        <v>248.568359375</v>
      </c>
      <c r="F244" s="97">
        <f t="shared" si="1"/>
        <v>0.49738541145572784</v>
      </c>
      <c r="G244" s="98" t="s">
        <v>40</v>
      </c>
      <c r="I244" s="6"/>
      <c r="J244" s="6"/>
      <c r="K244" s="6"/>
      <c r="L244" s="6"/>
      <c r="M244" s="6"/>
      <c r="O244" s="6"/>
    </row>
    <row r="245" spans="1:26" ht="15.75" customHeight="1" x14ac:dyDescent="0.2">
      <c r="A245" s="93">
        <v>242</v>
      </c>
      <c r="B245" s="94" t="s">
        <v>419</v>
      </c>
      <c r="C245" s="95">
        <v>1276.97265625</v>
      </c>
      <c r="D245" s="94">
        <v>1997.75</v>
      </c>
      <c r="E245" s="96">
        <f t="shared" si="0"/>
        <v>720.77734375</v>
      </c>
      <c r="F245" s="97">
        <f t="shared" si="1"/>
        <v>0.36079456576148167</v>
      </c>
      <c r="G245" s="98" t="s">
        <v>28</v>
      </c>
      <c r="H245" s="6"/>
      <c r="I245" s="6"/>
      <c r="J245" s="6"/>
      <c r="K245" s="6"/>
      <c r="L245" s="6"/>
      <c r="M245" s="6"/>
      <c r="O245" s="6"/>
      <c r="P245" s="6"/>
      <c r="Q245" s="6"/>
      <c r="R245" s="6"/>
      <c r="S245" s="6"/>
      <c r="T245" s="6"/>
      <c r="U245" s="6"/>
      <c r="V245" s="6"/>
      <c r="W245" s="6"/>
      <c r="X245" s="6"/>
      <c r="Y245" s="6"/>
      <c r="Z245" s="6"/>
    </row>
    <row r="246" spans="1:26" ht="15.75" customHeight="1" x14ac:dyDescent="0.2">
      <c r="A246" s="93">
        <v>243</v>
      </c>
      <c r="B246" s="94" t="s">
        <v>420</v>
      </c>
      <c r="C246" s="95">
        <v>75.142578125</v>
      </c>
      <c r="D246" s="94">
        <v>499.75</v>
      </c>
      <c r="E246" s="96">
        <f t="shared" si="0"/>
        <v>424.607421875</v>
      </c>
      <c r="F246" s="97">
        <f t="shared" si="1"/>
        <v>0.84963966358179088</v>
      </c>
      <c r="G246" s="98" t="s">
        <v>44</v>
      </c>
      <c r="I246" s="6"/>
      <c r="J246" s="6"/>
      <c r="K246" s="6"/>
      <c r="L246" s="6"/>
      <c r="M246" s="6"/>
      <c r="O246" s="6"/>
    </row>
    <row r="247" spans="1:26" ht="15.75" customHeight="1" x14ac:dyDescent="0.2">
      <c r="A247" s="93">
        <v>244</v>
      </c>
      <c r="B247" s="94" t="s">
        <v>421</v>
      </c>
      <c r="C247" s="95">
        <v>4.197265625</v>
      </c>
      <c r="D247" s="94">
        <v>499.75</v>
      </c>
      <c r="E247" s="96">
        <f t="shared" si="0"/>
        <v>495.552734375</v>
      </c>
      <c r="F247" s="97">
        <f t="shared" si="1"/>
        <v>0.9916012693846924</v>
      </c>
      <c r="G247" s="98" t="s">
        <v>44</v>
      </c>
      <c r="I247" s="6"/>
      <c r="J247" s="6"/>
      <c r="K247" s="6"/>
      <c r="L247" s="6"/>
      <c r="M247" s="6"/>
      <c r="O247" s="6"/>
    </row>
    <row r="248" spans="1:26" ht="15.75" customHeight="1" x14ac:dyDescent="0.2">
      <c r="A248" s="93">
        <v>245</v>
      </c>
      <c r="B248" s="94" t="s">
        <v>422</v>
      </c>
      <c r="C248" s="95">
        <v>43.1640625</v>
      </c>
      <c r="D248" s="94">
        <v>499.75</v>
      </c>
      <c r="E248" s="96">
        <f t="shared" si="0"/>
        <v>456.5859375</v>
      </c>
      <c r="F248" s="97">
        <f t="shared" si="1"/>
        <v>0.91362868934467234</v>
      </c>
      <c r="G248" s="98" t="s">
        <v>44</v>
      </c>
      <c r="I248" s="6"/>
      <c r="J248" s="6"/>
      <c r="K248" s="6"/>
      <c r="L248" s="6"/>
      <c r="M248" s="6"/>
      <c r="O248" s="6"/>
    </row>
    <row r="249" spans="1:26" ht="15.75" customHeight="1" x14ac:dyDescent="0.2">
      <c r="A249" s="93">
        <v>246</v>
      </c>
      <c r="B249" s="94" t="s">
        <v>423</v>
      </c>
      <c r="C249" s="95">
        <v>184.1611328125</v>
      </c>
      <c r="D249" s="94">
        <v>499.75</v>
      </c>
      <c r="E249" s="96">
        <f t="shared" si="0"/>
        <v>315.5888671875</v>
      </c>
      <c r="F249" s="97">
        <f t="shared" si="1"/>
        <v>0.63149348111555781</v>
      </c>
      <c r="G249" s="98" t="s">
        <v>44</v>
      </c>
      <c r="I249" s="6"/>
      <c r="J249" s="6"/>
      <c r="K249" s="6"/>
      <c r="L249" s="6"/>
      <c r="M249" s="6"/>
      <c r="O249" s="6"/>
    </row>
    <row r="250" spans="1:26" ht="15.75" customHeight="1" x14ac:dyDescent="0.2">
      <c r="A250" s="93">
        <v>247</v>
      </c>
      <c r="B250" s="94" t="s">
        <v>424</v>
      </c>
      <c r="C250" s="95">
        <v>24.197265625</v>
      </c>
      <c r="D250" s="94">
        <v>499.75</v>
      </c>
      <c r="E250" s="96">
        <f t="shared" si="0"/>
        <v>475.552734375</v>
      </c>
      <c r="F250" s="97">
        <f t="shared" si="1"/>
        <v>0.95158125937968985</v>
      </c>
      <c r="G250" s="98" t="s">
        <v>44</v>
      </c>
      <c r="I250" s="6"/>
      <c r="J250" s="6"/>
      <c r="K250" s="6"/>
      <c r="L250" s="6"/>
      <c r="M250" s="6"/>
      <c r="O250" s="6"/>
    </row>
    <row r="251" spans="1:26" ht="15.75" customHeight="1" x14ac:dyDescent="0.2">
      <c r="A251" s="93">
        <v>248</v>
      </c>
      <c r="B251" s="94" t="s">
        <v>425</v>
      </c>
      <c r="C251" s="95">
        <v>269.189453125</v>
      </c>
      <c r="D251" s="94">
        <v>499.75</v>
      </c>
      <c r="E251" s="96">
        <f t="shared" si="0"/>
        <v>230.560546875</v>
      </c>
      <c r="F251" s="97">
        <f t="shared" si="1"/>
        <v>0.46135176963481739</v>
      </c>
      <c r="G251" s="98" t="s">
        <v>44</v>
      </c>
      <c r="I251" s="6"/>
      <c r="J251" s="6"/>
      <c r="K251" s="6"/>
      <c r="L251" s="6"/>
      <c r="M251" s="6"/>
      <c r="O251" s="6"/>
    </row>
    <row r="252" spans="1:26" ht="15.75" customHeight="1" x14ac:dyDescent="0.2">
      <c r="A252" s="93">
        <v>249</v>
      </c>
      <c r="B252" s="94" t="s">
        <v>426</v>
      </c>
      <c r="C252" s="95">
        <v>169.7109375</v>
      </c>
      <c r="D252" s="94">
        <v>499.75</v>
      </c>
      <c r="E252" s="96">
        <f t="shared" si="0"/>
        <v>330.0390625</v>
      </c>
      <c r="F252" s="97">
        <f t="shared" si="1"/>
        <v>0.66040832916458225</v>
      </c>
      <c r="G252" s="98" t="s">
        <v>44</v>
      </c>
      <c r="I252" s="6"/>
      <c r="J252" s="6"/>
      <c r="K252" s="6"/>
      <c r="L252" s="6"/>
      <c r="M252" s="6"/>
      <c r="O252" s="6"/>
    </row>
    <row r="253" spans="1:26" ht="15.75" customHeight="1" x14ac:dyDescent="0.2">
      <c r="A253" s="93">
        <v>250</v>
      </c>
      <c r="B253" s="94" t="s">
        <v>427</v>
      </c>
      <c r="C253" s="95">
        <v>0.197265625</v>
      </c>
      <c r="D253" s="94">
        <v>499.75</v>
      </c>
      <c r="E253" s="96">
        <f t="shared" si="0"/>
        <v>499.552734375</v>
      </c>
      <c r="F253" s="97">
        <f t="shared" si="1"/>
        <v>0.99960527138569288</v>
      </c>
      <c r="G253" s="98" t="s">
        <v>44</v>
      </c>
      <c r="I253" s="6"/>
      <c r="J253" s="6"/>
      <c r="K253" s="6"/>
      <c r="L253" s="6"/>
      <c r="M253" s="6"/>
      <c r="O253" s="6"/>
    </row>
    <row r="254" spans="1:26" ht="15.75" customHeight="1" x14ac:dyDescent="0.2">
      <c r="A254" s="93">
        <v>251</v>
      </c>
      <c r="B254" s="94" t="s">
        <v>428</v>
      </c>
      <c r="C254" s="95">
        <v>199.197265625</v>
      </c>
      <c r="D254" s="94">
        <v>499.75</v>
      </c>
      <c r="E254" s="96">
        <f t="shared" si="0"/>
        <v>300.552734375</v>
      </c>
      <c r="F254" s="97">
        <f t="shared" si="1"/>
        <v>0.60140617183591794</v>
      </c>
      <c r="G254" s="98" t="s">
        <v>44</v>
      </c>
      <c r="I254" s="6"/>
      <c r="J254" s="6"/>
      <c r="K254" s="6"/>
      <c r="L254" s="6"/>
      <c r="M254" s="6"/>
      <c r="O254" s="6"/>
    </row>
    <row r="255" spans="1:26" ht="15.75" customHeight="1" x14ac:dyDescent="0.2">
      <c r="A255" s="93">
        <v>252</v>
      </c>
      <c r="B255" s="94" t="s">
        <v>429</v>
      </c>
      <c r="C255" s="95">
        <v>144.771484375</v>
      </c>
      <c r="D255" s="94">
        <v>499.75</v>
      </c>
      <c r="E255" s="96">
        <f t="shared" si="0"/>
        <v>354.978515625</v>
      </c>
      <c r="F255" s="97">
        <f t="shared" si="1"/>
        <v>0.71031218734367185</v>
      </c>
      <c r="G255" s="98" t="s">
        <v>44</v>
      </c>
      <c r="I255" s="6"/>
      <c r="J255" s="6"/>
      <c r="K255" s="6"/>
      <c r="L255" s="6"/>
      <c r="M255" s="6"/>
      <c r="O255" s="6"/>
    </row>
    <row r="256" spans="1:26" ht="15.75" customHeight="1" x14ac:dyDescent="0.2">
      <c r="A256" s="93">
        <v>253</v>
      </c>
      <c r="B256" s="94" t="s">
        <v>430</v>
      </c>
      <c r="C256" s="95">
        <v>65.185546875</v>
      </c>
      <c r="D256" s="94">
        <v>499.75</v>
      </c>
      <c r="E256" s="96">
        <f t="shared" si="0"/>
        <v>434.564453125</v>
      </c>
      <c r="F256" s="97">
        <f t="shared" si="1"/>
        <v>0.86956368809404705</v>
      </c>
      <c r="G256" s="98" t="s">
        <v>44</v>
      </c>
      <c r="I256" s="6"/>
      <c r="J256" s="6"/>
      <c r="K256" s="6"/>
      <c r="L256" s="6"/>
      <c r="M256" s="6"/>
      <c r="O256" s="6"/>
    </row>
    <row r="257" spans="1:15" ht="15.75" customHeight="1" x14ac:dyDescent="0.2">
      <c r="A257" s="93">
        <v>254</v>
      </c>
      <c r="B257" s="94" t="s">
        <v>431</v>
      </c>
      <c r="C257" s="95">
        <v>273.55078125</v>
      </c>
      <c r="D257" s="94">
        <v>499.75</v>
      </c>
      <c r="E257" s="96">
        <f t="shared" si="0"/>
        <v>226.19921875</v>
      </c>
      <c r="F257" s="97">
        <f t="shared" si="1"/>
        <v>0.45262474987493745</v>
      </c>
      <c r="G257" s="98" t="s">
        <v>44</v>
      </c>
      <c r="I257" s="6"/>
      <c r="J257" s="6"/>
      <c r="K257" s="6"/>
      <c r="L257" s="6"/>
      <c r="M257" s="6"/>
      <c r="O257" s="6"/>
    </row>
    <row r="258" spans="1:15" ht="15.75" customHeight="1" x14ac:dyDescent="0.2">
      <c r="A258" s="93">
        <v>255</v>
      </c>
      <c r="B258" s="94" t="s">
        <v>432</v>
      </c>
      <c r="C258" s="95">
        <v>0.197265625</v>
      </c>
      <c r="D258" s="94">
        <v>499.75</v>
      </c>
      <c r="E258" s="96">
        <f t="shared" si="0"/>
        <v>499.552734375</v>
      </c>
      <c r="F258" s="97">
        <f t="shared" si="1"/>
        <v>0.99960527138569288</v>
      </c>
      <c r="G258" s="98" t="s">
        <v>44</v>
      </c>
      <c r="I258" s="6"/>
      <c r="J258" s="6"/>
      <c r="K258" s="6"/>
      <c r="L258" s="6"/>
      <c r="M258" s="6"/>
      <c r="O258" s="6"/>
    </row>
    <row r="259" spans="1:15" ht="15.75" customHeight="1" x14ac:dyDescent="0.2">
      <c r="A259" s="93">
        <v>256</v>
      </c>
      <c r="B259" s="94" t="s">
        <v>433</v>
      </c>
      <c r="C259" s="95">
        <v>0.197265625</v>
      </c>
      <c r="D259" s="94">
        <v>499.75</v>
      </c>
      <c r="E259" s="96">
        <f t="shared" ref="E259:E329" si="8">D259-C259</f>
        <v>499.552734375</v>
      </c>
      <c r="F259" s="97">
        <f t="shared" ref="F259:F329" si="9">E259/D259</f>
        <v>0.99960527138569288</v>
      </c>
      <c r="G259" s="98" t="s">
        <v>44</v>
      </c>
      <c r="I259" s="6"/>
      <c r="J259" s="6"/>
      <c r="K259" s="6"/>
      <c r="L259" s="6"/>
      <c r="M259" s="6"/>
      <c r="O259" s="6"/>
    </row>
    <row r="260" spans="1:15" ht="15.75" customHeight="1" x14ac:dyDescent="0.2">
      <c r="A260" s="93">
        <v>257</v>
      </c>
      <c r="B260" s="94" t="s">
        <v>434</v>
      </c>
      <c r="C260" s="95">
        <v>0.197265625</v>
      </c>
      <c r="D260" s="94">
        <v>499.75</v>
      </c>
      <c r="E260" s="96">
        <f t="shared" si="8"/>
        <v>499.552734375</v>
      </c>
      <c r="F260" s="97">
        <f t="shared" si="9"/>
        <v>0.99960527138569288</v>
      </c>
      <c r="G260" s="98" t="s">
        <v>44</v>
      </c>
      <c r="I260" s="6"/>
      <c r="J260" s="6"/>
      <c r="K260" s="6"/>
      <c r="L260" s="6"/>
      <c r="M260" s="6"/>
      <c r="O260" s="6"/>
    </row>
    <row r="261" spans="1:15" ht="15.75" customHeight="1" x14ac:dyDescent="0.2">
      <c r="A261" s="93">
        <v>258</v>
      </c>
      <c r="B261" s="94" t="s">
        <v>435</v>
      </c>
      <c r="C261" s="95">
        <v>0.197265625</v>
      </c>
      <c r="D261" s="94">
        <v>499.75</v>
      </c>
      <c r="E261" s="96">
        <f t="shared" si="8"/>
        <v>499.552734375</v>
      </c>
      <c r="F261" s="97">
        <f t="shared" si="9"/>
        <v>0.99960527138569288</v>
      </c>
      <c r="G261" s="98" t="s">
        <v>44</v>
      </c>
      <c r="I261" s="6"/>
      <c r="J261" s="6"/>
      <c r="K261" s="6"/>
      <c r="L261" s="6"/>
      <c r="M261" s="6"/>
      <c r="O261" s="6"/>
    </row>
    <row r="262" spans="1:15" ht="15.75" customHeight="1" x14ac:dyDescent="0.2">
      <c r="A262" s="93">
        <v>259</v>
      </c>
      <c r="B262" s="94" t="s">
        <v>436</v>
      </c>
      <c r="C262" s="95">
        <v>0.197265625</v>
      </c>
      <c r="D262" s="94">
        <v>499.75</v>
      </c>
      <c r="E262" s="96">
        <f t="shared" si="8"/>
        <v>499.552734375</v>
      </c>
      <c r="F262" s="97">
        <f t="shared" si="9"/>
        <v>0.99960527138569288</v>
      </c>
      <c r="G262" s="98" t="s">
        <v>44</v>
      </c>
      <c r="I262" s="6"/>
      <c r="J262" s="6"/>
      <c r="K262" s="6"/>
      <c r="L262" s="6"/>
      <c r="M262" s="6"/>
      <c r="O262" s="6"/>
    </row>
    <row r="263" spans="1:15" ht="15.75" customHeight="1" x14ac:dyDescent="0.2">
      <c r="A263" s="93">
        <v>260</v>
      </c>
      <c r="B263" s="94" t="s">
        <v>437</v>
      </c>
      <c r="C263" s="95">
        <v>0.197265625</v>
      </c>
      <c r="D263" s="94">
        <v>499.75</v>
      </c>
      <c r="E263" s="96">
        <f t="shared" si="8"/>
        <v>499.552734375</v>
      </c>
      <c r="F263" s="97">
        <f t="shared" si="9"/>
        <v>0.99960527138569288</v>
      </c>
      <c r="G263" s="98" t="s">
        <v>44</v>
      </c>
      <c r="I263" s="6"/>
      <c r="J263" s="6"/>
      <c r="K263" s="6"/>
      <c r="L263" s="6"/>
      <c r="M263" s="6"/>
      <c r="O263" s="6"/>
    </row>
    <row r="264" spans="1:15" ht="15.75" customHeight="1" x14ac:dyDescent="0.2">
      <c r="A264" s="93">
        <v>261</v>
      </c>
      <c r="B264" s="94" t="s">
        <v>438</v>
      </c>
      <c r="C264" s="95">
        <v>332.6064453125</v>
      </c>
      <c r="D264" s="94">
        <v>1535.75</v>
      </c>
      <c r="E264" s="96">
        <f t="shared" si="8"/>
        <v>1203.1435546875</v>
      </c>
      <c r="F264" s="97">
        <f t="shared" si="9"/>
        <v>0.78342409551522063</v>
      </c>
      <c r="G264" s="98" t="s">
        <v>29</v>
      </c>
      <c r="I264" s="6"/>
      <c r="J264" s="6"/>
      <c r="K264" s="6"/>
      <c r="L264" s="6"/>
      <c r="M264" s="6"/>
      <c r="O264" s="6"/>
    </row>
    <row r="265" spans="1:15" ht="15.75" customHeight="1" x14ac:dyDescent="0.2">
      <c r="A265" s="93">
        <v>262</v>
      </c>
      <c r="B265" s="94" t="s">
        <v>439</v>
      </c>
      <c r="C265" s="95">
        <v>279.0078125</v>
      </c>
      <c r="D265" s="94">
        <v>1388.5</v>
      </c>
      <c r="E265" s="96">
        <f t="shared" si="8"/>
        <v>1109.4921875</v>
      </c>
      <c r="F265" s="97">
        <f t="shared" si="9"/>
        <v>0.79905811127115589</v>
      </c>
      <c r="G265" s="98" t="s">
        <v>30</v>
      </c>
      <c r="I265" s="6"/>
      <c r="J265" s="6"/>
      <c r="K265" s="6"/>
      <c r="L265" s="6"/>
      <c r="M265" s="6"/>
      <c r="O265" s="6"/>
    </row>
    <row r="266" spans="1:15" ht="15.75" customHeight="1" x14ac:dyDescent="0.2">
      <c r="A266" s="93">
        <v>263</v>
      </c>
      <c r="B266" s="94" t="s">
        <v>440</v>
      </c>
      <c r="C266" s="95">
        <v>205.6240234375</v>
      </c>
      <c r="D266" s="94">
        <v>1023.75</v>
      </c>
      <c r="E266" s="96">
        <f t="shared" si="8"/>
        <v>818.1259765625</v>
      </c>
      <c r="F266" s="97">
        <f t="shared" si="9"/>
        <v>0.79914625305250309</v>
      </c>
      <c r="G266" s="98" t="s">
        <v>441</v>
      </c>
      <c r="I266" s="6"/>
      <c r="J266" s="6"/>
      <c r="K266" s="6"/>
      <c r="L266" s="6"/>
      <c r="M266" s="6"/>
      <c r="O266" s="6"/>
    </row>
    <row r="267" spans="1:15" ht="15.75" customHeight="1" x14ac:dyDescent="0.2">
      <c r="A267" s="93">
        <v>264</v>
      </c>
      <c r="B267" s="94" t="s">
        <v>442</v>
      </c>
      <c r="C267" s="95">
        <v>224.1083984375</v>
      </c>
      <c r="D267" s="94">
        <v>1023.75</v>
      </c>
      <c r="E267" s="96">
        <f t="shared" si="8"/>
        <v>799.6416015625</v>
      </c>
      <c r="F267" s="97">
        <f t="shared" si="9"/>
        <v>0.78109069749694748</v>
      </c>
      <c r="G267" s="98" t="s">
        <v>31</v>
      </c>
      <c r="I267" s="6"/>
      <c r="J267" s="6"/>
      <c r="K267" s="6"/>
      <c r="L267" s="6"/>
      <c r="M267" s="6"/>
      <c r="O267" s="6"/>
    </row>
    <row r="268" spans="1:15" ht="15.75" customHeight="1" x14ac:dyDescent="0.2">
      <c r="A268" s="93">
        <v>265</v>
      </c>
      <c r="B268" s="94" t="s">
        <v>443</v>
      </c>
      <c r="C268" s="95">
        <v>214.513671875</v>
      </c>
      <c r="D268" s="94">
        <v>1023.75</v>
      </c>
      <c r="E268" s="96">
        <f t="shared" si="8"/>
        <v>809.236328125</v>
      </c>
      <c r="F268" s="97">
        <f t="shared" si="9"/>
        <v>0.79046283577533583</v>
      </c>
      <c r="G268" s="98" t="s">
        <v>29</v>
      </c>
      <c r="I268" s="6"/>
      <c r="J268" s="6"/>
      <c r="K268" s="6"/>
      <c r="L268" s="6"/>
      <c r="M268" s="6"/>
      <c r="O268" s="6"/>
    </row>
    <row r="269" spans="1:15" ht="15.75" customHeight="1" x14ac:dyDescent="0.2">
      <c r="A269" s="93">
        <v>266</v>
      </c>
      <c r="B269" s="94" t="s">
        <v>444</v>
      </c>
      <c r="C269" s="95">
        <v>200.17578125</v>
      </c>
      <c r="D269" s="94">
        <v>830.75</v>
      </c>
      <c r="E269" s="96">
        <f t="shared" si="8"/>
        <v>630.57421875</v>
      </c>
      <c r="F269" s="97">
        <f t="shared" si="9"/>
        <v>0.75904209298826364</v>
      </c>
      <c r="G269" s="98" t="s">
        <v>30</v>
      </c>
      <c r="I269" s="6"/>
      <c r="J269" s="6"/>
      <c r="K269" s="6"/>
      <c r="L269" s="6"/>
      <c r="M269" s="6"/>
      <c r="O269" s="6"/>
    </row>
    <row r="270" spans="1:15" ht="15.75" customHeight="1" x14ac:dyDescent="0.2">
      <c r="A270" s="93">
        <v>267</v>
      </c>
      <c r="B270" s="94" t="s">
        <v>445</v>
      </c>
      <c r="C270" s="95">
        <v>211.9951171875</v>
      </c>
      <c r="D270" s="94">
        <v>1023.75</v>
      </c>
      <c r="E270" s="96">
        <f t="shared" si="8"/>
        <v>811.7548828125</v>
      </c>
      <c r="F270" s="97">
        <f t="shared" si="9"/>
        <v>0.79292296245421245</v>
      </c>
      <c r="G270" s="98" t="s">
        <v>441</v>
      </c>
      <c r="I270" s="6"/>
      <c r="J270" s="6"/>
      <c r="K270" s="6"/>
      <c r="L270" s="6"/>
      <c r="M270" s="6"/>
      <c r="O270" s="6"/>
    </row>
    <row r="271" spans="1:15" ht="15.75" customHeight="1" x14ac:dyDescent="0.2">
      <c r="A271" s="93">
        <v>268</v>
      </c>
      <c r="B271" s="94" t="s">
        <v>446</v>
      </c>
      <c r="C271" s="95">
        <v>242.794921875</v>
      </c>
      <c r="D271" s="94">
        <v>1023.75</v>
      </c>
      <c r="E271" s="96">
        <f t="shared" si="8"/>
        <v>780.955078125</v>
      </c>
      <c r="F271" s="97">
        <f t="shared" si="9"/>
        <v>0.76283768315018319</v>
      </c>
      <c r="G271" s="98" t="s">
        <v>31</v>
      </c>
      <c r="I271" s="6"/>
      <c r="J271" s="6"/>
      <c r="K271" s="6"/>
      <c r="L271" s="6"/>
      <c r="M271" s="6"/>
      <c r="O271" s="6"/>
    </row>
    <row r="272" spans="1:15" ht="15.75" customHeight="1" x14ac:dyDescent="0.2">
      <c r="A272" s="93">
        <v>269</v>
      </c>
      <c r="B272" s="94" t="s">
        <v>447</v>
      </c>
      <c r="C272" s="95">
        <v>222.794921875</v>
      </c>
      <c r="D272" s="94">
        <v>1023.75</v>
      </c>
      <c r="E272" s="96">
        <f t="shared" si="8"/>
        <v>800.955078125</v>
      </c>
      <c r="F272" s="97">
        <f t="shared" si="9"/>
        <v>0.78237370268620265</v>
      </c>
      <c r="G272" s="98" t="s">
        <v>29</v>
      </c>
      <c r="I272" s="6"/>
      <c r="J272" s="6"/>
      <c r="K272" s="6"/>
      <c r="L272" s="6"/>
      <c r="M272" s="6"/>
      <c r="O272" s="6"/>
    </row>
    <row r="273" spans="1:15" ht="15.75" customHeight="1" x14ac:dyDescent="0.2">
      <c r="A273" s="93">
        <v>270</v>
      </c>
      <c r="B273" s="94" t="s">
        <v>448</v>
      </c>
      <c r="C273" s="95">
        <v>434.69921875</v>
      </c>
      <c r="D273" s="94">
        <v>551.75</v>
      </c>
      <c r="E273" s="96">
        <f t="shared" si="8"/>
        <v>117.05078125</v>
      </c>
      <c r="F273" s="97">
        <f t="shared" si="9"/>
        <v>0.21214459673765293</v>
      </c>
      <c r="G273" s="98" t="s">
        <v>30</v>
      </c>
      <c r="I273" s="6"/>
      <c r="J273" s="6"/>
      <c r="K273" s="6"/>
      <c r="L273" s="6"/>
      <c r="M273" s="6"/>
      <c r="O273" s="6"/>
    </row>
    <row r="274" spans="1:15" ht="15.75" customHeight="1" x14ac:dyDescent="0.2">
      <c r="A274" s="93">
        <v>271</v>
      </c>
      <c r="B274" s="94" t="s">
        <v>449</v>
      </c>
      <c r="C274" s="95">
        <v>206.6552734375</v>
      </c>
      <c r="D274" s="94">
        <v>1023.75</v>
      </c>
      <c r="E274" s="96">
        <f t="shared" si="8"/>
        <v>817.0947265625</v>
      </c>
      <c r="F274" s="97">
        <f t="shared" si="9"/>
        <v>0.79813892704517708</v>
      </c>
      <c r="G274" s="98" t="s">
        <v>441</v>
      </c>
      <c r="I274" s="6"/>
      <c r="J274" s="6"/>
      <c r="K274" s="6"/>
      <c r="L274" s="6"/>
      <c r="M274" s="6"/>
      <c r="O274" s="6"/>
    </row>
    <row r="275" spans="1:15" ht="15.75" customHeight="1" x14ac:dyDescent="0.2">
      <c r="A275" s="93">
        <v>272</v>
      </c>
      <c r="B275" s="94" t="s">
        <v>450</v>
      </c>
      <c r="C275" s="95">
        <v>118.392578125</v>
      </c>
      <c r="D275" s="94">
        <v>1023.75</v>
      </c>
      <c r="E275" s="96">
        <f t="shared" si="8"/>
        <v>905.357421875</v>
      </c>
      <c r="F275" s="97">
        <f t="shared" si="9"/>
        <v>0.88435401404151404</v>
      </c>
      <c r="G275" s="98" t="s">
        <v>31</v>
      </c>
      <c r="I275" s="6"/>
      <c r="J275" s="6"/>
      <c r="K275" s="6"/>
      <c r="L275" s="6"/>
      <c r="M275" s="6"/>
      <c r="O275" s="6"/>
    </row>
    <row r="276" spans="1:15" ht="15.75" customHeight="1" x14ac:dyDescent="0.2">
      <c r="A276" s="93">
        <v>273</v>
      </c>
      <c r="B276" s="94" t="s">
        <v>451</v>
      </c>
      <c r="C276" s="95">
        <v>207.41015625</v>
      </c>
      <c r="D276" s="94">
        <v>1023.75</v>
      </c>
      <c r="E276" s="96">
        <f t="shared" si="8"/>
        <v>816.33984375</v>
      </c>
      <c r="F276" s="97">
        <f t="shared" si="9"/>
        <v>0.79740155677655677</v>
      </c>
      <c r="G276" s="98" t="s">
        <v>29</v>
      </c>
      <c r="I276" s="6"/>
      <c r="J276" s="6"/>
      <c r="K276" s="6"/>
      <c r="L276" s="6"/>
      <c r="M276" s="6"/>
      <c r="O276" s="6"/>
    </row>
    <row r="277" spans="1:15" ht="15.75" customHeight="1" x14ac:dyDescent="0.2">
      <c r="A277" s="93">
        <v>274</v>
      </c>
      <c r="B277" s="94" t="s">
        <v>452</v>
      </c>
      <c r="C277" s="95">
        <v>341.1796875</v>
      </c>
      <c r="D277" s="94">
        <v>551.75</v>
      </c>
      <c r="E277" s="96">
        <f t="shared" si="8"/>
        <v>210.5703125</v>
      </c>
      <c r="F277" s="97">
        <f t="shared" si="9"/>
        <v>0.38164080199365652</v>
      </c>
      <c r="G277" s="98" t="s">
        <v>30</v>
      </c>
      <c r="I277" s="6"/>
      <c r="J277" s="6"/>
      <c r="K277" s="6"/>
      <c r="L277" s="6"/>
      <c r="M277" s="6"/>
      <c r="O277" s="6"/>
    </row>
    <row r="278" spans="1:15" ht="15.75" customHeight="1" x14ac:dyDescent="0.2">
      <c r="A278" s="93">
        <v>275</v>
      </c>
      <c r="B278" s="94" t="s">
        <v>453</v>
      </c>
      <c r="C278" s="95">
        <v>233.60546875</v>
      </c>
      <c r="D278" s="94">
        <v>1023.75</v>
      </c>
      <c r="E278" s="96">
        <f t="shared" si="8"/>
        <v>790.14453125</v>
      </c>
      <c r="F278" s="97">
        <f t="shared" si="9"/>
        <v>0.77181394993894992</v>
      </c>
      <c r="G278" s="98" t="s">
        <v>441</v>
      </c>
      <c r="I278" s="6"/>
      <c r="J278" s="6"/>
      <c r="K278" s="6"/>
      <c r="L278" s="6"/>
      <c r="M278" s="6"/>
      <c r="O278" s="6"/>
    </row>
    <row r="279" spans="1:15" ht="15.75" customHeight="1" x14ac:dyDescent="0.2">
      <c r="A279" s="93">
        <v>276</v>
      </c>
      <c r="B279" s="94" t="s">
        <v>454</v>
      </c>
      <c r="C279" s="95">
        <v>222.794921875</v>
      </c>
      <c r="D279" s="94">
        <v>1023.75</v>
      </c>
      <c r="E279" s="96">
        <f t="shared" si="8"/>
        <v>800.955078125</v>
      </c>
      <c r="F279" s="97">
        <f t="shared" si="9"/>
        <v>0.78237370268620265</v>
      </c>
      <c r="G279" s="98" t="s">
        <v>31</v>
      </c>
      <c r="I279" s="6"/>
      <c r="J279" s="6"/>
      <c r="K279" s="6"/>
      <c r="L279" s="6"/>
      <c r="M279" s="6"/>
      <c r="O279" s="6"/>
    </row>
    <row r="280" spans="1:15" ht="15.75" customHeight="1" x14ac:dyDescent="0.2">
      <c r="A280" s="93">
        <v>277</v>
      </c>
      <c r="B280" s="94" t="s">
        <v>455</v>
      </c>
      <c r="C280" s="95">
        <v>221.7294921875</v>
      </c>
      <c r="D280" s="94">
        <v>1023.75</v>
      </c>
      <c r="E280" s="96">
        <f t="shared" si="8"/>
        <v>802.0205078125</v>
      </c>
      <c r="F280" s="97">
        <f t="shared" si="9"/>
        <v>0.78341441544566548</v>
      </c>
      <c r="G280" s="98" t="s">
        <v>29</v>
      </c>
      <c r="I280" s="6"/>
      <c r="J280" s="6"/>
      <c r="K280" s="6"/>
      <c r="L280" s="6"/>
      <c r="M280" s="6"/>
      <c r="O280" s="6"/>
    </row>
    <row r="281" spans="1:15" ht="15.75" customHeight="1" x14ac:dyDescent="0.2">
      <c r="A281" s="93">
        <v>278</v>
      </c>
      <c r="B281" s="94" t="s">
        <v>456</v>
      </c>
      <c r="C281" s="95">
        <v>359.828125</v>
      </c>
      <c r="D281" s="94">
        <v>1388.5</v>
      </c>
      <c r="E281" s="96">
        <f t="shared" si="8"/>
        <v>1028.671875</v>
      </c>
      <c r="F281" s="97">
        <f t="shared" si="9"/>
        <v>0.74085118833273311</v>
      </c>
      <c r="G281" s="98" t="s">
        <v>30</v>
      </c>
      <c r="I281" s="6"/>
      <c r="J281" s="6"/>
      <c r="K281" s="6"/>
      <c r="L281" s="6"/>
      <c r="M281" s="6"/>
      <c r="O281" s="6"/>
    </row>
    <row r="282" spans="1:15" ht="15.75" customHeight="1" x14ac:dyDescent="0.2">
      <c r="A282" s="93">
        <v>279</v>
      </c>
      <c r="B282" s="94" t="s">
        <v>457</v>
      </c>
      <c r="C282" s="95">
        <v>98.54296875</v>
      </c>
      <c r="D282" s="94">
        <v>999.5</v>
      </c>
      <c r="E282" s="96">
        <f t="shared" si="8"/>
        <v>900.95703125</v>
      </c>
      <c r="F282" s="97">
        <f t="shared" si="9"/>
        <v>0.90140773511755878</v>
      </c>
      <c r="G282" s="98" t="s">
        <v>31</v>
      </c>
      <c r="I282" s="6"/>
      <c r="J282" s="6"/>
      <c r="K282" s="6"/>
      <c r="L282" s="6"/>
      <c r="M282" s="6"/>
      <c r="O282" s="6"/>
    </row>
    <row r="283" spans="1:15" ht="15.75" customHeight="1" x14ac:dyDescent="0.2">
      <c r="A283" s="93">
        <v>280</v>
      </c>
      <c r="B283" s="94" t="s">
        <v>458</v>
      </c>
      <c r="C283" s="95">
        <v>208.544921875</v>
      </c>
      <c r="D283" s="94">
        <v>999.5</v>
      </c>
      <c r="E283" s="96">
        <f t="shared" si="8"/>
        <v>790.955078125</v>
      </c>
      <c r="F283" s="97">
        <f t="shared" si="9"/>
        <v>0.79135075350175088</v>
      </c>
      <c r="G283" s="98" t="s">
        <v>29</v>
      </c>
      <c r="I283" s="6"/>
      <c r="J283" s="6"/>
      <c r="K283" s="6"/>
      <c r="L283" s="6"/>
      <c r="M283" s="6"/>
      <c r="O283" s="6"/>
    </row>
    <row r="284" spans="1:15" ht="15.75" customHeight="1" x14ac:dyDescent="0.2">
      <c r="A284" s="93">
        <v>281</v>
      </c>
      <c r="B284" s="94" t="s">
        <v>459</v>
      </c>
      <c r="C284" s="95">
        <v>489.1884765625</v>
      </c>
      <c r="D284" s="94">
        <v>1391.5</v>
      </c>
      <c r="E284" s="96">
        <f t="shared" si="8"/>
        <v>902.3115234375</v>
      </c>
      <c r="F284" s="97">
        <f t="shared" si="9"/>
        <v>0.64844521986166004</v>
      </c>
      <c r="G284" s="98" t="s">
        <v>30</v>
      </c>
      <c r="I284" s="6"/>
      <c r="J284" s="6"/>
      <c r="K284" s="6"/>
      <c r="L284" s="6"/>
      <c r="M284" s="6"/>
      <c r="O284" s="6"/>
    </row>
    <row r="285" spans="1:15" ht="15.75" customHeight="1" x14ac:dyDescent="0.2">
      <c r="A285" s="93">
        <v>282</v>
      </c>
      <c r="B285" s="94" t="s">
        <v>460</v>
      </c>
      <c r="C285" s="95">
        <v>181.556640625</v>
      </c>
      <c r="D285" s="94">
        <v>899.5</v>
      </c>
      <c r="E285" s="96">
        <f t="shared" si="8"/>
        <v>717.943359375</v>
      </c>
      <c r="F285" s="97">
        <f t="shared" si="9"/>
        <v>0.79815826500833797</v>
      </c>
      <c r="G285" s="98" t="s">
        <v>31</v>
      </c>
      <c r="I285" s="6"/>
      <c r="J285" s="6"/>
      <c r="K285" s="6"/>
      <c r="L285" s="6"/>
      <c r="M285" s="6"/>
      <c r="O285" s="6"/>
    </row>
    <row r="286" spans="1:15" ht="15.75" customHeight="1" x14ac:dyDescent="0.2">
      <c r="A286" s="93">
        <v>283</v>
      </c>
      <c r="B286" s="94" t="s">
        <v>461</v>
      </c>
      <c r="C286" s="95">
        <v>217.29296875</v>
      </c>
      <c r="D286" s="94">
        <v>999.5</v>
      </c>
      <c r="E286" s="96">
        <f t="shared" si="8"/>
        <v>782.20703125</v>
      </c>
      <c r="F286" s="97">
        <f t="shared" si="9"/>
        <v>0.78259833041520765</v>
      </c>
      <c r="G286" s="98" t="s">
        <v>29</v>
      </c>
      <c r="I286" s="6"/>
      <c r="J286" s="6"/>
      <c r="K286" s="6"/>
      <c r="L286" s="6"/>
      <c r="M286" s="6"/>
      <c r="O286" s="6"/>
    </row>
    <row r="287" spans="1:15" ht="15.75" customHeight="1" x14ac:dyDescent="0.2">
      <c r="A287" s="93">
        <v>284</v>
      </c>
      <c r="B287" s="94" t="s">
        <v>462</v>
      </c>
      <c r="C287" s="95">
        <v>113.7958984375</v>
      </c>
      <c r="D287" s="94">
        <v>499.75</v>
      </c>
      <c r="E287" s="96">
        <f t="shared" si="8"/>
        <v>385.9541015625</v>
      </c>
      <c r="F287" s="97">
        <f t="shared" si="9"/>
        <v>0.77229435030015003</v>
      </c>
      <c r="G287" s="98" t="s">
        <v>31</v>
      </c>
      <c r="I287" s="6"/>
      <c r="J287" s="6"/>
      <c r="K287" s="6"/>
      <c r="L287" s="6"/>
      <c r="M287" s="6"/>
      <c r="O287" s="6"/>
    </row>
    <row r="288" spans="1:15" ht="15.75" customHeight="1" x14ac:dyDescent="0.2">
      <c r="A288" s="93">
        <v>285</v>
      </c>
      <c r="B288" s="94" t="s">
        <v>463</v>
      </c>
      <c r="C288" s="95">
        <v>118.677734375</v>
      </c>
      <c r="D288" s="94">
        <v>499.75</v>
      </c>
      <c r="E288" s="96">
        <f t="shared" si="8"/>
        <v>381.072265625</v>
      </c>
      <c r="F288" s="97">
        <f t="shared" si="9"/>
        <v>0.76252579414707355</v>
      </c>
      <c r="G288" s="98" t="s">
        <v>29</v>
      </c>
      <c r="I288" s="6"/>
      <c r="J288" s="6"/>
      <c r="K288" s="6"/>
      <c r="L288" s="6"/>
      <c r="M288" s="6"/>
      <c r="O288" s="6"/>
    </row>
    <row r="289" spans="1:16" ht="15.75" customHeight="1" x14ac:dyDescent="0.2">
      <c r="A289" s="93">
        <v>286</v>
      </c>
      <c r="B289" s="94" t="s">
        <v>464</v>
      </c>
      <c r="C289" s="95">
        <v>450.74609375</v>
      </c>
      <c r="D289" s="94">
        <v>452.25</v>
      </c>
      <c r="E289" s="96">
        <f t="shared" si="8"/>
        <v>1.50390625</v>
      </c>
      <c r="F289" s="97">
        <f t="shared" si="9"/>
        <v>3.3253869541182974E-3</v>
      </c>
      <c r="G289" s="98" t="s">
        <v>38</v>
      </c>
      <c r="I289" s="6"/>
      <c r="J289" s="6"/>
      <c r="K289" s="6"/>
      <c r="L289" s="6"/>
      <c r="M289" s="6"/>
      <c r="O289" s="6"/>
    </row>
    <row r="290" spans="1:16" ht="15.75" customHeight="1" x14ac:dyDescent="0.2">
      <c r="A290" s="93">
        <v>287</v>
      </c>
      <c r="B290" s="94" t="s">
        <v>465</v>
      </c>
      <c r="C290" s="95">
        <v>162.1337890625</v>
      </c>
      <c r="D290" s="94">
        <v>499.75</v>
      </c>
      <c r="E290" s="96">
        <f t="shared" si="8"/>
        <v>337.6162109375</v>
      </c>
      <c r="F290" s="97">
        <f t="shared" si="9"/>
        <v>0.67557020697848924</v>
      </c>
      <c r="G290" s="98" t="s">
        <v>38</v>
      </c>
      <c r="I290" s="6"/>
      <c r="J290" s="6"/>
      <c r="K290" s="6"/>
      <c r="L290" s="6"/>
      <c r="M290" s="6"/>
      <c r="O290" s="6"/>
    </row>
    <row r="291" spans="1:16" ht="15.75" customHeight="1" x14ac:dyDescent="0.2">
      <c r="A291" s="93">
        <v>288</v>
      </c>
      <c r="B291" s="94" t="s">
        <v>466</v>
      </c>
      <c r="C291" s="95">
        <v>212.29296875</v>
      </c>
      <c r="D291" s="94">
        <v>1499.25</v>
      </c>
      <c r="E291" s="96">
        <f t="shared" si="8"/>
        <v>1286.95703125</v>
      </c>
      <c r="F291" s="97">
        <f t="shared" si="9"/>
        <v>0.85840055444388863</v>
      </c>
      <c r="G291" s="98" t="s">
        <v>38</v>
      </c>
      <c r="I291" s="6"/>
      <c r="J291" s="6"/>
      <c r="K291" s="6"/>
      <c r="L291" s="6"/>
      <c r="M291" s="6"/>
      <c r="O291" s="6"/>
    </row>
    <row r="292" spans="1:16" ht="15.75" customHeight="1" x14ac:dyDescent="0.2">
      <c r="A292" s="93">
        <v>289</v>
      </c>
      <c r="B292" s="94" t="s">
        <v>467</v>
      </c>
      <c r="C292" s="95">
        <v>442.92578125</v>
      </c>
      <c r="D292" s="94">
        <v>999.5</v>
      </c>
      <c r="E292" s="96">
        <f t="shared" si="8"/>
        <v>556.57421875</v>
      </c>
      <c r="F292" s="97">
        <f t="shared" si="9"/>
        <v>0.55685264507253629</v>
      </c>
      <c r="G292" s="98" t="s">
        <v>38</v>
      </c>
      <c r="I292" s="6"/>
      <c r="J292" s="6"/>
      <c r="K292" s="6"/>
      <c r="L292" s="6"/>
      <c r="M292" s="6"/>
      <c r="O292" s="6"/>
    </row>
    <row r="293" spans="1:16" ht="15.75" customHeight="1" x14ac:dyDescent="0.2">
      <c r="A293" s="93">
        <v>290</v>
      </c>
      <c r="B293" s="94" t="s">
        <v>468</v>
      </c>
      <c r="C293" s="95">
        <v>296.7978515625</v>
      </c>
      <c r="D293" s="94">
        <v>557.75</v>
      </c>
      <c r="E293" s="96">
        <f t="shared" si="8"/>
        <v>260.9521484375</v>
      </c>
      <c r="F293" s="97">
        <f t="shared" si="9"/>
        <v>0.46786579728821154</v>
      </c>
      <c r="G293" s="98" t="s">
        <v>38</v>
      </c>
      <c r="I293" s="6"/>
      <c r="J293" s="6"/>
      <c r="K293" s="6"/>
      <c r="L293" s="6"/>
      <c r="M293" s="6"/>
      <c r="O293" s="6"/>
    </row>
    <row r="294" spans="1:16" ht="15.75" customHeight="1" x14ac:dyDescent="0.2">
      <c r="A294" s="93">
        <v>291</v>
      </c>
      <c r="B294" s="94" t="s">
        <v>469</v>
      </c>
      <c r="C294" s="95">
        <v>156.501953125</v>
      </c>
      <c r="D294" s="94">
        <v>499.75</v>
      </c>
      <c r="E294" s="96">
        <f t="shared" si="8"/>
        <v>343.248046875</v>
      </c>
      <c r="F294" s="97">
        <f t="shared" si="9"/>
        <v>0.68683951350675343</v>
      </c>
      <c r="G294" s="98" t="s">
        <v>43</v>
      </c>
      <c r="I294" s="6"/>
      <c r="J294" s="6"/>
      <c r="K294" s="6"/>
      <c r="L294" s="6"/>
      <c r="M294" s="6"/>
      <c r="O294" s="6"/>
    </row>
    <row r="295" spans="1:16" ht="15.75" customHeight="1" x14ac:dyDescent="0.2">
      <c r="A295" s="93">
        <v>292</v>
      </c>
      <c r="B295" s="94" t="s">
        <v>470</v>
      </c>
      <c r="C295" s="95">
        <v>88.7978515625</v>
      </c>
      <c r="D295" s="94">
        <v>499.75</v>
      </c>
      <c r="E295" s="96">
        <f t="shared" si="8"/>
        <v>410.9521484375</v>
      </c>
      <c r="F295" s="97">
        <f t="shared" si="9"/>
        <v>0.82231545460230115</v>
      </c>
      <c r="G295" s="98" t="s">
        <v>29</v>
      </c>
      <c r="I295" s="6"/>
      <c r="J295" s="6"/>
      <c r="K295" s="6"/>
      <c r="L295" s="6"/>
      <c r="M295" s="6"/>
      <c r="N295" s="6"/>
      <c r="O295" s="6"/>
    </row>
    <row r="296" spans="1:16" ht="15.75" customHeight="1" x14ac:dyDescent="0.2">
      <c r="A296" s="93">
        <v>293</v>
      </c>
      <c r="B296" s="94" t="s">
        <v>471</v>
      </c>
      <c r="C296" s="95">
        <v>224.109375</v>
      </c>
      <c r="D296" s="94">
        <v>1115.75</v>
      </c>
      <c r="E296" s="96">
        <f t="shared" si="8"/>
        <v>891.640625</v>
      </c>
      <c r="F296" s="97">
        <f t="shared" si="9"/>
        <v>0.79914015236388081</v>
      </c>
      <c r="G296" s="98" t="s">
        <v>30</v>
      </c>
      <c r="I296" s="6"/>
      <c r="J296" s="6"/>
      <c r="K296" s="6"/>
      <c r="L296" s="6"/>
      <c r="M296" s="6"/>
      <c r="N296" s="6"/>
      <c r="O296" s="6"/>
    </row>
    <row r="297" spans="1:16" ht="15.75" customHeight="1" x14ac:dyDescent="0.2">
      <c r="A297" s="93">
        <v>294</v>
      </c>
      <c r="B297" s="94" t="s">
        <v>472</v>
      </c>
      <c r="C297" s="95">
        <v>500.67578125</v>
      </c>
      <c r="D297" s="94">
        <v>1499.25</v>
      </c>
      <c r="E297" s="96">
        <f t="shared" si="8"/>
        <v>998.57421875</v>
      </c>
      <c r="F297" s="97">
        <f t="shared" si="9"/>
        <v>0.66604917041854261</v>
      </c>
      <c r="G297" s="98" t="s">
        <v>38</v>
      </c>
      <c r="I297" s="6"/>
      <c r="J297" s="6"/>
      <c r="K297" s="6"/>
      <c r="L297" s="6"/>
      <c r="M297" s="6"/>
      <c r="N297" s="6"/>
      <c r="O297" s="6"/>
    </row>
    <row r="298" spans="1:16" ht="15.75" customHeight="1" x14ac:dyDescent="0.2">
      <c r="A298" s="93">
        <v>295</v>
      </c>
      <c r="B298" s="94" t="s">
        <v>473</v>
      </c>
      <c r="C298" s="95">
        <v>148.2255859375</v>
      </c>
      <c r="D298" s="94">
        <v>499.75</v>
      </c>
      <c r="E298" s="96">
        <f t="shared" si="8"/>
        <v>351.5244140625</v>
      </c>
      <c r="F298" s="97">
        <f t="shared" si="9"/>
        <v>0.70340052838919465</v>
      </c>
      <c r="G298" s="98" t="s">
        <v>43</v>
      </c>
      <c r="I298" s="6"/>
      <c r="J298" s="6"/>
      <c r="K298" s="6"/>
      <c r="L298" s="6"/>
      <c r="M298" s="6"/>
      <c r="N298" s="6"/>
      <c r="O298" s="6"/>
    </row>
    <row r="299" spans="1:16" ht="15.75" customHeight="1" x14ac:dyDescent="0.2">
      <c r="A299" s="93">
        <v>296</v>
      </c>
      <c r="B299" s="94" t="s">
        <v>474</v>
      </c>
      <c r="C299" s="95">
        <v>225.08984375</v>
      </c>
      <c r="D299" s="94">
        <v>999.5</v>
      </c>
      <c r="E299" s="96">
        <f t="shared" si="8"/>
        <v>774.41015625</v>
      </c>
      <c r="F299" s="97">
        <f t="shared" si="9"/>
        <v>0.7747975550275138</v>
      </c>
      <c r="G299" s="98" t="s">
        <v>31</v>
      </c>
      <c r="I299" s="6"/>
      <c r="J299" s="6"/>
      <c r="K299" s="6"/>
      <c r="L299" s="6"/>
      <c r="M299" s="6"/>
      <c r="N299" s="6"/>
      <c r="O299" s="6"/>
    </row>
    <row r="300" spans="1:16" ht="15.75" customHeight="1" x14ac:dyDescent="0.2">
      <c r="A300" s="93">
        <v>297</v>
      </c>
      <c r="B300" s="94" t="s">
        <v>475</v>
      </c>
      <c r="C300" s="95">
        <v>236.728515625</v>
      </c>
      <c r="D300" s="94">
        <v>1023.75</v>
      </c>
      <c r="E300" s="96">
        <f t="shared" si="8"/>
        <v>787.021484375</v>
      </c>
      <c r="F300" s="97">
        <f t="shared" si="9"/>
        <v>0.76876335470085466</v>
      </c>
      <c r="G300" s="98" t="s">
        <v>29</v>
      </c>
      <c r="I300" s="6"/>
      <c r="J300" s="6"/>
      <c r="K300" s="6"/>
      <c r="L300" s="6"/>
      <c r="M300" s="6"/>
      <c r="N300" s="6"/>
      <c r="O300" s="6"/>
    </row>
    <row r="301" spans="1:16" ht="15.75" customHeight="1" x14ac:dyDescent="0.2">
      <c r="A301" s="93">
        <v>298</v>
      </c>
      <c r="B301" s="94" t="s">
        <v>476</v>
      </c>
      <c r="C301" s="95">
        <v>313.140625</v>
      </c>
      <c r="D301" s="94">
        <v>1114.75</v>
      </c>
      <c r="E301" s="96">
        <f t="shared" si="8"/>
        <v>801.609375</v>
      </c>
      <c r="F301" s="97">
        <f t="shared" si="9"/>
        <v>0.71909340659340659</v>
      </c>
      <c r="G301" s="98" t="s">
        <v>30</v>
      </c>
      <c r="H301" s="6"/>
      <c r="I301" s="6"/>
      <c r="J301" s="6"/>
      <c r="K301" s="6"/>
      <c r="L301" s="6"/>
      <c r="M301" s="6"/>
      <c r="N301" s="6"/>
      <c r="O301" s="6"/>
      <c r="P301" s="6"/>
    </row>
    <row r="302" spans="1:16" ht="15.75" customHeight="1" x14ac:dyDescent="0.2">
      <c r="A302" s="93">
        <v>299</v>
      </c>
      <c r="B302" s="94" t="s">
        <v>477</v>
      </c>
      <c r="C302" s="95">
        <v>493.46875</v>
      </c>
      <c r="D302" s="94">
        <v>999.5</v>
      </c>
      <c r="E302" s="96">
        <f t="shared" si="8"/>
        <v>506.03125</v>
      </c>
      <c r="F302" s="97">
        <f t="shared" si="9"/>
        <v>0.506284392196098</v>
      </c>
      <c r="G302" s="98" t="s">
        <v>38</v>
      </c>
      <c r="H302" s="6"/>
      <c r="I302" s="6"/>
      <c r="J302" s="6"/>
      <c r="K302" s="6"/>
      <c r="L302" s="6"/>
      <c r="M302" s="6"/>
      <c r="N302" s="6"/>
      <c r="O302" s="6"/>
      <c r="P302" s="6"/>
    </row>
    <row r="303" spans="1:16" ht="15.75" customHeight="1" x14ac:dyDescent="0.2">
      <c r="A303" s="93">
        <v>300</v>
      </c>
      <c r="B303" s="94" t="s">
        <v>478</v>
      </c>
      <c r="C303" s="95">
        <v>158.55859375</v>
      </c>
      <c r="D303" s="94">
        <v>499.75</v>
      </c>
      <c r="E303" s="96">
        <f t="shared" si="8"/>
        <v>341.19140625</v>
      </c>
      <c r="F303" s="97">
        <f t="shared" si="9"/>
        <v>0.68272417458729362</v>
      </c>
      <c r="G303" s="98" t="s">
        <v>43</v>
      </c>
      <c r="H303" s="6"/>
      <c r="I303" s="6"/>
      <c r="J303" s="6"/>
      <c r="K303" s="6"/>
      <c r="L303" s="6"/>
      <c r="M303" s="6"/>
      <c r="N303" s="6"/>
      <c r="O303" s="6"/>
      <c r="P303" s="6"/>
    </row>
    <row r="304" spans="1:16" ht="15.75" customHeight="1" x14ac:dyDescent="0.2">
      <c r="A304" s="93">
        <v>301</v>
      </c>
      <c r="B304" s="94" t="s">
        <v>479</v>
      </c>
      <c r="C304" s="95">
        <v>246.96484375</v>
      </c>
      <c r="D304" s="94">
        <v>999.5</v>
      </c>
      <c r="E304" s="96">
        <f t="shared" si="8"/>
        <v>752.53515625</v>
      </c>
      <c r="F304" s="97">
        <f t="shared" si="9"/>
        <v>0.75291161205602797</v>
      </c>
      <c r="G304" s="98" t="s">
        <v>31</v>
      </c>
      <c r="H304" s="6"/>
      <c r="I304" s="6"/>
      <c r="J304" s="6"/>
      <c r="K304" s="6"/>
      <c r="L304" s="6"/>
      <c r="M304" s="6"/>
      <c r="N304" s="6"/>
      <c r="O304" s="6"/>
      <c r="P304" s="6"/>
    </row>
    <row r="305" spans="1:16" ht="15.75" customHeight="1" x14ac:dyDescent="0.2">
      <c r="A305" s="93">
        <v>302</v>
      </c>
      <c r="B305" s="94" t="s">
        <v>480</v>
      </c>
      <c r="C305" s="95">
        <v>60.044921875</v>
      </c>
      <c r="D305" s="94">
        <v>1061</v>
      </c>
      <c r="E305" s="96">
        <f t="shared" si="8"/>
        <v>1000.955078125</v>
      </c>
      <c r="F305" s="97">
        <f t="shared" si="9"/>
        <v>0.9434072366870877</v>
      </c>
      <c r="G305" s="98" t="s">
        <v>29</v>
      </c>
      <c r="H305" s="6"/>
      <c r="I305" s="6"/>
      <c r="J305" s="6"/>
      <c r="K305" s="6"/>
      <c r="L305" s="6"/>
      <c r="M305" s="6"/>
      <c r="N305" s="6"/>
      <c r="O305" s="6"/>
      <c r="P305" s="6"/>
    </row>
    <row r="306" spans="1:16" ht="15.75" customHeight="1" x14ac:dyDescent="0.2">
      <c r="A306" s="93">
        <v>303</v>
      </c>
      <c r="B306" s="94" t="s">
        <v>481</v>
      </c>
      <c r="C306" s="95">
        <v>313.046875</v>
      </c>
      <c r="D306" s="94">
        <v>1114.75</v>
      </c>
      <c r="E306" s="96">
        <f t="shared" si="8"/>
        <v>801.703125</v>
      </c>
      <c r="F306" s="97">
        <f t="shared" si="9"/>
        <v>0.71917750616730214</v>
      </c>
      <c r="G306" s="98" t="s">
        <v>30</v>
      </c>
      <c r="H306" s="6"/>
      <c r="I306" s="6"/>
      <c r="J306" s="6"/>
      <c r="K306" s="6"/>
      <c r="L306" s="6"/>
      <c r="M306" s="6"/>
      <c r="N306" s="6"/>
      <c r="O306" s="6"/>
      <c r="P306" s="6"/>
    </row>
    <row r="307" spans="1:16" ht="15.75" customHeight="1" x14ac:dyDescent="0.2">
      <c r="A307" s="93">
        <v>304</v>
      </c>
      <c r="B307" s="94" t="s">
        <v>482</v>
      </c>
      <c r="C307" s="95">
        <v>498.640625</v>
      </c>
      <c r="D307" s="94">
        <v>1499.25</v>
      </c>
      <c r="E307" s="96">
        <f t="shared" si="8"/>
        <v>1000.609375</v>
      </c>
      <c r="F307" s="97">
        <f t="shared" si="9"/>
        <v>0.66740661997665496</v>
      </c>
      <c r="G307" s="98" t="s">
        <v>38</v>
      </c>
      <c r="H307" s="6"/>
      <c r="I307" s="6"/>
      <c r="J307" s="6"/>
      <c r="K307" s="6"/>
      <c r="L307" s="6"/>
      <c r="M307" s="6"/>
      <c r="N307" s="6"/>
      <c r="O307" s="6"/>
      <c r="P307" s="6"/>
    </row>
    <row r="308" spans="1:16" ht="15.75" customHeight="1" x14ac:dyDescent="0.2">
      <c r="A308" s="93">
        <v>305</v>
      </c>
      <c r="B308" s="94" t="s">
        <v>483</v>
      </c>
      <c r="C308" s="95">
        <v>115.505859375</v>
      </c>
      <c r="D308" s="94">
        <v>499.75</v>
      </c>
      <c r="E308" s="96">
        <f t="shared" si="8"/>
        <v>384.244140625</v>
      </c>
      <c r="F308" s="97">
        <f t="shared" si="9"/>
        <v>0.76887271760880438</v>
      </c>
      <c r="G308" s="98" t="s">
        <v>44</v>
      </c>
      <c r="H308" s="6"/>
      <c r="I308" s="6"/>
      <c r="J308" s="6"/>
      <c r="K308" s="6"/>
      <c r="L308" s="6"/>
      <c r="M308" s="6"/>
      <c r="N308" s="6"/>
      <c r="O308" s="6"/>
      <c r="P308" s="6"/>
    </row>
    <row r="309" spans="1:16" ht="15.75" customHeight="1" x14ac:dyDescent="0.2">
      <c r="A309" s="93">
        <v>306</v>
      </c>
      <c r="B309" s="94" t="s">
        <v>484</v>
      </c>
      <c r="C309" s="95">
        <v>203.71484375</v>
      </c>
      <c r="D309" s="94">
        <v>999.5</v>
      </c>
      <c r="E309" s="96">
        <f t="shared" si="8"/>
        <v>795.78515625</v>
      </c>
      <c r="F309" s="97">
        <f t="shared" si="9"/>
        <v>0.79618324787393702</v>
      </c>
      <c r="G309" s="98" t="s">
        <v>31</v>
      </c>
      <c r="H309" s="6"/>
      <c r="I309" s="6"/>
      <c r="J309" s="6"/>
      <c r="K309" s="6"/>
      <c r="L309" s="6"/>
      <c r="M309" s="6"/>
      <c r="N309" s="6"/>
      <c r="O309" s="6"/>
      <c r="P309" s="6"/>
    </row>
    <row r="310" spans="1:16" ht="15.75" customHeight="1" x14ac:dyDescent="0.2">
      <c r="A310" s="93">
        <v>307</v>
      </c>
      <c r="B310" s="94" t="s">
        <v>485</v>
      </c>
      <c r="C310" s="95">
        <v>251.1533203125</v>
      </c>
      <c r="D310" s="94">
        <v>999.75</v>
      </c>
      <c r="E310" s="96">
        <f t="shared" si="8"/>
        <v>748.5966796875</v>
      </c>
      <c r="F310" s="97">
        <f t="shared" si="9"/>
        <v>0.74878387565641413</v>
      </c>
      <c r="G310" s="98" t="s">
        <v>29</v>
      </c>
      <c r="H310" s="6"/>
      <c r="I310" s="6"/>
      <c r="J310" s="6"/>
      <c r="K310" s="6"/>
      <c r="L310" s="6"/>
      <c r="M310" s="6"/>
      <c r="N310" s="6"/>
      <c r="O310" s="6"/>
      <c r="P310" s="6"/>
    </row>
    <row r="311" spans="1:16" ht="15.75" customHeight="1" x14ac:dyDescent="0.2">
      <c r="A311" s="93">
        <v>308</v>
      </c>
      <c r="B311" s="94" t="s">
        <v>486</v>
      </c>
      <c r="C311" s="95">
        <v>398.890625</v>
      </c>
      <c r="D311" s="94">
        <v>1499.5</v>
      </c>
      <c r="E311" s="96">
        <f t="shared" si="8"/>
        <v>1100.609375</v>
      </c>
      <c r="F311" s="97">
        <f t="shared" si="9"/>
        <v>0.73398424474824941</v>
      </c>
      <c r="G311" s="98" t="s">
        <v>30</v>
      </c>
      <c r="H311" s="6"/>
      <c r="I311" s="6"/>
      <c r="J311" s="6"/>
      <c r="K311" s="6"/>
      <c r="L311" s="6"/>
      <c r="M311" s="6"/>
      <c r="N311" s="6"/>
      <c r="O311" s="6"/>
      <c r="P311" s="6"/>
    </row>
    <row r="312" spans="1:16" ht="15.75" customHeight="1" x14ac:dyDescent="0.2">
      <c r="A312" s="93">
        <v>309</v>
      </c>
      <c r="B312" s="94" t="s">
        <v>487</v>
      </c>
      <c r="C312" s="95">
        <v>146.169921875</v>
      </c>
      <c r="D312" s="94">
        <v>499.75</v>
      </c>
      <c r="E312" s="96">
        <f t="shared" si="8"/>
        <v>353.580078125</v>
      </c>
      <c r="F312" s="97">
        <f t="shared" si="9"/>
        <v>0.70751391320660328</v>
      </c>
      <c r="G312" s="98" t="s">
        <v>31</v>
      </c>
      <c r="H312" s="6"/>
      <c r="I312" s="6"/>
      <c r="J312" s="6"/>
      <c r="K312" s="6"/>
      <c r="L312" s="6"/>
      <c r="M312" s="6"/>
      <c r="N312" s="6"/>
      <c r="O312" s="6"/>
      <c r="P312" s="6"/>
    </row>
    <row r="313" spans="1:16" ht="15.75" customHeight="1" x14ac:dyDescent="0.2">
      <c r="A313" s="93">
        <v>310</v>
      </c>
      <c r="B313" s="94" t="s">
        <v>488</v>
      </c>
      <c r="C313" s="95">
        <v>498.890625</v>
      </c>
      <c r="D313" s="94">
        <v>1499.5</v>
      </c>
      <c r="E313" s="96">
        <f t="shared" si="8"/>
        <v>1000.609375</v>
      </c>
      <c r="F313" s="97">
        <f t="shared" si="9"/>
        <v>0.66729534844948313</v>
      </c>
      <c r="G313" s="98" t="s">
        <v>30</v>
      </c>
      <c r="H313" s="6"/>
      <c r="I313" s="6"/>
      <c r="J313" s="6"/>
      <c r="K313" s="6"/>
      <c r="L313" s="6"/>
      <c r="M313" s="6"/>
      <c r="N313" s="6"/>
      <c r="O313" s="6"/>
      <c r="P313" s="6"/>
    </row>
    <row r="314" spans="1:16" ht="15.75" customHeight="1" x14ac:dyDescent="0.2">
      <c r="A314" s="93">
        <v>311</v>
      </c>
      <c r="B314" s="94" t="s">
        <v>489</v>
      </c>
      <c r="C314" s="95">
        <v>162.8671875</v>
      </c>
      <c r="D314" s="94">
        <v>999.5</v>
      </c>
      <c r="E314" s="96">
        <f t="shared" si="8"/>
        <v>836.6328125</v>
      </c>
      <c r="F314" s="97">
        <f t="shared" si="9"/>
        <v>0.8370513381690845</v>
      </c>
      <c r="G314" s="98" t="s">
        <v>31</v>
      </c>
      <c r="H314" s="6"/>
      <c r="I314" s="6"/>
      <c r="J314" s="6"/>
      <c r="K314" s="6"/>
      <c r="L314" s="6"/>
      <c r="M314" s="6"/>
      <c r="N314" s="6"/>
      <c r="O314" s="6"/>
      <c r="P314" s="6"/>
    </row>
    <row r="315" spans="1:16" ht="15.75" customHeight="1" x14ac:dyDescent="0.2">
      <c r="A315" s="93">
        <v>312</v>
      </c>
      <c r="B315" s="94" t="s">
        <v>490</v>
      </c>
      <c r="C315" s="95">
        <v>498.890625</v>
      </c>
      <c r="D315" s="94">
        <v>1499.5</v>
      </c>
      <c r="E315" s="96">
        <f t="shared" si="8"/>
        <v>1000.609375</v>
      </c>
      <c r="F315" s="97">
        <f t="shared" si="9"/>
        <v>0.66729534844948313</v>
      </c>
      <c r="G315" s="98" t="s">
        <v>30</v>
      </c>
      <c r="H315" s="6"/>
      <c r="I315" s="6"/>
      <c r="J315" s="6"/>
      <c r="K315" s="6"/>
      <c r="L315" s="6"/>
      <c r="M315" s="6"/>
      <c r="N315" s="6"/>
      <c r="O315" s="6"/>
      <c r="P315" s="6"/>
    </row>
    <row r="316" spans="1:16" ht="15.75" customHeight="1" x14ac:dyDescent="0.2">
      <c r="A316" s="93">
        <v>313</v>
      </c>
      <c r="B316" s="94" t="s">
        <v>491</v>
      </c>
      <c r="C316" s="95">
        <v>79.66015625</v>
      </c>
      <c r="D316" s="94">
        <v>999.5</v>
      </c>
      <c r="E316" s="96">
        <f t="shared" si="8"/>
        <v>919.83984375</v>
      </c>
      <c r="F316" s="97">
        <f t="shared" si="9"/>
        <v>0.92029999374687343</v>
      </c>
      <c r="G316" s="98" t="s">
        <v>31</v>
      </c>
      <c r="H316" s="6"/>
      <c r="I316" s="6"/>
      <c r="J316" s="6"/>
      <c r="K316" s="6"/>
      <c r="L316" s="6"/>
      <c r="M316" s="6"/>
      <c r="N316" s="6"/>
      <c r="O316" s="6"/>
      <c r="P316" s="6"/>
    </row>
    <row r="317" spans="1:16" ht="15.75" customHeight="1" x14ac:dyDescent="0.2">
      <c r="A317" s="93">
        <v>314</v>
      </c>
      <c r="B317" s="94" t="s">
        <v>492</v>
      </c>
      <c r="C317" s="95">
        <v>498.890625</v>
      </c>
      <c r="D317" s="94">
        <v>1499.5</v>
      </c>
      <c r="E317" s="96">
        <f t="shared" si="8"/>
        <v>1000.609375</v>
      </c>
      <c r="F317" s="97">
        <f t="shared" si="9"/>
        <v>0.66729534844948313</v>
      </c>
      <c r="G317" s="98" t="s">
        <v>30</v>
      </c>
      <c r="H317" s="6"/>
      <c r="I317" s="6"/>
      <c r="J317" s="6"/>
      <c r="K317" s="6"/>
      <c r="L317" s="6"/>
      <c r="M317" s="6"/>
      <c r="N317" s="6"/>
      <c r="O317" s="6"/>
      <c r="P317" s="6"/>
    </row>
    <row r="318" spans="1:16" ht="15.75" customHeight="1" x14ac:dyDescent="0.2">
      <c r="A318" s="93">
        <v>315</v>
      </c>
      <c r="B318" s="94" t="s">
        <v>493</v>
      </c>
      <c r="C318" s="95">
        <v>150.140625</v>
      </c>
      <c r="D318" s="94">
        <v>999.5</v>
      </c>
      <c r="E318" s="96">
        <f t="shared" si="8"/>
        <v>849.359375</v>
      </c>
      <c r="F318" s="97">
        <f t="shared" si="9"/>
        <v>0.84978426713356681</v>
      </c>
      <c r="G318" s="98" t="s">
        <v>31</v>
      </c>
      <c r="H318" s="6"/>
      <c r="I318" s="6"/>
      <c r="J318" s="6"/>
      <c r="K318" s="6"/>
      <c r="L318" s="6"/>
      <c r="M318" s="6"/>
      <c r="N318" s="6"/>
      <c r="O318" s="6"/>
      <c r="P318" s="6"/>
    </row>
    <row r="319" spans="1:16" ht="15.75" customHeight="1" x14ac:dyDescent="0.2">
      <c r="A319" s="93">
        <v>316</v>
      </c>
      <c r="B319" s="94" t="s">
        <v>494</v>
      </c>
      <c r="C319" s="95">
        <v>498.54296875</v>
      </c>
      <c r="D319" s="94">
        <v>1499.5</v>
      </c>
      <c r="E319" s="96">
        <f t="shared" si="8"/>
        <v>1000.95703125</v>
      </c>
      <c r="F319" s="97">
        <f t="shared" si="9"/>
        <v>0.66752719656552184</v>
      </c>
      <c r="G319" s="98" t="s">
        <v>30</v>
      </c>
      <c r="H319" s="6"/>
      <c r="I319" s="6"/>
      <c r="J319" s="6"/>
      <c r="K319" s="6"/>
      <c r="L319" s="6"/>
      <c r="M319" s="6"/>
      <c r="N319" s="6"/>
      <c r="O319" s="6"/>
      <c r="P319" s="6"/>
    </row>
    <row r="320" spans="1:16" ht="15.75" customHeight="1" x14ac:dyDescent="0.2">
      <c r="A320" s="93">
        <v>317</v>
      </c>
      <c r="B320" s="94" t="s">
        <v>495</v>
      </c>
      <c r="C320" s="95">
        <v>245.61328125</v>
      </c>
      <c r="D320" s="94">
        <v>999.5</v>
      </c>
      <c r="E320" s="96">
        <f t="shared" si="8"/>
        <v>753.88671875</v>
      </c>
      <c r="F320" s="97">
        <f t="shared" si="9"/>
        <v>0.75426385067533763</v>
      </c>
      <c r="G320" s="98" t="s">
        <v>31</v>
      </c>
      <c r="H320" s="6"/>
      <c r="I320" s="6"/>
      <c r="J320" s="6"/>
      <c r="K320" s="6"/>
      <c r="L320" s="6"/>
      <c r="M320" s="6"/>
      <c r="N320" s="6"/>
      <c r="O320" s="6"/>
      <c r="P320" s="6"/>
    </row>
    <row r="321" spans="1:16" ht="15.75" customHeight="1" x14ac:dyDescent="0.2">
      <c r="A321" s="93">
        <v>318</v>
      </c>
      <c r="B321" s="94" t="s">
        <v>496</v>
      </c>
      <c r="C321" s="95">
        <v>233.9375</v>
      </c>
      <c r="D321" s="94">
        <v>999.5</v>
      </c>
      <c r="E321" s="96">
        <f t="shared" si="8"/>
        <v>765.5625</v>
      </c>
      <c r="F321" s="97">
        <f t="shared" si="9"/>
        <v>0.76594547273636815</v>
      </c>
      <c r="G321" s="98" t="s">
        <v>31</v>
      </c>
      <c r="H321" s="6"/>
      <c r="I321" s="6"/>
      <c r="J321" s="6"/>
      <c r="K321" s="6"/>
      <c r="L321" s="6"/>
      <c r="M321" s="6"/>
      <c r="N321" s="6"/>
      <c r="O321" s="6"/>
      <c r="P321" s="6"/>
    </row>
    <row r="322" spans="1:16" ht="15.75" customHeight="1" x14ac:dyDescent="0.2">
      <c r="A322" s="93">
        <v>319</v>
      </c>
      <c r="B322" s="94" t="s">
        <v>497</v>
      </c>
      <c r="C322" s="95">
        <v>204.4453125</v>
      </c>
      <c r="D322" s="94">
        <v>999.5</v>
      </c>
      <c r="E322" s="96">
        <f t="shared" si="8"/>
        <v>795.0546875</v>
      </c>
      <c r="F322" s="97">
        <f t="shared" si="9"/>
        <v>0.79545241370685338</v>
      </c>
      <c r="G322" s="98" t="s">
        <v>31</v>
      </c>
      <c r="H322" s="6"/>
      <c r="I322" s="6"/>
      <c r="J322" s="6"/>
      <c r="K322" s="6"/>
      <c r="L322" s="6"/>
      <c r="M322" s="6"/>
      <c r="N322" s="6"/>
      <c r="O322" s="6"/>
      <c r="P322" s="6"/>
    </row>
    <row r="323" spans="1:16" ht="15.75" customHeight="1" x14ac:dyDescent="0.2">
      <c r="A323" s="93">
        <v>320</v>
      </c>
      <c r="B323" s="45" t="s">
        <v>498</v>
      </c>
      <c r="C323" s="107">
        <v>226.5859375</v>
      </c>
      <c r="D323" s="98">
        <v>999.5</v>
      </c>
      <c r="E323" s="96">
        <f t="shared" si="8"/>
        <v>772.9140625</v>
      </c>
      <c r="F323" s="97">
        <f t="shared" si="9"/>
        <v>0.77330071285642821</v>
      </c>
      <c r="G323" s="98" t="s">
        <v>31</v>
      </c>
      <c r="H323" s="6"/>
      <c r="I323" s="6"/>
      <c r="J323" s="6"/>
      <c r="K323" s="6"/>
      <c r="L323" s="6"/>
      <c r="M323" s="6"/>
      <c r="N323" s="6"/>
      <c r="O323" s="6"/>
      <c r="P323" s="6"/>
    </row>
    <row r="324" spans="1:16" ht="15.75" customHeight="1" x14ac:dyDescent="0.2">
      <c r="A324" s="93">
        <v>321</v>
      </c>
      <c r="B324" s="45" t="s">
        <v>499</v>
      </c>
      <c r="C324" s="107">
        <v>183.75</v>
      </c>
      <c r="D324" s="98">
        <v>999.5</v>
      </c>
      <c r="E324" s="96">
        <f t="shared" si="8"/>
        <v>815.75</v>
      </c>
      <c r="F324" s="97">
        <f t="shared" si="9"/>
        <v>0.81615807903951976</v>
      </c>
      <c r="G324" s="98" t="s">
        <v>31</v>
      </c>
      <c r="H324" s="6"/>
      <c r="I324" s="6"/>
      <c r="J324" s="6"/>
      <c r="K324" s="6"/>
      <c r="L324" s="6"/>
      <c r="M324" s="6"/>
      <c r="N324" s="6"/>
      <c r="O324" s="6"/>
      <c r="P324" s="6"/>
    </row>
    <row r="325" spans="1:16" ht="15.75" customHeight="1" x14ac:dyDescent="0.2">
      <c r="A325" s="93">
        <v>322</v>
      </c>
      <c r="B325" s="45" t="s">
        <v>500</v>
      </c>
      <c r="C325" s="107">
        <v>227.08984375</v>
      </c>
      <c r="D325" s="98">
        <v>999.5</v>
      </c>
      <c r="E325" s="96">
        <f t="shared" si="8"/>
        <v>772.41015625</v>
      </c>
      <c r="F325" s="97">
        <f t="shared" si="9"/>
        <v>0.77279655452726359</v>
      </c>
      <c r="G325" s="98" t="s">
        <v>31</v>
      </c>
      <c r="H325" s="6"/>
      <c r="I325" s="6"/>
      <c r="J325" s="6"/>
      <c r="K325" s="6"/>
      <c r="L325" s="6"/>
      <c r="M325" s="6"/>
      <c r="N325" s="6"/>
      <c r="O325" s="6"/>
      <c r="P325" s="6"/>
    </row>
    <row r="326" spans="1:16" ht="15.75" customHeight="1" x14ac:dyDescent="0.2">
      <c r="A326" s="93">
        <v>323</v>
      </c>
      <c r="B326" s="45" t="s">
        <v>501</v>
      </c>
      <c r="C326" s="107">
        <v>213.9140625</v>
      </c>
      <c r="D326" s="98">
        <v>999.5</v>
      </c>
      <c r="E326" s="96">
        <f t="shared" si="8"/>
        <v>785.5859375</v>
      </c>
      <c r="F326" s="97">
        <f t="shared" si="9"/>
        <v>0.78597892696348171</v>
      </c>
      <c r="G326" s="98" t="s">
        <v>31</v>
      </c>
      <c r="H326" s="6"/>
      <c r="I326" s="6"/>
      <c r="J326" s="6"/>
      <c r="K326" s="6"/>
      <c r="L326" s="6"/>
      <c r="M326" s="6"/>
      <c r="N326" s="6"/>
      <c r="O326" s="6"/>
      <c r="P326" s="6"/>
    </row>
    <row r="327" spans="1:16" ht="15.75" customHeight="1" x14ac:dyDescent="0.2">
      <c r="A327" s="93">
        <v>324</v>
      </c>
      <c r="B327" s="45" t="s">
        <v>502</v>
      </c>
      <c r="C327" s="107">
        <v>225.40625</v>
      </c>
      <c r="D327" s="98">
        <v>999.5</v>
      </c>
      <c r="E327" s="96">
        <f t="shared" si="8"/>
        <v>774.09375</v>
      </c>
      <c r="F327" s="97">
        <f t="shared" si="9"/>
        <v>0.77448099049524766</v>
      </c>
      <c r="G327" s="98" t="s">
        <v>31</v>
      </c>
      <c r="H327" s="6"/>
      <c r="I327" s="6"/>
      <c r="J327" s="6"/>
      <c r="K327" s="6"/>
      <c r="L327" s="6"/>
      <c r="M327" s="6"/>
      <c r="N327" s="6"/>
      <c r="O327" s="6"/>
      <c r="P327" s="6"/>
    </row>
    <row r="328" spans="1:16" ht="15.75" customHeight="1" x14ac:dyDescent="0.2">
      <c r="A328" s="93">
        <v>325</v>
      </c>
      <c r="B328" s="45" t="s">
        <v>503</v>
      </c>
      <c r="C328" s="107">
        <v>229.6796875</v>
      </c>
      <c r="D328" s="98">
        <v>999.5</v>
      </c>
      <c r="E328" s="96">
        <f t="shared" si="8"/>
        <v>769.8203125</v>
      </c>
      <c r="F328" s="97">
        <f t="shared" si="9"/>
        <v>0.77020541520760377</v>
      </c>
      <c r="G328" s="98" t="s">
        <v>31</v>
      </c>
      <c r="H328" s="6"/>
      <c r="I328" s="6"/>
      <c r="J328" s="6"/>
      <c r="K328" s="6"/>
      <c r="L328" s="6"/>
      <c r="M328" s="6"/>
      <c r="N328" s="6"/>
      <c r="O328" s="6"/>
      <c r="P328" s="6"/>
    </row>
    <row r="329" spans="1:16" ht="15.75" customHeight="1" x14ac:dyDescent="0.2">
      <c r="A329" s="93">
        <v>326</v>
      </c>
      <c r="B329" s="45" t="s">
        <v>504</v>
      </c>
      <c r="C329" s="107">
        <v>76.19140625</v>
      </c>
      <c r="D329" s="98">
        <v>366.75</v>
      </c>
      <c r="E329" s="96">
        <f t="shared" si="8"/>
        <v>290.55859375</v>
      </c>
      <c r="F329" s="97">
        <f t="shared" si="9"/>
        <v>0.79225247102931151</v>
      </c>
      <c r="G329" s="98" t="s">
        <v>30</v>
      </c>
      <c r="H329" s="6"/>
      <c r="I329" s="6"/>
      <c r="J329" s="6"/>
      <c r="K329" s="6"/>
      <c r="L329" s="6"/>
      <c r="M329" s="6"/>
      <c r="N329" s="6"/>
      <c r="O329" s="6"/>
      <c r="P329" s="6"/>
    </row>
    <row r="330" spans="1:16" ht="15.75" customHeight="1" x14ac:dyDescent="0.2">
      <c r="A330" s="48"/>
      <c r="B330" s="6"/>
      <c r="C330" s="6"/>
      <c r="D330" s="6"/>
      <c r="E330" s="6"/>
      <c r="F330" s="6"/>
      <c r="G330" s="108"/>
      <c r="H330" s="6"/>
      <c r="I330" s="6"/>
      <c r="J330" s="6"/>
      <c r="K330" s="6"/>
      <c r="L330" s="6"/>
      <c r="M330" s="6"/>
      <c r="N330" s="6"/>
      <c r="O330" s="6"/>
      <c r="P330" s="6"/>
    </row>
    <row r="331" spans="1:16" ht="15.75" customHeight="1" x14ac:dyDescent="0.2">
      <c r="A331" s="48"/>
      <c r="B331" s="6"/>
      <c r="C331" s="6"/>
      <c r="D331" s="6"/>
      <c r="E331" s="6"/>
      <c r="F331" s="6"/>
      <c r="G331" s="108"/>
      <c r="H331" s="6"/>
      <c r="I331" s="6"/>
      <c r="J331" s="6"/>
      <c r="K331" s="6"/>
      <c r="L331" s="6"/>
      <c r="M331" s="6"/>
      <c r="N331" s="6"/>
      <c r="O331" s="6"/>
      <c r="P331" s="6"/>
    </row>
    <row r="332" spans="1:16" ht="15.75" customHeight="1" x14ac:dyDescent="0.2">
      <c r="A332" s="48"/>
      <c r="B332" s="6"/>
      <c r="C332" s="6"/>
      <c r="D332" s="6"/>
      <c r="E332" s="6"/>
      <c r="F332" s="6"/>
      <c r="G332" s="108"/>
      <c r="H332" s="6"/>
      <c r="I332" s="6"/>
      <c r="J332" s="6"/>
      <c r="K332" s="6"/>
      <c r="L332" s="6"/>
      <c r="M332" s="6"/>
      <c r="N332" s="6"/>
      <c r="O332" s="6"/>
      <c r="P332" s="6"/>
    </row>
    <row r="333" spans="1:16" ht="15.75" customHeight="1" x14ac:dyDescent="0.2">
      <c r="A333" s="48"/>
      <c r="B333" s="6"/>
      <c r="C333" s="6"/>
      <c r="D333" s="6"/>
      <c r="E333" s="6"/>
      <c r="F333" s="6"/>
      <c r="G333" s="108"/>
      <c r="H333" s="6"/>
      <c r="I333" s="6"/>
      <c r="J333" s="6"/>
      <c r="K333" s="6"/>
      <c r="L333" s="6"/>
      <c r="M333" s="6"/>
      <c r="N333" s="6"/>
      <c r="O333" s="6"/>
      <c r="P333" s="6"/>
    </row>
    <row r="334" spans="1:16" ht="15.75" customHeight="1" x14ac:dyDescent="0.2">
      <c r="A334" s="48"/>
      <c r="B334" s="6"/>
      <c r="C334" s="6"/>
      <c r="D334" s="6"/>
      <c r="E334" s="6"/>
      <c r="F334" s="6"/>
      <c r="G334" s="108"/>
      <c r="H334" s="6"/>
      <c r="I334" s="6"/>
      <c r="J334" s="6"/>
      <c r="K334" s="6"/>
      <c r="L334" s="6"/>
      <c r="M334" s="6"/>
      <c r="N334" s="6"/>
      <c r="O334" s="6"/>
      <c r="P334" s="6"/>
    </row>
    <row r="335" spans="1:16" ht="15.75" customHeight="1" x14ac:dyDescent="0.2">
      <c r="A335" s="48"/>
      <c r="B335" s="6"/>
      <c r="C335" s="6"/>
      <c r="D335" s="6"/>
      <c r="E335" s="6"/>
      <c r="F335" s="6"/>
      <c r="G335" s="108"/>
      <c r="H335" s="6"/>
      <c r="I335" s="6"/>
      <c r="J335" s="6"/>
      <c r="K335" s="6"/>
      <c r="L335" s="6"/>
      <c r="M335" s="6"/>
      <c r="N335" s="6"/>
      <c r="O335" s="6"/>
      <c r="P335" s="6"/>
    </row>
    <row r="336" spans="1:16" ht="15.75" customHeight="1" x14ac:dyDescent="0.2">
      <c r="A336" s="48"/>
      <c r="B336" s="6"/>
      <c r="C336" s="6"/>
      <c r="D336" s="6"/>
      <c r="E336" s="6"/>
      <c r="F336" s="6"/>
      <c r="G336" s="108"/>
      <c r="H336" s="6"/>
      <c r="I336" s="6"/>
      <c r="J336" s="6"/>
      <c r="K336" s="6"/>
      <c r="L336" s="6"/>
      <c r="M336" s="6"/>
      <c r="N336" s="6"/>
      <c r="O336" s="6"/>
      <c r="P336" s="6"/>
    </row>
    <row r="337" spans="1:16" ht="15.75" customHeight="1" x14ac:dyDescent="0.2">
      <c r="A337" s="48"/>
      <c r="B337" s="6"/>
      <c r="C337" s="6"/>
      <c r="D337" s="6"/>
      <c r="E337" s="6"/>
      <c r="F337" s="6"/>
      <c r="G337" s="108"/>
      <c r="H337" s="6"/>
      <c r="I337" s="6"/>
      <c r="J337" s="6"/>
      <c r="K337" s="6"/>
      <c r="L337" s="6"/>
      <c r="M337" s="6"/>
      <c r="N337" s="6"/>
      <c r="O337" s="6"/>
      <c r="P337" s="6"/>
    </row>
    <row r="338" spans="1:16" ht="15.75" customHeight="1" x14ac:dyDescent="0.2">
      <c r="A338" s="48"/>
      <c r="B338" s="6"/>
      <c r="C338" s="6"/>
      <c r="D338" s="6"/>
      <c r="E338" s="6"/>
      <c r="F338" s="6"/>
      <c r="G338" s="108"/>
      <c r="H338" s="6"/>
      <c r="I338" s="6"/>
      <c r="J338" s="6"/>
      <c r="K338" s="6"/>
      <c r="L338" s="6"/>
      <c r="M338" s="6"/>
      <c r="N338" s="6"/>
      <c r="O338" s="6"/>
      <c r="P338" s="6"/>
    </row>
    <row r="339" spans="1:16" ht="15.75" customHeight="1" x14ac:dyDescent="0.2">
      <c r="A339" s="48"/>
      <c r="B339" s="6"/>
      <c r="C339" s="6"/>
      <c r="D339" s="6"/>
      <c r="E339" s="6"/>
      <c r="F339" s="6"/>
      <c r="G339" s="108"/>
      <c r="H339" s="6"/>
      <c r="I339" s="6"/>
      <c r="J339" s="6"/>
      <c r="K339" s="6"/>
      <c r="L339" s="6"/>
      <c r="M339" s="6"/>
      <c r="N339" s="6"/>
      <c r="O339" s="6"/>
      <c r="P339" s="6"/>
    </row>
    <row r="340" spans="1:16" ht="15.75" customHeight="1" x14ac:dyDescent="0.2">
      <c r="A340" s="48"/>
      <c r="B340" s="6"/>
      <c r="C340" s="6"/>
      <c r="D340" s="6"/>
      <c r="E340" s="6"/>
      <c r="F340" s="6"/>
      <c r="G340" s="108"/>
      <c r="H340" s="6"/>
      <c r="I340" s="6"/>
      <c r="J340" s="6"/>
      <c r="K340" s="6"/>
      <c r="L340" s="6"/>
      <c r="M340" s="6"/>
      <c r="N340" s="6"/>
      <c r="O340" s="6"/>
      <c r="P340" s="6"/>
    </row>
    <row r="341" spans="1:16" ht="15.75" customHeight="1" x14ac:dyDescent="0.2">
      <c r="A341" s="48"/>
      <c r="B341" s="6"/>
      <c r="C341" s="6"/>
      <c r="D341" s="6"/>
      <c r="E341" s="6"/>
      <c r="F341" s="6"/>
      <c r="G341" s="108"/>
      <c r="H341" s="6"/>
      <c r="I341" s="6"/>
      <c r="J341" s="6"/>
      <c r="K341" s="6"/>
      <c r="L341" s="6"/>
      <c r="M341" s="6"/>
      <c r="N341" s="6"/>
      <c r="O341" s="6"/>
      <c r="P341" s="6"/>
    </row>
    <row r="342" spans="1:16" ht="15.75" customHeight="1" x14ac:dyDescent="0.2">
      <c r="A342" s="48"/>
      <c r="B342" s="6"/>
      <c r="C342" s="6"/>
      <c r="D342" s="6"/>
      <c r="E342" s="6"/>
      <c r="F342" s="6"/>
      <c r="G342" s="108"/>
      <c r="H342" s="6"/>
      <c r="I342" s="6"/>
      <c r="J342" s="6"/>
      <c r="K342" s="6"/>
      <c r="L342" s="6"/>
      <c r="M342" s="6"/>
      <c r="N342" s="6"/>
      <c r="O342" s="6"/>
      <c r="P342" s="6"/>
    </row>
    <row r="343" spans="1:16" ht="15.75" customHeight="1" x14ac:dyDescent="0.2">
      <c r="A343" s="48"/>
      <c r="B343" s="6"/>
      <c r="C343" s="6"/>
      <c r="D343" s="6"/>
      <c r="E343" s="6"/>
      <c r="F343" s="6"/>
      <c r="G343" s="108"/>
      <c r="H343" s="6"/>
      <c r="I343" s="6"/>
      <c r="J343" s="6"/>
      <c r="K343" s="6"/>
      <c r="L343" s="6"/>
      <c r="M343" s="6"/>
      <c r="N343" s="6"/>
      <c r="O343" s="6"/>
      <c r="P343" s="6"/>
    </row>
    <row r="344" spans="1:16" ht="15.75" customHeight="1" x14ac:dyDescent="0.2">
      <c r="A344" s="48"/>
      <c r="B344" s="6"/>
      <c r="C344" s="6"/>
      <c r="D344" s="6"/>
      <c r="E344" s="6"/>
      <c r="F344" s="6"/>
      <c r="G344" s="108"/>
      <c r="H344" s="6"/>
      <c r="I344" s="6"/>
      <c r="J344" s="6"/>
      <c r="K344" s="6"/>
      <c r="L344" s="6"/>
      <c r="M344" s="6"/>
      <c r="N344" s="6"/>
      <c r="O344" s="6"/>
      <c r="P344" s="6"/>
    </row>
    <row r="345" spans="1:16" ht="15.75" customHeight="1" x14ac:dyDescent="0.2">
      <c r="A345" s="48"/>
      <c r="B345" s="6"/>
      <c r="C345" s="6"/>
      <c r="D345" s="6"/>
      <c r="E345" s="6"/>
      <c r="F345" s="6"/>
      <c r="G345" s="108"/>
      <c r="H345" s="6"/>
      <c r="I345" s="6"/>
      <c r="J345" s="6"/>
      <c r="K345" s="6"/>
      <c r="L345" s="6"/>
      <c r="M345" s="6"/>
      <c r="N345" s="6"/>
      <c r="O345" s="6"/>
      <c r="P345" s="6"/>
    </row>
    <row r="346" spans="1:16" ht="15.75" customHeight="1" x14ac:dyDescent="0.2">
      <c r="A346" s="48"/>
      <c r="B346" s="6"/>
      <c r="C346" s="6"/>
      <c r="D346" s="6"/>
      <c r="E346" s="6"/>
      <c r="F346" s="6"/>
      <c r="G346" s="108"/>
      <c r="H346" s="6"/>
      <c r="I346" s="6"/>
      <c r="J346" s="6"/>
      <c r="K346" s="6"/>
      <c r="L346" s="6"/>
      <c r="M346" s="6"/>
      <c r="N346" s="6"/>
      <c r="O346" s="6"/>
      <c r="P346" s="6"/>
    </row>
    <row r="347" spans="1:16" ht="15.75" customHeight="1" x14ac:dyDescent="0.2">
      <c r="A347" s="48"/>
      <c r="B347" s="6"/>
      <c r="C347" s="6"/>
      <c r="D347" s="6"/>
      <c r="E347" s="6"/>
      <c r="F347" s="6"/>
      <c r="G347" s="108"/>
      <c r="H347" s="6"/>
      <c r="I347" s="6"/>
      <c r="J347" s="6"/>
      <c r="K347" s="6"/>
      <c r="L347" s="6"/>
      <c r="M347" s="6"/>
      <c r="N347" s="6"/>
      <c r="O347" s="6"/>
      <c r="P347" s="6"/>
    </row>
    <row r="348" spans="1:16" ht="15.75" customHeight="1" x14ac:dyDescent="0.2">
      <c r="A348" s="48"/>
      <c r="B348" s="6"/>
      <c r="C348" s="6"/>
      <c r="D348" s="6"/>
      <c r="E348" s="6"/>
      <c r="F348" s="6"/>
      <c r="G348" s="108"/>
      <c r="H348" s="6"/>
      <c r="I348" s="6"/>
      <c r="J348" s="6"/>
      <c r="K348" s="6"/>
      <c r="L348" s="6"/>
      <c r="M348" s="6"/>
      <c r="N348" s="6"/>
      <c r="O348" s="6"/>
      <c r="P348" s="6"/>
    </row>
    <row r="349" spans="1:16" ht="15.75" customHeight="1" x14ac:dyDescent="0.2">
      <c r="A349" s="48"/>
      <c r="B349" s="6"/>
      <c r="C349" s="6"/>
      <c r="D349" s="6"/>
      <c r="E349" s="6"/>
      <c r="F349" s="6"/>
      <c r="G349" s="108"/>
      <c r="H349" s="6"/>
      <c r="I349" s="6"/>
      <c r="J349" s="6"/>
      <c r="K349" s="6"/>
      <c r="L349" s="6"/>
      <c r="M349" s="6"/>
      <c r="N349" s="6"/>
      <c r="O349" s="6"/>
      <c r="P349" s="6"/>
    </row>
    <row r="350" spans="1:16" ht="15.75" customHeight="1" x14ac:dyDescent="0.2">
      <c r="A350" s="48"/>
      <c r="B350" s="6"/>
      <c r="C350" s="6"/>
      <c r="D350" s="6"/>
      <c r="E350" s="6"/>
      <c r="F350" s="6"/>
      <c r="G350" s="108"/>
      <c r="H350" s="6"/>
      <c r="I350" s="6"/>
      <c r="J350" s="6"/>
      <c r="K350" s="6"/>
      <c r="L350" s="6"/>
      <c r="M350" s="6"/>
      <c r="N350" s="6"/>
      <c r="O350" s="6"/>
      <c r="P350" s="6"/>
    </row>
    <row r="351" spans="1:16" ht="15.75" customHeight="1" x14ac:dyDescent="0.2">
      <c r="A351" s="48"/>
      <c r="B351" s="6"/>
      <c r="C351" s="6"/>
      <c r="D351" s="6"/>
      <c r="E351" s="6"/>
      <c r="F351" s="6"/>
      <c r="G351" s="108"/>
      <c r="H351" s="6"/>
      <c r="I351" s="6"/>
      <c r="J351" s="6"/>
      <c r="K351" s="6"/>
      <c r="L351" s="6"/>
      <c r="M351" s="6"/>
      <c r="N351" s="6"/>
      <c r="O351" s="6"/>
      <c r="P351" s="6"/>
    </row>
    <row r="352" spans="1:16" ht="15.75" customHeight="1" x14ac:dyDescent="0.2">
      <c r="A352" s="48"/>
      <c r="B352" s="6"/>
      <c r="C352" s="6"/>
      <c r="D352" s="6"/>
      <c r="E352" s="6"/>
      <c r="F352" s="6"/>
      <c r="G352" s="108"/>
      <c r="H352" s="6"/>
      <c r="I352" s="6"/>
      <c r="J352" s="6"/>
      <c r="K352" s="6"/>
      <c r="L352" s="6"/>
      <c r="M352" s="6"/>
      <c r="N352" s="6"/>
      <c r="O352" s="6"/>
      <c r="P352" s="6"/>
    </row>
    <row r="353" spans="1:16" ht="15.75" customHeight="1" x14ac:dyDescent="0.2">
      <c r="A353" s="48"/>
      <c r="B353" s="6"/>
      <c r="C353" s="6"/>
      <c r="D353" s="6"/>
      <c r="E353" s="6"/>
      <c r="F353" s="6"/>
      <c r="G353" s="108"/>
      <c r="H353" s="6"/>
      <c r="I353" s="6"/>
      <c r="J353" s="6"/>
      <c r="K353" s="6"/>
      <c r="L353" s="6"/>
      <c r="M353" s="6"/>
      <c r="N353" s="6"/>
      <c r="O353" s="6"/>
      <c r="P353" s="6"/>
    </row>
    <row r="354" spans="1:16" ht="15.75" customHeight="1" x14ac:dyDescent="0.2">
      <c r="A354" s="48"/>
      <c r="B354" s="6"/>
      <c r="C354" s="6"/>
      <c r="D354" s="6"/>
      <c r="E354" s="6"/>
      <c r="F354" s="6"/>
      <c r="G354" s="108"/>
      <c r="H354" s="6"/>
      <c r="I354" s="6"/>
      <c r="J354" s="6"/>
      <c r="K354" s="6"/>
      <c r="L354" s="6"/>
      <c r="M354" s="6"/>
      <c r="N354" s="6"/>
      <c r="O354" s="6"/>
      <c r="P354" s="6"/>
    </row>
    <row r="355" spans="1:16" ht="15.75" customHeight="1" x14ac:dyDescent="0.2">
      <c r="A355" s="48"/>
      <c r="B355" s="6"/>
      <c r="C355" s="6"/>
      <c r="D355" s="6"/>
      <c r="E355" s="6"/>
      <c r="F355" s="6"/>
      <c r="G355" s="108"/>
      <c r="H355" s="6"/>
      <c r="I355" s="6"/>
      <c r="J355" s="6"/>
      <c r="K355" s="6"/>
      <c r="L355" s="6"/>
      <c r="M355" s="6"/>
      <c r="N355" s="6"/>
      <c r="O355" s="6"/>
      <c r="P355" s="6"/>
    </row>
    <row r="356" spans="1:16" ht="15.75" customHeight="1" x14ac:dyDescent="0.2">
      <c r="A356" s="48"/>
      <c r="B356" s="6"/>
      <c r="C356" s="6"/>
      <c r="D356" s="6"/>
      <c r="E356" s="6"/>
      <c r="F356" s="6"/>
      <c r="G356" s="108"/>
      <c r="H356" s="6"/>
      <c r="I356" s="6"/>
      <c r="J356" s="6"/>
      <c r="K356" s="6"/>
      <c r="L356" s="6"/>
      <c r="M356" s="6"/>
      <c r="N356" s="6"/>
      <c r="O356" s="6"/>
      <c r="P356" s="6"/>
    </row>
    <row r="357" spans="1:16" ht="15.75" customHeight="1" x14ac:dyDescent="0.2">
      <c r="A357" s="48"/>
      <c r="B357" s="6"/>
      <c r="C357" s="6"/>
      <c r="D357" s="6"/>
      <c r="E357" s="6"/>
      <c r="F357" s="6"/>
      <c r="G357" s="108"/>
      <c r="H357" s="6"/>
      <c r="I357" s="6"/>
      <c r="J357" s="6"/>
      <c r="K357" s="6"/>
      <c r="L357" s="6"/>
      <c r="M357" s="6"/>
      <c r="N357" s="6"/>
      <c r="O357" s="6"/>
      <c r="P357" s="6"/>
    </row>
    <row r="358" spans="1:16" ht="15.75" customHeight="1" x14ac:dyDescent="0.2">
      <c r="A358" s="48"/>
      <c r="B358" s="6"/>
      <c r="C358" s="6"/>
      <c r="D358" s="6"/>
      <c r="E358" s="6"/>
      <c r="F358" s="6"/>
      <c r="G358" s="108"/>
      <c r="H358" s="6"/>
      <c r="I358" s="6"/>
      <c r="J358" s="6"/>
      <c r="K358" s="6"/>
      <c r="L358" s="6"/>
      <c r="M358" s="6"/>
      <c r="N358" s="6"/>
      <c r="O358" s="6"/>
      <c r="P358" s="6"/>
    </row>
    <row r="359" spans="1:16" ht="15.75" customHeight="1" x14ac:dyDescent="0.2">
      <c r="A359" s="48"/>
      <c r="B359" s="6"/>
      <c r="C359" s="6"/>
      <c r="D359" s="6"/>
      <c r="E359" s="6"/>
      <c r="F359" s="6"/>
      <c r="G359" s="108"/>
      <c r="H359" s="6"/>
      <c r="I359" s="6"/>
      <c r="J359" s="6"/>
      <c r="K359" s="6"/>
      <c r="L359" s="6"/>
      <c r="M359" s="6"/>
      <c r="N359" s="6"/>
      <c r="O359" s="6"/>
      <c r="P359" s="6"/>
    </row>
    <row r="360" spans="1:16" ht="15.75" customHeight="1" x14ac:dyDescent="0.2">
      <c r="A360" s="48"/>
      <c r="B360" s="6"/>
      <c r="C360" s="6"/>
      <c r="D360" s="6"/>
      <c r="E360" s="6"/>
      <c r="F360" s="6"/>
      <c r="G360" s="108"/>
      <c r="H360" s="6"/>
      <c r="I360" s="6"/>
      <c r="J360" s="6"/>
      <c r="K360" s="6"/>
      <c r="L360" s="6"/>
      <c r="M360" s="6"/>
      <c r="N360" s="6"/>
      <c r="O360" s="6"/>
      <c r="P360" s="6"/>
    </row>
    <row r="361" spans="1:16" ht="15.75" customHeight="1" x14ac:dyDescent="0.2">
      <c r="A361" s="48"/>
      <c r="B361" s="6"/>
      <c r="C361" s="6"/>
      <c r="D361" s="6"/>
      <c r="E361" s="6"/>
      <c r="F361" s="6"/>
      <c r="G361" s="108"/>
      <c r="H361" s="6"/>
      <c r="I361" s="6"/>
      <c r="J361" s="6"/>
      <c r="K361" s="6"/>
      <c r="L361" s="6"/>
      <c r="M361" s="6"/>
      <c r="N361" s="6"/>
      <c r="O361" s="6"/>
      <c r="P361" s="6"/>
    </row>
    <row r="362" spans="1:16" ht="15.75" customHeight="1" x14ac:dyDescent="0.2">
      <c r="A362" s="48"/>
      <c r="B362" s="6"/>
      <c r="C362" s="6"/>
      <c r="D362" s="6"/>
      <c r="E362" s="6"/>
      <c r="F362" s="6"/>
      <c r="G362" s="108"/>
      <c r="H362" s="6"/>
      <c r="I362" s="6"/>
      <c r="J362" s="6"/>
      <c r="K362" s="6"/>
      <c r="L362" s="6"/>
      <c r="M362" s="6"/>
      <c r="N362" s="6"/>
      <c r="O362" s="6"/>
      <c r="P362" s="6"/>
    </row>
    <row r="363" spans="1:16" ht="15.75" customHeight="1" x14ac:dyDescent="0.2">
      <c r="A363" s="48"/>
      <c r="B363" s="6"/>
      <c r="C363" s="6"/>
      <c r="D363" s="6"/>
      <c r="E363" s="6"/>
      <c r="F363" s="6"/>
      <c r="G363" s="108"/>
      <c r="H363" s="6"/>
      <c r="I363" s="6"/>
      <c r="J363" s="6"/>
      <c r="K363" s="6"/>
      <c r="L363" s="6"/>
      <c r="M363" s="6"/>
      <c r="N363" s="6"/>
      <c r="O363" s="6"/>
      <c r="P363" s="6"/>
    </row>
    <row r="364" spans="1:16" ht="15.75" customHeight="1" x14ac:dyDescent="0.2">
      <c r="A364" s="48"/>
      <c r="B364" s="6"/>
      <c r="C364" s="6"/>
      <c r="D364" s="6"/>
      <c r="E364" s="6"/>
      <c r="F364" s="6"/>
      <c r="G364" s="108"/>
      <c r="H364" s="6"/>
      <c r="I364" s="6"/>
      <c r="J364" s="6"/>
      <c r="K364" s="6"/>
      <c r="L364" s="6"/>
      <c r="M364" s="6"/>
      <c r="N364" s="6"/>
      <c r="O364" s="6"/>
      <c r="P364" s="6"/>
    </row>
    <row r="365" spans="1:16" ht="15.75" customHeight="1" x14ac:dyDescent="0.2">
      <c r="A365" s="48"/>
      <c r="B365" s="6"/>
      <c r="C365" s="6"/>
      <c r="D365" s="6"/>
      <c r="E365" s="6"/>
      <c r="F365" s="6"/>
      <c r="G365" s="108"/>
      <c r="H365" s="6"/>
      <c r="I365" s="6"/>
      <c r="J365" s="6"/>
      <c r="K365" s="6"/>
      <c r="L365" s="6"/>
      <c r="M365" s="6"/>
      <c r="N365" s="6"/>
      <c r="O365" s="6"/>
      <c r="P365" s="6"/>
    </row>
    <row r="366" spans="1:16" ht="15.75" customHeight="1" x14ac:dyDescent="0.2">
      <c r="A366" s="48"/>
      <c r="B366" s="6"/>
      <c r="C366" s="6"/>
      <c r="D366" s="6"/>
      <c r="E366" s="6"/>
      <c r="F366" s="6"/>
      <c r="G366" s="108"/>
      <c r="H366" s="6"/>
      <c r="I366" s="6"/>
      <c r="J366" s="6"/>
      <c r="K366" s="6"/>
      <c r="L366" s="6"/>
      <c r="M366" s="6"/>
      <c r="N366" s="6"/>
      <c r="O366" s="6"/>
      <c r="P366" s="6"/>
    </row>
    <row r="367" spans="1:16" ht="15.75" customHeight="1" x14ac:dyDescent="0.2">
      <c r="A367" s="48"/>
      <c r="B367" s="6"/>
      <c r="C367" s="6"/>
      <c r="D367" s="6"/>
      <c r="E367" s="6"/>
      <c r="F367" s="6"/>
      <c r="G367" s="108"/>
      <c r="H367" s="6"/>
      <c r="I367" s="6"/>
      <c r="J367" s="6"/>
      <c r="K367" s="6"/>
      <c r="L367" s="6"/>
      <c r="M367" s="6"/>
      <c r="N367" s="6"/>
      <c r="O367" s="6"/>
      <c r="P367" s="6"/>
    </row>
    <row r="368" spans="1:16" ht="15.75" customHeight="1" x14ac:dyDescent="0.2">
      <c r="A368" s="48"/>
      <c r="B368" s="6"/>
      <c r="C368" s="6"/>
      <c r="D368" s="6"/>
      <c r="E368" s="6"/>
      <c r="F368" s="6"/>
      <c r="G368" s="108"/>
      <c r="H368" s="6"/>
      <c r="I368" s="6"/>
      <c r="J368" s="6"/>
      <c r="K368" s="6"/>
      <c r="L368" s="6"/>
      <c r="M368" s="6"/>
      <c r="N368" s="6"/>
      <c r="O368" s="6"/>
      <c r="P368" s="6"/>
    </row>
    <row r="369" spans="1:16" ht="15.75" customHeight="1" x14ac:dyDescent="0.2">
      <c r="A369" s="48"/>
      <c r="B369" s="6"/>
      <c r="C369" s="6"/>
      <c r="D369" s="6"/>
      <c r="E369" s="6"/>
      <c r="F369" s="6"/>
      <c r="G369" s="108"/>
      <c r="H369" s="6"/>
      <c r="I369" s="6"/>
      <c r="J369" s="6"/>
      <c r="K369" s="6"/>
      <c r="L369" s="6"/>
      <c r="M369" s="6"/>
      <c r="N369" s="6"/>
      <c r="O369" s="6"/>
      <c r="P369" s="6"/>
    </row>
    <row r="370" spans="1:16" ht="15.75" customHeight="1" x14ac:dyDescent="0.2">
      <c r="A370" s="48"/>
      <c r="B370" s="6"/>
      <c r="C370" s="6"/>
      <c r="D370" s="6"/>
      <c r="E370" s="6"/>
      <c r="F370" s="6"/>
      <c r="G370" s="108"/>
      <c r="H370" s="6"/>
      <c r="I370" s="6"/>
      <c r="J370" s="6"/>
      <c r="K370" s="6"/>
      <c r="L370" s="6"/>
      <c r="M370" s="6"/>
      <c r="N370" s="6"/>
      <c r="O370" s="6"/>
      <c r="P370" s="6"/>
    </row>
    <row r="371" spans="1:16" ht="15.75" customHeight="1" x14ac:dyDescent="0.2">
      <c r="A371" s="48"/>
      <c r="B371" s="6"/>
      <c r="C371" s="6"/>
      <c r="D371" s="6"/>
      <c r="E371" s="6"/>
      <c r="F371" s="6"/>
      <c r="G371" s="108"/>
      <c r="H371" s="6"/>
      <c r="I371" s="6"/>
      <c r="J371" s="6"/>
      <c r="K371" s="6"/>
      <c r="L371" s="6"/>
      <c r="M371" s="6"/>
      <c r="N371" s="6"/>
      <c r="O371" s="6"/>
      <c r="P371" s="6"/>
    </row>
    <row r="372" spans="1:16" ht="15.75" customHeight="1" x14ac:dyDescent="0.2">
      <c r="A372" s="48"/>
      <c r="B372" s="6"/>
      <c r="C372" s="6"/>
      <c r="D372" s="6"/>
      <c r="E372" s="6"/>
      <c r="F372" s="6"/>
      <c r="G372" s="108"/>
      <c r="H372" s="6"/>
      <c r="I372" s="6"/>
      <c r="J372" s="6"/>
      <c r="K372" s="6"/>
      <c r="L372" s="6"/>
      <c r="M372" s="6"/>
      <c r="N372" s="6"/>
      <c r="O372" s="6"/>
      <c r="P372" s="6"/>
    </row>
    <row r="373" spans="1:16" ht="15.75" customHeight="1" x14ac:dyDescent="0.2">
      <c r="A373" s="48"/>
      <c r="B373" s="6"/>
      <c r="C373" s="6"/>
      <c r="D373" s="6"/>
      <c r="E373" s="6"/>
      <c r="F373" s="6"/>
      <c r="G373" s="108"/>
      <c r="H373" s="6"/>
      <c r="I373" s="6"/>
      <c r="J373" s="6"/>
      <c r="K373" s="6"/>
      <c r="L373" s="6"/>
      <c r="M373" s="6"/>
      <c r="N373" s="6"/>
      <c r="O373" s="6"/>
      <c r="P373" s="6"/>
    </row>
    <row r="374" spans="1:16" ht="15.75" customHeight="1" x14ac:dyDescent="0.2">
      <c r="A374" s="48"/>
      <c r="B374" s="6"/>
      <c r="C374" s="6"/>
      <c r="D374" s="6"/>
      <c r="E374" s="6"/>
      <c r="F374" s="6"/>
      <c r="G374" s="108"/>
      <c r="H374" s="6"/>
      <c r="I374" s="6"/>
      <c r="J374" s="6"/>
      <c r="K374" s="6"/>
      <c r="L374" s="6"/>
      <c r="M374" s="6"/>
      <c r="N374" s="6"/>
      <c r="O374" s="6"/>
      <c r="P374" s="6"/>
    </row>
    <row r="375" spans="1:16" ht="15.75" customHeight="1" x14ac:dyDescent="0.2">
      <c r="A375" s="48"/>
      <c r="B375" s="6"/>
      <c r="C375" s="6"/>
      <c r="D375" s="6"/>
      <c r="E375" s="6"/>
      <c r="F375" s="6"/>
      <c r="G375" s="108"/>
      <c r="H375" s="6"/>
      <c r="I375" s="6"/>
      <c r="J375" s="6"/>
      <c r="K375" s="6"/>
      <c r="L375" s="6"/>
      <c r="M375" s="6"/>
      <c r="N375" s="6"/>
      <c r="O375" s="6"/>
      <c r="P375" s="6"/>
    </row>
    <row r="376" spans="1:16" ht="15.75" customHeight="1" x14ac:dyDescent="0.2">
      <c r="A376" s="48"/>
      <c r="B376" s="6"/>
      <c r="C376" s="6"/>
      <c r="D376" s="6"/>
      <c r="E376" s="6"/>
      <c r="F376" s="6"/>
      <c r="G376" s="108"/>
      <c r="H376" s="6"/>
      <c r="I376" s="6"/>
      <c r="J376" s="6"/>
      <c r="K376" s="6"/>
      <c r="L376" s="6"/>
      <c r="M376" s="6"/>
      <c r="N376" s="6"/>
      <c r="O376" s="6"/>
      <c r="P376" s="6"/>
    </row>
    <row r="377" spans="1:16" ht="15.75" customHeight="1" x14ac:dyDescent="0.2">
      <c r="A377" s="48"/>
      <c r="B377" s="6"/>
      <c r="C377" s="6"/>
      <c r="D377" s="6"/>
      <c r="E377" s="6"/>
      <c r="F377" s="6"/>
      <c r="G377" s="108"/>
      <c r="H377" s="6"/>
      <c r="I377" s="6"/>
      <c r="J377" s="6"/>
      <c r="K377" s="6"/>
      <c r="L377" s="6"/>
      <c r="M377" s="6"/>
      <c r="N377" s="6"/>
      <c r="O377" s="6"/>
      <c r="P377" s="6"/>
    </row>
    <row r="378" spans="1:16" ht="15.75" customHeight="1" x14ac:dyDescent="0.2">
      <c r="A378" s="48"/>
      <c r="B378" s="6"/>
      <c r="C378" s="6"/>
      <c r="D378" s="6"/>
      <c r="E378" s="6"/>
      <c r="F378" s="6"/>
      <c r="G378" s="108"/>
      <c r="H378" s="6"/>
      <c r="I378" s="6"/>
      <c r="J378" s="6"/>
      <c r="K378" s="6"/>
      <c r="L378" s="6"/>
      <c r="M378" s="6"/>
      <c r="N378" s="6"/>
      <c r="O378" s="6"/>
      <c r="P378" s="6"/>
    </row>
    <row r="379" spans="1:16" ht="15.75" customHeight="1" x14ac:dyDescent="0.2">
      <c r="A379" s="48"/>
      <c r="B379" s="6"/>
      <c r="C379" s="6"/>
      <c r="D379" s="6"/>
      <c r="E379" s="6"/>
      <c r="F379" s="6"/>
      <c r="G379" s="108"/>
      <c r="H379" s="6"/>
      <c r="I379" s="6"/>
      <c r="J379" s="6"/>
      <c r="K379" s="6"/>
      <c r="L379" s="6"/>
      <c r="M379" s="6"/>
      <c r="N379" s="6"/>
      <c r="O379" s="6"/>
      <c r="P379" s="6"/>
    </row>
    <row r="380" spans="1:16" ht="15.75" customHeight="1" x14ac:dyDescent="0.2">
      <c r="A380" s="48"/>
      <c r="B380" s="6"/>
      <c r="C380" s="6"/>
      <c r="D380" s="6"/>
      <c r="E380" s="6"/>
      <c r="F380" s="6"/>
      <c r="G380" s="108"/>
      <c r="H380" s="6"/>
      <c r="I380" s="6"/>
      <c r="J380" s="6"/>
      <c r="K380" s="6"/>
      <c r="L380" s="6"/>
      <c r="M380" s="6"/>
      <c r="N380" s="6"/>
      <c r="O380" s="6"/>
      <c r="P380" s="6"/>
    </row>
    <row r="381" spans="1:16" ht="15.75" customHeight="1" x14ac:dyDescent="0.2">
      <c r="A381" s="48"/>
      <c r="B381" s="6"/>
      <c r="C381" s="6"/>
      <c r="D381" s="6"/>
      <c r="E381" s="6"/>
      <c r="F381" s="6"/>
      <c r="G381" s="108"/>
      <c r="H381" s="6"/>
      <c r="I381" s="6"/>
      <c r="J381" s="6"/>
      <c r="K381" s="6"/>
      <c r="L381" s="6"/>
      <c r="M381" s="6"/>
      <c r="N381" s="6"/>
      <c r="O381" s="6"/>
      <c r="P381" s="6"/>
    </row>
    <row r="382" spans="1:16" ht="15.75" customHeight="1" x14ac:dyDescent="0.2">
      <c r="A382" s="48"/>
      <c r="B382" s="6"/>
      <c r="C382" s="6"/>
      <c r="D382" s="6"/>
      <c r="E382" s="6"/>
      <c r="F382" s="6"/>
      <c r="G382" s="108"/>
      <c r="H382" s="6"/>
      <c r="I382" s="6"/>
      <c r="J382" s="6"/>
      <c r="K382" s="6"/>
      <c r="L382" s="6"/>
      <c r="M382" s="6"/>
      <c r="N382" s="6"/>
      <c r="O382" s="6"/>
      <c r="P382" s="6"/>
    </row>
    <row r="383" spans="1:16" ht="15.75" customHeight="1" x14ac:dyDescent="0.2">
      <c r="A383" s="48"/>
      <c r="B383" s="6"/>
      <c r="C383" s="6"/>
      <c r="D383" s="6"/>
      <c r="E383" s="6"/>
      <c r="F383" s="6"/>
      <c r="G383" s="108"/>
      <c r="H383" s="6"/>
      <c r="I383" s="6"/>
      <c r="J383" s="6"/>
      <c r="K383" s="6"/>
      <c r="L383" s="6"/>
      <c r="M383" s="6"/>
      <c r="N383" s="6"/>
      <c r="O383" s="6"/>
      <c r="P383" s="6"/>
    </row>
    <row r="384" spans="1:16" ht="15.75" customHeight="1" x14ac:dyDescent="0.2">
      <c r="A384" s="48"/>
      <c r="B384" s="6"/>
      <c r="C384" s="6"/>
      <c r="D384" s="6"/>
      <c r="E384" s="6"/>
      <c r="F384" s="6"/>
      <c r="G384" s="108"/>
      <c r="H384" s="6"/>
      <c r="I384" s="6"/>
      <c r="J384" s="6"/>
      <c r="K384" s="6"/>
      <c r="L384" s="6"/>
      <c r="M384" s="6"/>
      <c r="N384" s="6"/>
      <c r="O384" s="6"/>
      <c r="P384" s="6"/>
    </row>
    <row r="385" spans="1:16" ht="15.75" customHeight="1" x14ac:dyDescent="0.2">
      <c r="A385" s="48"/>
      <c r="B385" s="6"/>
      <c r="C385" s="6"/>
      <c r="D385" s="6"/>
      <c r="E385" s="6"/>
      <c r="F385" s="6"/>
      <c r="G385" s="108"/>
      <c r="H385" s="6"/>
      <c r="I385" s="6"/>
      <c r="J385" s="6"/>
      <c r="K385" s="6"/>
      <c r="L385" s="6"/>
      <c r="M385" s="6"/>
      <c r="N385" s="6"/>
      <c r="O385" s="6"/>
      <c r="P385" s="6"/>
    </row>
    <row r="386" spans="1:16" ht="15.75" customHeight="1" x14ac:dyDescent="0.2">
      <c r="A386" s="48"/>
      <c r="B386" s="6"/>
      <c r="C386" s="6"/>
      <c r="D386" s="6"/>
      <c r="E386" s="6"/>
      <c r="F386" s="6"/>
      <c r="G386" s="108"/>
      <c r="H386" s="6"/>
      <c r="I386" s="6"/>
      <c r="J386" s="6"/>
      <c r="K386" s="6"/>
      <c r="L386" s="6"/>
      <c r="M386" s="6"/>
      <c r="N386" s="6"/>
      <c r="O386" s="6"/>
      <c r="P386" s="6"/>
    </row>
    <row r="387" spans="1:16" ht="15.75" customHeight="1" x14ac:dyDescent="0.2">
      <c r="A387" s="48"/>
      <c r="B387" s="6"/>
      <c r="C387" s="6"/>
      <c r="D387" s="6"/>
      <c r="E387" s="6"/>
      <c r="F387" s="6"/>
      <c r="G387" s="108"/>
      <c r="H387" s="6"/>
      <c r="I387" s="6"/>
      <c r="J387" s="6"/>
      <c r="K387" s="6"/>
      <c r="L387" s="6"/>
      <c r="M387" s="6"/>
      <c r="N387" s="6"/>
      <c r="O387" s="6"/>
      <c r="P387" s="6"/>
    </row>
    <row r="388" spans="1:16" ht="15.75" customHeight="1" x14ac:dyDescent="0.2">
      <c r="A388" s="48"/>
      <c r="B388" s="6"/>
      <c r="C388" s="6"/>
      <c r="D388" s="6"/>
      <c r="E388" s="6"/>
      <c r="F388" s="6"/>
      <c r="G388" s="108"/>
      <c r="H388" s="6"/>
      <c r="I388" s="6"/>
      <c r="J388" s="6"/>
      <c r="K388" s="6"/>
      <c r="L388" s="6"/>
      <c r="M388" s="6"/>
      <c r="N388" s="6"/>
      <c r="O388" s="6"/>
      <c r="P388" s="6"/>
    </row>
    <row r="389" spans="1:16" ht="15.75" customHeight="1" x14ac:dyDescent="0.2">
      <c r="A389" s="48"/>
      <c r="B389" s="6"/>
      <c r="C389" s="6"/>
      <c r="D389" s="6"/>
      <c r="E389" s="6"/>
      <c r="F389" s="6"/>
      <c r="G389" s="108"/>
      <c r="H389" s="6"/>
      <c r="I389" s="6"/>
      <c r="J389" s="6"/>
      <c r="K389" s="6"/>
      <c r="L389" s="6"/>
      <c r="M389" s="6"/>
      <c r="N389" s="6"/>
      <c r="O389" s="6"/>
      <c r="P389" s="6"/>
    </row>
    <row r="390" spans="1:16" ht="15.75" customHeight="1" x14ac:dyDescent="0.2">
      <c r="A390" s="48"/>
      <c r="B390" s="6"/>
      <c r="C390" s="6"/>
      <c r="D390" s="6"/>
      <c r="E390" s="6"/>
      <c r="F390" s="6"/>
      <c r="G390" s="108"/>
      <c r="H390" s="6"/>
      <c r="I390" s="6"/>
      <c r="J390" s="6"/>
      <c r="K390" s="6"/>
      <c r="L390" s="6"/>
      <c r="M390" s="6"/>
      <c r="N390" s="6"/>
      <c r="O390" s="6"/>
      <c r="P390" s="6"/>
    </row>
    <row r="391" spans="1:16" ht="15.75" customHeight="1" x14ac:dyDescent="0.2">
      <c r="A391" s="48"/>
      <c r="B391" s="6"/>
      <c r="C391" s="6"/>
      <c r="D391" s="6"/>
      <c r="E391" s="6"/>
      <c r="F391" s="6"/>
      <c r="G391" s="108"/>
      <c r="H391" s="6"/>
      <c r="I391" s="6"/>
      <c r="J391" s="6"/>
      <c r="K391" s="6"/>
      <c r="L391" s="6"/>
      <c r="M391" s="6"/>
      <c r="N391" s="6"/>
      <c r="O391" s="6"/>
      <c r="P391" s="6"/>
    </row>
    <row r="392" spans="1:16" ht="15.75" customHeight="1" x14ac:dyDescent="0.2">
      <c r="A392" s="48"/>
      <c r="B392" s="6"/>
      <c r="C392" s="6"/>
      <c r="D392" s="6"/>
      <c r="E392" s="6"/>
      <c r="F392" s="6"/>
      <c r="G392" s="108"/>
      <c r="H392" s="6"/>
      <c r="I392" s="6"/>
      <c r="J392" s="6"/>
      <c r="K392" s="6"/>
      <c r="L392" s="6"/>
      <c r="M392" s="6"/>
      <c r="N392" s="6"/>
      <c r="O392" s="6"/>
      <c r="P392" s="6"/>
    </row>
    <row r="393" spans="1:16" ht="15.75" customHeight="1" x14ac:dyDescent="0.2">
      <c r="A393" s="48"/>
      <c r="B393" s="6"/>
      <c r="C393" s="6"/>
      <c r="D393" s="6"/>
      <c r="E393" s="6"/>
      <c r="F393" s="6"/>
      <c r="G393" s="108"/>
      <c r="H393" s="6"/>
      <c r="I393" s="6"/>
      <c r="J393" s="6"/>
      <c r="K393" s="6"/>
      <c r="L393" s="6"/>
      <c r="M393" s="6"/>
      <c r="N393" s="6"/>
      <c r="O393" s="6"/>
      <c r="P393" s="6"/>
    </row>
    <row r="394" spans="1:16" ht="15.75" customHeight="1" x14ac:dyDescent="0.2">
      <c r="A394" s="48"/>
      <c r="B394" s="6"/>
      <c r="C394" s="6"/>
      <c r="D394" s="6"/>
      <c r="E394" s="6"/>
      <c r="F394" s="6"/>
      <c r="G394" s="108"/>
      <c r="H394" s="6"/>
      <c r="I394" s="6"/>
      <c r="J394" s="6"/>
      <c r="K394" s="6"/>
      <c r="L394" s="6"/>
      <c r="M394" s="6"/>
      <c r="N394" s="6"/>
      <c r="O394" s="6"/>
      <c r="P394" s="6"/>
    </row>
    <row r="395" spans="1:16" ht="15.75" customHeight="1" x14ac:dyDescent="0.2">
      <c r="A395" s="48"/>
      <c r="B395" s="6"/>
      <c r="C395" s="6"/>
      <c r="D395" s="6"/>
      <c r="E395" s="6"/>
      <c r="F395" s="6"/>
      <c r="G395" s="108"/>
      <c r="H395" s="6"/>
      <c r="I395" s="6"/>
      <c r="J395" s="6"/>
      <c r="K395" s="6"/>
      <c r="L395" s="6"/>
      <c r="M395" s="6"/>
      <c r="N395" s="6"/>
      <c r="O395" s="6"/>
      <c r="P395" s="6"/>
    </row>
    <row r="396" spans="1:16" ht="15.75" customHeight="1" x14ac:dyDescent="0.2">
      <c r="A396" s="48"/>
      <c r="B396" s="6"/>
      <c r="C396" s="6"/>
      <c r="D396" s="6"/>
      <c r="E396" s="6"/>
      <c r="F396" s="6"/>
      <c r="G396" s="108"/>
      <c r="H396" s="6"/>
      <c r="I396" s="6"/>
      <c r="J396" s="6"/>
      <c r="K396" s="6"/>
      <c r="L396" s="6"/>
      <c r="M396" s="6"/>
      <c r="N396" s="6"/>
      <c r="O396" s="6"/>
      <c r="P396" s="6"/>
    </row>
    <row r="397" spans="1:16" ht="15.75" customHeight="1" x14ac:dyDescent="0.2">
      <c r="A397" s="48"/>
      <c r="B397" s="6"/>
      <c r="C397" s="6"/>
      <c r="D397" s="6"/>
      <c r="E397" s="6"/>
      <c r="F397" s="6"/>
      <c r="G397" s="108"/>
      <c r="H397" s="6"/>
      <c r="I397" s="6"/>
      <c r="J397" s="6"/>
      <c r="K397" s="6"/>
      <c r="L397" s="6"/>
      <c r="M397" s="6"/>
      <c r="N397" s="6"/>
      <c r="O397" s="6"/>
      <c r="P397" s="6"/>
    </row>
    <row r="398" spans="1:16" ht="15.75" customHeight="1" x14ac:dyDescent="0.2">
      <c r="A398" s="48"/>
      <c r="B398" s="6"/>
      <c r="C398" s="6"/>
      <c r="D398" s="6"/>
      <c r="E398" s="6"/>
      <c r="F398" s="6"/>
      <c r="G398" s="108"/>
      <c r="H398" s="6"/>
      <c r="I398" s="6"/>
      <c r="J398" s="6"/>
      <c r="K398" s="6"/>
      <c r="L398" s="6"/>
      <c r="M398" s="6"/>
      <c r="N398" s="6"/>
      <c r="O398" s="6"/>
      <c r="P398" s="6"/>
    </row>
    <row r="399" spans="1:16" ht="15.75" customHeight="1" x14ac:dyDescent="0.2">
      <c r="A399" s="48"/>
      <c r="B399" s="6"/>
      <c r="C399" s="6"/>
      <c r="D399" s="6"/>
      <c r="E399" s="6"/>
      <c r="F399" s="6"/>
      <c r="G399" s="108"/>
      <c r="H399" s="6"/>
      <c r="I399" s="6"/>
      <c r="J399" s="6"/>
      <c r="K399" s="6"/>
      <c r="L399" s="6"/>
      <c r="M399" s="6"/>
      <c r="N399" s="6"/>
      <c r="O399" s="6"/>
      <c r="P399" s="6"/>
    </row>
    <row r="400" spans="1:16" ht="15.75" customHeight="1" x14ac:dyDescent="0.2">
      <c r="A400" s="48"/>
      <c r="B400" s="6"/>
      <c r="C400" s="6"/>
      <c r="D400" s="6"/>
      <c r="E400" s="6"/>
      <c r="F400" s="6"/>
      <c r="G400" s="108"/>
      <c r="H400" s="6"/>
      <c r="I400" s="6"/>
      <c r="J400" s="6"/>
      <c r="K400" s="6"/>
      <c r="L400" s="6"/>
      <c r="M400" s="6"/>
      <c r="N400" s="6"/>
      <c r="O400" s="6"/>
      <c r="P400" s="6"/>
    </row>
    <row r="401" spans="1:16" ht="15.75" customHeight="1" x14ac:dyDescent="0.2">
      <c r="A401" s="48"/>
      <c r="B401" s="6"/>
      <c r="C401" s="6"/>
      <c r="D401" s="6"/>
      <c r="E401" s="6"/>
      <c r="F401" s="6"/>
      <c r="G401" s="108"/>
      <c r="H401" s="6"/>
      <c r="I401" s="6"/>
      <c r="J401" s="6"/>
      <c r="K401" s="6"/>
      <c r="L401" s="6"/>
      <c r="M401" s="6"/>
      <c r="N401" s="6"/>
      <c r="O401" s="6"/>
      <c r="P401" s="6"/>
    </row>
    <row r="402" spans="1:16" ht="15.75" customHeight="1" x14ac:dyDescent="0.2">
      <c r="A402" s="48"/>
      <c r="B402" s="6"/>
      <c r="C402" s="6"/>
      <c r="D402" s="6"/>
      <c r="E402" s="6"/>
      <c r="F402" s="6"/>
      <c r="G402" s="108"/>
      <c r="H402" s="6"/>
      <c r="I402" s="6"/>
      <c r="J402" s="6"/>
      <c r="K402" s="6"/>
      <c r="L402" s="6"/>
      <c r="M402" s="6"/>
      <c r="N402" s="6"/>
      <c r="O402" s="6"/>
      <c r="P402" s="6"/>
    </row>
    <row r="403" spans="1:16" ht="15.75" customHeight="1" x14ac:dyDescent="0.2">
      <c r="A403" s="48"/>
      <c r="B403" s="6"/>
      <c r="C403" s="6"/>
      <c r="D403" s="6"/>
      <c r="E403" s="6"/>
      <c r="F403" s="6"/>
      <c r="G403" s="108"/>
      <c r="H403" s="6"/>
      <c r="I403" s="6"/>
      <c r="J403" s="6"/>
      <c r="K403" s="6"/>
      <c r="L403" s="6"/>
      <c r="M403" s="6"/>
      <c r="N403" s="6"/>
      <c r="O403" s="6"/>
      <c r="P403" s="6"/>
    </row>
    <row r="404" spans="1:16" ht="15.75" customHeight="1" x14ac:dyDescent="0.2">
      <c r="A404" s="48"/>
      <c r="B404" s="6"/>
      <c r="C404" s="6"/>
      <c r="D404" s="6"/>
      <c r="E404" s="6"/>
      <c r="F404" s="6"/>
      <c r="G404" s="108"/>
      <c r="H404" s="6"/>
      <c r="I404" s="6"/>
      <c r="J404" s="6"/>
      <c r="K404" s="6"/>
      <c r="L404" s="6"/>
      <c r="M404" s="6"/>
      <c r="N404" s="6"/>
      <c r="O404" s="6"/>
      <c r="P404" s="6"/>
    </row>
    <row r="405" spans="1:16" ht="15.75" customHeight="1" x14ac:dyDescent="0.2">
      <c r="A405" s="48"/>
      <c r="B405" s="6"/>
      <c r="C405" s="6"/>
      <c r="D405" s="6"/>
      <c r="E405" s="6"/>
      <c r="F405" s="6"/>
      <c r="G405" s="108"/>
      <c r="H405" s="6"/>
      <c r="I405" s="6"/>
      <c r="J405" s="6"/>
      <c r="K405" s="6"/>
      <c r="L405" s="6"/>
      <c r="M405" s="6"/>
      <c r="N405" s="6"/>
      <c r="O405" s="6"/>
      <c r="P405" s="6"/>
    </row>
    <row r="406" spans="1:16" ht="15.75" customHeight="1" x14ac:dyDescent="0.2">
      <c r="A406" s="48"/>
      <c r="B406" s="6"/>
      <c r="C406" s="6"/>
      <c r="D406" s="6"/>
      <c r="E406" s="6"/>
      <c r="F406" s="6"/>
      <c r="G406" s="108"/>
      <c r="H406" s="6"/>
      <c r="I406" s="6"/>
      <c r="J406" s="6"/>
      <c r="K406" s="6"/>
      <c r="L406" s="6"/>
      <c r="M406" s="6"/>
      <c r="N406" s="6"/>
      <c r="O406" s="6"/>
      <c r="P406" s="6"/>
    </row>
    <row r="407" spans="1:16" ht="15.75" customHeight="1" x14ac:dyDescent="0.2">
      <c r="A407" s="48"/>
      <c r="B407" s="6"/>
      <c r="C407" s="6"/>
      <c r="D407" s="6"/>
      <c r="E407" s="6"/>
      <c r="F407" s="6"/>
      <c r="G407" s="108"/>
      <c r="H407" s="6"/>
      <c r="I407" s="6"/>
      <c r="J407" s="6"/>
      <c r="K407" s="6"/>
      <c r="L407" s="6"/>
      <c r="M407" s="6"/>
      <c r="N407" s="6"/>
      <c r="O407" s="6"/>
      <c r="P407" s="6"/>
    </row>
    <row r="408" spans="1:16" ht="15.75" customHeight="1" x14ac:dyDescent="0.2">
      <c r="A408" s="48"/>
      <c r="B408" s="6"/>
      <c r="C408" s="6"/>
      <c r="D408" s="6"/>
      <c r="E408" s="6"/>
      <c r="F408" s="6"/>
      <c r="G408" s="108"/>
      <c r="H408" s="6"/>
      <c r="I408" s="6"/>
      <c r="J408" s="6"/>
      <c r="K408" s="6"/>
      <c r="L408" s="6"/>
      <c r="M408" s="6"/>
      <c r="N408" s="6"/>
      <c r="O408" s="6"/>
      <c r="P408" s="6"/>
    </row>
    <row r="409" spans="1:16" ht="15.75" customHeight="1" x14ac:dyDescent="0.2">
      <c r="A409" s="48"/>
      <c r="B409" s="6"/>
      <c r="C409" s="6"/>
      <c r="D409" s="6"/>
      <c r="E409" s="6"/>
      <c r="F409" s="6"/>
      <c r="G409" s="108"/>
      <c r="H409" s="6"/>
      <c r="I409" s="6"/>
      <c r="J409" s="6"/>
      <c r="K409" s="6"/>
      <c r="L409" s="6"/>
      <c r="M409" s="6"/>
      <c r="N409" s="6"/>
      <c r="O409" s="6"/>
      <c r="P409" s="6"/>
    </row>
    <row r="410" spans="1:16" ht="15.75" customHeight="1" x14ac:dyDescent="0.2">
      <c r="A410" s="48"/>
      <c r="B410" s="6"/>
      <c r="C410" s="6"/>
      <c r="D410" s="6"/>
      <c r="E410" s="6"/>
      <c r="F410" s="6"/>
      <c r="G410" s="108"/>
      <c r="H410" s="6"/>
      <c r="I410" s="6"/>
      <c r="J410" s="6"/>
      <c r="K410" s="6"/>
      <c r="L410" s="6"/>
      <c r="M410" s="6"/>
      <c r="N410" s="6"/>
      <c r="O410" s="6"/>
      <c r="P410" s="6"/>
    </row>
    <row r="411" spans="1:16" ht="15.75" customHeight="1" x14ac:dyDescent="0.2">
      <c r="A411" s="48"/>
      <c r="B411" s="6"/>
      <c r="C411" s="6"/>
      <c r="D411" s="6"/>
      <c r="E411" s="6"/>
      <c r="F411" s="6"/>
      <c r="G411" s="108"/>
      <c r="H411" s="6"/>
      <c r="I411" s="6"/>
      <c r="J411" s="6"/>
      <c r="K411" s="6"/>
      <c r="L411" s="6"/>
      <c r="M411" s="6"/>
      <c r="N411" s="6"/>
      <c r="O411" s="6"/>
      <c r="P411" s="6"/>
    </row>
    <row r="412" spans="1:16" ht="15.75" customHeight="1" x14ac:dyDescent="0.2">
      <c r="A412" s="48"/>
      <c r="B412" s="6"/>
      <c r="C412" s="6"/>
      <c r="D412" s="6"/>
      <c r="E412" s="6"/>
      <c r="F412" s="6"/>
      <c r="G412" s="108"/>
      <c r="H412" s="6"/>
      <c r="I412" s="6"/>
      <c r="J412" s="6"/>
      <c r="K412" s="6"/>
      <c r="L412" s="6"/>
      <c r="M412" s="6"/>
      <c r="N412" s="6"/>
      <c r="O412" s="6"/>
      <c r="P412" s="6"/>
    </row>
    <row r="413" spans="1:16" ht="15.75" customHeight="1" x14ac:dyDescent="0.2">
      <c r="A413" s="48"/>
      <c r="B413" s="6"/>
      <c r="C413" s="6"/>
      <c r="D413" s="6"/>
      <c r="E413" s="6"/>
      <c r="F413" s="6"/>
      <c r="G413" s="108"/>
      <c r="H413" s="6"/>
      <c r="I413" s="6"/>
      <c r="J413" s="6"/>
      <c r="K413" s="6"/>
      <c r="L413" s="6"/>
      <c r="M413" s="6"/>
      <c r="N413" s="6"/>
      <c r="O413" s="6"/>
      <c r="P413" s="6"/>
    </row>
    <row r="414" spans="1:16" ht="15.75" customHeight="1" x14ac:dyDescent="0.2">
      <c r="A414" s="48"/>
      <c r="B414" s="6"/>
      <c r="C414" s="6"/>
      <c r="D414" s="6"/>
      <c r="E414" s="6"/>
      <c r="F414" s="6"/>
      <c r="G414" s="108"/>
      <c r="H414" s="6"/>
      <c r="I414" s="6"/>
      <c r="J414" s="6"/>
      <c r="K414" s="6"/>
      <c r="L414" s="6"/>
      <c r="M414" s="6"/>
      <c r="N414" s="6"/>
      <c r="O414" s="6"/>
      <c r="P414" s="6"/>
    </row>
    <row r="415" spans="1:16" ht="15.75" customHeight="1" x14ac:dyDescent="0.2">
      <c r="A415" s="48"/>
      <c r="B415" s="6"/>
      <c r="C415" s="6"/>
      <c r="D415" s="6"/>
      <c r="E415" s="6"/>
      <c r="F415" s="6"/>
      <c r="G415" s="108"/>
      <c r="H415" s="6"/>
      <c r="I415" s="6"/>
      <c r="J415" s="6"/>
      <c r="K415" s="6"/>
      <c r="L415" s="6"/>
      <c r="M415" s="6"/>
      <c r="N415" s="6"/>
      <c r="O415" s="6"/>
      <c r="P415" s="6"/>
    </row>
    <row r="416" spans="1:16" ht="15.75" customHeight="1" x14ac:dyDescent="0.2">
      <c r="A416" s="48"/>
      <c r="B416" s="6"/>
      <c r="C416" s="6"/>
      <c r="D416" s="6"/>
      <c r="E416" s="6"/>
      <c r="F416" s="6"/>
      <c r="G416" s="108"/>
      <c r="H416" s="6"/>
      <c r="I416" s="6"/>
      <c r="J416" s="6"/>
      <c r="K416" s="6"/>
      <c r="L416" s="6"/>
      <c r="M416" s="6"/>
      <c r="N416" s="6"/>
      <c r="O416" s="6"/>
      <c r="P416" s="6"/>
    </row>
    <row r="417" spans="1:16" ht="15.75" customHeight="1" x14ac:dyDescent="0.2">
      <c r="A417" s="48"/>
      <c r="B417" s="6"/>
      <c r="C417" s="6"/>
      <c r="D417" s="6"/>
      <c r="E417" s="6"/>
      <c r="F417" s="6"/>
      <c r="G417" s="108"/>
      <c r="H417" s="6"/>
      <c r="I417" s="6"/>
      <c r="J417" s="6"/>
      <c r="K417" s="6"/>
      <c r="L417" s="6"/>
      <c r="M417" s="6"/>
      <c r="N417" s="6"/>
      <c r="O417" s="6"/>
      <c r="P417" s="6"/>
    </row>
    <row r="418" spans="1:16" ht="15.75" customHeight="1" x14ac:dyDescent="0.2">
      <c r="A418" s="48"/>
      <c r="B418" s="6"/>
      <c r="C418" s="6"/>
      <c r="D418" s="6"/>
      <c r="E418" s="6"/>
      <c r="F418" s="6"/>
      <c r="G418" s="108"/>
      <c r="H418" s="6"/>
      <c r="I418" s="6"/>
      <c r="J418" s="6"/>
      <c r="K418" s="6"/>
      <c r="L418" s="6"/>
      <c r="M418" s="6"/>
      <c r="N418" s="6"/>
      <c r="O418" s="6"/>
      <c r="P418" s="6"/>
    </row>
    <row r="419" spans="1:16" ht="15.75" customHeight="1" x14ac:dyDescent="0.2">
      <c r="A419" s="48"/>
      <c r="B419" s="6"/>
      <c r="C419" s="6"/>
      <c r="D419" s="6"/>
      <c r="E419" s="6"/>
      <c r="F419" s="6"/>
      <c r="G419" s="108"/>
      <c r="H419" s="6"/>
      <c r="I419" s="6"/>
      <c r="J419" s="6"/>
      <c r="K419" s="6"/>
      <c r="L419" s="6"/>
      <c r="M419" s="6"/>
      <c r="N419" s="6"/>
      <c r="O419" s="6"/>
      <c r="P419" s="6"/>
    </row>
    <row r="420" spans="1:16" ht="15.75" customHeight="1" x14ac:dyDescent="0.2">
      <c r="A420" s="48"/>
      <c r="B420" s="6"/>
      <c r="C420" s="6"/>
      <c r="D420" s="6"/>
      <c r="E420" s="6"/>
      <c r="F420" s="6"/>
      <c r="G420" s="108"/>
      <c r="H420" s="6"/>
      <c r="I420" s="6"/>
      <c r="J420" s="6"/>
      <c r="K420" s="6"/>
      <c r="L420" s="6"/>
      <c r="M420" s="6"/>
      <c r="N420" s="6"/>
      <c r="O420" s="6"/>
      <c r="P420" s="6"/>
    </row>
    <row r="421" spans="1:16" ht="15.75" customHeight="1" x14ac:dyDescent="0.2">
      <c r="A421" s="48"/>
      <c r="B421" s="6"/>
      <c r="C421" s="6"/>
      <c r="D421" s="6"/>
      <c r="E421" s="6"/>
      <c r="F421" s="6"/>
      <c r="G421" s="108"/>
      <c r="H421" s="6"/>
      <c r="I421" s="6"/>
      <c r="J421" s="6"/>
      <c r="K421" s="6"/>
      <c r="L421" s="6"/>
      <c r="M421" s="6"/>
      <c r="N421" s="6"/>
      <c r="O421" s="6"/>
      <c r="P421" s="6"/>
    </row>
    <row r="422" spans="1:16" ht="15.75" customHeight="1" x14ac:dyDescent="0.2">
      <c r="A422" s="48"/>
      <c r="B422" s="6"/>
      <c r="C422" s="6"/>
      <c r="D422" s="6"/>
      <c r="E422" s="6"/>
      <c r="F422" s="6"/>
      <c r="G422" s="108"/>
      <c r="H422" s="6"/>
      <c r="I422" s="6"/>
      <c r="J422" s="6"/>
      <c r="K422" s="6"/>
      <c r="L422" s="6"/>
      <c r="M422" s="6"/>
      <c r="N422" s="6"/>
      <c r="O422" s="6"/>
      <c r="P422" s="6"/>
    </row>
    <row r="423" spans="1:16" ht="15.75" customHeight="1" x14ac:dyDescent="0.2">
      <c r="A423" s="48"/>
      <c r="B423" s="6"/>
      <c r="C423" s="6"/>
      <c r="D423" s="6"/>
      <c r="E423" s="6"/>
      <c r="F423" s="6"/>
      <c r="G423" s="108"/>
      <c r="H423" s="6"/>
      <c r="I423" s="6"/>
      <c r="J423" s="6"/>
      <c r="K423" s="6"/>
      <c r="L423" s="6"/>
      <c r="M423" s="6"/>
      <c r="N423" s="6"/>
      <c r="O423" s="6"/>
      <c r="P423" s="6"/>
    </row>
    <row r="424" spans="1:16" ht="15.75" customHeight="1" x14ac:dyDescent="0.2">
      <c r="A424" s="48"/>
      <c r="B424" s="6"/>
      <c r="C424" s="6"/>
      <c r="D424" s="6"/>
      <c r="E424" s="6"/>
      <c r="F424" s="6"/>
      <c r="G424" s="108"/>
      <c r="H424" s="6"/>
      <c r="I424" s="6"/>
      <c r="J424" s="6"/>
      <c r="K424" s="6"/>
      <c r="L424" s="6"/>
      <c r="M424" s="6"/>
      <c r="N424" s="6"/>
      <c r="O424" s="6"/>
      <c r="P424" s="6"/>
    </row>
    <row r="425" spans="1:16" ht="15.75" customHeight="1" x14ac:dyDescent="0.2">
      <c r="A425" s="48"/>
      <c r="B425" s="6"/>
      <c r="C425" s="6"/>
      <c r="D425" s="6"/>
      <c r="E425" s="6"/>
      <c r="F425" s="6"/>
      <c r="G425" s="108"/>
      <c r="H425" s="6"/>
      <c r="I425" s="6"/>
      <c r="J425" s="6"/>
      <c r="K425" s="6"/>
      <c r="L425" s="6"/>
      <c r="M425" s="6"/>
      <c r="N425" s="6"/>
      <c r="O425" s="6"/>
      <c r="P425" s="6"/>
    </row>
    <row r="426" spans="1:16" ht="15.75" customHeight="1" x14ac:dyDescent="0.2">
      <c r="A426" s="48"/>
      <c r="B426" s="6"/>
      <c r="C426" s="6"/>
      <c r="D426" s="6"/>
      <c r="E426" s="6"/>
      <c r="F426" s="6"/>
      <c r="G426" s="108"/>
      <c r="H426" s="6"/>
      <c r="I426" s="6"/>
      <c r="J426" s="6"/>
      <c r="K426" s="6"/>
      <c r="L426" s="6"/>
      <c r="M426" s="6"/>
      <c r="N426" s="6"/>
      <c r="O426" s="6"/>
      <c r="P426" s="6"/>
    </row>
    <row r="427" spans="1:16" ht="15.75" customHeight="1" x14ac:dyDescent="0.2">
      <c r="A427" s="48"/>
      <c r="B427" s="6"/>
      <c r="C427" s="6"/>
      <c r="D427" s="6"/>
      <c r="E427" s="6"/>
      <c r="F427" s="6"/>
      <c r="G427" s="108"/>
      <c r="H427" s="6"/>
      <c r="I427" s="6"/>
      <c r="J427" s="6"/>
      <c r="K427" s="6"/>
      <c r="L427" s="6"/>
      <c r="M427" s="6"/>
      <c r="N427" s="6"/>
      <c r="O427" s="6"/>
      <c r="P427" s="6"/>
    </row>
    <row r="428" spans="1:16" ht="15.75" customHeight="1" x14ac:dyDescent="0.2">
      <c r="A428" s="48"/>
      <c r="B428" s="6"/>
      <c r="C428" s="6"/>
      <c r="D428" s="6"/>
      <c r="E428" s="6"/>
      <c r="F428" s="6"/>
      <c r="G428" s="108"/>
      <c r="H428" s="6"/>
      <c r="I428" s="6"/>
      <c r="J428" s="6"/>
      <c r="K428" s="6"/>
      <c r="L428" s="6"/>
      <c r="M428" s="6"/>
      <c r="N428" s="6"/>
      <c r="O428" s="6"/>
      <c r="P428" s="6"/>
    </row>
    <row r="429" spans="1:16" ht="15.75" customHeight="1" x14ac:dyDescent="0.2">
      <c r="A429" s="48"/>
      <c r="B429" s="6"/>
      <c r="C429" s="6"/>
      <c r="D429" s="6"/>
      <c r="E429" s="6"/>
      <c r="F429" s="6"/>
      <c r="G429" s="108"/>
      <c r="H429" s="6"/>
      <c r="I429" s="6"/>
      <c r="J429" s="6"/>
      <c r="K429" s="6"/>
      <c r="L429" s="6"/>
      <c r="M429" s="6"/>
      <c r="N429" s="6"/>
      <c r="O429" s="6"/>
      <c r="P429" s="6"/>
    </row>
    <row r="430" spans="1:16" ht="15.75" customHeight="1" x14ac:dyDescent="0.2">
      <c r="A430" s="48"/>
      <c r="B430" s="6"/>
      <c r="C430" s="6"/>
      <c r="D430" s="6"/>
      <c r="E430" s="6"/>
      <c r="F430" s="6"/>
      <c r="G430" s="108"/>
      <c r="H430" s="6"/>
      <c r="I430" s="6"/>
      <c r="J430" s="6"/>
      <c r="K430" s="6"/>
      <c r="L430" s="6"/>
      <c r="M430" s="6"/>
      <c r="N430" s="6"/>
      <c r="O430" s="6"/>
      <c r="P430" s="6"/>
    </row>
    <row r="431" spans="1:16" ht="15.75" customHeight="1" x14ac:dyDescent="0.2">
      <c r="A431" s="48"/>
      <c r="B431" s="6"/>
      <c r="C431" s="6"/>
      <c r="D431" s="6"/>
      <c r="E431" s="6"/>
      <c r="F431" s="6"/>
      <c r="G431" s="108"/>
      <c r="H431" s="6"/>
      <c r="I431" s="6"/>
      <c r="J431" s="6"/>
      <c r="K431" s="6"/>
      <c r="L431" s="6"/>
      <c r="M431" s="6"/>
      <c r="N431" s="6"/>
      <c r="O431" s="6"/>
      <c r="P431" s="6"/>
    </row>
    <row r="432" spans="1:16" ht="15.75" customHeight="1" x14ac:dyDescent="0.2">
      <c r="A432" s="48"/>
      <c r="B432" s="6"/>
      <c r="C432" s="6"/>
      <c r="D432" s="6"/>
      <c r="E432" s="6"/>
      <c r="F432" s="6"/>
      <c r="G432" s="108"/>
      <c r="H432" s="6"/>
      <c r="I432" s="6"/>
      <c r="J432" s="6"/>
      <c r="K432" s="6"/>
      <c r="L432" s="6"/>
      <c r="M432" s="6"/>
      <c r="N432" s="6"/>
      <c r="O432" s="6"/>
      <c r="P432" s="6"/>
    </row>
    <row r="433" spans="1:16" ht="15.75" customHeight="1" x14ac:dyDescent="0.2">
      <c r="A433" s="48"/>
      <c r="B433" s="6"/>
      <c r="C433" s="6"/>
      <c r="D433" s="6"/>
      <c r="E433" s="6"/>
      <c r="F433" s="6"/>
      <c r="G433" s="108"/>
      <c r="H433" s="6"/>
      <c r="I433" s="6"/>
      <c r="J433" s="6"/>
      <c r="K433" s="6"/>
      <c r="L433" s="6"/>
      <c r="M433" s="6"/>
      <c r="N433" s="6"/>
      <c r="O433" s="6"/>
      <c r="P433" s="6"/>
    </row>
    <row r="434" spans="1:16" ht="15.75" customHeight="1" x14ac:dyDescent="0.2">
      <c r="A434" s="48"/>
      <c r="B434" s="6"/>
      <c r="C434" s="6"/>
      <c r="D434" s="6"/>
      <c r="E434" s="6"/>
      <c r="F434" s="6"/>
      <c r="G434" s="108"/>
      <c r="H434" s="6"/>
      <c r="I434" s="6"/>
      <c r="J434" s="6"/>
      <c r="K434" s="6"/>
      <c r="L434" s="6"/>
      <c r="M434" s="6"/>
      <c r="N434" s="6"/>
      <c r="O434" s="6"/>
      <c r="P434" s="6"/>
    </row>
    <row r="435" spans="1:16" ht="15.75" customHeight="1" x14ac:dyDescent="0.2">
      <c r="A435" s="48"/>
      <c r="B435" s="6"/>
      <c r="C435" s="6"/>
      <c r="D435" s="6"/>
      <c r="E435" s="6"/>
      <c r="F435" s="6"/>
      <c r="G435" s="108"/>
      <c r="H435" s="6"/>
      <c r="I435" s="6"/>
      <c r="J435" s="6"/>
      <c r="K435" s="6"/>
      <c r="L435" s="6"/>
      <c r="M435" s="6"/>
      <c r="N435" s="6"/>
      <c r="O435" s="6"/>
      <c r="P435" s="6"/>
    </row>
    <row r="436" spans="1:16" ht="15.75" customHeight="1" x14ac:dyDescent="0.2">
      <c r="A436" s="48"/>
      <c r="B436" s="6"/>
      <c r="C436" s="6"/>
      <c r="D436" s="6"/>
      <c r="E436" s="6"/>
      <c r="F436" s="6"/>
      <c r="G436" s="108"/>
      <c r="H436" s="6"/>
      <c r="I436" s="6"/>
      <c r="J436" s="6"/>
      <c r="K436" s="6"/>
      <c r="L436" s="6"/>
      <c r="M436" s="6"/>
      <c r="N436" s="6"/>
      <c r="O436" s="6"/>
      <c r="P436" s="6"/>
    </row>
    <row r="437" spans="1:16" ht="15.75" customHeight="1" x14ac:dyDescent="0.2">
      <c r="A437" s="48"/>
      <c r="B437" s="6"/>
      <c r="C437" s="6"/>
      <c r="D437" s="6"/>
      <c r="E437" s="6"/>
      <c r="F437" s="6"/>
      <c r="G437" s="108"/>
      <c r="H437" s="6"/>
      <c r="I437" s="6"/>
      <c r="J437" s="6"/>
      <c r="K437" s="6"/>
      <c r="L437" s="6"/>
      <c r="M437" s="6"/>
      <c r="N437" s="6"/>
      <c r="O437" s="6"/>
      <c r="P437" s="6"/>
    </row>
    <row r="438" spans="1:16" ht="15.75" customHeight="1" x14ac:dyDescent="0.2">
      <c r="A438" s="48"/>
      <c r="B438" s="6"/>
      <c r="C438" s="6"/>
      <c r="D438" s="6"/>
      <c r="E438" s="6"/>
      <c r="F438" s="6"/>
      <c r="G438" s="108"/>
      <c r="H438" s="6"/>
      <c r="I438" s="6"/>
      <c r="J438" s="6"/>
      <c r="K438" s="6"/>
      <c r="L438" s="6"/>
      <c r="M438" s="6"/>
      <c r="N438" s="6"/>
      <c r="O438" s="6"/>
      <c r="P438" s="6"/>
    </row>
    <row r="439" spans="1:16" ht="15.75" customHeight="1" x14ac:dyDescent="0.2">
      <c r="A439" s="48"/>
      <c r="B439" s="6"/>
      <c r="C439" s="6"/>
      <c r="D439" s="6"/>
      <c r="E439" s="6"/>
      <c r="F439" s="6"/>
      <c r="G439" s="108"/>
      <c r="H439" s="6"/>
      <c r="I439" s="6"/>
      <c r="J439" s="6"/>
      <c r="K439" s="6"/>
      <c r="L439" s="6"/>
      <c r="M439" s="6"/>
      <c r="N439" s="6"/>
      <c r="O439" s="6"/>
      <c r="P439" s="6"/>
    </row>
    <row r="440" spans="1:16" ht="15.75" customHeight="1" x14ac:dyDescent="0.2">
      <c r="A440" s="48"/>
      <c r="B440" s="6"/>
      <c r="C440" s="6"/>
      <c r="D440" s="6"/>
      <c r="E440" s="6"/>
      <c r="F440" s="6"/>
      <c r="G440" s="108"/>
      <c r="H440" s="6"/>
      <c r="I440" s="6"/>
      <c r="J440" s="6"/>
      <c r="K440" s="6"/>
      <c r="L440" s="6"/>
      <c r="M440" s="6"/>
      <c r="N440" s="6"/>
      <c r="O440" s="6"/>
      <c r="P440" s="6"/>
    </row>
    <row r="441" spans="1:16" ht="15.75" customHeight="1" x14ac:dyDescent="0.2">
      <c r="A441" s="48"/>
      <c r="B441" s="6"/>
      <c r="C441" s="6"/>
      <c r="D441" s="6"/>
      <c r="E441" s="6"/>
      <c r="F441" s="6"/>
      <c r="G441" s="108"/>
      <c r="H441" s="6"/>
      <c r="I441" s="6"/>
      <c r="J441" s="6"/>
      <c r="K441" s="6"/>
      <c r="L441" s="6"/>
      <c r="M441" s="6"/>
      <c r="N441" s="6"/>
      <c r="O441" s="6"/>
      <c r="P441" s="6"/>
    </row>
    <row r="442" spans="1:16" ht="15.75" customHeight="1" x14ac:dyDescent="0.2">
      <c r="A442" s="48"/>
      <c r="B442" s="6"/>
      <c r="C442" s="6"/>
      <c r="D442" s="6"/>
      <c r="E442" s="6"/>
      <c r="F442" s="6"/>
      <c r="G442" s="108"/>
      <c r="H442" s="6"/>
      <c r="I442" s="6"/>
      <c r="J442" s="6"/>
      <c r="K442" s="6"/>
      <c r="L442" s="6"/>
      <c r="M442" s="6"/>
      <c r="N442" s="6"/>
      <c r="O442" s="6"/>
      <c r="P442" s="6"/>
    </row>
    <row r="443" spans="1:16" ht="15.75" customHeight="1" x14ac:dyDescent="0.2">
      <c r="A443" s="48"/>
      <c r="B443" s="6"/>
      <c r="C443" s="6"/>
      <c r="D443" s="6"/>
      <c r="E443" s="6"/>
      <c r="F443" s="6"/>
      <c r="G443" s="108"/>
      <c r="H443" s="6"/>
      <c r="I443" s="6"/>
      <c r="J443" s="6"/>
      <c r="K443" s="6"/>
      <c r="L443" s="6"/>
      <c r="M443" s="6"/>
      <c r="N443" s="6"/>
      <c r="O443" s="6"/>
      <c r="P443" s="6"/>
    </row>
    <row r="444" spans="1:16" ht="15.75" customHeight="1" x14ac:dyDescent="0.2">
      <c r="A444" s="48"/>
      <c r="B444" s="6"/>
      <c r="C444" s="6"/>
      <c r="D444" s="6"/>
      <c r="E444" s="6"/>
      <c r="F444" s="6"/>
      <c r="G444" s="108"/>
      <c r="H444" s="6"/>
      <c r="I444" s="6"/>
      <c r="J444" s="6"/>
      <c r="K444" s="6"/>
      <c r="L444" s="6"/>
      <c r="M444" s="6"/>
      <c r="N444" s="6"/>
      <c r="O444" s="6"/>
      <c r="P444" s="6"/>
    </row>
    <row r="445" spans="1:16" ht="15.75" customHeight="1" x14ac:dyDescent="0.2">
      <c r="A445" s="48"/>
      <c r="B445" s="6"/>
      <c r="C445" s="6"/>
      <c r="D445" s="6"/>
      <c r="E445" s="6"/>
      <c r="F445" s="6"/>
      <c r="G445" s="108"/>
      <c r="H445" s="6"/>
      <c r="I445" s="6"/>
      <c r="J445" s="6"/>
      <c r="K445" s="6"/>
      <c r="L445" s="6"/>
      <c r="M445" s="6"/>
      <c r="N445" s="6"/>
      <c r="O445" s="6"/>
      <c r="P445" s="6"/>
    </row>
    <row r="446" spans="1:16" ht="15.75" customHeight="1" x14ac:dyDescent="0.2">
      <c r="A446" s="48"/>
      <c r="B446" s="6"/>
      <c r="C446" s="6"/>
      <c r="D446" s="6"/>
      <c r="E446" s="6"/>
      <c r="F446" s="6"/>
      <c r="G446" s="108"/>
      <c r="H446" s="6"/>
      <c r="I446" s="6"/>
      <c r="J446" s="6"/>
      <c r="K446" s="6"/>
      <c r="L446" s="6"/>
      <c r="M446" s="6"/>
      <c r="N446" s="6"/>
      <c r="O446" s="6"/>
      <c r="P446" s="6"/>
    </row>
    <row r="447" spans="1:16" ht="15.75" customHeight="1" x14ac:dyDescent="0.2">
      <c r="A447" s="48"/>
      <c r="B447" s="6"/>
      <c r="C447" s="6"/>
      <c r="D447" s="6"/>
      <c r="E447" s="6"/>
      <c r="F447" s="6"/>
      <c r="G447" s="108"/>
      <c r="H447" s="6"/>
      <c r="I447" s="6"/>
      <c r="J447" s="6"/>
      <c r="K447" s="6"/>
      <c r="L447" s="6"/>
      <c r="M447" s="6"/>
      <c r="N447" s="6"/>
      <c r="O447" s="6"/>
      <c r="P447" s="6"/>
    </row>
    <row r="448" spans="1:16" ht="15.75" customHeight="1" x14ac:dyDescent="0.2">
      <c r="A448" s="48"/>
      <c r="B448" s="6"/>
      <c r="C448" s="6"/>
      <c r="D448" s="6"/>
      <c r="E448" s="6"/>
      <c r="F448" s="6"/>
      <c r="G448" s="108"/>
      <c r="H448" s="6"/>
      <c r="I448" s="6"/>
      <c r="J448" s="6"/>
      <c r="K448" s="6"/>
      <c r="L448" s="6"/>
      <c r="M448" s="6"/>
      <c r="N448" s="6"/>
      <c r="O448" s="6"/>
      <c r="P448" s="6"/>
    </row>
    <row r="449" spans="1:16" ht="15.75" customHeight="1" x14ac:dyDescent="0.2">
      <c r="A449" s="48"/>
      <c r="B449" s="6"/>
      <c r="C449" s="6"/>
      <c r="D449" s="6"/>
      <c r="E449" s="6"/>
      <c r="F449" s="6"/>
      <c r="G449" s="108"/>
      <c r="H449" s="6"/>
      <c r="I449" s="6"/>
      <c r="J449" s="6"/>
      <c r="K449" s="6"/>
      <c r="L449" s="6"/>
      <c r="M449" s="6"/>
      <c r="N449" s="6"/>
      <c r="O449" s="6"/>
      <c r="P449" s="6"/>
    </row>
    <row r="450" spans="1:16" ht="15.75" customHeight="1" x14ac:dyDescent="0.2">
      <c r="A450" s="48"/>
      <c r="B450" s="6"/>
      <c r="C450" s="6"/>
      <c r="D450" s="6"/>
      <c r="E450" s="6"/>
      <c r="F450" s="6"/>
      <c r="G450" s="108"/>
      <c r="H450" s="6"/>
      <c r="I450" s="6"/>
      <c r="J450" s="6"/>
      <c r="K450" s="6"/>
      <c r="L450" s="6"/>
      <c r="M450" s="6"/>
      <c r="N450" s="6"/>
      <c r="O450" s="6"/>
      <c r="P450" s="6"/>
    </row>
    <row r="451" spans="1:16" ht="15.75" customHeight="1" x14ac:dyDescent="0.2">
      <c r="A451" s="48"/>
      <c r="B451" s="6"/>
      <c r="C451" s="6"/>
      <c r="D451" s="6"/>
      <c r="E451" s="6"/>
      <c r="F451" s="6"/>
      <c r="G451" s="108"/>
      <c r="H451" s="6"/>
      <c r="I451" s="6"/>
      <c r="J451" s="6"/>
      <c r="K451" s="6"/>
      <c r="L451" s="6"/>
      <c r="M451" s="6"/>
      <c r="N451" s="6"/>
      <c r="O451" s="6"/>
      <c r="P451" s="6"/>
    </row>
    <row r="452" spans="1:16" ht="15.75" customHeight="1" x14ac:dyDescent="0.2">
      <c r="A452" s="48"/>
      <c r="B452" s="6"/>
      <c r="C452" s="6"/>
      <c r="D452" s="6"/>
      <c r="E452" s="6"/>
      <c r="F452" s="6"/>
      <c r="G452" s="108"/>
      <c r="H452" s="6"/>
      <c r="I452" s="6"/>
      <c r="J452" s="6"/>
      <c r="K452" s="6"/>
      <c r="L452" s="6"/>
      <c r="M452" s="6"/>
      <c r="N452" s="6"/>
      <c r="O452" s="6"/>
      <c r="P452" s="6"/>
    </row>
    <row r="453" spans="1:16" ht="15.75" customHeight="1" x14ac:dyDescent="0.2">
      <c r="A453" s="48"/>
      <c r="B453" s="6"/>
      <c r="C453" s="6"/>
      <c r="D453" s="6"/>
      <c r="E453" s="6"/>
      <c r="F453" s="6"/>
      <c r="G453" s="108"/>
      <c r="H453" s="6"/>
      <c r="I453" s="6"/>
      <c r="J453" s="6"/>
      <c r="K453" s="6"/>
      <c r="L453" s="6"/>
      <c r="M453" s="6"/>
      <c r="N453" s="6"/>
      <c r="O453" s="6"/>
      <c r="P453" s="6"/>
    </row>
    <row r="454" spans="1:16" ht="15.75" customHeight="1" x14ac:dyDescent="0.2">
      <c r="A454" s="48"/>
      <c r="B454" s="6"/>
      <c r="C454" s="6"/>
      <c r="D454" s="6"/>
      <c r="E454" s="6"/>
      <c r="F454" s="6"/>
      <c r="G454" s="108"/>
      <c r="H454" s="6"/>
      <c r="I454" s="6"/>
      <c r="J454" s="6"/>
      <c r="K454" s="6"/>
      <c r="L454" s="6"/>
      <c r="M454" s="6"/>
      <c r="N454" s="6"/>
      <c r="O454" s="6"/>
      <c r="P454" s="6"/>
    </row>
    <row r="455" spans="1:16" ht="15.75" customHeight="1" x14ac:dyDescent="0.2">
      <c r="A455" s="48"/>
      <c r="B455" s="6"/>
      <c r="C455" s="6"/>
      <c r="D455" s="6"/>
      <c r="E455" s="6"/>
      <c r="F455" s="6"/>
      <c r="G455" s="108"/>
      <c r="H455" s="6"/>
      <c r="I455" s="6"/>
      <c r="J455" s="6"/>
      <c r="K455" s="6"/>
      <c r="L455" s="6"/>
      <c r="M455" s="6"/>
      <c r="N455" s="6"/>
      <c r="O455" s="6"/>
      <c r="P455" s="6"/>
    </row>
    <row r="456" spans="1:16" ht="15.75" customHeight="1" x14ac:dyDescent="0.2">
      <c r="A456" s="48"/>
      <c r="B456" s="6"/>
      <c r="C456" s="6"/>
      <c r="D456" s="6"/>
      <c r="E456" s="6"/>
      <c r="F456" s="6"/>
      <c r="G456" s="108"/>
      <c r="H456" s="6"/>
      <c r="I456" s="6"/>
      <c r="J456" s="6"/>
      <c r="K456" s="6"/>
      <c r="L456" s="6"/>
      <c r="M456" s="6"/>
      <c r="N456" s="6"/>
      <c r="O456" s="6"/>
      <c r="P456" s="6"/>
    </row>
    <row r="457" spans="1:16" ht="15.75" customHeight="1" x14ac:dyDescent="0.2">
      <c r="A457" s="48"/>
      <c r="B457" s="6"/>
      <c r="C457" s="6"/>
      <c r="D457" s="6"/>
      <c r="E457" s="6"/>
      <c r="F457" s="6"/>
      <c r="G457" s="108"/>
      <c r="H457" s="6"/>
      <c r="I457" s="6"/>
      <c r="J457" s="6"/>
      <c r="K457" s="6"/>
      <c r="L457" s="6"/>
      <c r="M457" s="6"/>
      <c r="N457" s="6"/>
      <c r="O457" s="6"/>
      <c r="P457" s="6"/>
    </row>
    <row r="458" spans="1:16" ht="15.75" customHeight="1" x14ac:dyDescent="0.2">
      <c r="A458" s="48"/>
      <c r="B458" s="6"/>
      <c r="C458" s="6"/>
      <c r="D458" s="6"/>
      <c r="E458" s="6"/>
      <c r="F458" s="6"/>
      <c r="G458" s="108"/>
      <c r="H458" s="6"/>
      <c r="I458" s="6"/>
      <c r="J458" s="6"/>
      <c r="K458" s="6"/>
      <c r="L458" s="6"/>
      <c r="M458" s="6"/>
      <c r="N458" s="6"/>
      <c r="O458" s="6"/>
      <c r="P458" s="6"/>
    </row>
    <row r="459" spans="1:16" ht="15.75" customHeight="1" x14ac:dyDescent="0.2">
      <c r="A459" s="48"/>
      <c r="B459" s="6"/>
      <c r="C459" s="6"/>
      <c r="D459" s="6"/>
      <c r="E459" s="6"/>
      <c r="F459" s="6"/>
      <c r="G459" s="108"/>
      <c r="H459" s="6"/>
      <c r="I459" s="6"/>
      <c r="J459" s="6"/>
      <c r="K459" s="6"/>
      <c r="L459" s="6"/>
      <c r="M459" s="6"/>
      <c r="N459" s="6"/>
      <c r="O459" s="6"/>
      <c r="P459" s="6"/>
    </row>
    <row r="460" spans="1:16" ht="15.75" customHeight="1" x14ac:dyDescent="0.2">
      <c r="A460" s="48"/>
      <c r="B460" s="6"/>
      <c r="C460" s="6"/>
      <c r="D460" s="6"/>
      <c r="E460" s="6"/>
      <c r="F460" s="6"/>
      <c r="G460" s="108"/>
      <c r="H460" s="6"/>
      <c r="I460" s="6"/>
      <c r="J460" s="6"/>
      <c r="K460" s="6"/>
      <c r="L460" s="6"/>
      <c r="M460" s="6"/>
      <c r="N460" s="6"/>
      <c r="O460" s="6"/>
      <c r="P460" s="6"/>
    </row>
    <row r="461" spans="1:16" ht="15.75" customHeight="1" x14ac:dyDescent="0.2">
      <c r="A461" s="48"/>
      <c r="B461" s="6"/>
      <c r="C461" s="6"/>
      <c r="D461" s="6"/>
      <c r="E461" s="6"/>
      <c r="F461" s="6"/>
      <c r="G461" s="108"/>
      <c r="H461" s="6"/>
      <c r="I461" s="6"/>
      <c r="J461" s="6"/>
      <c r="K461" s="6"/>
      <c r="L461" s="6"/>
      <c r="M461" s="6"/>
      <c r="N461" s="6"/>
      <c r="O461" s="6"/>
      <c r="P461" s="6"/>
    </row>
    <row r="462" spans="1:16" ht="15.75" customHeight="1" x14ac:dyDescent="0.2">
      <c r="A462" s="48"/>
      <c r="B462" s="6"/>
      <c r="C462" s="6"/>
      <c r="D462" s="6"/>
      <c r="E462" s="6"/>
      <c r="F462" s="6"/>
      <c r="G462" s="108"/>
      <c r="H462" s="6"/>
      <c r="I462" s="6"/>
      <c r="J462" s="6"/>
      <c r="K462" s="6"/>
      <c r="L462" s="6"/>
      <c r="M462" s="6"/>
      <c r="N462" s="6"/>
      <c r="O462" s="6"/>
      <c r="P462" s="6"/>
    </row>
    <row r="463" spans="1:16" ht="15.75" customHeight="1" x14ac:dyDescent="0.2">
      <c r="A463" s="48"/>
      <c r="B463" s="6"/>
      <c r="C463" s="6"/>
      <c r="D463" s="6"/>
      <c r="E463" s="6"/>
      <c r="F463" s="6"/>
      <c r="G463" s="108"/>
      <c r="H463" s="6"/>
      <c r="I463" s="6"/>
      <c r="J463" s="6"/>
      <c r="K463" s="6"/>
      <c r="L463" s="6"/>
      <c r="M463" s="6"/>
      <c r="N463" s="6"/>
      <c r="O463" s="6"/>
      <c r="P463" s="6"/>
    </row>
    <row r="464" spans="1:16" ht="15.75" customHeight="1" x14ac:dyDescent="0.2">
      <c r="A464" s="48"/>
      <c r="B464" s="6"/>
      <c r="C464" s="6"/>
      <c r="D464" s="6"/>
      <c r="E464" s="6"/>
      <c r="F464" s="6"/>
      <c r="G464" s="108"/>
      <c r="H464" s="6"/>
      <c r="I464" s="6"/>
      <c r="J464" s="6"/>
      <c r="K464" s="6"/>
      <c r="L464" s="6"/>
      <c r="M464" s="6"/>
      <c r="N464" s="6"/>
      <c r="O464" s="6"/>
      <c r="P464" s="6"/>
    </row>
    <row r="465" spans="1:16" ht="15.75" customHeight="1" x14ac:dyDescent="0.2">
      <c r="A465" s="48"/>
      <c r="B465" s="6"/>
      <c r="C465" s="6"/>
      <c r="D465" s="6"/>
      <c r="E465" s="6"/>
      <c r="F465" s="6"/>
      <c r="G465" s="108"/>
      <c r="H465" s="6"/>
      <c r="I465" s="6"/>
      <c r="J465" s="6"/>
      <c r="K465" s="6"/>
      <c r="L465" s="6"/>
      <c r="M465" s="6"/>
      <c r="N465" s="6"/>
      <c r="O465" s="6"/>
      <c r="P465" s="6"/>
    </row>
    <row r="466" spans="1:16" ht="15.75" customHeight="1" x14ac:dyDescent="0.2">
      <c r="A466" s="48"/>
      <c r="B466" s="6"/>
      <c r="C466" s="6"/>
      <c r="D466" s="6"/>
      <c r="E466" s="6"/>
      <c r="F466" s="6"/>
      <c r="G466" s="108"/>
      <c r="H466" s="6"/>
      <c r="I466" s="6"/>
      <c r="J466" s="6"/>
      <c r="K466" s="6"/>
      <c r="L466" s="6"/>
      <c r="M466" s="6"/>
      <c r="N466" s="6"/>
      <c r="O466" s="6"/>
      <c r="P466" s="6"/>
    </row>
    <row r="467" spans="1:16" ht="15.75" customHeight="1" x14ac:dyDescent="0.2">
      <c r="A467" s="48"/>
      <c r="B467" s="6"/>
      <c r="C467" s="6"/>
      <c r="D467" s="6"/>
      <c r="E467" s="6"/>
      <c r="F467" s="6"/>
      <c r="G467" s="108"/>
      <c r="H467" s="6"/>
      <c r="I467" s="6"/>
      <c r="J467" s="6"/>
      <c r="K467" s="6"/>
      <c r="L467" s="6"/>
      <c r="M467" s="6"/>
      <c r="N467" s="6"/>
      <c r="O467" s="6"/>
      <c r="P467" s="6"/>
    </row>
    <row r="468" spans="1:16" ht="15.75" customHeight="1" x14ac:dyDescent="0.2">
      <c r="A468" s="48"/>
      <c r="B468" s="6"/>
      <c r="C468" s="6"/>
      <c r="D468" s="6"/>
      <c r="E468" s="6"/>
      <c r="F468" s="6"/>
      <c r="G468" s="108"/>
      <c r="H468" s="6"/>
      <c r="I468" s="6"/>
      <c r="J468" s="6"/>
      <c r="K468" s="6"/>
      <c r="L468" s="6"/>
      <c r="M468" s="6"/>
      <c r="N468" s="6"/>
      <c r="O468" s="6"/>
      <c r="P468" s="6"/>
    </row>
    <row r="469" spans="1:16" ht="15.75" customHeight="1" x14ac:dyDescent="0.2">
      <c r="A469" s="48"/>
      <c r="B469" s="6"/>
      <c r="C469" s="6"/>
      <c r="D469" s="6"/>
      <c r="E469" s="6"/>
      <c r="F469" s="6"/>
      <c r="G469" s="108"/>
      <c r="H469" s="6"/>
      <c r="I469" s="6"/>
      <c r="J469" s="6"/>
      <c r="K469" s="6"/>
      <c r="L469" s="6"/>
      <c r="M469" s="6"/>
      <c r="N469" s="6"/>
      <c r="O469" s="6"/>
      <c r="P469" s="6"/>
    </row>
    <row r="470" spans="1:16" ht="15.75" customHeight="1" x14ac:dyDescent="0.2">
      <c r="A470" s="48"/>
      <c r="B470" s="6"/>
      <c r="C470" s="6"/>
      <c r="D470" s="6"/>
      <c r="E470" s="6"/>
      <c r="F470" s="6"/>
      <c r="G470" s="108"/>
      <c r="H470" s="6"/>
      <c r="I470" s="6"/>
      <c r="J470" s="6"/>
      <c r="K470" s="6"/>
      <c r="L470" s="6"/>
      <c r="M470" s="6"/>
      <c r="N470" s="6"/>
      <c r="O470" s="6"/>
      <c r="P470" s="6"/>
    </row>
    <row r="471" spans="1:16" ht="15.75" customHeight="1" x14ac:dyDescent="0.2">
      <c r="A471" s="48"/>
      <c r="B471" s="6"/>
      <c r="C471" s="6"/>
      <c r="D471" s="6"/>
      <c r="E471" s="6"/>
      <c r="F471" s="6"/>
      <c r="G471" s="108"/>
      <c r="H471" s="6"/>
      <c r="I471" s="6"/>
      <c r="J471" s="6"/>
      <c r="K471" s="6"/>
      <c r="L471" s="6"/>
      <c r="M471" s="6"/>
      <c r="N471" s="6"/>
      <c r="O471" s="6"/>
      <c r="P471" s="6"/>
    </row>
    <row r="472" spans="1:16" ht="15.75" customHeight="1" x14ac:dyDescent="0.2">
      <c r="A472" s="48"/>
      <c r="B472" s="6"/>
      <c r="C472" s="6"/>
      <c r="D472" s="6"/>
      <c r="E472" s="6"/>
      <c r="F472" s="6"/>
      <c r="G472" s="108"/>
      <c r="H472" s="6"/>
      <c r="I472" s="6"/>
      <c r="J472" s="6"/>
      <c r="K472" s="6"/>
      <c r="L472" s="6"/>
      <c r="M472" s="6"/>
      <c r="N472" s="6"/>
      <c r="O472" s="6"/>
      <c r="P472" s="6"/>
    </row>
    <row r="473" spans="1:16" ht="15.75" customHeight="1" x14ac:dyDescent="0.2">
      <c r="A473" s="48"/>
      <c r="B473" s="6"/>
      <c r="C473" s="6"/>
      <c r="D473" s="6"/>
      <c r="E473" s="6"/>
      <c r="F473" s="6"/>
      <c r="G473" s="108"/>
      <c r="H473" s="6"/>
      <c r="I473" s="6"/>
      <c r="J473" s="6"/>
      <c r="K473" s="6"/>
      <c r="L473" s="6"/>
      <c r="M473" s="6"/>
      <c r="N473" s="6"/>
      <c r="O473" s="6"/>
      <c r="P473" s="6"/>
    </row>
    <row r="474" spans="1:16" ht="15.75" customHeight="1" x14ac:dyDescent="0.2">
      <c r="A474" s="48"/>
      <c r="B474" s="6"/>
      <c r="C474" s="6"/>
      <c r="D474" s="6"/>
      <c r="E474" s="6"/>
      <c r="F474" s="6"/>
      <c r="G474" s="108"/>
      <c r="H474" s="6"/>
      <c r="I474" s="6"/>
      <c r="J474" s="6"/>
      <c r="K474" s="6"/>
      <c r="L474" s="6"/>
      <c r="M474" s="6"/>
      <c r="N474" s="6"/>
      <c r="O474" s="6"/>
      <c r="P474" s="6"/>
    </row>
    <row r="475" spans="1:16" ht="15.75" customHeight="1" x14ac:dyDescent="0.2">
      <c r="A475" s="48"/>
      <c r="B475" s="6"/>
      <c r="C475" s="6"/>
      <c r="D475" s="6"/>
      <c r="E475" s="6"/>
      <c r="F475" s="6"/>
      <c r="G475" s="108"/>
      <c r="H475" s="6"/>
      <c r="I475" s="6"/>
      <c r="J475" s="6"/>
      <c r="K475" s="6"/>
      <c r="L475" s="6"/>
      <c r="M475" s="6"/>
      <c r="N475" s="6"/>
      <c r="O475" s="6"/>
      <c r="P475" s="6"/>
    </row>
    <row r="476" spans="1:16" ht="15.75" customHeight="1" x14ac:dyDescent="0.2">
      <c r="A476" s="48"/>
      <c r="B476" s="6"/>
      <c r="C476" s="6"/>
      <c r="D476" s="6"/>
      <c r="E476" s="6"/>
      <c r="F476" s="6"/>
      <c r="G476" s="108"/>
      <c r="H476" s="6"/>
      <c r="I476" s="6"/>
      <c r="J476" s="6"/>
      <c r="K476" s="6"/>
      <c r="L476" s="6"/>
      <c r="M476" s="6"/>
      <c r="N476" s="6"/>
      <c r="O476" s="6"/>
      <c r="P476" s="6"/>
    </row>
    <row r="477" spans="1:16" ht="15.75" customHeight="1" x14ac:dyDescent="0.2">
      <c r="A477" s="48"/>
      <c r="B477" s="6"/>
      <c r="C477" s="6"/>
      <c r="D477" s="6"/>
      <c r="E477" s="6"/>
      <c r="F477" s="6"/>
      <c r="G477" s="108"/>
      <c r="H477" s="6"/>
      <c r="I477" s="6"/>
      <c r="J477" s="6"/>
      <c r="K477" s="6"/>
      <c r="L477" s="6"/>
      <c r="M477" s="6"/>
      <c r="N477" s="6"/>
      <c r="O477" s="6"/>
      <c r="P477" s="6"/>
    </row>
    <row r="478" spans="1:16" ht="15.75" customHeight="1" x14ac:dyDescent="0.2">
      <c r="A478" s="48"/>
      <c r="B478" s="6"/>
      <c r="C478" s="6"/>
      <c r="D478" s="6"/>
      <c r="E478" s="6"/>
      <c r="F478" s="6"/>
      <c r="G478" s="108"/>
      <c r="H478" s="6"/>
      <c r="I478" s="6"/>
      <c r="J478" s="6"/>
      <c r="K478" s="6"/>
      <c r="L478" s="6"/>
      <c r="M478" s="6"/>
      <c r="N478" s="6"/>
      <c r="O478" s="6"/>
      <c r="P478" s="6"/>
    </row>
    <row r="479" spans="1:16" ht="15.75" customHeight="1" x14ac:dyDescent="0.2">
      <c r="A479" s="48"/>
      <c r="B479" s="6"/>
      <c r="C479" s="6"/>
      <c r="D479" s="6"/>
      <c r="E479" s="6"/>
      <c r="F479" s="6"/>
      <c r="G479" s="108"/>
      <c r="H479" s="6"/>
      <c r="I479" s="6"/>
      <c r="J479" s="6"/>
      <c r="K479" s="6"/>
      <c r="L479" s="6"/>
      <c r="M479" s="6"/>
      <c r="N479" s="6"/>
      <c r="O479" s="6"/>
      <c r="P479" s="6"/>
    </row>
    <row r="480" spans="1:16" ht="15.75" customHeight="1" x14ac:dyDescent="0.2">
      <c r="A480" s="48"/>
      <c r="B480" s="6"/>
      <c r="C480" s="6"/>
      <c r="D480" s="6"/>
      <c r="E480" s="6"/>
      <c r="F480" s="6"/>
      <c r="G480" s="108"/>
      <c r="H480" s="6"/>
      <c r="I480" s="6"/>
      <c r="J480" s="6"/>
      <c r="K480" s="6"/>
      <c r="L480" s="6"/>
      <c r="M480" s="6"/>
      <c r="N480" s="6"/>
      <c r="O480" s="6"/>
      <c r="P480" s="6"/>
    </row>
    <row r="481" spans="1:16" ht="15.75" customHeight="1" x14ac:dyDescent="0.2">
      <c r="A481" s="48"/>
      <c r="B481" s="6"/>
      <c r="C481" s="6"/>
      <c r="D481" s="6"/>
      <c r="E481" s="6"/>
      <c r="F481" s="6"/>
      <c r="G481" s="108"/>
      <c r="H481" s="6"/>
      <c r="I481" s="6"/>
      <c r="J481" s="6"/>
      <c r="K481" s="6"/>
      <c r="L481" s="6"/>
      <c r="M481" s="6"/>
      <c r="N481" s="6"/>
      <c r="O481" s="6"/>
      <c r="P481" s="6"/>
    </row>
    <row r="482" spans="1:16" ht="15.75" customHeight="1" x14ac:dyDescent="0.2">
      <c r="A482" s="48"/>
      <c r="B482" s="6"/>
      <c r="C482" s="6"/>
      <c r="D482" s="6"/>
      <c r="E482" s="6"/>
      <c r="F482" s="6"/>
      <c r="G482" s="108"/>
      <c r="H482" s="6"/>
      <c r="I482" s="6"/>
      <c r="J482" s="6"/>
      <c r="K482" s="6"/>
      <c r="L482" s="6"/>
      <c r="M482" s="6"/>
      <c r="N482" s="6"/>
      <c r="O482" s="6"/>
      <c r="P482" s="6"/>
    </row>
    <row r="483" spans="1:16" ht="15.75" customHeight="1" x14ac:dyDescent="0.2">
      <c r="A483" s="48"/>
      <c r="B483" s="6"/>
      <c r="C483" s="6"/>
      <c r="D483" s="6"/>
      <c r="E483" s="6"/>
      <c r="F483" s="6"/>
      <c r="G483" s="108"/>
      <c r="H483" s="6"/>
      <c r="I483" s="6"/>
      <c r="J483" s="6"/>
      <c r="K483" s="6"/>
      <c r="L483" s="6"/>
      <c r="M483" s="6"/>
      <c r="N483" s="6"/>
      <c r="O483" s="6"/>
      <c r="P483" s="6"/>
    </row>
    <row r="484" spans="1:16" ht="15.75" customHeight="1" x14ac:dyDescent="0.2">
      <c r="A484" s="48"/>
      <c r="B484" s="6"/>
      <c r="C484" s="6"/>
      <c r="D484" s="6"/>
      <c r="E484" s="6"/>
      <c r="F484" s="6"/>
      <c r="G484" s="108"/>
      <c r="H484" s="6"/>
      <c r="I484" s="6"/>
      <c r="J484" s="6"/>
      <c r="K484" s="6"/>
      <c r="L484" s="6"/>
      <c r="M484" s="6"/>
      <c r="N484" s="6"/>
      <c r="O484" s="6"/>
      <c r="P484" s="6"/>
    </row>
    <row r="485" spans="1:16" ht="15.75" customHeight="1" x14ac:dyDescent="0.2">
      <c r="A485" s="48"/>
      <c r="B485" s="6"/>
      <c r="C485" s="6"/>
      <c r="D485" s="6"/>
      <c r="E485" s="6"/>
      <c r="F485" s="6"/>
      <c r="G485" s="108"/>
      <c r="H485" s="6"/>
      <c r="I485" s="6"/>
      <c r="J485" s="6"/>
      <c r="K485" s="6"/>
      <c r="L485" s="6"/>
      <c r="M485" s="6"/>
      <c r="N485" s="6"/>
      <c r="O485" s="6"/>
      <c r="P485" s="6"/>
    </row>
    <row r="486" spans="1:16" ht="15.75" customHeight="1" x14ac:dyDescent="0.2">
      <c r="A486" s="48"/>
      <c r="B486" s="6"/>
      <c r="C486" s="6"/>
      <c r="D486" s="6"/>
      <c r="E486" s="6"/>
      <c r="F486" s="6"/>
      <c r="G486" s="108"/>
      <c r="H486" s="6"/>
      <c r="I486" s="6"/>
      <c r="J486" s="6"/>
      <c r="K486" s="6"/>
      <c r="L486" s="6"/>
      <c r="M486" s="6"/>
      <c r="N486" s="6"/>
      <c r="O486" s="6"/>
      <c r="P486" s="6"/>
    </row>
    <row r="487" spans="1:16" ht="15.75" customHeight="1" x14ac:dyDescent="0.2">
      <c r="A487" s="48"/>
      <c r="B487" s="6"/>
      <c r="C487" s="6"/>
      <c r="D487" s="6"/>
      <c r="E487" s="6"/>
      <c r="F487" s="6"/>
      <c r="G487" s="108"/>
      <c r="H487" s="6"/>
      <c r="I487" s="6"/>
      <c r="J487" s="6"/>
      <c r="K487" s="6"/>
      <c r="L487" s="6"/>
      <c r="M487" s="6"/>
      <c r="N487" s="6"/>
      <c r="O487" s="6"/>
      <c r="P487" s="6"/>
    </row>
    <row r="488" spans="1:16" ht="15.75" customHeight="1" x14ac:dyDescent="0.2">
      <c r="A488" s="48"/>
      <c r="B488" s="6"/>
      <c r="C488" s="6"/>
      <c r="D488" s="6"/>
      <c r="E488" s="6"/>
      <c r="F488" s="6"/>
      <c r="G488" s="108"/>
      <c r="H488" s="6"/>
      <c r="I488" s="6"/>
      <c r="J488" s="6"/>
      <c r="K488" s="6"/>
      <c r="L488" s="6"/>
      <c r="M488" s="6"/>
      <c r="N488" s="6"/>
      <c r="O488" s="6"/>
      <c r="P488" s="6"/>
    </row>
    <row r="489" spans="1:16" ht="15.75" customHeight="1" x14ac:dyDescent="0.2">
      <c r="A489" s="48"/>
      <c r="B489" s="6"/>
      <c r="C489" s="6"/>
      <c r="D489" s="6"/>
      <c r="E489" s="6"/>
      <c r="F489" s="6"/>
      <c r="G489" s="108"/>
      <c r="H489" s="6"/>
      <c r="I489" s="6"/>
      <c r="J489" s="6"/>
      <c r="K489" s="6"/>
      <c r="L489" s="6"/>
      <c r="M489" s="6"/>
      <c r="N489" s="6"/>
      <c r="O489" s="6"/>
      <c r="P489" s="6"/>
    </row>
    <row r="490" spans="1:16" ht="15.75" customHeight="1" x14ac:dyDescent="0.2">
      <c r="A490" s="48"/>
      <c r="B490" s="6"/>
      <c r="C490" s="6"/>
      <c r="D490" s="6"/>
      <c r="E490" s="6"/>
      <c r="F490" s="6"/>
      <c r="G490" s="108"/>
      <c r="H490" s="6"/>
      <c r="I490" s="6"/>
      <c r="J490" s="6"/>
      <c r="K490" s="6"/>
      <c r="L490" s="6"/>
      <c r="M490" s="6"/>
      <c r="N490" s="6"/>
      <c r="O490" s="6"/>
      <c r="P490" s="6"/>
    </row>
    <row r="491" spans="1:16" ht="15.75" customHeight="1" x14ac:dyDescent="0.2">
      <c r="A491" s="48"/>
      <c r="B491" s="6"/>
      <c r="C491" s="6"/>
      <c r="D491" s="6"/>
      <c r="E491" s="6"/>
      <c r="F491" s="6"/>
      <c r="G491" s="108"/>
      <c r="H491" s="6"/>
      <c r="I491" s="6"/>
      <c r="J491" s="6"/>
      <c r="K491" s="6"/>
      <c r="L491" s="6"/>
      <c r="M491" s="6"/>
      <c r="N491" s="6"/>
      <c r="O491" s="6"/>
      <c r="P491" s="6"/>
    </row>
    <row r="492" spans="1:16" ht="15.75" customHeight="1" x14ac:dyDescent="0.2">
      <c r="A492" s="48"/>
      <c r="B492" s="6"/>
      <c r="C492" s="6"/>
      <c r="D492" s="6"/>
      <c r="E492" s="6"/>
      <c r="F492" s="6"/>
      <c r="G492" s="108"/>
      <c r="H492" s="6"/>
      <c r="I492" s="6"/>
      <c r="J492" s="6"/>
      <c r="K492" s="6"/>
      <c r="L492" s="6"/>
      <c r="M492" s="6"/>
      <c r="N492" s="6"/>
      <c r="O492" s="6"/>
      <c r="P492" s="6"/>
    </row>
    <row r="493" spans="1:16" ht="15.75" customHeight="1" x14ac:dyDescent="0.2">
      <c r="A493" s="48"/>
      <c r="B493" s="6"/>
      <c r="C493" s="6"/>
      <c r="D493" s="6"/>
      <c r="E493" s="6"/>
      <c r="F493" s="6"/>
      <c r="G493" s="108"/>
      <c r="H493" s="6"/>
      <c r="I493" s="6"/>
      <c r="J493" s="6"/>
      <c r="K493" s="6"/>
      <c r="L493" s="6"/>
      <c r="M493" s="6"/>
      <c r="N493" s="6"/>
      <c r="O493" s="6"/>
      <c r="P493" s="6"/>
    </row>
    <row r="494" spans="1:16" ht="15.75" customHeight="1" x14ac:dyDescent="0.2">
      <c r="A494" s="48"/>
      <c r="B494" s="6"/>
      <c r="C494" s="6"/>
      <c r="D494" s="6"/>
      <c r="E494" s="6"/>
      <c r="F494" s="6"/>
      <c r="G494" s="108"/>
      <c r="H494" s="6"/>
      <c r="I494" s="6"/>
      <c r="J494" s="6"/>
      <c r="K494" s="6"/>
      <c r="L494" s="6"/>
      <c r="M494" s="6"/>
      <c r="N494" s="6"/>
      <c r="O494" s="6"/>
      <c r="P494" s="6"/>
    </row>
    <row r="495" spans="1:16" ht="15.75" customHeight="1" x14ac:dyDescent="0.2">
      <c r="A495" s="48"/>
      <c r="B495" s="6"/>
      <c r="C495" s="6"/>
      <c r="D495" s="6"/>
      <c r="E495" s="6"/>
      <c r="F495" s="6"/>
      <c r="G495" s="108"/>
      <c r="H495" s="6"/>
      <c r="I495" s="6"/>
      <c r="J495" s="6"/>
      <c r="K495" s="6"/>
      <c r="L495" s="6"/>
      <c r="M495" s="6"/>
      <c r="N495" s="6"/>
      <c r="O495" s="6"/>
      <c r="P495" s="6"/>
    </row>
    <row r="496" spans="1:16" ht="15.75" customHeight="1" x14ac:dyDescent="0.2">
      <c r="A496" s="48"/>
      <c r="B496" s="6"/>
      <c r="C496" s="6"/>
      <c r="D496" s="6"/>
      <c r="E496" s="6"/>
      <c r="F496" s="6"/>
      <c r="G496" s="108"/>
      <c r="H496" s="6"/>
      <c r="I496" s="6"/>
      <c r="J496" s="6"/>
      <c r="K496" s="6"/>
      <c r="L496" s="6"/>
      <c r="M496" s="6"/>
      <c r="N496" s="6"/>
      <c r="O496" s="6"/>
      <c r="P496" s="6"/>
    </row>
    <row r="497" spans="1:16" ht="15.75" customHeight="1" x14ac:dyDescent="0.2">
      <c r="A497" s="48"/>
      <c r="B497" s="6"/>
      <c r="C497" s="6"/>
      <c r="D497" s="6"/>
      <c r="E497" s="6"/>
      <c r="F497" s="6"/>
      <c r="G497" s="108"/>
      <c r="H497" s="6"/>
      <c r="I497" s="6"/>
      <c r="J497" s="6"/>
      <c r="K497" s="6"/>
      <c r="L497" s="6"/>
      <c r="M497" s="6"/>
      <c r="N497" s="6"/>
      <c r="O497" s="6"/>
      <c r="P497" s="6"/>
    </row>
    <row r="498" spans="1:16" ht="15.75" customHeight="1" x14ac:dyDescent="0.2">
      <c r="A498" s="48"/>
      <c r="B498" s="6"/>
      <c r="C498" s="6"/>
      <c r="D498" s="6"/>
      <c r="E498" s="6"/>
      <c r="F498" s="6"/>
      <c r="G498" s="108"/>
      <c r="H498" s="6"/>
      <c r="I498" s="6"/>
      <c r="J498" s="6"/>
      <c r="K498" s="6"/>
      <c r="L498" s="6"/>
      <c r="M498" s="6"/>
      <c r="N498" s="6"/>
      <c r="O498" s="6"/>
      <c r="P498" s="6"/>
    </row>
    <row r="499" spans="1:16" ht="15.75" customHeight="1" x14ac:dyDescent="0.2">
      <c r="A499" s="48"/>
      <c r="B499" s="6"/>
      <c r="C499" s="6"/>
      <c r="D499" s="6"/>
      <c r="E499" s="6"/>
      <c r="F499" s="6"/>
      <c r="G499" s="108"/>
      <c r="H499" s="6"/>
      <c r="I499" s="6"/>
      <c r="J499" s="6"/>
      <c r="K499" s="6"/>
      <c r="L499" s="6"/>
      <c r="M499" s="6"/>
      <c r="N499" s="6"/>
      <c r="O499" s="6"/>
      <c r="P499" s="6"/>
    </row>
    <row r="500" spans="1:16" ht="15.75" customHeight="1" x14ac:dyDescent="0.2">
      <c r="A500" s="48"/>
      <c r="B500" s="6"/>
      <c r="C500" s="6"/>
      <c r="D500" s="6"/>
      <c r="E500" s="6"/>
      <c r="F500" s="6"/>
      <c r="G500" s="108"/>
      <c r="H500" s="6"/>
      <c r="I500" s="6"/>
      <c r="J500" s="6"/>
      <c r="K500" s="6"/>
      <c r="L500" s="6"/>
      <c r="M500" s="6"/>
      <c r="N500" s="6"/>
      <c r="O500" s="6"/>
      <c r="P500" s="6"/>
    </row>
    <row r="501" spans="1:16" ht="15.75" customHeight="1" x14ac:dyDescent="0.2">
      <c r="A501" s="48"/>
      <c r="B501" s="6"/>
      <c r="C501" s="6"/>
      <c r="D501" s="6"/>
      <c r="E501" s="6"/>
      <c r="F501" s="6"/>
      <c r="G501" s="108"/>
      <c r="H501" s="6"/>
      <c r="I501" s="6"/>
      <c r="J501" s="6"/>
      <c r="K501" s="6"/>
      <c r="L501" s="6"/>
      <c r="M501" s="6"/>
      <c r="N501" s="6"/>
      <c r="O501" s="6"/>
      <c r="P501" s="6"/>
    </row>
    <row r="502" spans="1:16" ht="15.75" customHeight="1" x14ac:dyDescent="0.2">
      <c r="A502" s="48"/>
      <c r="B502" s="6"/>
      <c r="C502" s="6"/>
      <c r="D502" s="6"/>
      <c r="E502" s="6"/>
      <c r="F502" s="6"/>
      <c r="G502" s="108"/>
      <c r="H502" s="6"/>
      <c r="I502" s="6"/>
      <c r="J502" s="6"/>
      <c r="K502" s="6"/>
      <c r="L502" s="6"/>
      <c r="M502" s="6"/>
      <c r="N502" s="6"/>
      <c r="O502" s="6"/>
      <c r="P502" s="6"/>
    </row>
    <row r="503" spans="1:16" ht="15.75" customHeight="1" x14ac:dyDescent="0.2">
      <c r="A503" s="48"/>
      <c r="B503" s="6"/>
      <c r="C503" s="6"/>
      <c r="D503" s="6"/>
      <c r="E503" s="6"/>
      <c r="F503" s="6"/>
      <c r="G503" s="108"/>
      <c r="H503" s="6"/>
      <c r="I503" s="6"/>
      <c r="J503" s="6"/>
      <c r="K503" s="6"/>
      <c r="L503" s="6"/>
      <c r="M503" s="6"/>
      <c r="N503" s="6"/>
      <c r="O503" s="6"/>
      <c r="P503" s="6"/>
    </row>
    <row r="504" spans="1:16" ht="15.75" customHeight="1" x14ac:dyDescent="0.2">
      <c r="A504" s="48"/>
      <c r="B504" s="6"/>
      <c r="C504" s="6"/>
      <c r="D504" s="6"/>
      <c r="E504" s="6"/>
      <c r="F504" s="6"/>
      <c r="G504" s="108"/>
      <c r="H504" s="6"/>
      <c r="I504" s="6"/>
      <c r="J504" s="6"/>
      <c r="K504" s="6"/>
      <c r="L504" s="6"/>
      <c r="M504" s="6"/>
      <c r="N504" s="6"/>
      <c r="O504" s="6"/>
      <c r="P504" s="6"/>
    </row>
    <row r="505" spans="1:16" ht="15.75" customHeight="1" x14ac:dyDescent="0.2">
      <c r="A505" s="48"/>
      <c r="B505" s="6"/>
      <c r="C505" s="6"/>
      <c r="D505" s="6"/>
      <c r="E505" s="6"/>
      <c r="F505" s="6"/>
      <c r="G505" s="108"/>
      <c r="H505" s="6"/>
      <c r="I505" s="6"/>
      <c r="J505" s="6"/>
      <c r="K505" s="6"/>
      <c r="L505" s="6"/>
      <c r="M505" s="6"/>
      <c r="N505" s="6"/>
      <c r="O505" s="6"/>
      <c r="P505" s="6"/>
    </row>
    <row r="506" spans="1:16" ht="15.75" customHeight="1" x14ac:dyDescent="0.2">
      <c r="A506" s="48"/>
      <c r="B506" s="6"/>
      <c r="C506" s="6"/>
      <c r="D506" s="6"/>
      <c r="E506" s="6"/>
      <c r="F506" s="6"/>
      <c r="G506" s="108"/>
      <c r="H506" s="6"/>
      <c r="I506" s="6"/>
      <c r="J506" s="6"/>
      <c r="K506" s="6"/>
      <c r="L506" s="6"/>
      <c r="M506" s="6"/>
      <c r="N506" s="6"/>
      <c r="O506" s="6"/>
      <c r="P506" s="6"/>
    </row>
    <row r="507" spans="1:16" ht="15.75" customHeight="1" x14ac:dyDescent="0.2">
      <c r="A507" s="48"/>
      <c r="B507" s="6"/>
      <c r="C507" s="6"/>
      <c r="D507" s="6"/>
      <c r="E507" s="6"/>
      <c r="F507" s="6"/>
      <c r="G507" s="108"/>
      <c r="H507" s="6"/>
      <c r="I507" s="6"/>
      <c r="J507" s="6"/>
      <c r="K507" s="6"/>
      <c r="L507" s="6"/>
      <c r="M507" s="6"/>
      <c r="N507" s="6"/>
      <c r="O507" s="6"/>
      <c r="P507" s="6"/>
    </row>
    <row r="508" spans="1:16" ht="15.75" customHeight="1" x14ac:dyDescent="0.2">
      <c r="A508" s="48"/>
      <c r="B508" s="6"/>
      <c r="C508" s="6"/>
      <c r="D508" s="6"/>
      <c r="E508" s="6"/>
      <c r="F508" s="6"/>
      <c r="G508" s="108"/>
      <c r="H508" s="6"/>
      <c r="I508" s="6"/>
      <c r="J508" s="6"/>
      <c r="K508" s="6"/>
      <c r="L508" s="6"/>
      <c r="M508" s="6"/>
      <c r="N508" s="6"/>
      <c r="O508" s="6"/>
      <c r="P508" s="6"/>
    </row>
    <row r="509" spans="1:16" ht="15.75" customHeight="1" x14ac:dyDescent="0.2">
      <c r="A509" s="48"/>
      <c r="B509" s="6"/>
      <c r="C509" s="6"/>
      <c r="D509" s="6"/>
      <c r="E509" s="6"/>
      <c r="F509" s="6"/>
      <c r="G509" s="108"/>
      <c r="H509" s="6"/>
      <c r="I509" s="6"/>
      <c r="J509" s="6"/>
      <c r="K509" s="6"/>
      <c r="L509" s="6"/>
      <c r="M509" s="6"/>
      <c r="N509" s="6"/>
      <c r="O509" s="6"/>
      <c r="P509" s="6"/>
    </row>
    <row r="510" spans="1:16" ht="15.75" customHeight="1" x14ac:dyDescent="0.2">
      <c r="A510" s="48"/>
      <c r="B510" s="6"/>
      <c r="C510" s="6"/>
      <c r="D510" s="6"/>
      <c r="E510" s="6"/>
      <c r="F510" s="6"/>
      <c r="G510" s="108"/>
      <c r="H510" s="6"/>
      <c r="I510" s="6"/>
      <c r="J510" s="6"/>
      <c r="K510" s="6"/>
      <c r="L510" s="6"/>
      <c r="M510" s="6"/>
      <c r="N510" s="6"/>
      <c r="O510" s="6"/>
      <c r="P510" s="6"/>
    </row>
    <row r="511" spans="1:16" ht="15.75" customHeight="1" x14ac:dyDescent="0.2">
      <c r="A511" s="48"/>
      <c r="B511" s="6"/>
      <c r="C511" s="6"/>
      <c r="D511" s="6"/>
      <c r="E511" s="6"/>
      <c r="F511" s="6"/>
      <c r="G511" s="108"/>
      <c r="H511" s="6"/>
      <c r="I511" s="6"/>
      <c r="J511" s="6"/>
      <c r="K511" s="6"/>
      <c r="L511" s="6"/>
      <c r="M511" s="6"/>
      <c r="N511" s="6"/>
      <c r="O511" s="6"/>
      <c r="P511" s="6"/>
    </row>
    <row r="512" spans="1:16" ht="15.75" customHeight="1" x14ac:dyDescent="0.2">
      <c r="A512" s="48"/>
      <c r="B512" s="6"/>
      <c r="C512" s="6"/>
      <c r="D512" s="6"/>
      <c r="E512" s="6"/>
      <c r="F512" s="6"/>
      <c r="G512" s="108"/>
      <c r="H512" s="6"/>
      <c r="I512" s="6"/>
      <c r="J512" s="6"/>
      <c r="K512" s="6"/>
      <c r="L512" s="6"/>
      <c r="M512" s="6"/>
      <c r="N512" s="6"/>
      <c r="O512" s="6"/>
      <c r="P512" s="6"/>
    </row>
    <row r="513" spans="1:16" ht="15.75" customHeight="1" x14ac:dyDescent="0.2">
      <c r="A513" s="48"/>
      <c r="B513" s="6"/>
      <c r="C513" s="6"/>
      <c r="D513" s="6"/>
      <c r="E513" s="6"/>
      <c r="F513" s="6"/>
      <c r="G513" s="108"/>
      <c r="H513" s="6"/>
      <c r="I513" s="6"/>
      <c r="J513" s="6"/>
      <c r="K513" s="6"/>
      <c r="L513" s="6"/>
      <c r="M513" s="6"/>
      <c r="N513" s="6"/>
      <c r="O513" s="6"/>
      <c r="P513" s="6"/>
    </row>
    <row r="514" spans="1:16" ht="15.75" customHeight="1" x14ac:dyDescent="0.2">
      <c r="A514" s="48"/>
      <c r="B514" s="6"/>
      <c r="C514" s="6"/>
      <c r="D514" s="6"/>
      <c r="E514" s="6"/>
      <c r="F514" s="6"/>
      <c r="G514" s="108"/>
      <c r="H514" s="6"/>
      <c r="I514" s="6"/>
      <c r="J514" s="6"/>
      <c r="K514" s="6"/>
      <c r="L514" s="6"/>
      <c r="M514" s="6"/>
      <c r="N514" s="6"/>
      <c r="O514" s="6"/>
      <c r="P514" s="6"/>
    </row>
    <row r="515" spans="1:16" ht="15.75" customHeight="1" x14ac:dyDescent="0.2">
      <c r="A515" s="48"/>
      <c r="B515" s="6"/>
      <c r="C515" s="6"/>
      <c r="D515" s="6"/>
      <c r="E515" s="6"/>
      <c r="F515" s="6"/>
      <c r="G515" s="108"/>
      <c r="H515" s="6"/>
      <c r="I515" s="6"/>
      <c r="J515" s="6"/>
      <c r="K515" s="6"/>
      <c r="L515" s="6"/>
      <c r="M515" s="6"/>
      <c r="N515" s="6"/>
      <c r="O515" s="6"/>
      <c r="P515" s="6"/>
    </row>
    <row r="516" spans="1:16" ht="15.75" customHeight="1" x14ac:dyDescent="0.2">
      <c r="A516" s="48"/>
      <c r="B516" s="6"/>
      <c r="C516" s="6"/>
      <c r="D516" s="6"/>
      <c r="E516" s="6"/>
      <c r="F516" s="6"/>
      <c r="G516" s="108"/>
      <c r="H516" s="6"/>
      <c r="I516" s="6"/>
      <c r="J516" s="6"/>
      <c r="K516" s="6"/>
      <c r="L516" s="6"/>
      <c r="M516" s="6"/>
      <c r="N516" s="6"/>
      <c r="O516" s="6"/>
      <c r="P516" s="6"/>
    </row>
    <row r="517" spans="1:16" ht="15.75" customHeight="1" x14ac:dyDescent="0.2">
      <c r="A517" s="48"/>
      <c r="B517" s="6"/>
      <c r="C517" s="6"/>
      <c r="D517" s="6"/>
      <c r="E517" s="6"/>
      <c r="F517" s="6"/>
      <c r="G517" s="108"/>
      <c r="H517" s="6"/>
      <c r="I517" s="6"/>
      <c r="J517" s="6"/>
      <c r="K517" s="6"/>
      <c r="L517" s="6"/>
      <c r="M517" s="6"/>
      <c r="N517" s="6"/>
      <c r="O517" s="6"/>
      <c r="P517" s="6"/>
    </row>
    <row r="518" spans="1:16" ht="15.75" customHeight="1" x14ac:dyDescent="0.2">
      <c r="A518" s="48"/>
      <c r="B518" s="6"/>
      <c r="C518" s="6"/>
      <c r="D518" s="6"/>
      <c r="E518" s="6"/>
      <c r="F518" s="6"/>
      <c r="G518" s="108"/>
      <c r="H518" s="6"/>
      <c r="I518" s="6"/>
      <c r="J518" s="6"/>
      <c r="K518" s="6"/>
      <c r="L518" s="6"/>
      <c r="M518" s="6"/>
      <c r="N518" s="6"/>
      <c r="O518" s="6"/>
      <c r="P518" s="6"/>
    </row>
    <row r="519" spans="1:16" ht="15.75" customHeight="1" x14ac:dyDescent="0.2">
      <c r="A519" s="48"/>
      <c r="B519" s="6"/>
      <c r="C519" s="6"/>
      <c r="D519" s="6"/>
      <c r="E519" s="6"/>
      <c r="F519" s="6"/>
      <c r="G519" s="108"/>
      <c r="H519" s="6"/>
      <c r="I519" s="6"/>
      <c r="J519" s="6"/>
      <c r="K519" s="6"/>
      <c r="L519" s="6"/>
      <c r="M519" s="6"/>
      <c r="N519" s="6"/>
      <c r="O519" s="6"/>
      <c r="P519" s="6"/>
    </row>
    <row r="520" spans="1:16" ht="15.75" customHeight="1" x14ac:dyDescent="0.2">
      <c r="A520" s="48"/>
      <c r="B520" s="6"/>
      <c r="C520" s="6"/>
      <c r="D520" s="6"/>
      <c r="E520" s="6"/>
      <c r="F520" s="6"/>
      <c r="G520" s="108"/>
      <c r="H520" s="6"/>
      <c r="I520" s="6"/>
      <c r="J520" s="6"/>
      <c r="K520" s="6"/>
      <c r="L520" s="6"/>
      <c r="M520" s="6"/>
      <c r="N520" s="6"/>
      <c r="O520" s="6"/>
      <c r="P520" s="6"/>
    </row>
    <row r="521" spans="1:16" ht="15.75" customHeight="1" x14ac:dyDescent="0.2">
      <c r="A521" s="48"/>
      <c r="B521" s="6"/>
      <c r="C521" s="6"/>
      <c r="D521" s="6"/>
      <c r="E521" s="6"/>
      <c r="F521" s="6"/>
      <c r="G521" s="108"/>
      <c r="H521" s="6"/>
      <c r="I521" s="6"/>
      <c r="J521" s="6"/>
      <c r="K521" s="6"/>
      <c r="L521" s="6"/>
      <c r="M521" s="6"/>
      <c r="N521" s="6"/>
      <c r="O521" s="6"/>
      <c r="P521" s="6"/>
    </row>
    <row r="522" spans="1:16" ht="15.75" customHeight="1" x14ac:dyDescent="0.2">
      <c r="A522" s="48"/>
      <c r="B522" s="6"/>
      <c r="C522" s="6"/>
      <c r="D522" s="6"/>
      <c r="E522" s="6"/>
      <c r="F522" s="6"/>
      <c r="G522" s="108"/>
      <c r="H522" s="6"/>
      <c r="I522" s="6"/>
      <c r="J522" s="6"/>
      <c r="K522" s="6"/>
      <c r="L522" s="6"/>
      <c r="M522" s="6"/>
      <c r="N522" s="6"/>
      <c r="O522" s="6"/>
      <c r="P522" s="6"/>
    </row>
    <row r="523" spans="1:16" ht="15.75" customHeight="1" x14ac:dyDescent="0.2">
      <c r="A523" s="48"/>
      <c r="B523" s="6"/>
      <c r="C523" s="6"/>
      <c r="D523" s="6"/>
      <c r="E523" s="6"/>
      <c r="F523" s="6"/>
      <c r="G523" s="108"/>
      <c r="H523" s="6"/>
      <c r="I523" s="6"/>
      <c r="J523" s="6"/>
      <c r="K523" s="6"/>
      <c r="L523" s="6"/>
      <c r="M523" s="6"/>
      <c r="N523" s="6"/>
      <c r="O523" s="6"/>
      <c r="P523" s="6"/>
    </row>
    <row r="524" spans="1:16" ht="15.75" customHeight="1" x14ac:dyDescent="0.2">
      <c r="A524" s="48"/>
      <c r="B524" s="6"/>
      <c r="C524" s="6"/>
      <c r="D524" s="6"/>
      <c r="E524" s="6"/>
      <c r="F524" s="6"/>
      <c r="G524" s="108"/>
      <c r="H524" s="6"/>
      <c r="I524" s="6"/>
      <c r="J524" s="6"/>
      <c r="K524" s="6"/>
      <c r="L524" s="6"/>
      <c r="M524" s="6"/>
      <c r="N524" s="6"/>
      <c r="O524" s="6"/>
      <c r="P524" s="6"/>
    </row>
    <row r="525" spans="1:16" ht="15.75" customHeight="1" x14ac:dyDescent="0.2">
      <c r="A525" s="48"/>
      <c r="B525" s="6"/>
      <c r="C525" s="6"/>
      <c r="D525" s="6"/>
      <c r="E525" s="6"/>
      <c r="F525" s="6"/>
      <c r="G525" s="108"/>
      <c r="H525" s="6"/>
      <c r="I525" s="6"/>
      <c r="J525" s="6"/>
      <c r="K525" s="6"/>
      <c r="L525" s="6"/>
      <c r="M525" s="6"/>
      <c r="N525" s="6"/>
      <c r="O525" s="6"/>
      <c r="P525" s="6"/>
    </row>
    <row r="526" spans="1:16" ht="15.75" customHeight="1" x14ac:dyDescent="0.2">
      <c r="A526" s="48"/>
      <c r="B526" s="6"/>
      <c r="C526" s="6"/>
      <c r="D526" s="6"/>
      <c r="E526" s="6"/>
      <c r="F526" s="6"/>
      <c r="G526" s="108"/>
      <c r="H526" s="6"/>
      <c r="I526" s="6"/>
      <c r="J526" s="6"/>
      <c r="K526" s="6"/>
      <c r="L526" s="6"/>
      <c r="M526" s="6"/>
      <c r="N526" s="6"/>
      <c r="O526" s="6"/>
      <c r="P526" s="6"/>
    </row>
    <row r="527" spans="1:16" ht="15.75" customHeight="1" x14ac:dyDescent="0.2">
      <c r="A527" s="48"/>
      <c r="B527" s="6"/>
      <c r="C527" s="6"/>
      <c r="D527" s="6"/>
      <c r="E527" s="6"/>
      <c r="F527" s="6"/>
      <c r="G527" s="108"/>
      <c r="H527" s="6"/>
      <c r="I527" s="6"/>
      <c r="J527" s="6"/>
      <c r="K527" s="6"/>
      <c r="L527" s="6"/>
      <c r="M527" s="6"/>
      <c r="N527" s="6"/>
      <c r="O527" s="6"/>
      <c r="P527" s="6"/>
    </row>
    <row r="528" spans="1:16" ht="15.75" customHeight="1" x14ac:dyDescent="0.2">
      <c r="A528" s="48"/>
      <c r="B528" s="6"/>
      <c r="C528" s="6"/>
      <c r="D528" s="6"/>
      <c r="E528" s="6"/>
      <c r="F528" s="6"/>
      <c r="G528" s="108"/>
      <c r="H528" s="6"/>
      <c r="I528" s="6"/>
      <c r="J528" s="6"/>
      <c r="K528" s="6"/>
      <c r="L528" s="6"/>
      <c r="M528" s="6"/>
      <c r="N528" s="6"/>
      <c r="O528" s="6"/>
      <c r="P528" s="6"/>
    </row>
    <row r="529" spans="1:16" ht="15.75" customHeight="1" x14ac:dyDescent="0.2">
      <c r="A529" s="48"/>
      <c r="B529" s="6"/>
      <c r="C529" s="6"/>
      <c r="D529" s="6"/>
      <c r="E529" s="6"/>
      <c r="F529" s="6"/>
      <c r="G529" s="108"/>
      <c r="H529" s="6"/>
      <c r="I529" s="6"/>
      <c r="J529" s="6"/>
      <c r="K529" s="6"/>
      <c r="L529" s="6"/>
      <c r="M529" s="6"/>
      <c r="N529" s="6"/>
      <c r="O529" s="6"/>
      <c r="P529" s="6"/>
    </row>
    <row r="530" spans="1:16" ht="15.75" customHeight="1" x14ac:dyDescent="0.2">
      <c r="A530" s="48"/>
      <c r="B530" s="6"/>
      <c r="C530" s="6"/>
      <c r="D530" s="6"/>
      <c r="E530" s="6"/>
      <c r="F530" s="6"/>
      <c r="G530" s="108"/>
      <c r="H530" s="6"/>
      <c r="I530" s="6"/>
      <c r="J530" s="6"/>
      <c r="K530" s="6"/>
      <c r="L530" s="6"/>
      <c r="M530" s="6"/>
      <c r="N530" s="6"/>
      <c r="O530" s="6"/>
      <c r="P530" s="6"/>
    </row>
    <row r="531" spans="1:16" ht="15.75" customHeight="1" x14ac:dyDescent="0.2">
      <c r="A531" s="48"/>
      <c r="B531" s="6"/>
      <c r="C531" s="6"/>
      <c r="D531" s="6"/>
      <c r="E531" s="6"/>
      <c r="F531" s="6"/>
      <c r="G531" s="108"/>
      <c r="H531" s="6"/>
      <c r="I531" s="6"/>
      <c r="J531" s="6"/>
      <c r="K531" s="6"/>
      <c r="L531" s="6"/>
      <c r="M531" s="6"/>
      <c r="N531" s="6"/>
      <c r="O531" s="6"/>
      <c r="P531" s="6"/>
    </row>
    <row r="532" spans="1:16" ht="15.75" customHeight="1" x14ac:dyDescent="0.2">
      <c r="A532" s="48"/>
      <c r="B532" s="6"/>
      <c r="C532" s="6"/>
      <c r="D532" s="6"/>
      <c r="E532" s="6"/>
      <c r="F532" s="6"/>
      <c r="G532" s="108"/>
      <c r="H532" s="6"/>
      <c r="I532" s="6"/>
      <c r="J532" s="6"/>
      <c r="K532" s="6"/>
      <c r="L532" s="6"/>
      <c r="M532" s="6"/>
      <c r="N532" s="6"/>
      <c r="O532" s="6"/>
      <c r="P532" s="6"/>
    </row>
    <row r="533" spans="1:16" ht="15.75" customHeight="1" x14ac:dyDescent="0.2">
      <c r="A533" s="48"/>
      <c r="B533" s="6"/>
      <c r="C533" s="6"/>
      <c r="D533" s="6"/>
      <c r="E533" s="6"/>
      <c r="F533" s="6"/>
      <c r="G533" s="108"/>
      <c r="H533" s="6"/>
      <c r="I533" s="6"/>
      <c r="J533" s="6"/>
      <c r="K533" s="6"/>
      <c r="L533" s="6"/>
      <c r="M533" s="6"/>
      <c r="N533" s="6"/>
      <c r="O533" s="6"/>
      <c r="P533" s="6"/>
    </row>
    <row r="534" spans="1:16" ht="15.75" customHeight="1" x14ac:dyDescent="0.2">
      <c r="A534" s="48"/>
      <c r="B534" s="6"/>
      <c r="C534" s="6"/>
      <c r="D534" s="6"/>
      <c r="E534" s="6"/>
      <c r="F534" s="6"/>
      <c r="G534" s="108"/>
      <c r="H534" s="6"/>
      <c r="I534" s="6"/>
      <c r="J534" s="6"/>
      <c r="K534" s="6"/>
      <c r="L534" s="6"/>
      <c r="M534" s="6"/>
      <c r="N534" s="6"/>
      <c r="O534" s="6"/>
      <c r="P534" s="6"/>
    </row>
    <row r="535" spans="1:16" ht="15.75" customHeight="1" x14ac:dyDescent="0.2">
      <c r="A535" s="48"/>
      <c r="B535" s="6"/>
      <c r="C535" s="6"/>
      <c r="D535" s="6"/>
      <c r="E535" s="6"/>
      <c r="F535" s="6"/>
      <c r="G535" s="108"/>
      <c r="H535" s="6"/>
      <c r="I535" s="6"/>
      <c r="J535" s="6"/>
      <c r="K535" s="6"/>
      <c r="L535" s="6"/>
      <c r="M535" s="6"/>
      <c r="N535" s="6"/>
      <c r="O535" s="6"/>
      <c r="P535" s="6"/>
    </row>
    <row r="536" spans="1:16" ht="15.75" customHeight="1" x14ac:dyDescent="0.2">
      <c r="A536" s="48"/>
      <c r="B536" s="6"/>
      <c r="C536" s="6"/>
      <c r="D536" s="6"/>
      <c r="E536" s="6"/>
      <c r="F536" s="6"/>
      <c r="G536" s="108"/>
      <c r="H536" s="6"/>
      <c r="I536" s="6"/>
      <c r="J536" s="6"/>
      <c r="K536" s="6"/>
      <c r="L536" s="6"/>
      <c r="M536" s="6"/>
      <c r="N536" s="6"/>
      <c r="O536" s="6"/>
      <c r="P536" s="6"/>
    </row>
    <row r="537" spans="1:16" ht="15.75" customHeight="1" x14ac:dyDescent="0.2">
      <c r="A537" s="48"/>
      <c r="B537" s="6"/>
      <c r="C537" s="6"/>
      <c r="D537" s="6"/>
      <c r="E537" s="6"/>
      <c r="F537" s="6"/>
      <c r="G537" s="108"/>
      <c r="H537" s="6"/>
      <c r="I537" s="6"/>
      <c r="J537" s="6"/>
      <c r="K537" s="6"/>
      <c r="L537" s="6"/>
      <c r="M537" s="6"/>
      <c r="N537" s="6"/>
      <c r="O537" s="6"/>
      <c r="P537" s="6"/>
    </row>
    <row r="538" spans="1:16" ht="15.75" customHeight="1" x14ac:dyDescent="0.2">
      <c r="A538" s="48"/>
      <c r="B538" s="6"/>
      <c r="C538" s="6"/>
      <c r="D538" s="6"/>
      <c r="E538" s="6"/>
      <c r="F538" s="6"/>
      <c r="G538" s="108"/>
      <c r="H538" s="6"/>
      <c r="I538" s="6"/>
      <c r="J538" s="6"/>
      <c r="K538" s="6"/>
      <c r="L538" s="6"/>
      <c r="M538" s="6"/>
      <c r="N538" s="6"/>
      <c r="O538" s="6"/>
      <c r="P538" s="6"/>
    </row>
    <row r="539" spans="1:16" ht="15.75" customHeight="1" x14ac:dyDescent="0.2">
      <c r="A539" s="48"/>
      <c r="B539" s="6"/>
      <c r="C539" s="6"/>
      <c r="D539" s="6"/>
      <c r="E539" s="6"/>
      <c r="F539" s="6"/>
      <c r="G539" s="108"/>
      <c r="H539" s="6"/>
      <c r="I539" s="6"/>
      <c r="J539" s="6"/>
      <c r="K539" s="6"/>
      <c r="L539" s="6"/>
      <c r="M539" s="6"/>
      <c r="N539" s="6"/>
      <c r="O539" s="6"/>
      <c r="P539" s="6"/>
    </row>
    <row r="540" spans="1:16" ht="15.75" customHeight="1" x14ac:dyDescent="0.2">
      <c r="A540" s="48"/>
      <c r="B540" s="6"/>
      <c r="C540" s="6"/>
      <c r="D540" s="6"/>
      <c r="E540" s="6"/>
      <c r="F540" s="6"/>
      <c r="G540" s="108"/>
      <c r="H540" s="6"/>
      <c r="I540" s="6"/>
      <c r="J540" s="6"/>
      <c r="K540" s="6"/>
      <c r="L540" s="6"/>
      <c r="M540" s="6"/>
      <c r="N540" s="6"/>
      <c r="O540" s="6"/>
      <c r="P540" s="6"/>
    </row>
    <row r="541" spans="1:16" ht="15.75" customHeight="1" x14ac:dyDescent="0.2">
      <c r="A541" s="48"/>
      <c r="B541" s="6"/>
      <c r="C541" s="6"/>
      <c r="D541" s="6"/>
      <c r="E541" s="6"/>
      <c r="F541" s="6"/>
      <c r="G541" s="108"/>
      <c r="H541" s="6"/>
      <c r="I541" s="6"/>
      <c r="J541" s="6"/>
      <c r="K541" s="6"/>
      <c r="L541" s="6"/>
      <c r="M541" s="6"/>
      <c r="N541" s="6"/>
      <c r="O541" s="6"/>
      <c r="P541" s="6"/>
    </row>
    <row r="542" spans="1:16" ht="15.75" customHeight="1" x14ac:dyDescent="0.2">
      <c r="A542" s="48"/>
      <c r="B542" s="6"/>
      <c r="C542" s="6"/>
      <c r="D542" s="6"/>
      <c r="E542" s="6"/>
      <c r="F542" s="6"/>
      <c r="G542" s="108"/>
      <c r="H542" s="6"/>
      <c r="I542" s="6"/>
      <c r="J542" s="6"/>
      <c r="K542" s="6"/>
      <c r="L542" s="6"/>
      <c r="M542" s="6"/>
      <c r="N542" s="6"/>
      <c r="O542" s="6"/>
      <c r="P542" s="6"/>
    </row>
    <row r="543" spans="1:16" ht="15.75" customHeight="1" x14ac:dyDescent="0.2">
      <c r="A543" s="48"/>
      <c r="B543" s="6"/>
      <c r="C543" s="6"/>
      <c r="D543" s="6"/>
      <c r="E543" s="6"/>
      <c r="F543" s="6"/>
      <c r="G543" s="108"/>
      <c r="H543" s="6"/>
      <c r="I543" s="6"/>
      <c r="J543" s="6"/>
      <c r="K543" s="6"/>
      <c r="L543" s="6"/>
      <c r="M543" s="6"/>
      <c r="N543" s="6"/>
      <c r="O543" s="6"/>
      <c r="P543" s="6"/>
    </row>
    <row r="544" spans="1:16" ht="15.75" customHeight="1" x14ac:dyDescent="0.2">
      <c r="A544" s="48"/>
      <c r="B544" s="6"/>
      <c r="C544" s="6"/>
      <c r="D544" s="6"/>
      <c r="E544" s="6"/>
      <c r="F544" s="6"/>
      <c r="G544" s="108"/>
      <c r="H544" s="6"/>
      <c r="I544" s="6"/>
      <c r="J544" s="6"/>
      <c r="K544" s="6"/>
      <c r="L544" s="6"/>
      <c r="M544" s="6"/>
      <c r="N544" s="6"/>
      <c r="O544" s="6"/>
      <c r="P544" s="6"/>
    </row>
    <row r="545" spans="1:16" ht="15.75" customHeight="1" x14ac:dyDescent="0.2">
      <c r="A545" s="48"/>
      <c r="B545" s="6"/>
      <c r="C545" s="6"/>
      <c r="D545" s="6"/>
      <c r="E545" s="6"/>
      <c r="F545" s="6"/>
      <c r="G545" s="108"/>
      <c r="H545" s="6"/>
      <c r="I545" s="6"/>
      <c r="J545" s="6"/>
      <c r="K545" s="6"/>
      <c r="L545" s="6"/>
      <c r="M545" s="6"/>
      <c r="N545" s="6"/>
      <c r="O545" s="6"/>
      <c r="P545" s="6"/>
    </row>
    <row r="546" spans="1:16" ht="15.75" customHeight="1" x14ac:dyDescent="0.2">
      <c r="A546" s="48"/>
      <c r="B546" s="6"/>
      <c r="C546" s="6"/>
      <c r="D546" s="6"/>
      <c r="E546" s="6"/>
      <c r="F546" s="6"/>
      <c r="G546" s="108"/>
      <c r="H546" s="6"/>
      <c r="I546" s="6"/>
      <c r="J546" s="6"/>
      <c r="K546" s="6"/>
      <c r="L546" s="6"/>
      <c r="M546" s="6"/>
      <c r="N546" s="6"/>
      <c r="O546" s="6"/>
      <c r="P546" s="6"/>
    </row>
    <row r="547" spans="1:16" ht="15.75" customHeight="1" x14ac:dyDescent="0.2">
      <c r="A547" s="48"/>
      <c r="B547" s="6"/>
      <c r="C547" s="6"/>
      <c r="D547" s="6"/>
      <c r="E547" s="6"/>
      <c r="F547" s="6"/>
      <c r="G547" s="108"/>
      <c r="H547" s="6"/>
      <c r="I547" s="6"/>
      <c r="J547" s="6"/>
      <c r="K547" s="6"/>
      <c r="L547" s="6"/>
      <c r="M547" s="6"/>
      <c r="N547" s="6"/>
      <c r="O547" s="6"/>
      <c r="P547" s="6"/>
    </row>
    <row r="548" spans="1:16" ht="15.75" customHeight="1" x14ac:dyDescent="0.2">
      <c r="A548" s="48"/>
      <c r="B548" s="6"/>
      <c r="C548" s="6"/>
      <c r="D548" s="6"/>
      <c r="E548" s="6"/>
      <c r="F548" s="6"/>
      <c r="G548" s="108"/>
      <c r="H548" s="6"/>
      <c r="I548" s="6"/>
      <c r="J548" s="6"/>
      <c r="K548" s="6"/>
      <c r="L548" s="6"/>
      <c r="M548" s="6"/>
      <c r="N548" s="6"/>
      <c r="O548" s="6"/>
      <c r="P548" s="6"/>
    </row>
    <row r="549" spans="1:16" ht="15.75" customHeight="1" x14ac:dyDescent="0.2">
      <c r="A549" s="48"/>
      <c r="B549" s="6"/>
      <c r="C549" s="6"/>
      <c r="D549" s="6"/>
      <c r="E549" s="6"/>
      <c r="F549" s="6"/>
      <c r="G549" s="108"/>
      <c r="H549" s="6"/>
      <c r="I549" s="6"/>
      <c r="J549" s="6"/>
      <c r="K549" s="6"/>
      <c r="L549" s="6"/>
      <c r="M549" s="6"/>
      <c r="N549" s="6"/>
      <c r="O549" s="6"/>
      <c r="P549" s="6"/>
    </row>
    <row r="550" spans="1:16" ht="15.75" customHeight="1" x14ac:dyDescent="0.2">
      <c r="A550" s="48"/>
      <c r="B550" s="6"/>
      <c r="C550" s="6"/>
      <c r="D550" s="6"/>
      <c r="E550" s="6"/>
      <c r="F550" s="6"/>
      <c r="G550" s="108"/>
      <c r="H550" s="6"/>
      <c r="I550" s="6"/>
      <c r="J550" s="6"/>
      <c r="K550" s="6"/>
      <c r="L550" s="6"/>
      <c r="M550" s="6"/>
      <c r="N550" s="6"/>
      <c r="O550" s="6"/>
      <c r="P550" s="6"/>
    </row>
    <row r="551" spans="1:16" ht="15.75" customHeight="1" x14ac:dyDescent="0.2">
      <c r="A551" s="48"/>
      <c r="B551" s="6"/>
      <c r="C551" s="6"/>
      <c r="D551" s="6"/>
      <c r="E551" s="6"/>
      <c r="F551" s="6"/>
      <c r="G551" s="108"/>
      <c r="H551" s="6"/>
      <c r="I551" s="6"/>
      <c r="J551" s="6"/>
      <c r="K551" s="6"/>
      <c r="L551" s="6"/>
      <c r="M551" s="6"/>
      <c r="N551" s="6"/>
      <c r="O551" s="6"/>
      <c r="P551" s="6"/>
    </row>
    <row r="552" spans="1:16" ht="15.75" customHeight="1" x14ac:dyDescent="0.2">
      <c r="A552" s="48"/>
      <c r="B552" s="6"/>
      <c r="C552" s="6"/>
      <c r="D552" s="6"/>
      <c r="E552" s="6"/>
      <c r="F552" s="6"/>
      <c r="G552" s="108"/>
      <c r="H552" s="6"/>
      <c r="I552" s="6"/>
      <c r="J552" s="6"/>
      <c r="K552" s="6"/>
      <c r="L552" s="6"/>
      <c r="M552" s="6"/>
      <c r="N552" s="6"/>
      <c r="O552" s="6"/>
      <c r="P552" s="6"/>
    </row>
    <row r="553" spans="1:16" ht="15.75" customHeight="1" x14ac:dyDescent="0.2">
      <c r="A553" s="48"/>
      <c r="B553" s="6"/>
      <c r="C553" s="6"/>
      <c r="D553" s="6"/>
      <c r="E553" s="6"/>
      <c r="F553" s="6"/>
      <c r="G553" s="108"/>
      <c r="H553" s="6"/>
      <c r="I553" s="6"/>
      <c r="J553" s="6"/>
      <c r="K553" s="6"/>
      <c r="L553" s="6"/>
      <c r="M553" s="6"/>
      <c r="N553" s="6"/>
      <c r="O553" s="6"/>
      <c r="P553" s="6"/>
    </row>
    <row r="554" spans="1:16" ht="15.75" customHeight="1" x14ac:dyDescent="0.2">
      <c r="A554" s="48"/>
      <c r="B554" s="6"/>
      <c r="C554" s="6"/>
      <c r="D554" s="6"/>
      <c r="E554" s="6"/>
      <c r="F554" s="6"/>
      <c r="G554" s="108"/>
      <c r="H554" s="6"/>
      <c r="I554" s="6"/>
      <c r="J554" s="6"/>
      <c r="K554" s="6"/>
      <c r="L554" s="6"/>
      <c r="M554" s="6"/>
      <c r="N554" s="6"/>
      <c r="O554" s="6"/>
      <c r="P554" s="6"/>
    </row>
    <row r="555" spans="1:16" ht="15.75" customHeight="1" x14ac:dyDescent="0.2">
      <c r="A555" s="48"/>
      <c r="B555" s="6"/>
      <c r="C555" s="6"/>
      <c r="D555" s="6"/>
      <c r="E555" s="6"/>
      <c r="F555" s="6"/>
      <c r="G555" s="108"/>
      <c r="H555" s="6"/>
      <c r="I555" s="6"/>
      <c r="J555" s="6"/>
      <c r="K555" s="6"/>
      <c r="L555" s="6"/>
      <c r="M555" s="6"/>
      <c r="N555" s="6"/>
      <c r="O555" s="6"/>
      <c r="P555" s="6"/>
    </row>
    <row r="556" spans="1:16" ht="15.75" customHeight="1" x14ac:dyDescent="0.2">
      <c r="A556" s="48"/>
      <c r="B556" s="6"/>
      <c r="C556" s="6"/>
      <c r="D556" s="6"/>
      <c r="E556" s="6"/>
      <c r="F556" s="6"/>
      <c r="G556" s="108"/>
      <c r="H556" s="6"/>
      <c r="I556" s="6"/>
      <c r="J556" s="6"/>
      <c r="K556" s="6"/>
      <c r="L556" s="6"/>
      <c r="M556" s="6"/>
      <c r="N556" s="6"/>
      <c r="O556" s="6"/>
      <c r="P556" s="6"/>
    </row>
    <row r="557" spans="1:16" ht="15.75" customHeight="1" x14ac:dyDescent="0.2">
      <c r="A557" s="48"/>
      <c r="B557" s="6"/>
      <c r="C557" s="6"/>
      <c r="D557" s="6"/>
      <c r="E557" s="6"/>
      <c r="F557" s="6"/>
      <c r="G557" s="108"/>
      <c r="H557" s="6"/>
      <c r="I557" s="6"/>
      <c r="J557" s="6"/>
      <c r="K557" s="6"/>
      <c r="L557" s="6"/>
      <c r="M557" s="6"/>
      <c r="N557" s="6"/>
      <c r="O557" s="6"/>
      <c r="P557" s="6"/>
    </row>
    <row r="558" spans="1:16" ht="15.75" customHeight="1" x14ac:dyDescent="0.2">
      <c r="A558" s="48"/>
      <c r="B558" s="6"/>
      <c r="C558" s="6"/>
      <c r="D558" s="6"/>
      <c r="E558" s="6"/>
      <c r="F558" s="6"/>
      <c r="G558" s="108"/>
      <c r="H558" s="6"/>
      <c r="I558" s="6"/>
      <c r="J558" s="6"/>
      <c r="K558" s="6"/>
      <c r="L558" s="6"/>
      <c r="M558" s="6"/>
      <c r="N558" s="6"/>
      <c r="O558" s="6"/>
      <c r="P558" s="6"/>
    </row>
    <row r="559" spans="1:16" ht="15.75" customHeight="1" x14ac:dyDescent="0.2">
      <c r="A559" s="48"/>
      <c r="B559" s="6"/>
      <c r="C559" s="6"/>
      <c r="D559" s="6"/>
      <c r="E559" s="6"/>
      <c r="F559" s="6"/>
      <c r="G559" s="108"/>
      <c r="H559" s="6"/>
      <c r="I559" s="6"/>
      <c r="J559" s="6"/>
      <c r="K559" s="6"/>
      <c r="L559" s="6"/>
      <c r="M559" s="6"/>
      <c r="N559" s="6"/>
      <c r="O559" s="6"/>
      <c r="P559" s="6"/>
    </row>
    <row r="560" spans="1:16" ht="15.75" customHeight="1" x14ac:dyDescent="0.2">
      <c r="A560" s="48"/>
      <c r="B560" s="6"/>
      <c r="C560" s="6"/>
      <c r="D560" s="6"/>
      <c r="E560" s="6"/>
      <c r="F560" s="6"/>
      <c r="G560" s="108"/>
      <c r="H560" s="6"/>
      <c r="I560" s="6"/>
      <c r="J560" s="6"/>
      <c r="K560" s="6"/>
      <c r="L560" s="6"/>
      <c r="M560" s="6"/>
      <c r="N560" s="6"/>
      <c r="O560" s="6"/>
      <c r="P560" s="6"/>
    </row>
    <row r="561" spans="1:16" ht="15.75" customHeight="1" x14ac:dyDescent="0.2">
      <c r="A561" s="48"/>
      <c r="B561" s="6"/>
      <c r="C561" s="6"/>
      <c r="D561" s="6"/>
      <c r="E561" s="6"/>
      <c r="F561" s="6"/>
      <c r="G561" s="108"/>
      <c r="H561" s="6"/>
      <c r="I561" s="6"/>
      <c r="J561" s="6"/>
      <c r="K561" s="6"/>
      <c r="L561" s="6"/>
      <c r="M561" s="6"/>
      <c r="N561" s="6"/>
      <c r="O561" s="6"/>
      <c r="P561" s="6"/>
    </row>
    <row r="562" spans="1:16" ht="15.75" customHeight="1" x14ac:dyDescent="0.2">
      <c r="A562" s="48"/>
      <c r="B562" s="6"/>
      <c r="C562" s="6"/>
      <c r="D562" s="6"/>
      <c r="E562" s="6"/>
      <c r="F562" s="6"/>
      <c r="G562" s="108"/>
      <c r="H562" s="6"/>
      <c r="I562" s="6"/>
      <c r="J562" s="6"/>
      <c r="K562" s="6"/>
      <c r="L562" s="6"/>
      <c r="M562" s="6"/>
      <c r="N562" s="6"/>
      <c r="O562" s="6"/>
      <c r="P562" s="6"/>
    </row>
    <row r="563" spans="1:16" ht="15.75" customHeight="1" x14ac:dyDescent="0.2">
      <c r="A563" s="48"/>
      <c r="B563" s="6"/>
      <c r="C563" s="6"/>
      <c r="D563" s="6"/>
      <c r="E563" s="6"/>
      <c r="F563" s="6"/>
      <c r="G563" s="108"/>
      <c r="H563" s="6"/>
      <c r="I563" s="6"/>
      <c r="J563" s="6"/>
      <c r="K563" s="6"/>
      <c r="L563" s="6"/>
      <c r="M563" s="6"/>
      <c r="N563" s="6"/>
      <c r="O563" s="6"/>
      <c r="P563" s="6"/>
    </row>
    <row r="564" spans="1:16" ht="15.75" customHeight="1" x14ac:dyDescent="0.2">
      <c r="A564" s="48"/>
      <c r="B564" s="6"/>
      <c r="C564" s="6"/>
      <c r="D564" s="6"/>
      <c r="E564" s="6"/>
      <c r="F564" s="6"/>
      <c r="G564" s="108"/>
      <c r="H564" s="6"/>
      <c r="I564" s="6"/>
      <c r="J564" s="6"/>
      <c r="K564" s="6"/>
      <c r="L564" s="6"/>
      <c r="M564" s="6"/>
      <c r="N564" s="6"/>
      <c r="O564" s="6"/>
      <c r="P564" s="6"/>
    </row>
    <row r="565" spans="1:16" ht="15.75" customHeight="1" x14ac:dyDescent="0.2">
      <c r="A565" s="48"/>
      <c r="B565" s="6"/>
      <c r="C565" s="6"/>
      <c r="D565" s="6"/>
      <c r="E565" s="6"/>
      <c r="F565" s="6"/>
      <c r="G565" s="108"/>
      <c r="H565" s="6"/>
      <c r="I565" s="6"/>
      <c r="J565" s="6"/>
      <c r="K565" s="6"/>
      <c r="L565" s="6"/>
      <c r="M565" s="6"/>
      <c r="N565" s="6"/>
      <c r="O565" s="6"/>
      <c r="P565" s="6"/>
    </row>
    <row r="566" spans="1:16" ht="15.75" customHeight="1" x14ac:dyDescent="0.2">
      <c r="A566" s="48"/>
      <c r="B566" s="6"/>
      <c r="C566" s="6"/>
      <c r="D566" s="6"/>
      <c r="E566" s="6"/>
      <c r="F566" s="6"/>
      <c r="G566" s="108"/>
      <c r="H566" s="6"/>
      <c r="I566" s="6"/>
      <c r="J566" s="6"/>
      <c r="K566" s="6"/>
      <c r="L566" s="6"/>
      <c r="M566" s="6"/>
      <c r="N566" s="6"/>
      <c r="O566" s="6"/>
      <c r="P566" s="6"/>
    </row>
    <row r="567" spans="1:16" ht="15.75" customHeight="1" x14ac:dyDescent="0.2">
      <c r="A567" s="48"/>
      <c r="B567" s="6"/>
      <c r="C567" s="6"/>
      <c r="D567" s="6"/>
      <c r="E567" s="6"/>
      <c r="F567" s="6"/>
      <c r="G567" s="108"/>
      <c r="H567" s="6"/>
      <c r="I567" s="6"/>
      <c r="J567" s="6"/>
      <c r="K567" s="6"/>
      <c r="L567" s="6"/>
      <c r="M567" s="6"/>
      <c r="N567" s="6"/>
      <c r="O567" s="6"/>
      <c r="P567" s="6"/>
    </row>
    <row r="568" spans="1:16" ht="15.75" customHeight="1" x14ac:dyDescent="0.2">
      <c r="A568" s="48"/>
      <c r="B568" s="6"/>
      <c r="C568" s="6"/>
      <c r="D568" s="6"/>
      <c r="E568" s="6"/>
      <c r="F568" s="6"/>
      <c r="G568" s="108"/>
      <c r="H568" s="6"/>
      <c r="I568" s="6"/>
      <c r="J568" s="6"/>
      <c r="K568" s="6"/>
      <c r="L568" s="6"/>
      <c r="M568" s="6"/>
      <c r="N568" s="6"/>
      <c r="O568" s="6"/>
      <c r="P568" s="6"/>
    </row>
    <row r="569" spans="1:16" ht="15.75" customHeight="1" x14ac:dyDescent="0.2">
      <c r="A569" s="48"/>
      <c r="B569" s="6"/>
      <c r="C569" s="6"/>
      <c r="D569" s="6"/>
      <c r="E569" s="6"/>
      <c r="F569" s="6"/>
      <c r="G569" s="108"/>
      <c r="H569" s="6"/>
      <c r="I569" s="6"/>
      <c r="J569" s="6"/>
      <c r="K569" s="6"/>
      <c r="L569" s="6"/>
      <c r="M569" s="6"/>
      <c r="N569" s="6"/>
      <c r="O569" s="6"/>
      <c r="P569" s="6"/>
    </row>
    <row r="570" spans="1:16" ht="15.75" customHeight="1" x14ac:dyDescent="0.2">
      <c r="A570" s="48"/>
      <c r="B570" s="6"/>
      <c r="C570" s="6"/>
      <c r="D570" s="6"/>
      <c r="E570" s="6"/>
      <c r="F570" s="6"/>
      <c r="G570" s="108"/>
      <c r="H570" s="6"/>
      <c r="I570" s="6"/>
      <c r="J570" s="6"/>
      <c r="K570" s="6"/>
      <c r="L570" s="6"/>
      <c r="M570" s="6"/>
      <c r="N570" s="6"/>
      <c r="O570" s="6"/>
      <c r="P570" s="6"/>
    </row>
    <row r="571" spans="1:16" ht="15.75" customHeight="1" x14ac:dyDescent="0.2">
      <c r="A571" s="48"/>
      <c r="B571" s="6"/>
      <c r="C571" s="6"/>
      <c r="D571" s="6"/>
      <c r="E571" s="6"/>
      <c r="F571" s="6"/>
      <c r="G571" s="108"/>
      <c r="H571" s="6"/>
      <c r="I571" s="6"/>
      <c r="J571" s="6"/>
      <c r="K571" s="6"/>
      <c r="L571" s="6"/>
      <c r="M571" s="6"/>
      <c r="N571" s="6"/>
      <c r="O571" s="6"/>
      <c r="P571" s="6"/>
    </row>
    <row r="572" spans="1:16" ht="15.75" customHeight="1" x14ac:dyDescent="0.2">
      <c r="A572" s="48"/>
      <c r="B572" s="6"/>
      <c r="C572" s="6"/>
      <c r="D572" s="6"/>
      <c r="E572" s="6"/>
      <c r="F572" s="6"/>
      <c r="G572" s="108"/>
      <c r="H572" s="6"/>
      <c r="I572" s="6"/>
      <c r="J572" s="6"/>
      <c r="K572" s="6"/>
      <c r="L572" s="6"/>
      <c r="M572" s="6"/>
      <c r="N572" s="6"/>
      <c r="O572" s="6"/>
      <c r="P572" s="6"/>
    </row>
    <row r="573" spans="1:16" ht="15.75" customHeight="1" x14ac:dyDescent="0.2">
      <c r="A573" s="48"/>
      <c r="B573" s="6"/>
      <c r="C573" s="6"/>
      <c r="D573" s="6"/>
      <c r="E573" s="6"/>
      <c r="F573" s="6"/>
      <c r="G573" s="108"/>
      <c r="H573" s="6"/>
      <c r="I573" s="6"/>
      <c r="J573" s="6"/>
      <c r="K573" s="6"/>
      <c r="L573" s="6"/>
      <c r="M573" s="6"/>
      <c r="N573" s="6"/>
      <c r="O573" s="6"/>
      <c r="P573" s="6"/>
    </row>
    <row r="574" spans="1:16" ht="15.75" customHeight="1" x14ac:dyDescent="0.2">
      <c r="A574" s="48"/>
      <c r="B574" s="6"/>
      <c r="C574" s="6"/>
      <c r="D574" s="6"/>
      <c r="E574" s="6"/>
      <c r="F574" s="6"/>
      <c r="G574" s="108"/>
      <c r="H574" s="6"/>
      <c r="I574" s="6"/>
      <c r="J574" s="6"/>
      <c r="K574" s="6"/>
      <c r="L574" s="6"/>
      <c r="M574" s="6"/>
      <c r="N574" s="6"/>
      <c r="O574" s="6"/>
      <c r="P574" s="6"/>
    </row>
    <row r="575" spans="1:16" ht="15.75" customHeight="1" x14ac:dyDescent="0.2">
      <c r="A575" s="48"/>
      <c r="B575" s="6"/>
      <c r="C575" s="6"/>
      <c r="D575" s="6"/>
      <c r="E575" s="6"/>
      <c r="F575" s="6"/>
      <c r="G575" s="108"/>
      <c r="H575" s="6"/>
      <c r="I575" s="6"/>
      <c r="J575" s="6"/>
      <c r="K575" s="6"/>
      <c r="L575" s="6"/>
      <c r="M575" s="6"/>
      <c r="N575" s="6"/>
      <c r="O575" s="6"/>
      <c r="P575" s="6"/>
    </row>
    <row r="576" spans="1:16" ht="15.75" customHeight="1" x14ac:dyDescent="0.2">
      <c r="A576" s="48"/>
      <c r="B576" s="6"/>
      <c r="C576" s="6"/>
      <c r="D576" s="6"/>
      <c r="E576" s="6"/>
      <c r="F576" s="6"/>
      <c r="G576" s="108"/>
      <c r="H576" s="6"/>
      <c r="I576" s="6"/>
      <c r="J576" s="6"/>
      <c r="K576" s="6"/>
      <c r="L576" s="6"/>
      <c r="M576" s="6"/>
      <c r="N576" s="6"/>
      <c r="O576" s="6"/>
      <c r="P576" s="6"/>
    </row>
    <row r="577" spans="1:16" ht="15.75" customHeight="1" x14ac:dyDescent="0.2">
      <c r="A577" s="48"/>
      <c r="B577" s="6"/>
      <c r="C577" s="6"/>
      <c r="D577" s="6"/>
      <c r="E577" s="6"/>
      <c r="F577" s="6"/>
      <c r="G577" s="108"/>
      <c r="H577" s="6"/>
      <c r="I577" s="6"/>
      <c r="J577" s="6"/>
      <c r="K577" s="6"/>
      <c r="L577" s="6"/>
      <c r="M577" s="6"/>
      <c r="N577" s="6"/>
      <c r="O577" s="6"/>
      <c r="P577" s="6"/>
    </row>
    <row r="578" spans="1:16" ht="15.75" customHeight="1" x14ac:dyDescent="0.2">
      <c r="A578" s="48"/>
      <c r="B578" s="6"/>
      <c r="C578" s="6"/>
      <c r="D578" s="6"/>
      <c r="E578" s="6"/>
      <c r="F578" s="6"/>
      <c r="G578" s="108"/>
      <c r="H578" s="6"/>
      <c r="I578" s="6"/>
      <c r="J578" s="6"/>
      <c r="K578" s="6"/>
      <c r="L578" s="6"/>
      <c r="M578" s="6"/>
      <c r="N578" s="6"/>
      <c r="O578" s="6"/>
      <c r="P578" s="6"/>
    </row>
    <row r="579" spans="1:16" ht="15.75" customHeight="1" x14ac:dyDescent="0.2">
      <c r="A579" s="48"/>
      <c r="B579" s="6"/>
      <c r="C579" s="6"/>
      <c r="D579" s="6"/>
      <c r="E579" s="6"/>
      <c r="F579" s="6"/>
      <c r="G579" s="108"/>
      <c r="H579" s="6"/>
      <c r="I579" s="6"/>
      <c r="J579" s="6"/>
      <c r="K579" s="6"/>
      <c r="L579" s="6"/>
      <c r="M579" s="6"/>
      <c r="N579" s="6"/>
      <c r="O579" s="6"/>
      <c r="P579" s="6"/>
    </row>
    <row r="580" spans="1:16" ht="15.75" customHeight="1" x14ac:dyDescent="0.2">
      <c r="A580" s="48"/>
      <c r="B580" s="6"/>
      <c r="C580" s="6"/>
      <c r="D580" s="6"/>
      <c r="E580" s="6"/>
      <c r="F580" s="6"/>
      <c r="G580" s="108"/>
      <c r="H580" s="6"/>
      <c r="I580" s="6"/>
      <c r="J580" s="6"/>
      <c r="K580" s="6"/>
      <c r="L580" s="6"/>
      <c r="M580" s="6"/>
      <c r="N580" s="6"/>
      <c r="O580" s="6"/>
      <c r="P580" s="6"/>
    </row>
    <row r="581" spans="1:16" ht="15.75" customHeight="1" x14ac:dyDescent="0.2">
      <c r="A581" s="48"/>
      <c r="B581" s="6"/>
      <c r="C581" s="6"/>
      <c r="D581" s="6"/>
      <c r="E581" s="6"/>
      <c r="F581" s="6"/>
      <c r="G581" s="108"/>
      <c r="H581" s="6"/>
      <c r="I581" s="6"/>
      <c r="J581" s="6"/>
      <c r="K581" s="6"/>
      <c r="L581" s="6"/>
      <c r="M581" s="6"/>
      <c r="N581" s="6"/>
      <c r="O581" s="6"/>
      <c r="P581" s="6"/>
    </row>
    <row r="582" spans="1:16" ht="15.75" customHeight="1" x14ac:dyDescent="0.2">
      <c r="A582" s="48"/>
      <c r="B582" s="6"/>
      <c r="C582" s="6"/>
      <c r="D582" s="6"/>
      <c r="E582" s="6"/>
      <c r="F582" s="6"/>
      <c r="G582" s="108"/>
      <c r="H582" s="6"/>
      <c r="I582" s="6"/>
      <c r="J582" s="6"/>
      <c r="K582" s="6"/>
      <c r="L582" s="6"/>
      <c r="M582" s="6"/>
      <c r="N582" s="6"/>
      <c r="O582" s="6"/>
      <c r="P582" s="6"/>
    </row>
    <row r="583" spans="1:16" ht="15.75" customHeight="1" x14ac:dyDescent="0.2">
      <c r="A583" s="48"/>
      <c r="B583" s="6"/>
      <c r="C583" s="6"/>
      <c r="D583" s="6"/>
      <c r="E583" s="6"/>
      <c r="F583" s="6"/>
      <c r="G583" s="108"/>
      <c r="H583" s="6"/>
      <c r="I583" s="6"/>
      <c r="J583" s="6"/>
      <c r="K583" s="6"/>
      <c r="L583" s="6"/>
      <c r="M583" s="6"/>
      <c r="N583" s="6"/>
      <c r="O583" s="6"/>
      <c r="P583" s="6"/>
    </row>
    <row r="584" spans="1:16" ht="15.75" customHeight="1" x14ac:dyDescent="0.2">
      <c r="A584" s="48"/>
      <c r="B584" s="6"/>
      <c r="C584" s="6"/>
      <c r="D584" s="6"/>
      <c r="E584" s="6"/>
      <c r="F584" s="6"/>
      <c r="G584" s="108"/>
      <c r="H584" s="6"/>
      <c r="I584" s="6"/>
      <c r="J584" s="6"/>
      <c r="K584" s="6"/>
      <c r="L584" s="6"/>
      <c r="M584" s="6"/>
      <c r="N584" s="6"/>
      <c r="O584" s="6"/>
      <c r="P584" s="6"/>
    </row>
    <row r="585" spans="1:16" ht="15.75" customHeight="1" x14ac:dyDescent="0.2">
      <c r="A585" s="48"/>
      <c r="B585" s="6"/>
      <c r="C585" s="6"/>
      <c r="D585" s="6"/>
      <c r="E585" s="6"/>
      <c r="F585" s="6"/>
      <c r="G585" s="108"/>
      <c r="H585" s="6"/>
      <c r="I585" s="6"/>
      <c r="J585" s="6"/>
      <c r="K585" s="6"/>
      <c r="L585" s="6"/>
      <c r="M585" s="6"/>
      <c r="N585" s="6"/>
      <c r="O585" s="6"/>
      <c r="P585" s="6"/>
    </row>
    <row r="586" spans="1:16" ht="15.75" customHeight="1" x14ac:dyDescent="0.2">
      <c r="A586" s="48"/>
      <c r="B586" s="6"/>
      <c r="C586" s="6"/>
      <c r="D586" s="6"/>
      <c r="E586" s="6"/>
      <c r="F586" s="6"/>
      <c r="G586" s="108"/>
      <c r="H586" s="6"/>
      <c r="I586" s="6"/>
      <c r="J586" s="6"/>
      <c r="K586" s="6"/>
      <c r="L586" s="6"/>
      <c r="M586" s="6"/>
      <c r="N586" s="6"/>
      <c r="O586" s="6"/>
      <c r="P586" s="6"/>
    </row>
    <row r="587" spans="1:16" ht="15.75" customHeight="1" x14ac:dyDescent="0.2">
      <c r="A587" s="48"/>
      <c r="B587" s="6"/>
      <c r="C587" s="6"/>
      <c r="D587" s="6"/>
      <c r="E587" s="6"/>
      <c r="F587" s="6"/>
      <c r="G587" s="108"/>
      <c r="H587" s="6"/>
      <c r="I587" s="6"/>
      <c r="J587" s="6"/>
      <c r="K587" s="6"/>
      <c r="L587" s="6"/>
      <c r="M587" s="6"/>
      <c r="N587" s="6"/>
      <c r="O587" s="6"/>
      <c r="P587" s="6"/>
    </row>
    <row r="588" spans="1:16" ht="15.75" customHeight="1" x14ac:dyDescent="0.2">
      <c r="A588" s="48"/>
      <c r="B588" s="6"/>
      <c r="C588" s="6"/>
      <c r="D588" s="6"/>
      <c r="E588" s="6"/>
      <c r="F588" s="6"/>
      <c r="G588" s="108"/>
      <c r="H588" s="6"/>
      <c r="I588" s="6"/>
      <c r="J588" s="6"/>
      <c r="K588" s="6"/>
      <c r="L588" s="6"/>
      <c r="M588" s="6"/>
      <c r="N588" s="6"/>
      <c r="O588" s="6"/>
      <c r="P588" s="6"/>
    </row>
    <row r="589" spans="1:16" ht="15.75" customHeight="1" x14ac:dyDescent="0.2">
      <c r="A589" s="48"/>
      <c r="B589" s="6"/>
      <c r="C589" s="6"/>
      <c r="D589" s="6"/>
      <c r="E589" s="6"/>
      <c r="F589" s="6"/>
      <c r="G589" s="108"/>
      <c r="H589" s="6"/>
      <c r="I589" s="6"/>
      <c r="J589" s="6"/>
      <c r="K589" s="6"/>
      <c r="L589" s="6"/>
      <c r="M589" s="6"/>
      <c r="N589" s="6"/>
      <c r="O589" s="6"/>
      <c r="P589" s="6"/>
    </row>
    <row r="590" spans="1:16" ht="15.75" customHeight="1" x14ac:dyDescent="0.2">
      <c r="A590" s="48"/>
      <c r="B590" s="6"/>
      <c r="C590" s="6"/>
      <c r="D590" s="6"/>
      <c r="E590" s="6"/>
      <c r="F590" s="6"/>
      <c r="G590" s="108"/>
      <c r="H590" s="6"/>
      <c r="I590" s="6"/>
      <c r="J590" s="6"/>
      <c r="K590" s="6"/>
      <c r="L590" s="6"/>
      <c r="M590" s="6"/>
      <c r="N590" s="6"/>
      <c r="O590" s="6"/>
      <c r="P590" s="6"/>
    </row>
    <row r="591" spans="1:16" ht="15.75" customHeight="1" x14ac:dyDescent="0.2">
      <c r="A591" s="48"/>
      <c r="B591" s="6"/>
      <c r="C591" s="6"/>
      <c r="D591" s="6"/>
      <c r="E591" s="6"/>
      <c r="F591" s="6"/>
      <c r="G591" s="108"/>
      <c r="H591" s="6"/>
      <c r="I591" s="6"/>
      <c r="J591" s="6"/>
      <c r="K591" s="6"/>
      <c r="L591" s="6"/>
      <c r="M591" s="6"/>
      <c r="N591" s="6"/>
      <c r="O591" s="6"/>
      <c r="P591" s="6"/>
    </row>
    <row r="592" spans="1:16" ht="15.75" customHeight="1" x14ac:dyDescent="0.2">
      <c r="A592" s="48"/>
      <c r="B592" s="6"/>
      <c r="C592" s="6"/>
      <c r="D592" s="6"/>
      <c r="E592" s="6"/>
      <c r="F592" s="6"/>
      <c r="G592" s="108"/>
      <c r="H592" s="6"/>
      <c r="I592" s="6"/>
      <c r="J592" s="6"/>
      <c r="K592" s="6"/>
      <c r="L592" s="6"/>
      <c r="M592" s="6"/>
      <c r="N592" s="6"/>
      <c r="O592" s="6"/>
      <c r="P592" s="6"/>
    </row>
    <row r="593" spans="1:16" ht="15.75" customHeight="1" x14ac:dyDescent="0.2">
      <c r="A593" s="48"/>
      <c r="B593" s="6"/>
      <c r="C593" s="6"/>
      <c r="D593" s="6"/>
      <c r="E593" s="6"/>
      <c r="F593" s="6"/>
      <c r="G593" s="108"/>
      <c r="H593" s="6"/>
      <c r="I593" s="6"/>
      <c r="J593" s="6"/>
      <c r="K593" s="6"/>
      <c r="L593" s="6"/>
      <c r="M593" s="6"/>
      <c r="N593" s="6"/>
      <c r="O593" s="6"/>
      <c r="P593" s="6"/>
    </row>
    <row r="594" spans="1:16" ht="15.75" customHeight="1" x14ac:dyDescent="0.2">
      <c r="A594" s="48"/>
      <c r="B594" s="6"/>
      <c r="C594" s="6"/>
      <c r="D594" s="6"/>
      <c r="E594" s="6"/>
      <c r="F594" s="6"/>
      <c r="G594" s="108"/>
      <c r="H594" s="6"/>
      <c r="I594" s="6"/>
      <c r="J594" s="6"/>
      <c r="K594" s="6"/>
      <c r="L594" s="6"/>
      <c r="M594" s="6"/>
      <c r="N594" s="6"/>
      <c r="O594" s="6"/>
      <c r="P594" s="6"/>
    </row>
    <row r="595" spans="1:16" ht="15.75" customHeight="1" x14ac:dyDescent="0.2">
      <c r="A595" s="48"/>
      <c r="B595" s="6"/>
      <c r="C595" s="6"/>
      <c r="D595" s="6"/>
      <c r="E595" s="6"/>
      <c r="F595" s="6"/>
      <c r="G595" s="108"/>
      <c r="H595" s="6"/>
      <c r="I595" s="6"/>
      <c r="J595" s="6"/>
      <c r="K595" s="6"/>
      <c r="L595" s="6"/>
      <c r="M595" s="6"/>
      <c r="N595" s="6"/>
      <c r="O595" s="6"/>
      <c r="P595" s="6"/>
    </row>
    <row r="596" spans="1:16" ht="15.75" customHeight="1" x14ac:dyDescent="0.2">
      <c r="A596" s="48"/>
      <c r="B596" s="6"/>
      <c r="C596" s="6"/>
      <c r="D596" s="6"/>
      <c r="E596" s="6"/>
      <c r="F596" s="6"/>
      <c r="G596" s="108"/>
      <c r="H596" s="6"/>
      <c r="I596" s="6"/>
      <c r="J596" s="6"/>
      <c r="K596" s="6"/>
      <c r="L596" s="6"/>
      <c r="M596" s="6"/>
      <c r="N596" s="6"/>
      <c r="O596" s="6"/>
      <c r="P596" s="6"/>
    </row>
    <row r="597" spans="1:16" ht="15.75" customHeight="1" x14ac:dyDescent="0.2">
      <c r="A597" s="48"/>
      <c r="B597" s="6"/>
      <c r="C597" s="6"/>
      <c r="D597" s="6"/>
      <c r="E597" s="6"/>
      <c r="F597" s="6"/>
      <c r="G597" s="108"/>
      <c r="H597" s="6"/>
      <c r="I597" s="6"/>
      <c r="J597" s="6"/>
      <c r="K597" s="6"/>
      <c r="L597" s="6"/>
      <c r="M597" s="6"/>
      <c r="N597" s="6"/>
      <c r="O597" s="6"/>
      <c r="P597" s="6"/>
    </row>
    <row r="598" spans="1:16" ht="15.75" customHeight="1" x14ac:dyDescent="0.2">
      <c r="A598" s="48"/>
      <c r="B598" s="6"/>
      <c r="C598" s="6"/>
      <c r="D598" s="6"/>
      <c r="E598" s="6"/>
      <c r="F598" s="6"/>
      <c r="G598" s="108"/>
      <c r="H598" s="6"/>
      <c r="I598" s="6"/>
      <c r="J598" s="6"/>
      <c r="K598" s="6"/>
      <c r="L598" s="6"/>
      <c r="M598" s="6"/>
      <c r="N598" s="6"/>
      <c r="O598" s="6"/>
      <c r="P598" s="6"/>
    </row>
    <row r="599" spans="1:16" ht="15.75" customHeight="1" x14ac:dyDescent="0.2">
      <c r="A599" s="48"/>
      <c r="B599" s="6"/>
      <c r="C599" s="6"/>
      <c r="D599" s="6"/>
      <c r="E599" s="6"/>
      <c r="F599" s="6"/>
      <c r="G599" s="108"/>
      <c r="H599" s="6"/>
      <c r="I599" s="6"/>
      <c r="J599" s="6"/>
      <c r="K599" s="6"/>
      <c r="L599" s="6"/>
      <c r="M599" s="6"/>
      <c r="N599" s="6"/>
      <c r="O599" s="6"/>
      <c r="P599" s="6"/>
    </row>
    <row r="600" spans="1:16" ht="15.75" customHeight="1" x14ac:dyDescent="0.2">
      <c r="A600" s="48"/>
      <c r="B600" s="6"/>
      <c r="C600" s="6"/>
      <c r="D600" s="6"/>
      <c r="E600" s="6"/>
      <c r="F600" s="6"/>
      <c r="G600" s="108"/>
      <c r="H600" s="6"/>
      <c r="I600" s="6"/>
      <c r="J600" s="6"/>
      <c r="K600" s="6"/>
      <c r="L600" s="6"/>
      <c r="M600" s="6"/>
      <c r="N600" s="6"/>
      <c r="O600" s="6"/>
      <c r="P600" s="6"/>
    </row>
    <row r="601" spans="1:16" ht="15.75" customHeight="1" x14ac:dyDescent="0.2">
      <c r="A601" s="48"/>
      <c r="B601" s="6"/>
      <c r="C601" s="6"/>
      <c r="D601" s="6"/>
      <c r="E601" s="6"/>
      <c r="F601" s="6"/>
      <c r="G601" s="108"/>
      <c r="H601" s="6"/>
      <c r="I601" s="6"/>
      <c r="J601" s="6"/>
      <c r="K601" s="6"/>
      <c r="L601" s="6"/>
      <c r="M601" s="6"/>
      <c r="N601" s="6"/>
      <c r="O601" s="6"/>
      <c r="P601" s="6"/>
    </row>
    <row r="602" spans="1:16" ht="15.75" customHeight="1" x14ac:dyDescent="0.2">
      <c r="A602" s="48"/>
      <c r="B602" s="6"/>
      <c r="C602" s="6"/>
      <c r="D602" s="6"/>
      <c r="E602" s="6"/>
      <c r="F602" s="6"/>
      <c r="G602" s="108"/>
      <c r="H602" s="6"/>
      <c r="I602" s="6"/>
      <c r="J602" s="6"/>
      <c r="K602" s="6"/>
      <c r="L602" s="6"/>
      <c r="M602" s="6"/>
      <c r="N602" s="6"/>
      <c r="O602" s="6"/>
      <c r="P602" s="6"/>
    </row>
    <row r="603" spans="1:16" ht="15.75" customHeight="1" x14ac:dyDescent="0.2">
      <c r="A603" s="48"/>
      <c r="B603" s="6"/>
      <c r="C603" s="6"/>
      <c r="D603" s="6"/>
      <c r="E603" s="6"/>
      <c r="F603" s="6"/>
      <c r="G603" s="108"/>
      <c r="H603" s="6"/>
      <c r="I603" s="6"/>
      <c r="J603" s="6"/>
      <c r="K603" s="6"/>
      <c r="L603" s="6"/>
      <c r="M603" s="6"/>
      <c r="N603" s="6"/>
      <c r="O603" s="6"/>
      <c r="P603" s="6"/>
    </row>
    <row r="604" spans="1:16" ht="15.75" customHeight="1" x14ac:dyDescent="0.2">
      <c r="A604" s="48"/>
      <c r="B604" s="6"/>
      <c r="C604" s="6"/>
      <c r="D604" s="6"/>
      <c r="E604" s="6"/>
      <c r="F604" s="6"/>
      <c r="G604" s="108"/>
      <c r="H604" s="6"/>
      <c r="I604" s="6"/>
      <c r="J604" s="6"/>
      <c r="K604" s="6"/>
      <c r="L604" s="6"/>
      <c r="M604" s="6"/>
      <c r="N604" s="6"/>
      <c r="O604" s="6"/>
      <c r="P604" s="6"/>
    </row>
    <row r="605" spans="1:16" ht="15.75" customHeight="1" x14ac:dyDescent="0.2">
      <c r="A605" s="48"/>
      <c r="B605" s="6"/>
      <c r="C605" s="6"/>
      <c r="D605" s="6"/>
      <c r="E605" s="6"/>
      <c r="F605" s="6"/>
      <c r="G605" s="108"/>
      <c r="H605" s="6"/>
      <c r="I605" s="6"/>
      <c r="J605" s="6"/>
      <c r="K605" s="6"/>
      <c r="L605" s="6"/>
      <c r="M605" s="6"/>
      <c r="N605" s="6"/>
      <c r="O605" s="6"/>
      <c r="P605" s="6"/>
    </row>
    <row r="606" spans="1:16" ht="15.75" customHeight="1" x14ac:dyDescent="0.2">
      <c r="A606" s="48"/>
      <c r="B606" s="6"/>
      <c r="C606" s="6"/>
      <c r="D606" s="6"/>
      <c r="E606" s="6"/>
      <c r="F606" s="6"/>
      <c r="G606" s="108"/>
      <c r="H606" s="6"/>
      <c r="I606" s="6"/>
      <c r="J606" s="6"/>
      <c r="K606" s="6"/>
      <c r="L606" s="6"/>
      <c r="M606" s="6"/>
      <c r="N606" s="6"/>
      <c r="O606" s="6"/>
      <c r="P606" s="6"/>
    </row>
    <row r="607" spans="1:16" ht="15.75" customHeight="1" x14ac:dyDescent="0.2">
      <c r="A607" s="48"/>
      <c r="B607" s="6"/>
      <c r="C607" s="6"/>
      <c r="D607" s="6"/>
      <c r="E607" s="6"/>
      <c r="F607" s="6"/>
      <c r="G607" s="108"/>
      <c r="H607" s="6"/>
      <c r="I607" s="6"/>
      <c r="J607" s="6"/>
      <c r="K607" s="6"/>
      <c r="L607" s="6"/>
      <c r="M607" s="6"/>
      <c r="N607" s="6"/>
      <c r="O607" s="6"/>
      <c r="P607" s="6"/>
    </row>
    <row r="608" spans="1:16" ht="15.75" customHeight="1" x14ac:dyDescent="0.2">
      <c r="A608" s="48"/>
      <c r="B608" s="6"/>
      <c r="C608" s="6"/>
      <c r="D608" s="6"/>
      <c r="E608" s="6"/>
      <c r="F608" s="6"/>
      <c r="G608" s="108"/>
      <c r="H608" s="6"/>
      <c r="I608" s="6"/>
      <c r="J608" s="6"/>
      <c r="K608" s="6"/>
      <c r="L608" s="6"/>
      <c r="M608" s="6"/>
      <c r="N608" s="6"/>
      <c r="O608" s="6"/>
      <c r="P608" s="6"/>
    </row>
    <row r="609" spans="1:16" ht="15.75" customHeight="1" x14ac:dyDescent="0.2">
      <c r="A609" s="48"/>
      <c r="B609" s="6"/>
      <c r="C609" s="6"/>
      <c r="D609" s="6"/>
      <c r="E609" s="6"/>
      <c r="F609" s="6"/>
      <c r="G609" s="108"/>
      <c r="H609" s="6"/>
      <c r="I609" s="6"/>
      <c r="J609" s="6"/>
      <c r="K609" s="6"/>
      <c r="L609" s="6"/>
      <c r="M609" s="6"/>
      <c r="N609" s="6"/>
      <c r="O609" s="6"/>
      <c r="P609" s="6"/>
    </row>
    <row r="610" spans="1:16" ht="15.75" customHeight="1" x14ac:dyDescent="0.2">
      <c r="A610" s="48"/>
      <c r="B610" s="6"/>
      <c r="C610" s="6"/>
      <c r="D610" s="6"/>
      <c r="E610" s="6"/>
      <c r="F610" s="6"/>
      <c r="G610" s="108"/>
      <c r="H610" s="6"/>
      <c r="I610" s="6"/>
      <c r="J610" s="6"/>
      <c r="K610" s="6"/>
      <c r="L610" s="6"/>
      <c r="M610" s="6"/>
      <c r="N610" s="6"/>
      <c r="O610" s="6"/>
      <c r="P610" s="6"/>
    </row>
    <row r="611" spans="1:16" ht="15.75" customHeight="1" x14ac:dyDescent="0.2">
      <c r="A611" s="48"/>
      <c r="B611" s="6"/>
      <c r="C611" s="6"/>
      <c r="D611" s="6"/>
      <c r="E611" s="6"/>
      <c r="F611" s="6"/>
      <c r="G611" s="108"/>
      <c r="H611" s="6"/>
      <c r="I611" s="6"/>
      <c r="J611" s="6"/>
      <c r="K611" s="6"/>
      <c r="L611" s="6"/>
      <c r="M611" s="6"/>
      <c r="N611" s="6"/>
      <c r="O611" s="6"/>
      <c r="P611" s="6"/>
    </row>
    <row r="612" spans="1:16" ht="15.75" customHeight="1" x14ac:dyDescent="0.2">
      <c r="A612" s="48"/>
      <c r="B612" s="6"/>
      <c r="C612" s="6"/>
      <c r="D612" s="6"/>
      <c r="E612" s="6"/>
      <c r="F612" s="6"/>
      <c r="G612" s="108"/>
      <c r="H612" s="6"/>
      <c r="I612" s="6"/>
      <c r="J612" s="6"/>
      <c r="K612" s="6"/>
      <c r="L612" s="6"/>
      <c r="M612" s="6"/>
      <c r="N612" s="6"/>
      <c r="O612" s="6"/>
      <c r="P612" s="6"/>
    </row>
    <row r="613" spans="1:16" ht="15.75" customHeight="1" x14ac:dyDescent="0.2">
      <c r="A613" s="48"/>
      <c r="B613" s="6"/>
      <c r="C613" s="6"/>
      <c r="D613" s="6"/>
      <c r="E613" s="6"/>
      <c r="F613" s="6"/>
      <c r="G613" s="108"/>
      <c r="H613" s="6"/>
      <c r="I613" s="6"/>
      <c r="J613" s="6"/>
      <c r="K613" s="6"/>
      <c r="L613" s="6"/>
      <c r="M613" s="6"/>
      <c r="N613" s="6"/>
      <c r="O613" s="6"/>
      <c r="P613" s="6"/>
    </row>
    <row r="614" spans="1:16" ht="15.75" customHeight="1" x14ac:dyDescent="0.2">
      <c r="A614" s="48"/>
      <c r="B614" s="6"/>
      <c r="C614" s="6"/>
      <c r="D614" s="6"/>
      <c r="E614" s="6"/>
      <c r="F614" s="6"/>
      <c r="G614" s="108"/>
      <c r="H614" s="6"/>
      <c r="I614" s="6"/>
      <c r="J614" s="6"/>
      <c r="K614" s="6"/>
      <c r="L614" s="6"/>
      <c r="M614" s="6"/>
      <c r="N614" s="6"/>
      <c r="O614" s="6"/>
      <c r="P614" s="6"/>
    </row>
    <row r="615" spans="1:16" ht="15.75" customHeight="1" x14ac:dyDescent="0.2">
      <c r="A615" s="48"/>
      <c r="B615" s="6"/>
      <c r="C615" s="6"/>
      <c r="D615" s="6"/>
      <c r="E615" s="6"/>
      <c r="F615" s="6"/>
      <c r="G615" s="108"/>
      <c r="H615" s="6"/>
      <c r="I615" s="6"/>
      <c r="J615" s="6"/>
      <c r="K615" s="6"/>
      <c r="L615" s="6"/>
      <c r="M615" s="6"/>
      <c r="N615" s="6"/>
      <c r="O615" s="6"/>
      <c r="P615" s="6"/>
    </row>
    <row r="616" spans="1:16" ht="15.75" customHeight="1" x14ac:dyDescent="0.2">
      <c r="A616" s="48"/>
      <c r="B616" s="6"/>
      <c r="C616" s="6"/>
      <c r="D616" s="6"/>
      <c r="E616" s="6"/>
      <c r="F616" s="6"/>
      <c r="G616" s="108"/>
      <c r="H616" s="6"/>
      <c r="I616" s="6"/>
      <c r="J616" s="6"/>
      <c r="K616" s="6"/>
      <c r="L616" s="6"/>
      <c r="M616" s="6"/>
      <c r="N616" s="6"/>
      <c r="O616" s="6"/>
      <c r="P616" s="6"/>
    </row>
    <row r="617" spans="1:16" ht="15.75" customHeight="1" x14ac:dyDescent="0.2">
      <c r="A617" s="48"/>
      <c r="B617" s="6"/>
      <c r="C617" s="6"/>
      <c r="D617" s="6"/>
      <c r="E617" s="6"/>
      <c r="F617" s="6"/>
      <c r="G617" s="108"/>
      <c r="H617" s="6"/>
      <c r="I617" s="6"/>
      <c r="J617" s="6"/>
      <c r="K617" s="6"/>
      <c r="L617" s="6"/>
      <c r="M617" s="6"/>
      <c r="N617" s="6"/>
      <c r="O617" s="6"/>
      <c r="P617" s="6"/>
    </row>
    <row r="618" spans="1:16" ht="15.75" customHeight="1" x14ac:dyDescent="0.2">
      <c r="A618" s="48"/>
      <c r="B618" s="6"/>
      <c r="C618" s="6"/>
      <c r="D618" s="6"/>
      <c r="E618" s="6"/>
      <c r="F618" s="6"/>
      <c r="G618" s="108"/>
      <c r="H618" s="6"/>
      <c r="I618" s="6"/>
      <c r="J618" s="6"/>
      <c r="K618" s="6"/>
      <c r="L618" s="6"/>
      <c r="M618" s="6"/>
      <c r="N618" s="6"/>
      <c r="O618" s="6"/>
      <c r="P618" s="6"/>
    </row>
    <row r="619" spans="1:16" ht="15.75" customHeight="1" x14ac:dyDescent="0.2">
      <c r="A619" s="48"/>
      <c r="B619" s="6"/>
      <c r="C619" s="6"/>
      <c r="D619" s="6"/>
      <c r="E619" s="6"/>
      <c r="F619" s="6"/>
      <c r="G619" s="108"/>
      <c r="H619" s="6"/>
      <c r="I619" s="6"/>
      <c r="J619" s="6"/>
      <c r="K619" s="6"/>
      <c r="L619" s="6"/>
      <c r="M619" s="6"/>
      <c r="N619" s="6"/>
      <c r="O619" s="6"/>
      <c r="P619" s="6"/>
    </row>
    <row r="620" spans="1:16" ht="15.75" customHeight="1" x14ac:dyDescent="0.2">
      <c r="A620" s="48"/>
      <c r="B620" s="6"/>
      <c r="C620" s="6"/>
      <c r="D620" s="6"/>
      <c r="E620" s="6"/>
      <c r="F620" s="6"/>
      <c r="G620" s="108"/>
      <c r="H620" s="6"/>
      <c r="I620" s="6"/>
      <c r="J620" s="6"/>
      <c r="K620" s="6"/>
      <c r="L620" s="6"/>
      <c r="M620" s="6"/>
      <c r="N620" s="6"/>
      <c r="O620" s="6"/>
      <c r="P620" s="6"/>
    </row>
    <row r="621" spans="1:16" ht="15.75" customHeight="1" x14ac:dyDescent="0.2">
      <c r="A621" s="48"/>
      <c r="B621" s="6"/>
      <c r="C621" s="6"/>
      <c r="D621" s="6"/>
      <c r="E621" s="6"/>
      <c r="F621" s="6"/>
      <c r="G621" s="108"/>
      <c r="H621" s="6"/>
      <c r="I621" s="6"/>
      <c r="J621" s="6"/>
      <c r="K621" s="6"/>
      <c r="L621" s="6"/>
      <c r="M621" s="6"/>
      <c r="N621" s="6"/>
      <c r="O621" s="6"/>
      <c r="P621" s="6"/>
    </row>
    <row r="622" spans="1:16" ht="15.75" customHeight="1" x14ac:dyDescent="0.2">
      <c r="A622" s="48"/>
      <c r="B622" s="6"/>
      <c r="C622" s="6"/>
      <c r="D622" s="6"/>
      <c r="E622" s="6"/>
      <c r="F622" s="6"/>
      <c r="G622" s="108"/>
      <c r="H622" s="6"/>
      <c r="I622" s="6"/>
      <c r="J622" s="6"/>
      <c r="K622" s="6"/>
      <c r="L622" s="6"/>
      <c r="M622" s="6"/>
      <c r="N622" s="6"/>
      <c r="O622" s="6"/>
      <c r="P622" s="6"/>
    </row>
    <row r="623" spans="1:16" ht="15.75" customHeight="1" x14ac:dyDescent="0.2">
      <c r="A623" s="48"/>
      <c r="B623" s="6"/>
      <c r="C623" s="6"/>
      <c r="D623" s="6"/>
      <c r="E623" s="6"/>
      <c r="F623" s="6"/>
      <c r="G623" s="108"/>
      <c r="H623" s="6"/>
      <c r="I623" s="6"/>
      <c r="J623" s="6"/>
      <c r="K623" s="6"/>
      <c r="L623" s="6"/>
      <c r="M623" s="6"/>
      <c r="N623" s="6"/>
      <c r="O623" s="6"/>
      <c r="P623" s="6"/>
    </row>
    <row r="624" spans="1:16" ht="15.75" customHeight="1" x14ac:dyDescent="0.2">
      <c r="A624" s="48"/>
      <c r="B624" s="6"/>
      <c r="C624" s="6"/>
      <c r="D624" s="6"/>
      <c r="E624" s="6"/>
      <c r="F624" s="6"/>
      <c r="G624" s="108"/>
      <c r="H624" s="6"/>
      <c r="I624" s="6"/>
      <c r="J624" s="6"/>
      <c r="K624" s="6"/>
      <c r="L624" s="6"/>
      <c r="M624" s="6"/>
      <c r="N624" s="6"/>
      <c r="O624" s="6"/>
      <c r="P624" s="6"/>
    </row>
    <row r="625" spans="1:16" ht="15.75" customHeight="1" x14ac:dyDescent="0.2">
      <c r="A625" s="48"/>
      <c r="B625" s="6"/>
      <c r="C625" s="6"/>
      <c r="D625" s="6"/>
      <c r="E625" s="6"/>
      <c r="F625" s="6"/>
      <c r="G625" s="108"/>
      <c r="H625" s="6"/>
      <c r="I625" s="6"/>
      <c r="J625" s="6"/>
      <c r="K625" s="6"/>
      <c r="L625" s="6"/>
      <c r="M625" s="6"/>
      <c r="N625" s="6"/>
      <c r="O625" s="6"/>
      <c r="P625" s="6"/>
    </row>
    <row r="626" spans="1:16" ht="15.75" customHeight="1" x14ac:dyDescent="0.2">
      <c r="A626" s="48"/>
      <c r="B626" s="6"/>
      <c r="C626" s="6"/>
      <c r="D626" s="6"/>
      <c r="E626" s="6"/>
      <c r="F626" s="6"/>
      <c r="G626" s="108"/>
      <c r="H626" s="6"/>
      <c r="I626" s="6"/>
      <c r="J626" s="6"/>
      <c r="K626" s="6"/>
      <c r="L626" s="6"/>
      <c r="M626" s="6"/>
      <c r="N626" s="6"/>
      <c r="O626" s="6"/>
      <c r="P626" s="6"/>
    </row>
    <row r="627" spans="1:16" ht="15.75" customHeight="1" x14ac:dyDescent="0.2">
      <c r="A627" s="48"/>
      <c r="B627" s="6"/>
      <c r="C627" s="6"/>
      <c r="D627" s="6"/>
      <c r="E627" s="6"/>
      <c r="F627" s="6"/>
      <c r="G627" s="108"/>
      <c r="H627" s="6"/>
      <c r="I627" s="6"/>
      <c r="J627" s="6"/>
      <c r="K627" s="6"/>
      <c r="L627" s="6"/>
      <c r="M627" s="6"/>
      <c r="N627" s="6"/>
      <c r="O627" s="6"/>
      <c r="P627" s="6"/>
    </row>
    <row r="628" spans="1:16" ht="15.75" customHeight="1" x14ac:dyDescent="0.2">
      <c r="A628" s="48"/>
      <c r="B628" s="6"/>
      <c r="C628" s="6"/>
      <c r="D628" s="6"/>
      <c r="E628" s="6"/>
      <c r="F628" s="6"/>
      <c r="G628" s="108"/>
      <c r="H628" s="6"/>
      <c r="I628" s="6"/>
      <c r="J628" s="6"/>
      <c r="K628" s="6"/>
      <c r="L628" s="6"/>
      <c r="M628" s="6"/>
      <c r="N628" s="6"/>
      <c r="O628" s="6"/>
      <c r="P628" s="6"/>
    </row>
    <row r="629" spans="1:16" ht="15.75" customHeight="1" x14ac:dyDescent="0.2">
      <c r="A629" s="48"/>
      <c r="B629" s="6"/>
      <c r="C629" s="6"/>
      <c r="D629" s="6"/>
      <c r="E629" s="6"/>
      <c r="F629" s="6"/>
      <c r="G629" s="108"/>
      <c r="H629" s="6"/>
      <c r="I629" s="6"/>
      <c r="J629" s="6"/>
      <c r="K629" s="6"/>
      <c r="L629" s="6"/>
      <c r="M629" s="6"/>
      <c r="N629" s="6"/>
      <c r="O629" s="6"/>
      <c r="P629" s="6"/>
    </row>
    <row r="630" spans="1:16" ht="15.75" customHeight="1" x14ac:dyDescent="0.2">
      <c r="A630" s="48"/>
      <c r="B630" s="6"/>
      <c r="C630" s="6"/>
      <c r="D630" s="6"/>
      <c r="E630" s="6"/>
      <c r="F630" s="6"/>
      <c r="G630" s="108"/>
      <c r="H630" s="6"/>
      <c r="I630" s="6"/>
      <c r="J630" s="6"/>
      <c r="K630" s="6"/>
      <c r="L630" s="6"/>
      <c r="M630" s="6"/>
      <c r="N630" s="6"/>
      <c r="O630" s="6"/>
      <c r="P630" s="6"/>
    </row>
    <row r="631" spans="1:16" ht="15.75" customHeight="1" x14ac:dyDescent="0.2">
      <c r="A631" s="48"/>
      <c r="B631" s="6"/>
      <c r="C631" s="6"/>
      <c r="D631" s="6"/>
      <c r="E631" s="6"/>
      <c r="F631" s="6"/>
      <c r="G631" s="108"/>
      <c r="H631" s="6"/>
      <c r="I631" s="6"/>
      <c r="J631" s="6"/>
      <c r="K631" s="6"/>
      <c r="L631" s="6"/>
      <c r="M631" s="6"/>
      <c r="N631" s="6"/>
      <c r="O631" s="6"/>
      <c r="P631" s="6"/>
    </row>
    <row r="632" spans="1:16" ht="15.75" customHeight="1" x14ac:dyDescent="0.2">
      <c r="A632" s="48"/>
      <c r="B632" s="6"/>
      <c r="C632" s="6"/>
      <c r="D632" s="6"/>
      <c r="E632" s="6"/>
      <c r="F632" s="6"/>
      <c r="G632" s="108"/>
      <c r="H632" s="6"/>
      <c r="I632" s="6"/>
      <c r="J632" s="6"/>
      <c r="K632" s="6"/>
      <c r="L632" s="6"/>
      <c r="M632" s="6"/>
      <c r="N632" s="6"/>
      <c r="O632" s="6"/>
      <c r="P632" s="6"/>
    </row>
    <row r="633" spans="1:16" ht="15.75" customHeight="1" x14ac:dyDescent="0.2">
      <c r="A633" s="48"/>
      <c r="B633" s="6"/>
      <c r="C633" s="6"/>
      <c r="D633" s="6"/>
      <c r="E633" s="6"/>
      <c r="F633" s="6"/>
      <c r="G633" s="108"/>
      <c r="H633" s="6"/>
      <c r="I633" s="6"/>
      <c r="J633" s="6"/>
      <c r="K633" s="6"/>
      <c r="L633" s="6"/>
      <c r="M633" s="6"/>
      <c r="N633" s="6"/>
      <c r="O633" s="6"/>
      <c r="P633" s="6"/>
    </row>
    <row r="634" spans="1:16" ht="15.75" customHeight="1" x14ac:dyDescent="0.2">
      <c r="A634" s="48"/>
      <c r="B634" s="6"/>
      <c r="C634" s="6"/>
      <c r="D634" s="6"/>
      <c r="E634" s="6"/>
      <c r="F634" s="6"/>
      <c r="G634" s="108"/>
      <c r="H634" s="6"/>
      <c r="I634" s="6"/>
      <c r="J634" s="6"/>
      <c r="K634" s="6"/>
      <c r="L634" s="6"/>
      <c r="M634" s="6"/>
      <c r="N634" s="6"/>
      <c r="O634" s="6"/>
      <c r="P634" s="6"/>
    </row>
    <row r="635" spans="1:16" ht="15.75" customHeight="1" x14ac:dyDescent="0.2">
      <c r="A635" s="48"/>
      <c r="B635" s="6"/>
      <c r="C635" s="6"/>
      <c r="D635" s="6"/>
      <c r="E635" s="6"/>
      <c r="F635" s="6"/>
      <c r="G635" s="108"/>
      <c r="H635" s="6"/>
      <c r="I635" s="6"/>
      <c r="J635" s="6"/>
      <c r="K635" s="6"/>
      <c r="L635" s="6"/>
      <c r="M635" s="6"/>
      <c r="N635" s="6"/>
      <c r="O635" s="6"/>
      <c r="P635" s="6"/>
    </row>
    <row r="636" spans="1:16" ht="15.75" customHeight="1" x14ac:dyDescent="0.2">
      <c r="A636" s="48"/>
      <c r="B636" s="6"/>
      <c r="C636" s="6"/>
      <c r="D636" s="6"/>
      <c r="E636" s="6"/>
      <c r="F636" s="6"/>
      <c r="G636" s="108"/>
      <c r="H636" s="6"/>
      <c r="I636" s="6"/>
      <c r="J636" s="6"/>
      <c r="K636" s="6"/>
      <c r="L636" s="6"/>
      <c r="M636" s="6"/>
      <c r="N636" s="6"/>
      <c r="O636" s="6"/>
      <c r="P636" s="6"/>
    </row>
    <row r="637" spans="1:16" ht="15.75" customHeight="1" x14ac:dyDescent="0.2">
      <c r="A637" s="48"/>
      <c r="B637" s="6"/>
      <c r="C637" s="6"/>
      <c r="D637" s="6"/>
      <c r="E637" s="6"/>
      <c r="F637" s="6"/>
      <c r="G637" s="108"/>
      <c r="H637" s="6"/>
      <c r="I637" s="6"/>
      <c r="J637" s="6"/>
      <c r="K637" s="6"/>
      <c r="L637" s="6"/>
      <c r="M637" s="6"/>
      <c r="N637" s="6"/>
      <c r="O637" s="6"/>
      <c r="P637" s="6"/>
    </row>
    <row r="638" spans="1:16" ht="15.75" customHeight="1" x14ac:dyDescent="0.2">
      <c r="A638" s="48"/>
      <c r="B638" s="6"/>
      <c r="C638" s="6"/>
      <c r="D638" s="6"/>
      <c r="E638" s="6"/>
      <c r="F638" s="6"/>
      <c r="G638" s="108"/>
      <c r="H638" s="6"/>
      <c r="I638" s="6"/>
      <c r="J638" s="6"/>
      <c r="K638" s="6"/>
      <c r="L638" s="6"/>
      <c r="M638" s="6"/>
      <c r="N638" s="6"/>
      <c r="O638" s="6"/>
      <c r="P638" s="6"/>
    </row>
    <row r="639" spans="1:16" ht="15.75" customHeight="1" x14ac:dyDescent="0.2">
      <c r="A639" s="48"/>
      <c r="B639" s="6"/>
      <c r="C639" s="6"/>
      <c r="D639" s="6"/>
      <c r="E639" s="6"/>
      <c r="F639" s="6"/>
      <c r="G639" s="108"/>
      <c r="H639" s="6"/>
      <c r="I639" s="6"/>
      <c r="J639" s="6"/>
      <c r="K639" s="6"/>
      <c r="L639" s="6"/>
      <c r="M639" s="6"/>
      <c r="N639" s="6"/>
      <c r="O639" s="6"/>
      <c r="P639" s="6"/>
    </row>
    <row r="640" spans="1:16" ht="15.75" customHeight="1" x14ac:dyDescent="0.2">
      <c r="A640" s="48"/>
      <c r="B640" s="6"/>
      <c r="C640" s="6"/>
      <c r="D640" s="6"/>
      <c r="E640" s="6"/>
      <c r="F640" s="6"/>
      <c r="G640" s="108"/>
      <c r="H640" s="6"/>
      <c r="I640" s="6"/>
      <c r="J640" s="6"/>
      <c r="K640" s="6"/>
      <c r="L640" s="6"/>
      <c r="M640" s="6"/>
      <c r="N640" s="6"/>
      <c r="O640" s="6"/>
      <c r="P640" s="6"/>
    </row>
    <row r="641" spans="1:16" ht="15.75" customHeight="1" x14ac:dyDescent="0.2">
      <c r="A641" s="48"/>
      <c r="B641" s="6"/>
      <c r="C641" s="6"/>
      <c r="D641" s="6"/>
      <c r="E641" s="6"/>
      <c r="F641" s="6"/>
      <c r="G641" s="108"/>
      <c r="H641" s="6"/>
      <c r="I641" s="6"/>
      <c r="J641" s="6"/>
      <c r="K641" s="6"/>
      <c r="L641" s="6"/>
      <c r="M641" s="6"/>
      <c r="N641" s="6"/>
      <c r="O641" s="6"/>
      <c r="P641" s="6"/>
    </row>
    <row r="642" spans="1:16" ht="15.75" customHeight="1" x14ac:dyDescent="0.2">
      <c r="A642" s="48"/>
      <c r="B642" s="6"/>
      <c r="C642" s="6"/>
      <c r="D642" s="6"/>
      <c r="E642" s="6"/>
      <c r="F642" s="6"/>
      <c r="G642" s="108"/>
      <c r="H642" s="6"/>
      <c r="I642" s="6"/>
      <c r="J642" s="6"/>
      <c r="K642" s="6"/>
      <c r="L642" s="6"/>
      <c r="M642" s="6"/>
      <c r="N642" s="6"/>
      <c r="O642" s="6"/>
      <c r="P642" s="6"/>
    </row>
    <row r="643" spans="1:16" ht="15.75" customHeight="1" x14ac:dyDescent="0.2">
      <c r="A643" s="48"/>
      <c r="B643" s="6"/>
      <c r="C643" s="6"/>
      <c r="D643" s="6"/>
      <c r="E643" s="6"/>
      <c r="F643" s="6"/>
      <c r="G643" s="108"/>
      <c r="H643" s="6"/>
      <c r="I643" s="6"/>
      <c r="J643" s="6"/>
      <c r="K643" s="6"/>
      <c r="L643" s="6"/>
      <c r="M643" s="6"/>
      <c r="N643" s="6"/>
      <c r="O643" s="6"/>
      <c r="P643" s="6"/>
    </row>
    <row r="644" spans="1:16" ht="15.75" customHeight="1" x14ac:dyDescent="0.2">
      <c r="A644" s="48"/>
      <c r="B644" s="6"/>
      <c r="C644" s="6"/>
      <c r="D644" s="6"/>
      <c r="E644" s="6"/>
      <c r="F644" s="6"/>
      <c r="G644" s="108"/>
      <c r="H644" s="6"/>
      <c r="I644" s="6"/>
      <c r="J644" s="6"/>
      <c r="K644" s="6"/>
      <c r="L644" s="6"/>
      <c r="M644" s="6"/>
      <c r="N644" s="6"/>
      <c r="O644" s="6"/>
      <c r="P644" s="6"/>
    </row>
    <row r="645" spans="1:16" ht="15.75" customHeight="1" x14ac:dyDescent="0.2">
      <c r="A645" s="48"/>
      <c r="B645" s="6"/>
      <c r="C645" s="6"/>
      <c r="D645" s="6"/>
      <c r="E645" s="6"/>
      <c r="F645" s="6"/>
      <c r="G645" s="108"/>
      <c r="H645" s="6"/>
      <c r="I645" s="6"/>
      <c r="J645" s="6"/>
      <c r="K645" s="6"/>
      <c r="L645" s="6"/>
      <c r="M645" s="6"/>
      <c r="N645" s="6"/>
      <c r="O645" s="6"/>
      <c r="P645" s="6"/>
    </row>
    <row r="646" spans="1:16" ht="15.75" customHeight="1" x14ac:dyDescent="0.2">
      <c r="A646" s="48"/>
      <c r="B646" s="6"/>
      <c r="C646" s="6"/>
      <c r="D646" s="6"/>
      <c r="E646" s="6"/>
      <c r="F646" s="6"/>
      <c r="G646" s="108"/>
      <c r="H646" s="6"/>
      <c r="I646" s="6"/>
      <c r="J646" s="6"/>
      <c r="K646" s="6"/>
      <c r="L646" s="6"/>
      <c r="M646" s="6"/>
      <c r="N646" s="6"/>
      <c r="O646" s="6"/>
      <c r="P646" s="6"/>
    </row>
    <row r="647" spans="1:16" ht="15.75" customHeight="1" x14ac:dyDescent="0.2">
      <c r="A647" s="48"/>
      <c r="B647" s="6"/>
      <c r="C647" s="6"/>
      <c r="D647" s="6"/>
      <c r="E647" s="6"/>
      <c r="F647" s="6"/>
      <c r="G647" s="108"/>
      <c r="H647" s="6"/>
      <c r="I647" s="6"/>
      <c r="J647" s="6"/>
      <c r="K647" s="6"/>
      <c r="L647" s="6"/>
      <c r="M647" s="6"/>
      <c r="N647" s="6"/>
      <c r="O647" s="6"/>
      <c r="P647" s="6"/>
    </row>
    <row r="648" spans="1:16" ht="15.75" customHeight="1" x14ac:dyDescent="0.2">
      <c r="A648" s="48"/>
      <c r="B648" s="6"/>
      <c r="C648" s="6"/>
      <c r="D648" s="6"/>
      <c r="E648" s="6"/>
      <c r="F648" s="6"/>
      <c r="G648" s="108"/>
      <c r="H648" s="6"/>
      <c r="I648" s="6"/>
      <c r="J648" s="6"/>
      <c r="K648" s="6"/>
      <c r="L648" s="6"/>
      <c r="M648" s="6"/>
      <c r="N648" s="6"/>
      <c r="O648" s="6"/>
      <c r="P648" s="6"/>
    </row>
    <row r="649" spans="1:16" ht="15.75" customHeight="1" x14ac:dyDescent="0.2">
      <c r="A649" s="48"/>
      <c r="B649" s="6"/>
      <c r="C649" s="6"/>
      <c r="D649" s="6"/>
      <c r="E649" s="6"/>
      <c r="F649" s="6"/>
      <c r="G649" s="108"/>
      <c r="H649" s="6"/>
      <c r="I649" s="6"/>
      <c r="J649" s="6"/>
      <c r="K649" s="6"/>
      <c r="L649" s="6"/>
      <c r="M649" s="6"/>
      <c r="N649" s="6"/>
      <c r="O649" s="6"/>
      <c r="P649" s="6"/>
    </row>
    <row r="650" spans="1:16" ht="15.75" customHeight="1" x14ac:dyDescent="0.2">
      <c r="A650" s="48"/>
      <c r="B650" s="6"/>
      <c r="C650" s="6"/>
      <c r="D650" s="6"/>
      <c r="E650" s="6"/>
      <c r="F650" s="6"/>
      <c r="G650" s="108"/>
      <c r="H650" s="6"/>
      <c r="I650" s="6"/>
      <c r="J650" s="6"/>
      <c r="K650" s="6"/>
      <c r="L650" s="6"/>
      <c r="M650" s="6"/>
      <c r="N650" s="6"/>
      <c r="O650" s="6"/>
      <c r="P650" s="6"/>
    </row>
    <row r="651" spans="1:16" ht="15.75" customHeight="1" x14ac:dyDescent="0.2">
      <c r="A651" s="48"/>
      <c r="B651" s="6"/>
      <c r="C651" s="6"/>
      <c r="D651" s="6"/>
      <c r="E651" s="6"/>
      <c r="F651" s="6"/>
      <c r="G651" s="108"/>
      <c r="H651" s="6"/>
      <c r="I651" s="6"/>
      <c r="J651" s="6"/>
      <c r="K651" s="6"/>
      <c r="L651" s="6"/>
      <c r="M651" s="6"/>
      <c r="N651" s="6"/>
      <c r="O651" s="6"/>
      <c r="P651" s="6"/>
    </row>
    <row r="652" spans="1:16" ht="15.75" customHeight="1" x14ac:dyDescent="0.2">
      <c r="A652" s="48"/>
      <c r="B652" s="6"/>
      <c r="C652" s="6"/>
      <c r="D652" s="6"/>
      <c r="E652" s="6"/>
      <c r="F652" s="6"/>
      <c r="G652" s="108"/>
      <c r="H652" s="6"/>
      <c r="I652" s="6"/>
      <c r="J652" s="6"/>
      <c r="K652" s="6"/>
      <c r="L652" s="6"/>
      <c r="M652" s="6"/>
      <c r="N652" s="6"/>
      <c r="O652" s="6"/>
      <c r="P652" s="6"/>
    </row>
    <row r="653" spans="1:16" ht="15.75" customHeight="1" x14ac:dyDescent="0.2">
      <c r="A653" s="48"/>
      <c r="B653" s="6"/>
      <c r="C653" s="6"/>
      <c r="D653" s="6"/>
      <c r="E653" s="6"/>
      <c r="F653" s="6"/>
      <c r="G653" s="108"/>
      <c r="H653" s="6"/>
      <c r="I653" s="6"/>
      <c r="J653" s="6"/>
      <c r="K653" s="6"/>
      <c r="L653" s="6"/>
      <c r="M653" s="6"/>
      <c r="N653" s="6"/>
      <c r="O653" s="6"/>
      <c r="P653" s="6"/>
    </row>
    <row r="654" spans="1:16" ht="15.75" customHeight="1" x14ac:dyDescent="0.2">
      <c r="A654" s="48"/>
      <c r="B654" s="6"/>
      <c r="C654" s="6"/>
      <c r="D654" s="6"/>
      <c r="E654" s="6"/>
      <c r="F654" s="6"/>
      <c r="G654" s="108"/>
      <c r="H654" s="6"/>
      <c r="I654" s="6"/>
      <c r="J654" s="6"/>
      <c r="K654" s="6"/>
      <c r="L654" s="6"/>
      <c r="M654" s="6"/>
      <c r="N654" s="6"/>
      <c r="O654" s="6"/>
      <c r="P654" s="6"/>
    </row>
    <row r="655" spans="1:16" ht="15.75" customHeight="1" x14ac:dyDescent="0.2">
      <c r="A655" s="48"/>
      <c r="B655" s="6"/>
      <c r="C655" s="6"/>
      <c r="D655" s="6"/>
      <c r="E655" s="6"/>
      <c r="F655" s="6"/>
      <c r="G655" s="108"/>
      <c r="H655" s="6"/>
      <c r="I655" s="6"/>
      <c r="J655" s="6"/>
      <c r="K655" s="6"/>
      <c r="L655" s="6"/>
      <c r="M655" s="6"/>
      <c r="N655" s="6"/>
      <c r="O655" s="6"/>
      <c r="P655" s="6"/>
    </row>
    <row r="656" spans="1:16" ht="15.75" customHeight="1" x14ac:dyDescent="0.2">
      <c r="A656" s="48"/>
      <c r="B656" s="6"/>
      <c r="C656" s="6"/>
      <c r="D656" s="6"/>
      <c r="E656" s="6"/>
      <c r="F656" s="6"/>
      <c r="G656" s="108"/>
      <c r="H656" s="6"/>
      <c r="I656" s="6"/>
      <c r="J656" s="6"/>
      <c r="K656" s="6"/>
      <c r="L656" s="6"/>
      <c r="M656" s="6"/>
      <c r="N656" s="6"/>
      <c r="O656" s="6"/>
      <c r="P656" s="6"/>
    </row>
    <row r="657" spans="1:16" ht="15.75" customHeight="1" x14ac:dyDescent="0.2">
      <c r="A657" s="48"/>
      <c r="B657" s="6"/>
      <c r="C657" s="6"/>
      <c r="D657" s="6"/>
      <c r="E657" s="6"/>
      <c r="F657" s="6"/>
      <c r="G657" s="108"/>
      <c r="H657" s="6"/>
      <c r="I657" s="6"/>
      <c r="J657" s="6"/>
      <c r="K657" s="6"/>
      <c r="L657" s="6"/>
      <c r="M657" s="6"/>
      <c r="N657" s="6"/>
      <c r="O657" s="6"/>
      <c r="P657" s="6"/>
    </row>
    <row r="658" spans="1:16" ht="15.75" customHeight="1" x14ac:dyDescent="0.2">
      <c r="A658" s="48"/>
      <c r="B658" s="6"/>
      <c r="C658" s="6"/>
      <c r="D658" s="6"/>
      <c r="E658" s="6"/>
      <c r="F658" s="6"/>
      <c r="G658" s="108"/>
      <c r="H658" s="6"/>
      <c r="I658" s="6"/>
      <c r="J658" s="6"/>
      <c r="K658" s="6"/>
      <c r="L658" s="6"/>
      <c r="M658" s="6"/>
      <c r="N658" s="6"/>
      <c r="O658" s="6"/>
      <c r="P658" s="6"/>
    </row>
    <row r="659" spans="1:16" ht="15.75" customHeight="1" x14ac:dyDescent="0.2">
      <c r="A659" s="48"/>
      <c r="B659" s="6"/>
      <c r="C659" s="6"/>
      <c r="D659" s="6"/>
      <c r="E659" s="6"/>
      <c r="F659" s="6"/>
      <c r="G659" s="108"/>
      <c r="H659" s="6"/>
      <c r="I659" s="6"/>
      <c r="J659" s="6"/>
      <c r="K659" s="6"/>
      <c r="L659" s="6"/>
      <c r="M659" s="6"/>
      <c r="N659" s="6"/>
      <c r="O659" s="6"/>
      <c r="P659" s="6"/>
    </row>
    <row r="660" spans="1:16" ht="15.75" customHeight="1" x14ac:dyDescent="0.2">
      <c r="A660" s="48"/>
      <c r="B660" s="6"/>
      <c r="C660" s="6"/>
      <c r="D660" s="6"/>
      <c r="E660" s="6"/>
      <c r="F660" s="6"/>
      <c r="G660" s="108"/>
      <c r="H660" s="6"/>
      <c r="I660" s="6"/>
      <c r="J660" s="6"/>
      <c r="K660" s="6"/>
      <c r="L660" s="6"/>
      <c r="M660" s="6"/>
      <c r="N660" s="6"/>
      <c r="O660" s="6"/>
      <c r="P660" s="6"/>
    </row>
    <row r="661" spans="1:16" ht="15.75" customHeight="1" x14ac:dyDescent="0.2">
      <c r="A661" s="48"/>
      <c r="B661" s="6"/>
      <c r="C661" s="6"/>
      <c r="D661" s="6"/>
      <c r="E661" s="6"/>
      <c r="F661" s="6"/>
      <c r="G661" s="108"/>
      <c r="H661" s="6"/>
      <c r="I661" s="6"/>
      <c r="J661" s="6"/>
      <c r="K661" s="6"/>
      <c r="L661" s="6"/>
      <c r="M661" s="6"/>
      <c r="N661" s="6"/>
      <c r="O661" s="6"/>
      <c r="P661" s="6"/>
    </row>
    <row r="662" spans="1:16" ht="15.75" customHeight="1" x14ac:dyDescent="0.2">
      <c r="A662" s="48"/>
      <c r="B662" s="6"/>
      <c r="C662" s="6"/>
      <c r="D662" s="6"/>
      <c r="E662" s="6"/>
      <c r="F662" s="6"/>
      <c r="G662" s="108"/>
      <c r="H662" s="6"/>
      <c r="I662" s="6"/>
      <c r="J662" s="6"/>
      <c r="K662" s="6"/>
      <c r="L662" s="6"/>
      <c r="M662" s="6"/>
      <c r="N662" s="6"/>
      <c r="O662" s="6"/>
      <c r="P662" s="6"/>
    </row>
    <row r="663" spans="1:16" ht="15.75" customHeight="1" x14ac:dyDescent="0.2">
      <c r="A663" s="48"/>
      <c r="B663" s="6"/>
      <c r="C663" s="6"/>
      <c r="D663" s="6"/>
      <c r="E663" s="6"/>
      <c r="F663" s="6"/>
      <c r="G663" s="108"/>
      <c r="H663" s="6"/>
      <c r="I663" s="6"/>
      <c r="J663" s="6"/>
      <c r="K663" s="6"/>
      <c r="L663" s="6"/>
      <c r="M663" s="6"/>
      <c r="N663" s="6"/>
      <c r="O663" s="6"/>
      <c r="P663" s="6"/>
    </row>
    <row r="664" spans="1:16" ht="15.75" customHeight="1" x14ac:dyDescent="0.2">
      <c r="A664" s="48"/>
      <c r="B664" s="6"/>
      <c r="C664" s="6"/>
      <c r="D664" s="6"/>
      <c r="E664" s="6"/>
      <c r="F664" s="6"/>
      <c r="G664" s="108"/>
      <c r="H664" s="6"/>
      <c r="I664" s="6"/>
      <c r="J664" s="6"/>
      <c r="K664" s="6"/>
      <c r="L664" s="6"/>
      <c r="M664" s="6"/>
      <c r="N664" s="6"/>
      <c r="O664" s="6"/>
      <c r="P664" s="6"/>
    </row>
    <row r="665" spans="1:16" ht="15.75" customHeight="1" x14ac:dyDescent="0.2">
      <c r="A665" s="48"/>
      <c r="B665" s="6"/>
      <c r="C665" s="6"/>
      <c r="D665" s="6"/>
      <c r="E665" s="6"/>
      <c r="F665" s="6"/>
      <c r="G665" s="108"/>
      <c r="H665" s="6"/>
      <c r="I665" s="6"/>
      <c r="J665" s="6"/>
      <c r="K665" s="6"/>
      <c r="L665" s="6"/>
      <c r="M665" s="6"/>
      <c r="N665" s="6"/>
      <c r="O665" s="6"/>
      <c r="P665" s="6"/>
    </row>
    <row r="666" spans="1:16" ht="15.75" customHeight="1" x14ac:dyDescent="0.2">
      <c r="A666" s="48"/>
      <c r="B666" s="6"/>
      <c r="C666" s="6"/>
      <c r="D666" s="6"/>
      <c r="E666" s="6"/>
      <c r="F666" s="6"/>
      <c r="G666" s="108"/>
      <c r="H666" s="6"/>
      <c r="I666" s="6"/>
      <c r="J666" s="6"/>
      <c r="K666" s="6"/>
      <c r="L666" s="6"/>
      <c r="M666" s="6"/>
      <c r="N666" s="6"/>
      <c r="O666" s="6"/>
      <c r="P666" s="6"/>
    </row>
    <row r="667" spans="1:16" ht="15.75" customHeight="1" x14ac:dyDescent="0.2">
      <c r="A667" s="48"/>
      <c r="B667" s="6"/>
      <c r="C667" s="6"/>
      <c r="D667" s="6"/>
      <c r="E667" s="6"/>
      <c r="F667" s="6"/>
      <c r="G667" s="108"/>
      <c r="H667" s="6"/>
      <c r="I667" s="6"/>
      <c r="J667" s="6"/>
      <c r="K667" s="6"/>
      <c r="L667" s="6"/>
      <c r="M667" s="6"/>
      <c r="N667" s="6"/>
      <c r="O667" s="6"/>
      <c r="P667" s="6"/>
    </row>
    <row r="668" spans="1:16" ht="15.75" customHeight="1" x14ac:dyDescent="0.2">
      <c r="A668" s="48"/>
      <c r="B668" s="6"/>
      <c r="C668" s="6"/>
      <c r="D668" s="6"/>
      <c r="E668" s="6"/>
      <c r="F668" s="6"/>
      <c r="G668" s="108"/>
      <c r="H668" s="6"/>
      <c r="I668" s="6"/>
      <c r="J668" s="6"/>
      <c r="K668" s="6"/>
      <c r="L668" s="6"/>
      <c r="M668" s="6"/>
      <c r="N668" s="6"/>
      <c r="O668" s="6"/>
      <c r="P668" s="6"/>
    </row>
    <row r="669" spans="1:16" ht="15.75" customHeight="1" x14ac:dyDescent="0.2">
      <c r="A669" s="48"/>
      <c r="B669" s="6"/>
      <c r="C669" s="6"/>
      <c r="D669" s="6"/>
      <c r="E669" s="6"/>
      <c r="F669" s="6"/>
      <c r="G669" s="108"/>
      <c r="H669" s="6"/>
      <c r="I669" s="6"/>
      <c r="J669" s="6"/>
      <c r="K669" s="6"/>
      <c r="L669" s="6"/>
      <c r="M669" s="6"/>
      <c r="N669" s="6"/>
      <c r="O669" s="6"/>
      <c r="P669" s="6"/>
    </row>
    <row r="670" spans="1:16" ht="15.75" customHeight="1" x14ac:dyDescent="0.2">
      <c r="A670" s="48"/>
      <c r="B670" s="6"/>
      <c r="C670" s="6"/>
      <c r="D670" s="6"/>
      <c r="E670" s="6"/>
      <c r="F670" s="6"/>
      <c r="G670" s="108"/>
      <c r="H670" s="6"/>
      <c r="I670" s="6"/>
      <c r="J670" s="6"/>
      <c r="K670" s="6"/>
      <c r="L670" s="6"/>
      <c r="M670" s="6"/>
      <c r="N670" s="6"/>
      <c r="O670" s="6"/>
      <c r="P670" s="6"/>
    </row>
    <row r="671" spans="1:16" ht="15.75" customHeight="1" x14ac:dyDescent="0.2">
      <c r="A671" s="48"/>
      <c r="B671" s="6"/>
      <c r="C671" s="6"/>
      <c r="D671" s="6"/>
      <c r="E671" s="6"/>
      <c r="F671" s="6"/>
      <c r="G671" s="108"/>
      <c r="H671" s="6"/>
      <c r="I671" s="6"/>
      <c r="J671" s="6"/>
      <c r="K671" s="6"/>
      <c r="L671" s="6"/>
      <c r="M671" s="6"/>
      <c r="N671" s="6"/>
      <c r="O671" s="6"/>
      <c r="P671" s="6"/>
    </row>
    <row r="672" spans="1:16" ht="15.75" customHeight="1" x14ac:dyDescent="0.2">
      <c r="A672" s="48"/>
      <c r="B672" s="6"/>
      <c r="C672" s="6"/>
      <c r="D672" s="6"/>
      <c r="E672" s="6"/>
      <c r="F672" s="6"/>
      <c r="G672" s="108"/>
      <c r="H672" s="6"/>
      <c r="I672" s="6"/>
      <c r="J672" s="6"/>
      <c r="K672" s="6"/>
      <c r="L672" s="6"/>
      <c r="M672" s="6"/>
      <c r="N672" s="6"/>
      <c r="O672" s="6"/>
      <c r="P672" s="6"/>
    </row>
    <row r="673" spans="1:16" ht="15.75" customHeight="1" x14ac:dyDescent="0.2">
      <c r="A673" s="48"/>
      <c r="B673" s="6"/>
      <c r="C673" s="6"/>
      <c r="D673" s="6"/>
      <c r="E673" s="6"/>
      <c r="F673" s="6"/>
      <c r="G673" s="108"/>
      <c r="H673" s="6"/>
      <c r="I673" s="6"/>
      <c r="J673" s="6"/>
      <c r="K673" s="6"/>
      <c r="L673" s="6"/>
      <c r="M673" s="6"/>
      <c r="N673" s="6"/>
      <c r="O673" s="6"/>
      <c r="P673" s="6"/>
    </row>
    <row r="674" spans="1:16" ht="15.75" customHeight="1" x14ac:dyDescent="0.2">
      <c r="A674" s="48"/>
      <c r="B674" s="6"/>
      <c r="C674" s="6"/>
      <c r="D674" s="6"/>
      <c r="E674" s="6"/>
      <c r="F674" s="6"/>
      <c r="G674" s="108"/>
      <c r="H674" s="6"/>
      <c r="I674" s="6"/>
      <c r="J674" s="6"/>
      <c r="K674" s="6"/>
      <c r="L674" s="6"/>
      <c r="M674" s="6"/>
      <c r="N674" s="6"/>
      <c r="O674" s="6"/>
      <c r="P674" s="6"/>
    </row>
    <row r="675" spans="1:16" ht="15.75" customHeight="1" x14ac:dyDescent="0.2">
      <c r="A675" s="48"/>
      <c r="B675" s="6"/>
      <c r="C675" s="6"/>
      <c r="D675" s="6"/>
      <c r="E675" s="6"/>
      <c r="F675" s="6"/>
      <c r="G675" s="108"/>
      <c r="H675" s="6"/>
      <c r="I675" s="6"/>
      <c r="J675" s="6"/>
      <c r="K675" s="6"/>
      <c r="L675" s="6"/>
      <c r="M675" s="6"/>
      <c r="N675" s="6"/>
      <c r="O675" s="6"/>
      <c r="P675" s="6"/>
    </row>
    <row r="676" spans="1:16" ht="15.75" customHeight="1" x14ac:dyDescent="0.2">
      <c r="A676" s="48"/>
      <c r="B676" s="6"/>
      <c r="C676" s="6"/>
      <c r="D676" s="6"/>
      <c r="E676" s="6"/>
      <c r="F676" s="6"/>
      <c r="G676" s="108"/>
      <c r="H676" s="6"/>
      <c r="I676" s="6"/>
      <c r="J676" s="6"/>
      <c r="K676" s="6"/>
      <c r="L676" s="6"/>
      <c r="M676" s="6"/>
      <c r="N676" s="6"/>
      <c r="O676" s="6"/>
      <c r="P676" s="6"/>
    </row>
    <row r="677" spans="1:16" ht="15.75" customHeight="1" x14ac:dyDescent="0.2">
      <c r="A677" s="48"/>
      <c r="B677" s="6"/>
      <c r="C677" s="6"/>
      <c r="D677" s="6"/>
      <c r="E677" s="6"/>
      <c r="F677" s="6"/>
      <c r="G677" s="108"/>
      <c r="H677" s="6"/>
      <c r="I677" s="6"/>
      <c r="J677" s="6"/>
      <c r="K677" s="6"/>
      <c r="L677" s="6"/>
      <c r="M677" s="6"/>
      <c r="N677" s="6"/>
      <c r="O677" s="6"/>
      <c r="P677" s="6"/>
    </row>
    <row r="678" spans="1:16" ht="15.75" customHeight="1" x14ac:dyDescent="0.2">
      <c r="A678" s="48"/>
      <c r="B678" s="6"/>
      <c r="C678" s="6"/>
      <c r="D678" s="6"/>
      <c r="E678" s="6"/>
      <c r="F678" s="6"/>
      <c r="G678" s="108"/>
      <c r="H678" s="6"/>
      <c r="I678" s="6"/>
      <c r="J678" s="6"/>
      <c r="K678" s="6"/>
      <c r="L678" s="6"/>
      <c r="M678" s="6"/>
      <c r="N678" s="6"/>
      <c r="O678" s="6"/>
      <c r="P678" s="6"/>
    </row>
    <row r="679" spans="1:16" ht="15.75" customHeight="1" x14ac:dyDescent="0.2">
      <c r="A679" s="48"/>
      <c r="B679" s="6"/>
      <c r="C679" s="6"/>
      <c r="D679" s="6"/>
      <c r="E679" s="6"/>
      <c r="F679" s="6"/>
      <c r="G679" s="108"/>
      <c r="H679" s="6"/>
      <c r="I679" s="6"/>
      <c r="J679" s="6"/>
      <c r="K679" s="6"/>
      <c r="L679" s="6"/>
      <c r="M679" s="6"/>
      <c r="N679" s="6"/>
      <c r="O679" s="6"/>
      <c r="P679" s="6"/>
    </row>
    <row r="680" spans="1:16" ht="15.75" customHeight="1" x14ac:dyDescent="0.2">
      <c r="A680" s="48"/>
      <c r="B680" s="6"/>
      <c r="C680" s="6"/>
      <c r="D680" s="6"/>
      <c r="E680" s="6"/>
      <c r="F680" s="6"/>
      <c r="G680" s="108"/>
      <c r="H680" s="6"/>
      <c r="I680" s="6"/>
      <c r="J680" s="6"/>
      <c r="K680" s="6"/>
      <c r="L680" s="6"/>
      <c r="M680" s="6"/>
      <c r="N680" s="6"/>
      <c r="O680" s="6"/>
      <c r="P680" s="6"/>
    </row>
    <row r="681" spans="1:16" ht="15.75" customHeight="1" x14ac:dyDescent="0.2">
      <c r="A681" s="48"/>
      <c r="B681" s="6"/>
      <c r="C681" s="6"/>
      <c r="D681" s="6"/>
      <c r="E681" s="6"/>
      <c r="F681" s="6"/>
      <c r="G681" s="108"/>
      <c r="H681" s="6"/>
      <c r="I681" s="6"/>
      <c r="J681" s="6"/>
      <c r="K681" s="6"/>
      <c r="L681" s="6"/>
      <c r="M681" s="6"/>
      <c r="N681" s="6"/>
      <c r="O681" s="6"/>
      <c r="P681" s="6"/>
    </row>
    <row r="682" spans="1:16" ht="15.75" customHeight="1" x14ac:dyDescent="0.2">
      <c r="A682" s="48"/>
      <c r="B682" s="6"/>
      <c r="C682" s="6"/>
      <c r="D682" s="6"/>
      <c r="E682" s="6"/>
      <c r="F682" s="6"/>
      <c r="G682" s="108"/>
      <c r="H682" s="6"/>
      <c r="I682" s="6"/>
      <c r="J682" s="6"/>
      <c r="K682" s="6"/>
      <c r="L682" s="6"/>
      <c r="M682" s="6"/>
      <c r="N682" s="6"/>
      <c r="O682" s="6"/>
      <c r="P682" s="6"/>
    </row>
    <row r="683" spans="1:16" ht="15.75" customHeight="1" x14ac:dyDescent="0.2">
      <c r="A683" s="48"/>
      <c r="B683" s="6"/>
      <c r="C683" s="6"/>
      <c r="D683" s="6"/>
      <c r="E683" s="6"/>
      <c r="F683" s="6"/>
      <c r="G683" s="108"/>
      <c r="H683" s="6"/>
      <c r="I683" s="6"/>
      <c r="J683" s="6"/>
      <c r="K683" s="6"/>
      <c r="L683" s="6"/>
      <c r="M683" s="6"/>
      <c r="N683" s="6"/>
      <c r="O683" s="6"/>
      <c r="P683" s="6"/>
    </row>
    <row r="684" spans="1:16" ht="15.75" customHeight="1" x14ac:dyDescent="0.2">
      <c r="A684" s="48"/>
      <c r="B684" s="6"/>
      <c r="C684" s="6"/>
      <c r="D684" s="6"/>
      <c r="E684" s="6"/>
      <c r="F684" s="6"/>
      <c r="G684" s="108"/>
      <c r="H684" s="6"/>
      <c r="I684" s="6"/>
      <c r="J684" s="6"/>
      <c r="K684" s="6"/>
      <c r="L684" s="6"/>
      <c r="M684" s="6"/>
      <c r="N684" s="6"/>
      <c r="O684" s="6"/>
      <c r="P684" s="6"/>
    </row>
    <row r="685" spans="1:16" ht="15.75" customHeight="1" x14ac:dyDescent="0.2">
      <c r="A685" s="48"/>
      <c r="B685" s="6"/>
      <c r="C685" s="6"/>
      <c r="D685" s="6"/>
      <c r="E685" s="6"/>
      <c r="F685" s="6"/>
      <c r="G685" s="108"/>
      <c r="H685" s="6"/>
      <c r="I685" s="6"/>
      <c r="J685" s="6"/>
      <c r="K685" s="6"/>
      <c r="L685" s="6"/>
      <c r="M685" s="6"/>
      <c r="N685" s="6"/>
      <c r="O685" s="6"/>
      <c r="P685" s="6"/>
    </row>
    <row r="686" spans="1:16" ht="15.75" customHeight="1" x14ac:dyDescent="0.2">
      <c r="A686" s="48"/>
      <c r="B686" s="6"/>
      <c r="C686" s="6"/>
      <c r="D686" s="6"/>
      <c r="E686" s="6"/>
      <c r="F686" s="6"/>
      <c r="G686" s="108"/>
      <c r="H686" s="6"/>
      <c r="I686" s="6"/>
      <c r="J686" s="6"/>
      <c r="K686" s="6"/>
      <c r="L686" s="6"/>
      <c r="M686" s="6"/>
      <c r="N686" s="6"/>
      <c r="O686" s="6"/>
      <c r="P686" s="6"/>
    </row>
    <row r="687" spans="1:16" ht="15.75" customHeight="1" x14ac:dyDescent="0.2">
      <c r="A687" s="48"/>
      <c r="B687" s="6"/>
      <c r="C687" s="6"/>
      <c r="D687" s="6"/>
      <c r="E687" s="6"/>
      <c r="F687" s="6"/>
      <c r="G687" s="108"/>
      <c r="H687" s="6"/>
      <c r="I687" s="6"/>
      <c r="J687" s="6"/>
      <c r="K687" s="6"/>
      <c r="L687" s="6"/>
      <c r="M687" s="6"/>
      <c r="N687" s="6"/>
      <c r="O687" s="6"/>
      <c r="P687" s="6"/>
    </row>
    <row r="688" spans="1:16" ht="15.75" customHeight="1" x14ac:dyDescent="0.2">
      <c r="A688" s="48"/>
      <c r="B688" s="6"/>
      <c r="C688" s="6"/>
      <c r="D688" s="6"/>
      <c r="E688" s="6"/>
      <c r="F688" s="6"/>
      <c r="G688" s="108"/>
      <c r="H688" s="6"/>
      <c r="I688" s="6"/>
      <c r="J688" s="6"/>
      <c r="K688" s="6"/>
      <c r="L688" s="6"/>
      <c r="M688" s="6"/>
      <c r="N688" s="6"/>
      <c r="O688" s="6"/>
      <c r="P688" s="6"/>
    </row>
    <row r="689" spans="1:16" ht="15.75" customHeight="1" x14ac:dyDescent="0.2">
      <c r="A689" s="48"/>
      <c r="B689" s="6"/>
      <c r="C689" s="6"/>
      <c r="D689" s="6"/>
      <c r="E689" s="6"/>
      <c r="F689" s="6"/>
      <c r="G689" s="108"/>
      <c r="H689" s="6"/>
      <c r="I689" s="6"/>
      <c r="J689" s="6"/>
      <c r="K689" s="6"/>
      <c r="L689" s="6"/>
      <c r="M689" s="6"/>
      <c r="N689" s="6"/>
      <c r="O689" s="6"/>
      <c r="P689" s="6"/>
    </row>
    <row r="690" spans="1:16" ht="15.75" customHeight="1" x14ac:dyDescent="0.2">
      <c r="A690" s="48"/>
      <c r="B690" s="6"/>
      <c r="C690" s="6"/>
      <c r="D690" s="6"/>
      <c r="E690" s="6"/>
      <c r="F690" s="6"/>
      <c r="G690" s="108"/>
      <c r="H690" s="6"/>
      <c r="I690" s="6"/>
      <c r="J690" s="6"/>
      <c r="K690" s="6"/>
      <c r="L690" s="6"/>
      <c r="M690" s="6"/>
      <c r="N690" s="6"/>
      <c r="O690" s="6"/>
      <c r="P690" s="6"/>
    </row>
    <row r="691" spans="1:16" ht="15.75" customHeight="1" x14ac:dyDescent="0.2">
      <c r="A691" s="48"/>
      <c r="B691" s="6"/>
      <c r="C691" s="6"/>
      <c r="D691" s="6"/>
      <c r="E691" s="6"/>
      <c r="F691" s="6"/>
      <c r="G691" s="108"/>
      <c r="H691" s="6"/>
      <c r="I691" s="6"/>
      <c r="J691" s="6"/>
      <c r="K691" s="6"/>
      <c r="L691" s="6"/>
      <c r="M691" s="6"/>
      <c r="N691" s="6"/>
      <c r="O691" s="6"/>
      <c r="P691" s="6"/>
    </row>
    <row r="692" spans="1:16" ht="15.75" customHeight="1" x14ac:dyDescent="0.2">
      <c r="A692" s="48"/>
      <c r="B692" s="6"/>
      <c r="C692" s="6"/>
      <c r="D692" s="6"/>
      <c r="E692" s="6"/>
      <c r="F692" s="6"/>
      <c r="G692" s="108"/>
      <c r="H692" s="6"/>
      <c r="I692" s="6"/>
      <c r="J692" s="6"/>
      <c r="K692" s="6"/>
      <c r="L692" s="6"/>
      <c r="M692" s="6"/>
      <c r="N692" s="6"/>
      <c r="O692" s="6"/>
      <c r="P692" s="6"/>
    </row>
    <row r="693" spans="1:16" ht="15.75" customHeight="1" x14ac:dyDescent="0.2">
      <c r="A693" s="48"/>
      <c r="B693" s="6"/>
      <c r="C693" s="6"/>
      <c r="D693" s="6"/>
      <c r="E693" s="6"/>
      <c r="F693" s="6"/>
      <c r="G693" s="108"/>
      <c r="H693" s="6"/>
      <c r="I693" s="6"/>
      <c r="J693" s="6"/>
      <c r="K693" s="6"/>
      <c r="L693" s="6"/>
      <c r="M693" s="6"/>
      <c r="N693" s="6"/>
      <c r="O693" s="6"/>
      <c r="P693" s="6"/>
    </row>
    <row r="694" spans="1:16" ht="15.75" customHeight="1" x14ac:dyDescent="0.2">
      <c r="A694" s="48"/>
      <c r="B694" s="6"/>
      <c r="C694" s="6"/>
      <c r="D694" s="6"/>
      <c r="E694" s="6"/>
      <c r="F694" s="6"/>
      <c r="G694" s="108"/>
      <c r="H694" s="6"/>
      <c r="I694" s="6"/>
      <c r="J694" s="6"/>
      <c r="K694" s="6"/>
      <c r="L694" s="6"/>
      <c r="M694" s="6"/>
      <c r="N694" s="6"/>
      <c r="O694" s="6"/>
      <c r="P694" s="6"/>
    </row>
    <row r="695" spans="1:16" ht="15.75" customHeight="1" x14ac:dyDescent="0.2">
      <c r="A695" s="48"/>
      <c r="B695" s="6"/>
      <c r="C695" s="6"/>
      <c r="D695" s="6"/>
      <c r="E695" s="6"/>
      <c r="F695" s="6"/>
      <c r="G695" s="108"/>
      <c r="H695" s="6"/>
      <c r="I695" s="6"/>
      <c r="J695" s="6"/>
      <c r="K695" s="6"/>
      <c r="L695" s="6"/>
      <c r="M695" s="6"/>
      <c r="N695" s="6"/>
      <c r="O695" s="6"/>
      <c r="P695" s="6"/>
    </row>
    <row r="696" spans="1:16" ht="15.75" customHeight="1" x14ac:dyDescent="0.2">
      <c r="A696" s="48"/>
      <c r="B696" s="6"/>
      <c r="C696" s="6"/>
      <c r="D696" s="6"/>
      <c r="E696" s="6"/>
      <c r="F696" s="6"/>
      <c r="G696" s="108"/>
      <c r="H696" s="6"/>
      <c r="I696" s="6"/>
      <c r="J696" s="6"/>
      <c r="K696" s="6"/>
      <c r="L696" s="6"/>
      <c r="M696" s="6"/>
      <c r="N696" s="6"/>
      <c r="O696" s="6"/>
      <c r="P696" s="6"/>
    </row>
    <row r="697" spans="1:16" ht="15.75" customHeight="1" x14ac:dyDescent="0.2">
      <c r="A697" s="48"/>
      <c r="B697" s="6"/>
      <c r="C697" s="6"/>
      <c r="D697" s="6"/>
      <c r="E697" s="6"/>
      <c r="F697" s="6"/>
      <c r="G697" s="108"/>
      <c r="H697" s="6"/>
      <c r="I697" s="6"/>
      <c r="J697" s="6"/>
      <c r="K697" s="6"/>
      <c r="L697" s="6"/>
      <c r="M697" s="6"/>
      <c r="N697" s="6"/>
      <c r="O697" s="6"/>
      <c r="P697" s="6"/>
    </row>
    <row r="698" spans="1:16" ht="15.75" customHeight="1" x14ac:dyDescent="0.2">
      <c r="A698" s="48"/>
      <c r="B698" s="6"/>
      <c r="C698" s="6"/>
      <c r="D698" s="6"/>
      <c r="E698" s="6"/>
      <c r="F698" s="6"/>
      <c r="G698" s="108"/>
      <c r="H698" s="6"/>
      <c r="I698" s="6"/>
      <c r="J698" s="6"/>
      <c r="K698" s="6"/>
      <c r="L698" s="6"/>
      <c r="M698" s="6"/>
      <c r="N698" s="6"/>
      <c r="O698" s="6"/>
      <c r="P698" s="6"/>
    </row>
    <row r="699" spans="1:16" ht="15.75" customHeight="1" x14ac:dyDescent="0.2">
      <c r="A699" s="48"/>
      <c r="B699" s="6"/>
      <c r="C699" s="6"/>
      <c r="D699" s="6"/>
      <c r="E699" s="6"/>
      <c r="F699" s="6"/>
      <c r="G699" s="108"/>
      <c r="H699" s="6"/>
      <c r="I699" s="6"/>
      <c r="J699" s="6"/>
      <c r="K699" s="6"/>
      <c r="L699" s="6"/>
      <c r="M699" s="6"/>
      <c r="N699" s="6"/>
      <c r="O699" s="6"/>
      <c r="P699" s="6"/>
    </row>
    <row r="700" spans="1:16" ht="15.75" customHeight="1" x14ac:dyDescent="0.2">
      <c r="A700" s="48"/>
      <c r="B700" s="6"/>
      <c r="C700" s="6"/>
      <c r="D700" s="6"/>
      <c r="E700" s="6"/>
      <c r="F700" s="6"/>
      <c r="G700" s="108"/>
      <c r="H700" s="6"/>
      <c r="I700" s="6"/>
      <c r="J700" s="6"/>
      <c r="K700" s="6"/>
      <c r="L700" s="6"/>
      <c r="M700" s="6"/>
      <c r="N700" s="6"/>
      <c r="O700" s="6"/>
      <c r="P700" s="6"/>
    </row>
    <row r="701" spans="1:16" ht="15.75" customHeight="1" x14ac:dyDescent="0.2">
      <c r="A701" s="48"/>
      <c r="B701" s="6"/>
      <c r="C701" s="6"/>
      <c r="D701" s="6"/>
      <c r="E701" s="6"/>
      <c r="F701" s="6"/>
      <c r="G701" s="108"/>
      <c r="H701" s="6"/>
      <c r="I701" s="6"/>
      <c r="J701" s="6"/>
      <c r="K701" s="6"/>
      <c r="L701" s="6"/>
      <c r="M701" s="6"/>
      <c r="N701" s="6"/>
      <c r="O701" s="6"/>
      <c r="P701" s="6"/>
    </row>
    <row r="702" spans="1:16" ht="15.75" customHeight="1" x14ac:dyDescent="0.2">
      <c r="A702" s="48"/>
      <c r="B702" s="6"/>
      <c r="C702" s="6"/>
      <c r="D702" s="6"/>
      <c r="E702" s="6"/>
      <c r="F702" s="6"/>
      <c r="G702" s="108"/>
      <c r="H702" s="6"/>
      <c r="I702" s="6"/>
      <c r="J702" s="6"/>
      <c r="K702" s="6"/>
      <c r="L702" s="6"/>
      <c r="M702" s="6"/>
      <c r="N702" s="6"/>
      <c r="O702" s="6"/>
      <c r="P702" s="6"/>
    </row>
    <row r="703" spans="1:16" ht="15.75" customHeight="1" x14ac:dyDescent="0.2">
      <c r="A703" s="48"/>
      <c r="B703" s="6"/>
      <c r="C703" s="6"/>
      <c r="D703" s="6"/>
      <c r="E703" s="6"/>
      <c r="F703" s="6"/>
      <c r="G703" s="108"/>
      <c r="H703" s="6"/>
      <c r="I703" s="6"/>
      <c r="J703" s="6"/>
      <c r="K703" s="6"/>
      <c r="L703" s="6"/>
      <c r="M703" s="6"/>
      <c r="N703" s="6"/>
      <c r="O703" s="6"/>
      <c r="P703" s="6"/>
    </row>
    <row r="704" spans="1:16" ht="15.75" customHeight="1" x14ac:dyDescent="0.2">
      <c r="A704" s="48"/>
      <c r="B704" s="6"/>
      <c r="C704" s="6"/>
      <c r="D704" s="6"/>
      <c r="E704" s="6"/>
      <c r="F704" s="6"/>
      <c r="G704" s="108"/>
      <c r="H704" s="6"/>
      <c r="I704" s="6"/>
      <c r="J704" s="6"/>
      <c r="K704" s="6"/>
      <c r="L704" s="6"/>
      <c r="M704" s="6"/>
      <c r="N704" s="6"/>
      <c r="O704" s="6"/>
      <c r="P704" s="6"/>
    </row>
    <row r="705" spans="1:16" ht="15.75" customHeight="1" x14ac:dyDescent="0.2">
      <c r="A705" s="48"/>
      <c r="B705" s="6"/>
      <c r="C705" s="6"/>
      <c r="D705" s="6"/>
      <c r="E705" s="6"/>
      <c r="F705" s="6"/>
      <c r="G705" s="108"/>
      <c r="H705" s="6"/>
      <c r="I705" s="6"/>
      <c r="J705" s="6"/>
      <c r="K705" s="6"/>
      <c r="L705" s="6"/>
      <c r="M705" s="6"/>
      <c r="N705" s="6"/>
      <c r="O705" s="6"/>
      <c r="P705" s="6"/>
    </row>
    <row r="706" spans="1:16" ht="15.75" customHeight="1" x14ac:dyDescent="0.2">
      <c r="A706" s="48"/>
      <c r="B706" s="6"/>
      <c r="C706" s="6"/>
      <c r="D706" s="6"/>
      <c r="E706" s="6"/>
      <c r="F706" s="6"/>
      <c r="G706" s="108"/>
      <c r="H706" s="6"/>
      <c r="I706" s="6"/>
      <c r="J706" s="6"/>
      <c r="K706" s="6"/>
      <c r="L706" s="6"/>
      <c r="M706" s="6"/>
      <c r="N706" s="6"/>
      <c r="O706" s="6"/>
      <c r="P706" s="6"/>
    </row>
    <row r="707" spans="1:16" ht="15.75" customHeight="1" x14ac:dyDescent="0.2">
      <c r="A707" s="48"/>
      <c r="B707" s="6"/>
      <c r="C707" s="6"/>
      <c r="D707" s="6"/>
      <c r="E707" s="6"/>
      <c r="F707" s="6"/>
      <c r="G707" s="108"/>
      <c r="H707" s="6"/>
      <c r="I707" s="6"/>
      <c r="J707" s="6"/>
      <c r="K707" s="6"/>
      <c r="L707" s="6"/>
      <c r="M707" s="6"/>
      <c r="N707" s="6"/>
      <c r="O707" s="6"/>
      <c r="P707" s="6"/>
    </row>
    <row r="708" spans="1:16" ht="15.75" customHeight="1" x14ac:dyDescent="0.2">
      <c r="A708" s="48"/>
      <c r="B708" s="6"/>
      <c r="C708" s="6"/>
      <c r="D708" s="6"/>
      <c r="E708" s="6"/>
      <c r="F708" s="6"/>
      <c r="G708" s="108"/>
      <c r="H708" s="6"/>
      <c r="I708" s="6"/>
      <c r="J708" s="6"/>
      <c r="K708" s="6"/>
      <c r="L708" s="6"/>
      <c r="M708" s="6"/>
      <c r="N708" s="6"/>
      <c r="O708" s="6"/>
      <c r="P708" s="6"/>
    </row>
    <row r="709" spans="1:16" ht="15.75" customHeight="1" x14ac:dyDescent="0.2">
      <c r="A709" s="48"/>
      <c r="B709" s="6"/>
      <c r="C709" s="6"/>
      <c r="D709" s="6"/>
      <c r="E709" s="6"/>
      <c r="F709" s="6"/>
      <c r="G709" s="108"/>
      <c r="H709" s="6"/>
      <c r="I709" s="6"/>
      <c r="J709" s="6"/>
      <c r="K709" s="6"/>
      <c r="L709" s="6"/>
      <c r="M709" s="6"/>
      <c r="N709" s="6"/>
      <c r="O709" s="6"/>
      <c r="P709" s="6"/>
    </row>
    <row r="710" spans="1:16" ht="15.75" customHeight="1" x14ac:dyDescent="0.2">
      <c r="A710" s="48"/>
      <c r="B710" s="6"/>
      <c r="C710" s="6"/>
      <c r="D710" s="6"/>
      <c r="E710" s="6"/>
      <c r="F710" s="6"/>
      <c r="G710" s="108"/>
      <c r="H710" s="6"/>
      <c r="I710" s="6"/>
      <c r="J710" s="6"/>
      <c r="K710" s="6"/>
      <c r="L710" s="6"/>
      <c r="M710" s="6"/>
      <c r="N710" s="6"/>
      <c r="O710" s="6"/>
      <c r="P710" s="6"/>
    </row>
    <row r="711" spans="1:16" ht="15.75" customHeight="1" x14ac:dyDescent="0.2">
      <c r="A711" s="48"/>
      <c r="B711" s="6"/>
      <c r="C711" s="6"/>
      <c r="D711" s="6"/>
      <c r="E711" s="6"/>
      <c r="F711" s="6"/>
      <c r="G711" s="108"/>
      <c r="H711" s="6"/>
      <c r="I711" s="6"/>
      <c r="J711" s="6"/>
      <c r="K711" s="6"/>
      <c r="L711" s="6"/>
      <c r="M711" s="6"/>
      <c r="N711" s="6"/>
      <c r="O711" s="6"/>
      <c r="P711" s="6"/>
    </row>
    <row r="712" spans="1:16" ht="15.75" customHeight="1" x14ac:dyDescent="0.2">
      <c r="A712" s="48"/>
      <c r="B712" s="6"/>
      <c r="C712" s="6"/>
      <c r="D712" s="6"/>
      <c r="E712" s="6"/>
      <c r="F712" s="6"/>
      <c r="G712" s="108"/>
      <c r="H712" s="6"/>
      <c r="I712" s="6"/>
      <c r="J712" s="6"/>
      <c r="K712" s="6"/>
      <c r="L712" s="6"/>
      <c r="M712" s="6"/>
      <c r="N712" s="6"/>
      <c r="O712" s="6"/>
      <c r="P712" s="6"/>
    </row>
    <row r="713" spans="1:16" ht="15.75" customHeight="1" x14ac:dyDescent="0.2">
      <c r="A713" s="48"/>
      <c r="B713" s="6"/>
      <c r="C713" s="6"/>
      <c r="D713" s="6"/>
      <c r="E713" s="6"/>
      <c r="F713" s="6"/>
      <c r="G713" s="108"/>
      <c r="H713" s="6"/>
      <c r="I713" s="6"/>
      <c r="J713" s="6"/>
      <c r="K713" s="6"/>
      <c r="L713" s="6"/>
      <c r="M713" s="6"/>
      <c r="N713" s="6"/>
      <c r="O713" s="6"/>
      <c r="P713" s="6"/>
    </row>
    <row r="714" spans="1:16" ht="15.75" customHeight="1" x14ac:dyDescent="0.2">
      <c r="A714" s="48"/>
      <c r="B714" s="6"/>
      <c r="C714" s="6"/>
      <c r="D714" s="6"/>
      <c r="E714" s="6"/>
      <c r="F714" s="6"/>
      <c r="G714" s="108"/>
      <c r="H714" s="6"/>
      <c r="I714" s="6"/>
      <c r="J714" s="6"/>
      <c r="K714" s="6"/>
      <c r="L714" s="6"/>
      <c r="M714" s="6"/>
      <c r="N714" s="6"/>
      <c r="O714" s="6"/>
      <c r="P714" s="6"/>
    </row>
    <row r="715" spans="1:16" ht="15.75" customHeight="1" x14ac:dyDescent="0.2">
      <c r="A715" s="48"/>
      <c r="B715" s="6"/>
      <c r="C715" s="6"/>
      <c r="D715" s="6"/>
      <c r="E715" s="6"/>
      <c r="F715" s="6"/>
      <c r="G715" s="108"/>
      <c r="H715" s="6"/>
      <c r="I715" s="6"/>
      <c r="J715" s="6"/>
      <c r="K715" s="6"/>
      <c r="L715" s="6"/>
      <c r="M715" s="6"/>
      <c r="N715" s="6"/>
      <c r="O715" s="6"/>
      <c r="P715" s="6"/>
    </row>
    <row r="716" spans="1:16" ht="15.75" customHeight="1" x14ac:dyDescent="0.2">
      <c r="A716" s="48"/>
      <c r="B716" s="6"/>
      <c r="C716" s="6"/>
      <c r="D716" s="6"/>
      <c r="E716" s="6"/>
      <c r="F716" s="6"/>
      <c r="G716" s="108"/>
      <c r="H716" s="6"/>
      <c r="I716" s="6"/>
      <c r="J716" s="6"/>
      <c r="K716" s="6"/>
      <c r="L716" s="6"/>
      <c r="M716" s="6"/>
      <c r="N716" s="6"/>
      <c r="O716" s="6"/>
      <c r="P716" s="6"/>
    </row>
    <row r="717" spans="1:16" ht="15.75" customHeight="1" x14ac:dyDescent="0.2">
      <c r="A717" s="48"/>
      <c r="B717" s="6"/>
      <c r="C717" s="6"/>
      <c r="D717" s="6"/>
      <c r="E717" s="6"/>
      <c r="F717" s="6"/>
      <c r="G717" s="108"/>
      <c r="H717" s="6"/>
      <c r="I717" s="6"/>
      <c r="J717" s="6"/>
      <c r="K717" s="6"/>
      <c r="L717" s="6"/>
      <c r="M717" s="6"/>
      <c r="N717" s="6"/>
      <c r="O717" s="6"/>
      <c r="P717" s="6"/>
    </row>
    <row r="718" spans="1:16" ht="15.75" customHeight="1" x14ac:dyDescent="0.2">
      <c r="A718" s="48"/>
      <c r="B718" s="6"/>
      <c r="C718" s="6"/>
      <c r="D718" s="6"/>
      <c r="E718" s="6"/>
      <c r="F718" s="6"/>
      <c r="G718" s="108"/>
      <c r="H718" s="6"/>
      <c r="I718" s="6"/>
      <c r="J718" s="6"/>
      <c r="K718" s="6"/>
      <c r="L718" s="6"/>
      <c r="M718" s="6"/>
      <c r="N718" s="6"/>
      <c r="O718" s="6"/>
      <c r="P718" s="6"/>
    </row>
    <row r="719" spans="1:16" ht="15.75" customHeight="1" x14ac:dyDescent="0.2">
      <c r="A719" s="48"/>
      <c r="B719" s="6"/>
      <c r="C719" s="6"/>
      <c r="D719" s="6"/>
      <c r="E719" s="6"/>
      <c r="F719" s="6"/>
      <c r="G719" s="108"/>
      <c r="H719" s="6"/>
      <c r="I719" s="6"/>
      <c r="J719" s="6"/>
      <c r="K719" s="6"/>
      <c r="L719" s="6"/>
      <c r="M719" s="6"/>
      <c r="N719" s="6"/>
      <c r="O719" s="6"/>
      <c r="P719" s="6"/>
    </row>
    <row r="720" spans="1:16" ht="15.75" customHeight="1" x14ac:dyDescent="0.2">
      <c r="A720" s="48"/>
      <c r="B720" s="6"/>
      <c r="C720" s="6"/>
      <c r="D720" s="6"/>
      <c r="E720" s="6"/>
      <c r="F720" s="6"/>
      <c r="G720" s="108"/>
      <c r="H720" s="6"/>
      <c r="I720" s="6"/>
      <c r="J720" s="6"/>
      <c r="K720" s="6"/>
      <c r="L720" s="6"/>
      <c r="M720" s="6"/>
      <c r="N720" s="6"/>
      <c r="O720" s="6"/>
      <c r="P720" s="6"/>
    </row>
    <row r="721" spans="1:16" ht="15.75" customHeight="1" x14ac:dyDescent="0.2">
      <c r="A721" s="48"/>
      <c r="B721" s="6"/>
      <c r="C721" s="6"/>
      <c r="D721" s="6"/>
      <c r="E721" s="6"/>
      <c r="F721" s="6"/>
      <c r="G721" s="108"/>
      <c r="H721" s="6"/>
      <c r="I721" s="6"/>
      <c r="J721" s="6"/>
      <c r="K721" s="6"/>
      <c r="L721" s="6"/>
      <c r="M721" s="6"/>
      <c r="N721" s="6"/>
      <c r="O721" s="6"/>
      <c r="P721" s="6"/>
    </row>
    <row r="722" spans="1:16" ht="15.75" customHeight="1" x14ac:dyDescent="0.2">
      <c r="A722" s="48"/>
      <c r="B722" s="6"/>
      <c r="C722" s="6"/>
      <c r="D722" s="6"/>
      <c r="E722" s="6"/>
      <c r="F722" s="6"/>
      <c r="G722" s="108"/>
      <c r="H722" s="6"/>
      <c r="I722" s="6"/>
      <c r="J722" s="6"/>
      <c r="K722" s="6"/>
      <c r="L722" s="6"/>
      <c r="M722" s="6"/>
      <c r="N722" s="6"/>
      <c r="O722" s="6"/>
      <c r="P722" s="6"/>
    </row>
    <row r="723" spans="1:16" ht="15.75" customHeight="1" x14ac:dyDescent="0.2">
      <c r="A723" s="48"/>
      <c r="B723" s="6"/>
      <c r="C723" s="6"/>
      <c r="D723" s="6"/>
      <c r="E723" s="6"/>
      <c r="F723" s="6"/>
      <c r="G723" s="108"/>
      <c r="H723" s="6"/>
      <c r="I723" s="6"/>
      <c r="J723" s="6"/>
      <c r="K723" s="6"/>
      <c r="L723" s="6"/>
      <c r="M723" s="6"/>
      <c r="N723" s="6"/>
      <c r="O723" s="6"/>
      <c r="P723" s="6"/>
    </row>
    <row r="724" spans="1:16" ht="15.75" customHeight="1" x14ac:dyDescent="0.2">
      <c r="A724" s="48"/>
      <c r="B724" s="6"/>
      <c r="C724" s="6"/>
      <c r="D724" s="6"/>
      <c r="E724" s="6"/>
      <c r="F724" s="6"/>
      <c r="G724" s="108"/>
      <c r="H724" s="6"/>
      <c r="I724" s="6"/>
      <c r="J724" s="6"/>
      <c r="K724" s="6"/>
      <c r="L724" s="6"/>
      <c r="M724" s="6"/>
      <c r="N724" s="6"/>
      <c r="O724" s="6"/>
      <c r="P724" s="6"/>
    </row>
    <row r="725" spans="1:16" ht="15.75" customHeight="1" x14ac:dyDescent="0.2">
      <c r="A725" s="48"/>
      <c r="B725" s="6"/>
      <c r="C725" s="6"/>
      <c r="D725" s="6"/>
      <c r="E725" s="6"/>
      <c r="F725" s="6"/>
      <c r="G725" s="108"/>
      <c r="H725" s="6"/>
      <c r="I725" s="6"/>
      <c r="J725" s="6"/>
      <c r="K725" s="6"/>
      <c r="L725" s="6"/>
      <c r="M725" s="6"/>
      <c r="N725" s="6"/>
      <c r="O725" s="6"/>
      <c r="P725" s="6"/>
    </row>
    <row r="726" spans="1:16" ht="15.75" customHeight="1" x14ac:dyDescent="0.2">
      <c r="A726" s="48"/>
      <c r="B726" s="6"/>
      <c r="C726" s="6"/>
      <c r="D726" s="6"/>
      <c r="E726" s="6"/>
      <c r="F726" s="6"/>
      <c r="G726" s="108"/>
      <c r="H726" s="6"/>
      <c r="I726" s="6"/>
      <c r="J726" s="6"/>
      <c r="K726" s="6"/>
      <c r="L726" s="6"/>
      <c r="M726" s="6"/>
      <c r="N726" s="6"/>
      <c r="O726" s="6"/>
      <c r="P726" s="6"/>
    </row>
    <row r="727" spans="1:16" ht="15.75" customHeight="1" x14ac:dyDescent="0.2">
      <c r="A727" s="48"/>
      <c r="B727" s="6"/>
      <c r="C727" s="6"/>
      <c r="D727" s="6"/>
      <c r="E727" s="6"/>
      <c r="F727" s="6"/>
      <c r="G727" s="108"/>
      <c r="H727" s="6"/>
      <c r="I727" s="6"/>
      <c r="J727" s="6"/>
      <c r="K727" s="6"/>
      <c r="L727" s="6"/>
      <c r="M727" s="6"/>
      <c r="N727" s="6"/>
      <c r="O727" s="6"/>
      <c r="P727" s="6"/>
    </row>
    <row r="728" spans="1:16" ht="15.75" customHeight="1" x14ac:dyDescent="0.2">
      <c r="A728" s="48"/>
      <c r="B728" s="6"/>
      <c r="C728" s="6"/>
      <c r="D728" s="6"/>
      <c r="E728" s="6"/>
      <c r="F728" s="6"/>
      <c r="G728" s="108"/>
      <c r="H728" s="6"/>
      <c r="I728" s="6"/>
      <c r="J728" s="6"/>
      <c r="K728" s="6"/>
      <c r="L728" s="6"/>
      <c r="M728" s="6"/>
      <c r="N728" s="6"/>
      <c r="O728" s="6"/>
      <c r="P728" s="6"/>
    </row>
    <row r="729" spans="1:16" ht="15.75" customHeight="1" x14ac:dyDescent="0.2">
      <c r="A729" s="48"/>
      <c r="B729" s="6"/>
      <c r="C729" s="6"/>
      <c r="D729" s="6"/>
      <c r="E729" s="6"/>
      <c r="F729" s="6"/>
      <c r="G729" s="108"/>
      <c r="H729" s="6"/>
      <c r="I729" s="6"/>
      <c r="J729" s="6"/>
      <c r="K729" s="6"/>
      <c r="L729" s="6"/>
      <c r="M729" s="6"/>
      <c r="N729" s="6"/>
      <c r="O729" s="6"/>
      <c r="P729" s="6"/>
    </row>
    <row r="730" spans="1:16" ht="15.75" customHeight="1" x14ac:dyDescent="0.2">
      <c r="A730" s="48"/>
      <c r="B730" s="6"/>
      <c r="C730" s="6"/>
      <c r="D730" s="6"/>
      <c r="E730" s="6"/>
      <c r="F730" s="6"/>
      <c r="G730" s="108"/>
      <c r="H730" s="6"/>
      <c r="I730" s="6"/>
      <c r="J730" s="6"/>
      <c r="K730" s="6"/>
      <c r="L730" s="6"/>
      <c r="M730" s="6"/>
      <c r="N730" s="6"/>
      <c r="O730" s="6"/>
      <c r="P730" s="6"/>
    </row>
    <row r="731" spans="1:16" ht="15.75" customHeight="1" x14ac:dyDescent="0.2">
      <c r="A731" s="48"/>
      <c r="B731" s="6"/>
      <c r="C731" s="6"/>
      <c r="D731" s="6"/>
      <c r="E731" s="6"/>
      <c r="F731" s="6"/>
      <c r="G731" s="108"/>
      <c r="H731" s="6"/>
      <c r="I731" s="6"/>
      <c r="J731" s="6"/>
      <c r="K731" s="6"/>
      <c r="L731" s="6"/>
      <c r="M731" s="6"/>
      <c r="N731" s="6"/>
      <c r="O731" s="6"/>
      <c r="P731" s="6"/>
    </row>
    <row r="732" spans="1:16" ht="15.75" customHeight="1" x14ac:dyDescent="0.2">
      <c r="A732" s="48"/>
      <c r="B732" s="6"/>
      <c r="C732" s="6"/>
      <c r="D732" s="6"/>
      <c r="E732" s="6"/>
      <c r="F732" s="6"/>
      <c r="G732" s="108"/>
      <c r="H732" s="6"/>
      <c r="I732" s="6"/>
      <c r="J732" s="6"/>
      <c r="K732" s="6"/>
      <c r="L732" s="6"/>
      <c r="M732" s="6"/>
      <c r="N732" s="6"/>
      <c r="O732" s="6"/>
      <c r="P732" s="6"/>
    </row>
    <row r="733" spans="1:16" ht="15.75" customHeight="1" x14ac:dyDescent="0.2">
      <c r="A733" s="48"/>
      <c r="B733" s="6"/>
      <c r="C733" s="6"/>
      <c r="D733" s="6"/>
      <c r="E733" s="6"/>
      <c r="F733" s="6"/>
      <c r="G733" s="108"/>
      <c r="H733" s="6"/>
      <c r="I733" s="6"/>
      <c r="J733" s="6"/>
      <c r="K733" s="6"/>
      <c r="L733" s="6"/>
      <c r="M733" s="6"/>
      <c r="N733" s="6"/>
      <c r="O733" s="6"/>
      <c r="P733" s="6"/>
    </row>
    <row r="734" spans="1:16" ht="15.75" customHeight="1" x14ac:dyDescent="0.2">
      <c r="A734" s="48"/>
      <c r="B734" s="6"/>
      <c r="C734" s="6"/>
      <c r="D734" s="6"/>
      <c r="E734" s="6"/>
      <c r="F734" s="6"/>
      <c r="G734" s="108"/>
      <c r="H734" s="6"/>
      <c r="I734" s="6"/>
      <c r="J734" s="6"/>
      <c r="K734" s="6"/>
      <c r="L734" s="6"/>
      <c r="M734" s="6"/>
      <c r="N734" s="6"/>
      <c r="O734" s="6"/>
      <c r="P734" s="6"/>
    </row>
    <row r="735" spans="1:16" ht="15.75" customHeight="1" x14ac:dyDescent="0.2">
      <c r="A735" s="48"/>
      <c r="B735" s="6"/>
      <c r="C735" s="6"/>
      <c r="D735" s="6"/>
      <c r="E735" s="6"/>
      <c r="F735" s="6"/>
      <c r="G735" s="108"/>
      <c r="H735" s="6"/>
      <c r="I735" s="6"/>
      <c r="J735" s="6"/>
      <c r="K735" s="6"/>
      <c r="L735" s="6"/>
      <c r="M735" s="6"/>
      <c r="N735" s="6"/>
      <c r="O735" s="6"/>
      <c r="P735" s="6"/>
    </row>
    <row r="736" spans="1:16" ht="15.75" customHeight="1" x14ac:dyDescent="0.2">
      <c r="A736" s="48"/>
      <c r="B736" s="6"/>
      <c r="C736" s="6"/>
      <c r="D736" s="6"/>
      <c r="E736" s="6"/>
      <c r="F736" s="6"/>
      <c r="G736" s="108"/>
      <c r="H736" s="6"/>
      <c r="I736" s="6"/>
      <c r="J736" s="6"/>
      <c r="K736" s="6"/>
      <c r="L736" s="6"/>
      <c r="M736" s="6"/>
      <c r="N736" s="6"/>
      <c r="O736" s="6"/>
      <c r="P736" s="6"/>
    </row>
    <row r="737" spans="1:16" ht="15.75" customHeight="1" x14ac:dyDescent="0.2">
      <c r="A737" s="48"/>
      <c r="B737" s="6"/>
      <c r="C737" s="6"/>
      <c r="D737" s="6"/>
      <c r="E737" s="6"/>
      <c r="F737" s="6"/>
      <c r="G737" s="108"/>
      <c r="H737" s="6"/>
      <c r="I737" s="6"/>
      <c r="J737" s="6"/>
      <c r="K737" s="6"/>
      <c r="L737" s="6"/>
      <c r="M737" s="6"/>
      <c r="N737" s="6"/>
      <c r="O737" s="6"/>
      <c r="P737" s="6"/>
    </row>
    <row r="738" spans="1:16" ht="15.75" customHeight="1" x14ac:dyDescent="0.2">
      <c r="A738" s="48"/>
      <c r="B738" s="6"/>
      <c r="C738" s="6"/>
      <c r="D738" s="6"/>
      <c r="E738" s="6"/>
      <c r="F738" s="6"/>
      <c r="G738" s="108"/>
      <c r="H738" s="6"/>
      <c r="I738" s="6"/>
      <c r="J738" s="6"/>
      <c r="K738" s="6"/>
      <c r="L738" s="6"/>
      <c r="M738" s="6"/>
      <c r="N738" s="6"/>
      <c r="O738" s="6"/>
      <c r="P738" s="6"/>
    </row>
    <row r="739" spans="1:16" ht="15.75" customHeight="1" x14ac:dyDescent="0.2">
      <c r="A739" s="48"/>
      <c r="B739" s="6"/>
      <c r="C739" s="6"/>
      <c r="D739" s="6"/>
      <c r="E739" s="6"/>
      <c r="F739" s="6"/>
      <c r="G739" s="108"/>
      <c r="H739" s="6"/>
      <c r="I739" s="6"/>
      <c r="J739" s="6"/>
      <c r="K739" s="6"/>
      <c r="L739" s="6"/>
      <c r="M739" s="6"/>
      <c r="N739" s="6"/>
      <c r="O739" s="6"/>
      <c r="P739" s="6"/>
    </row>
    <row r="740" spans="1:16" ht="15.75" customHeight="1" x14ac:dyDescent="0.2">
      <c r="A740" s="48"/>
      <c r="B740" s="6"/>
      <c r="C740" s="6"/>
      <c r="D740" s="6"/>
      <c r="E740" s="6"/>
      <c r="F740" s="6"/>
      <c r="G740" s="108"/>
      <c r="H740" s="6"/>
      <c r="I740" s="6"/>
      <c r="J740" s="6"/>
      <c r="K740" s="6"/>
      <c r="L740" s="6"/>
      <c r="M740" s="6"/>
      <c r="N740" s="6"/>
      <c r="O740" s="6"/>
      <c r="P740" s="6"/>
    </row>
    <row r="741" spans="1:16" ht="15.75" customHeight="1" x14ac:dyDescent="0.2">
      <c r="A741" s="48"/>
      <c r="B741" s="6"/>
      <c r="C741" s="6"/>
      <c r="D741" s="6"/>
      <c r="E741" s="6"/>
      <c r="F741" s="6"/>
      <c r="G741" s="108"/>
      <c r="H741" s="6"/>
      <c r="I741" s="6"/>
      <c r="J741" s="6"/>
      <c r="K741" s="6"/>
      <c r="L741" s="6"/>
      <c r="M741" s="6"/>
      <c r="N741" s="6"/>
      <c r="O741" s="6"/>
      <c r="P741" s="6"/>
    </row>
    <row r="742" spans="1:16" ht="15.75" customHeight="1" x14ac:dyDescent="0.2">
      <c r="A742" s="48"/>
      <c r="B742" s="6"/>
      <c r="C742" s="6"/>
      <c r="D742" s="6"/>
      <c r="E742" s="6"/>
      <c r="F742" s="6"/>
      <c r="G742" s="108"/>
      <c r="H742" s="6"/>
      <c r="I742" s="6"/>
      <c r="J742" s="6"/>
      <c r="K742" s="6"/>
      <c r="L742" s="6"/>
      <c r="M742" s="6"/>
      <c r="N742" s="6"/>
      <c r="O742" s="6"/>
      <c r="P742" s="6"/>
    </row>
    <row r="743" spans="1:16" ht="15.75" customHeight="1" x14ac:dyDescent="0.2">
      <c r="A743" s="48"/>
      <c r="B743" s="6"/>
      <c r="C743" s="6"/>
      <c r="D743" s="6"/>
      <c r="E743" s="6"/>
      <c r="F743" s="6"/>
      <c r="G743" s="108"/>
      <c r="H743" s="6"/>
      <c r="I743" s="6"/>
      <c r="J743" s="6"/>
      <c r="K743" s="6"/>
      <c r="L743" s="6"/>
      <c r="M743" s="6"/>
      <c r="N743" s="6"/>
      <c r="O743" s="6"/>
      <c r="P743" s="6"/>
    </row>
    <row r="744" spans="1:16" ht="15.75" customHeight="1" x14ac:dyDescent="0.2">
      <c r="A744" s="48"/>
      <c r="B744" s="6"/>
      <c r="C744" s="6"/>
      <c r="D744" s="6"/>
      <c r="E744" s="6"/>
      <c r="F744" s="6"/>
      <c r="G744" s="108"/>
      <c r="H744" s="6"/>
      <c r="I744" s="6"/>
      <c r="J744" s="6"/>
      <c r="K744" s="6"/>
      <c r="L744" s="6"/>
      <c r="M744" s="6"/>
      <c r="N744" s="6"/>
      <c r="O744" s="6"/>
      <c r="P744" s="6"/>
    </row>
    <row r="745" spans="1:16" ht="15.75" customHeight="1" x14ac:dyDescent="0.2">
      <c r="A745" s="48"/>
      <c r="B745" s="6"/>
      <c r="C745" s="6"/>
      <c r="D745" s="6"/>
      <c r="E745" s="6"/>
      <c r="F745" s="6"/>
      <c r="G745" s="108"/>
      <c r="H745" s="6"/>
      <c r="I745" s="6"/>
      <c r="J745" s="6"/>
      <c r="K745" s="6"/>
      <c r="L745" s="6"/>
      <c r="M745" s="6"/>
      <c r="N745" s="6"/>
      <c r="O745" s="6"/>
      <c r="P745" s="6"/>
    </row>
    <row r="746" spans="1:16" ht="15.75" customHeight="1" x14ac:dyDescent="0.2">
      <c r="A746" s="48"/>
      <c r="B746" s="6"/>
      <c r="C746" s="6"/>
      <c r="D746" s="6"/>
      <c r="E746" s="6"/>
      <c r="F746" s="6"/>
      <c r="G746" s="108"/>
      <c r="H746" s="6"/>
      <c r="I746" s="6"/>
      <c r="J746" s="6"/>
      <c r="K746" s="6"/>
      <c r="L746" s="6"/>
      <c r="M746" s="6"/>
      <c r="N746" s="6"/>
      <c r="O746" s="6"/>
      <c r="P746" s="6"/>
    </row>
    <row r="747" spans="1:16" ht="15.75" customHeight="1" x14ac:dyDescent="0.2">
      <c r="A747" s="48"/>
      <c r="B747" s="6"/>
      <c r="C747" s="6"/>
      <c r="D747" s="6"/>
      <c r="E747" s="6"/>
      <c r="F747" s="6"/>
      <c r="G747" s="108"/>
      <c r="H747" s="6"/>
      <c r="I747" s="6"/>
      <c r="J747" s="6"/>
      <c r="K747" s="6"/>
      <c r="L747" s="6"/>
      <c r="M747" s="6"/>
      <c r="N747" s="6"/>
      <c r="O747" s="6"/>
      <c r="P747" s="6"/>
    </row>
    <row r="748" spans="1:16" ht="15.75" customHeight="1" x14ac:dyDescent="0.2">
      <c r="A748" s="48"/>
      <c r="B748" s="6"/>
      <c r="C748" s="6"/>
      <c r="D748" s="6"/>
      <c r="E748" s="6"/>
      <c r="F748" s="6"/>
      <c r="G748" s="108"/>
      <c r="H748" s="6"/>
      <c r="I748" s="6"/>
      <c r="J748" s="6"/>
      <c r="K748" s="6"/>
      <c r="L748" s="6"/>
      <c r="M748" s="6"/>
      <c r="N748" s="6"/>
      <c r="O748" s="6"/>
      <c r="P748" s="6"/>
    </row>
    <row r="749" spans="1:16" ht="15.75" customHeight="1" x14ac:dyDescent="0.2">
      <c r="A749" s="48"/>
      <c r="B749" s="6"/>
      <c r="C749" s="6"/>
      <c r="D749" s="6"/>
      <c r="E749" s="6"/>
      <c r="F749" s="6"/>
      <c r="G749" s="108"/>
      <c r="H749" s="6"/>
      <c r="I749" s="6"/>
      <c r="J749" s="6"/>
      <c r="K749" s="6"/>
      <c r="L749" s="6"/>
      <c r="M749" s="6"/>
      <c r="N749" s="6"/>
      <c r="O749" s="6"/>
      <c r="P749" s="6"/>
    </row>
    <row r="750" spans="1:16" ht="15.75" customHeight="1" x14ac:dyDescent="0.2">
      <c r="A750" s="48"/>
      <c r="B750" s="6"/>
      <c r="C750" s="6"/>
      <c r="D750" s="6"/>
      <c r="E750" s="6"/>
      <c r="F750" s="6"/>
      <c r="G750" s="108"/>
      <c r="H750" s="6"/>
      <c r="I750" s="6"/>
      <c r="J750" s="6"/>
      <c r="K750" s="6"/>
      <c r="L750" s="6"/>
      <c r="M750" s="6"/>
      <c r="N750" s="6"/>
      <c r="O750" s="6"/>
      <c r="P750" s="6"/>
    </row>
    <row r="751" spans="1:16" ht="15.75" customHeight="1" x14ac:dyDescent="0.2">
      <c r="A751" s="48"/>
      <c r="B751" s="6"/>
      <c r="C751" s="6"/>
      <c r="D751" s="6"/>
      <c r="E751" s="6"/>
      <c r="F751" s="6"/>
      <c r="G751" s="108"/>
      <c r="H751" s="6"/>
      <c r="I751" s="6"/>
      <c r="J751" s="6"/>
      <c r="K751" s="6"/>
      <c r="L751" s="6"/>
      <c r="M751" s="6"/>
      <c r="N751" s="6"/>
      <c r="O751" s="6"/>
      <c r="P751" s="6"/>
    </row>
    <row r="752" spans="1:16" ht="15.75" customHeight="1" x14ac:dyDescent="0.2">
      <c r="A752" s="48"/>
      <c r="B752" s="6"/>
      <c r="C752" s="6"/>
      <c r="D752" s="6"/>
      <c r="E752" s="6"/>
      <c r="F752" s="6"/>
      <c r="G752" s="108"/>
      <c r="H752" s="6"/>
      <c r="I752" s="6"/>
      <c r="J752" s="6"/>
      <c r="K752" s="6"/>
      <c r="L752" s="6"/>
      <c r="M752" s="6"/>
      <c r="N752" s="6"/>
      <c r="O752" s="6"/>
      <c r="P752" s="6"/>
    </row>
    <row r="753" spans="1:16" ht="15.75" customHeight="1" x14ac:dyDescent="0.2">
      <c r="A753" s="48"/>
      <c r="B753" s="6"/>
      <c r="C753" s="6"/>
      <c r="D753" s="6"/>
      <c r="E753" s="6"/>
      <c r="F753" s="6"/>
      <c r="G753" s="108"/>
      <c r="H753" s="6"/>
      <c r="I753" s="6"/>
      <c r="J753" s="6"/>
      <c r="K753" s="6"/>
      <c r="L753" s="6"/>
      <c r="M753" s="6"/>
      <c r="N753" s="6"/>
      <c r="O753" s="6"/>
      <c r="P753" s="6"/>
    </row>
    <row r="754" spans="1:16" ht="15.75" customHeight="1" x14ac:dyDescent="0.2">
      <c r="A754" s="48"/>
      <c r="B754" s="6"/>
      <c r="C754" s="6"/>
      <c r="D754" s="6"/>
      <c r="E754" s="6"/>
      <c r="F754" s="6"/>
      <c r="G754" s="108"/>
      <c r="H754" s="6"/>
      <c r="I754" s="6"/>
      <c r="J754" s="6"/>
      <c r="K754" s="6"/>
      <c r="L754" s="6"/>
      <c r="M754" s="6"/>
      <c r="N754" s="6"/>
      <c r="O754" s="6"/>
      <c r="P754" s="6"/>
    </row>
    <row r="755" spans="1:16" ht="15.75" customHeight="1" x14ac:dyDescent="0.2">
      <c r="A755" s="48"/>
      <c r="B755" s="6"/>
      <c r="C755" s="6"/>
      <c r="D755" s="6"/>
      <c r="E755" s="6"/>
      <c r="F755" s="6"/>
      <c r="G755" s="108"/>
      <c r="H755" s="6"/>
      <c r="I755" s="6"/>
      <c r="J755" s="6"/>
      <c r="K755" s="6"/>
      <c r="L755" s="6"/>
      <c r="M755" s="6"/>
      <c r="N755" s="6"/>
      <c r="O755" s="6"/>
      <c r="P755" s="6"/>
    </row>
    <row r="756" spans="1:16" ht="15.75" customHeight="1" x14ac:dyDescent="0.2">
      <c r="A756" s="48"/>
      <c r="B756" s="6"/>
      <c r="C756" s="6"/>
      <c r="D756" s="6"/>
      <c r="E756" s="6"/>
      <c r="F756" s="6"/>
      <c r="G756" s="108"/>
      <c r="H756" s="6"/>
      <c r="I756" s="6"/>
      <c r="J756" s="6"/>
      <c r="K756" s="6"/>
      <c r="L756" s="6"/>
      <c r="M756" s="6"/>
      <c r="N756" s="6"/>
      <c r="O756" s="6"/>
      <c r="P756" s="6"/>
    </row>
    <row r="757" spans="1:16" ht="15.75" customHeight="1" x14ac:dyDescent="0.2">
      <c r="A757" s="48"/>
      <c r="B757" s="6"/>
      <c r="C757" s="6"/>
      <c r="D757" s="6"/>
      <c r="E757" s="6"/>
      <c r="F757" s="6"/>
      <c r="G757" s="108"/>
      <c r="H757" s="6"/>
      <c r="I757" s="6"/>
      <c r="J757" s="6"/>
      <c r="K757" s="6"/>
      <c r="L757" s="6"/>
      <c r="M757" s="6"/>
      <c r="N757" s="6"/>
      <c r="O757" s="6"/>
      <c r="P757" s="6"/>
    </row>
    <row r="758" spans="1:16" ht="15.75" customHeight="1" x14ac:dyDescent="0.2">
      <c r="A758" s="48"/>
      <c r="B758" s="6"/>
      <c r="C758" s="6"/>
      <c r="D758" s="6"/>
      <c r="E758" s="6"/>
      <c r="F758" s="6"/>
      <c r="G758" s="108"/>
      <c r="H758" s="6"/>
      <c r="I758" s="6"/>
      <c r="J758" s="6"/>
      <c r="K758" s="6"/>
      <c r="L758" s="6"/>
      <c r="M758" s="6"/>
      <c r="N758" s="6"/>
      <c r="O758" s="6"/>
      <c r="P758" s="6"/>
    </row>
    <row r="759" spans="1:16" ht="15.75" customHeight="1" x14ac:dyDescent="0.2">
      <c r="A759" s="48"/>
      <c r="B759" s="6"/>
      <c r="C759" s="6"/>
      <c r="D759" s="6"/>
      <c r="E759" s="6"/>
      <c r="F759" s="6"/>
      <c r="G759" s="108"/>
      <c r="H759" s="6"/>
      <c r="I759" s="6"/>
      <c r="J759" s="6"/>
      <c r="K759" s="6"/>
      <c r="L759" s="6"/>
      <c r="M759" s="6"/>
      <c r="N759" s="6"/>
      <c r="O759" s="6"/>
      <c r="P759" s="6"/>
    </row>
    <row r="760" spans="1:16" ht="15.75" customHeight="1" x14ac:dyDescent="0.2">
      <c r="A760" s="48"/>
      <c r="B760" s="6"/>
      <c r="C760" s="6"/>
      <c r="D760" s="6"/>
      <c r="E760" s="6"/>
      <c r="F760" s="6"/>
      <c r="G760" s="108"/>
      <c r="H760" s="6"/>
      <c r="I760" s="6"/>
      <c r="J760" s="6"/>
      <c r="K760" s="6"/>
      <c r="L760" s="6"/>
      <c r="M760" s="6"/>
      <c r="N760" s="6"/>
      <c r="O760" s="6"/>
      <c r="P760" s="6"/>
    </row>
    <row r="761" spans="1:16" ht="15.75" customHeight="1" x14ac:dyDescent="0.2">
      <c r="A761" s="48"/>
      <c r="B761" s="6"/>
      <c r="C761" s="6"/>
      <c r="D761" s="6"/>
      <c r="E761" s="6"/>
      <c r="F761" s="6"/>
      <c r="G761" s="108"/>
      <c r="H761" s="6"/>
      <c r="I761" s="6"/>
      <c r="J761" s="6"/>
      <c r="K761" s="6"/>
      <c r="L761" s="6"/>
      <c r="M761" s="6"/>
      <c r="N761" s="6"/>
      <c r="O761" s="6"/>
      <c r="P761" s="6"/>
    </row>
    <row r="762" spans="1:16" ht="15.75" customHeight="1" x14ac:dyDescent="0.2">
      <c r="A762" s="48"/>
      <c r="B762" s="6"/>
      <c r="C762" s="6"/>
      <c r="D762" s="6"/>
      <c r="E762" s="6"/>
      <c r="F762" s="6"/>
      <c r="G762" s="108"/>
      <c r="H762" s="6"/>
      <c r="I762" s="6"/>
      <c r="J762" s="6"/>
      <c r="K762" s="6"/>
      <c r="L762" s="6"/>
      <c r="M762" s="6"/>
      <c r="N762" s="6"/>
      <c r="O762" s="6"/>
      <c r="P762" s="6"/>
    </row>
    <row r="763" spans="1:16" ht="15.75" customHeight="1" x14ac:dyDescent="0.2">
      <c r="A763" s="48"/>
      <c r="B763" s="6"/>
      <c r="C763" s="6"/>
      <c r="D763" s="6"/>
      <c r="E763" s="6"/>
      <c r="F763" s="6"/>
      <c r="G763" s="108"/>
      <c r="H763" s="6"/>
      <c r="I763" s="6"/>
      <c r="J763" s="6"/>
      <c r="K763" s="6"/>
      <c r="L763" s="6"/>
      <c r="M763" s="6"/>
      <c r="N763" s="6"/>
      <c r="O763" s="6"/>
      <c r="P763" s="6"/>
    </row>
    <row r="764" spans="1:16" ht="15.75" customHeight="1" x14ac:dyDescent="0.2">
      <c r="A764" s="48"/>
      <c r="B764" s="6"/>
      <c r="C764" s="6"/>
      <c r="D764" s="6"/>
      <c r="E764" s="6"/>
      <c r="F764" s="6"/>
      <c r="G764" s="108"/>
      <c r="H764" s="6"/>
      <c r="I764" s="6"/>
      <c r="J764" s="6"/>
      <c r="K764" s="6"/>
      <c r="L764" s="6"/>
      <c r="M764" s="6"/>
      <c r="N764" s="6"/>
      <c r="O764" s="6"/>
      <c r="P764" s="6"/>
    </row>
    <row r="765" spans="1:16" ht="15.75" customHeight="1" x14ac:dyDescent="0.2">
      <c r="A765" s="48"/>
      <c r="B765" s="6"/>
      <c r="C765" s="6"/>
      <c r="D765" s="6"/>
      <c r="E765" s="6"/>
      <c r="F765" s="6"/>
      <c r="G765" s="108"/>
      <c r="H765" s="6"/>
      <c r="I765" s="6"/>
      <c r="J765" s="6"/>
      <c r="K765" s="6"/>
      <c r="L765" s="6"/>
      <c r="M765" s="6"/>
      <c r="N765" s="6"/>
      <c r="O765" s="6"/>
      <c r="P765" s="6"/>
    </row>
    <row r="766" spans="1:16" ht="15.75" customHeight="1" x14ac:dyDescent="0.2">
      <c r="A766" s="48"/>
      <c r="B766" s="6"/>
      <c r="C766" s="6"/>
      <c r="D766" s="6"/>
      <c r="E766" s="6"/>
      <c r="F766" s="6"/>
      <c r="G766" s="108"/>
      <c r="H766" s="6"/>
      <c r="I766" s="6"/>
      <c r="J766" s="6"/>
      <c r="K766" s="6"/>
      <c r="L766" s="6"/>
      <c r="M766" s="6"/>
      <c r="N766" s="6"/>
      <c r="O766" s="6"/>
      <c r="P766" s="6"/>
    </row>
    <row r="767" spans="1:16" ht="15.75" customHeight="1" x14ac:dyDescent="0.2">
      <c r="A767" s="48"/>
      <c r="B767" s="6"/>
      <c r="C767" s="6"/>
      <c r="D767" s="6"/>
      <c r="E767" s="6"/>
      <c r="F767" s="6"/>
      <c r="G767" s="108"/>
      <c r="H767" s="6"/>
      <c r="I767" s="6"/>
      <c r="J767" s="6"/>
      <c r="K767" s="6"/>
      <c r="L767" s="6"/>
      <c r="M767" s="6"/>
      <c r="N767" s="6"/>
      <c r="O767" s="6"/>
      <c r="P767" s="6"/>
    </row>
    <row r="768" spans="1:16" ht="15.75" customHeight="1" x14ac:dyDescent="0.2">
      <c r="A768" s="48"/>
      <c r="B768" s="6"/>
      <c r="C768" s="6"/>
      <c r="D768" s="6"/>
      <c r="E768" s="6"/>
      <c r="F768" s="6"/>
      <c r="G768" s="108"/>
      <c r="H768" s="6"/>
      <c r="I768" s="6"/>
      <c r="J768" s="6"/>
      <c r="K768" s="6"/>
      <c r="L768" s="6"/>
      <c r="M768" s="6"/>
      <c r="N768" s="6"/>
      <c r="O768" s="6"/>
      <c r="P768" s="6"/>
    </row>
    <row r="769" spans="1:16" ht="15.75" customHeight="1" x14ac:dyDescent="0.2">
      <c r="A769" s="48"/>
      <c r="B769" s="6"/>
      <c r="C769" s="6"/>
      <c r="D769" s="6"/>
      <c r="E769" s="6"/>
      <c r="F769" s="6"/>
      <c r="G769" s="108"/>
      <c r="H769" s="6"/>
      <c r="I769" s="6"/>
      <c r="J769" s="6"/>
      <c r="K769" s="6"/>
      <c r="L769" s="6"/>
      <c r="M769" s="6"/>
      <c r="N769" s="6"/>
      <c r="O769" s="6"/>
      <c r="P769" s="6"/>
    </row>
    <row r="770" spans="1:16" ht="15.75" customHeight="1" x14ac:dyDescent="0.2">
      <c r="A770" s="48"/>
      <c r="B770" s="6"/>
      <c r="C770" s="6"/>
      <c r="D770" s="6"/>
      <c r="E770" s="6"/>
      <c r="F770" s="6"/>
      <c r="G770" s="108"/>
      <c r="H770" s="6"/>
      <c r="I770" s="6"/>
      <c r="J770" s="6"/>
      <c r="K770" s="6"/>
      <c r="L770" s="6"/>
      <c r="M770" s="6"/>
      <c r="N770" s="6"/>
      <c r="O770" s="6"/>
      <c r="P770" s="6"/>
    </row>
    <row r="771" spans="1:16" ht="15.75" customHeight="1" x14ac:dyDescent="0.2">
      <c r="A771" s="48"/>
      <c r="B771" s="6"/>
      <c r="C771" s="6"/>
      <c r="D771" s="6"/>
      <c r="E771" s="6"/>
      <c r="F771" s="6"/>
      <c r="G771" s="108"/>
      <c r="H771" s="6"/>
      <c r="I771" s="6"/>
      <c r="J771" s="6"/>
      <c r="K771" s="6"/>
      <c r="L771" s="6"/>
      <c r="M771" s="6"/>
      <c r="N771" s="6"/>
      <c r="O771" s="6"/>
      <c r="P771" s="6"/>
    </row>
    <row r="772" spans="1:16" ht="15.75" customHeight="1" x14ac:dyDescent="0.2">
      <c r="A772" s="48"/>
      <c r="B772" s="6"/>
      <c r="C772" s="6"/>
      <c r="D772" s="6"/>
      <c r="E772" s="6"/>
      <c r="F772" s="6"/>
      <c r="G772" s="108"/>
      <c r="H772" s="6"/>
      <c r="I772" s="6"/>
      <c r="J772" s="6"/>
      <c r="K772" s="6"/>
      <c r="L772" s="6"/>
      <c r="M772" s="6"/>
      <c r="N772" s="6"/>
      <c r="O772" s="6"/>
      <c r="P772" s="6"/>
    </row>
    <row r="773" spans="1:16" ht="15.75" customHeight="1" x14ac:dyDescent="0.2">
      <c r="A773" s="48"/>
      <c r="B773" s="6"/>
      <c r="C773" s="6"/>
      <c r="D773" s="6"/>
      <c r="E773" s="6"/>
      <c r="F773" s="6"/>
      <c r="G773" s="108"/>
      <c r="H773" s="6"/>
      <c r="I773" s="6"/>
      <c r="J773" s="6"/>
      <c r="K773" s="6"/>
      <c r="L773" s="6"/>
      <c r="M773" s="6"/>
      <c r="N773" s="6"/>
      <c r="O773" s="6"/>
      <c r="P773" s="6"/>
    </row>
    <row r="774" spans="1:16" ht="15.75" customHeight="1" x14ac:dyDescent="0.2">
      <c r="A774" s="48"/>
      <c r="B774" s="6"/>
      <c r="C774" s="6"/>
      <c r="D774" s="6"/>
      <c r="E774" s="6"/>
      <c r="F774" s="6"/>
      <c r="G774" s="108"/>
      <c r="H774" s="6"/>
      <c r="I774" s="6"/>
      <c r="J774" s="6"/>
      <c r="K774" s="6"/>
      <c r="L774" s="6"/>
      <c r="M774" s="6"/>
      <c r="N774" s="6"/>
      <c r="O774" s="6"/>
      <c r="P774" s="6"/>
    </row>
    <row r="775" spans="1:16" ht="15.75" customHeight="1" x14ac:dyDescent="0.2">
      <c r="A775" s="48"/>
      <c r="B775" s="6"/>
      <c r="C775" s="6"/>
      <c r="D775" s="6"/>
      <c r="E775" s="6"/>
      <c r="F775" s="6"/>
      <c r="G775" s="108"/>
      <c r="H775" s="6"/>
      <c r="I775" s="6"/>
      <c r="J775" s="6"/>
      <c r="K775" s="6"/>
      <c r="L775" s="6"/>
      <c r="M775" s="6"/>
      <c r="N775" s="6"/>
      <c r="O775" s="6"/>
      <c r="P775" s="6"/>
    </row>
    <row r="776" spans="1:16" ht="15.75" customHeight="1" x14ac:dyDescent="0.2">
      <c r="A776" s="48"/>
      <c r="B776" s="6"/>
      <c r="C776" s="6"/>
      <c r="D776" s="6"/>
      <c r="E776" s="6"/>
      <c r="F776" s="6"/>
      <c r="G776" s="108"/>
      <c r="H776" s="6"/>
      <c r="I776" s="6"/>
      <c r="J776" s="6"/>
      <c r="K776" s="6"/>
      <c r="L776" s="6"/>
      <c r="M776" s="6"/>
      <c r="N776" s="6"/>
      <c r="O776" s="6"/>
      <c r="P776" s="6"/>
    </row>
    <row r="777" spans="1:16" ht="15.75" customHeight="1" x14ac:dyDescent="0.2">
      <c r="A777" s="48"/>
      <c r="B777" s="6"/>
      <c r="C777" s="6"/>
      <c r="D777" s="6"/>
      <c r="E777" s="6"/>
      <c r="F777" s="6"/>
      <c r="G777" s="108"/>
      <c r="H777" s="6"/>
      <c r="I777" s="6"/>
      <c r="J777" s="6"/>
      <c r="K777" s="6"/>
      <c r="L777" s="6"/>
      <c r="M777" s="6"/>
      <c r="N777" s="6"/>
      <c r="O777" s="6"/>
      <c r="P777" s="6"/>
    </row>
    <row r="778" spans="1:16" ht="15.75" customHeight="1" x14ac:dyDescent="0.2">
      <c r="A778" s="48"/>
      <c r="B778" s="6"/>
      <c r="C778" s="6"/>
      <c r="D778" s="6"/>
      <c r="E778" s="6"/>
      <c r="F778" s="6"/>
      <c r="G778" s="108"/>
      <c r="H778" s="6"/>
      <c r="I778" s="6"/>
      <c r="J778" s="6"/>
      <c r="K778" s="6"/>
      <c r="L778" s="6"/>
      <c r="M778" s="6"/>
      <c r="N778" s="6"/>
      <c r="O778" s="6"/>
      <c r="P778" s="6"/>
    </row>
    <row r="779" spans="1:16" ht="15.75" customHeight="1" x14ac:dyDescent="0.2">
      <c r="A779" s="48"/>
      <c r="B779" s="6"/>
      <c r="C779" s="6"/>
      <c r="D779" s="6"/>
      <c r="E779" s="6"/>
      <c r="F779" s="6"/>
      <c r="G779" s="108"/>
      <c r="H779" s="6"/>
      <c r="I779" s="6"/>
      <c r="J779" s="6"/>
      <c r="K779" s="6"/>
      <c r="L779" s="6"/>
      <c r="M779" s="6"/>
      <c r="N779" s="6"/>
      <c r="O779" s="6"/>
      <c r="P779" s="6"/>
    </row>
    <row r="780" spans="1:16" ht="15.75" customHeight="1" x14ac:dyDescent="0.2">
      <c r="A780" s="48"/>
      <c r="B780" s="6"/>
      <c r="C780" s="6"/>
      <c r="D780" s="6"/>
      <c r="E780" s="6"/>
      <c r="F780" s="6"/>
      <c r="G780" s="108"/>
      <c r="H780" s="6"/>
      <c r="I780" s="6"/>
      <c r="J780" s="6"/>
      <c r="K780" s="6"/>
      <c r="L780" s="6"/>
      <c r="M780" s="6"/>
      <c r="N780" s="6"/>
      <c r="O780" s="6"/>
      <c r="P780" s="6"/>
    </row>
    <row r="781" spans="1:16" ht="15.75" customHeight="1" x14ac:dyDescent="0.2">
      <c r="A781" s="48"/>
      <c r="B781" s="6"/>
      <c r="C781" s="6"/>
      <c r="D781" s="6"/>
      <c r="E781" s="6"/>
      <c r="F781" s="6"/>
      <c r="G781" s="108"/>
      <c r="H781" s="6"/>
      <c r="I781" s="6"/>
      <c r="J781" s="6"/>
      <c r="K781" s="6"/>
      <c r="L781" s="6"/>
      <c r="M781" s="6"/>
      <c r="N781" s="6"/>
      <c r="O781" s="6"/>
      <c r="P781" s="6"/>
    </row>
    <row r="782" spans="1:16" ht="15.75" customHeight="1" x14ac:dyDescent="0.2">
      <c r="A782" s="48"/>
      <c r="B782" s="6"/>
      <c r="C782" s="6"/>
      <c r="D782" s="6"/>
      <c r="E782" s="6"/>
      <c r="F782" s="6"/>
      <c r="G782" s="108"/>
      <c r="H782" s="6"/>
      <c r="I782" s="6"/>
      <c r="J782" s="6"/>
      <c r="K782" s="6"/>
      <c r="L782" s="6"/>
      <c r="M782" s="6"/>
      <c r="N782" s="6"/>
      <c r="O782" s="6"/>
      <c r="P782" s="6"/>
    </row>
    <row r="783" spans="1:16" ht="15.75" customHeight="1" x14ac:dyDescent="0.2">
      <c r="A783" s="48"/>
      <c r="B783" s="6"/>
      <c r="C783" s="6"/>
      <c r="D783" s="6"/>
      <c r="E783" s="6"/>
      <c r="F783" s="6"/>
      <c r="G783" s="108"/>
      <c r="H783" s="6"/>
      <c r="I783" s="6"/>
      <c r="J783" s="6"/>
      <c r="K783" s="6"/>
      <c r="L783" s="6"/>
      <c r="M783" s="6"/>
      <c r="N783" s="6"/>
      <c r="O783" s="6"/>
      <c r="P783" s="6"/>
    </row>
    <row r="784" spans="1:16" ht="15.75" customHeight="1" x14ac:dyDescent="0.2">
      <c r="A784" s="48"/>
      <c r="B784" s="6"/>
      <c r="C784" s="6"/>
      <c r="D784" s="6"/>
      <c r="E784" s="6"/>
      <c r="F784" s="6"/>
      <c r="G784" s="108"/>
      <c r="H784" s="6"/>
      <c r="I784" s="6"/>
      <c r="J784" s="6"/>
      <c r="K784" s="6"/>
      <c r="L784" s="6"/>
      <c r="M784" s="6"/>
      <c r="N784" s="6"/>
      <c r="O784" s="6"/>
      <c r="P784" s="6"/>
    </row>
    <row r="785" spans="1:16" ht="15.75" customHeight="1" x14ac:dyDescent="0.2">
      <c r="A785" s="48"/>
      <c r="B785" s="6"/>
      <c r="C785" s="6"/>
      <c r="D785" s="6"/>
      <c r="E785" s="6"/>
      <c r="F785" s="6"/>
      <c r="G785" s="108"/>
      <c r="H785" s="6"/>
      <c r="I785" s="6"/>
      <c r="J785" s="6"/>
      <c r="K785" s="6"/>
      <c r="L785" s="6"/>
      <c r="M785" s="6"/>
      <c r="N785" s="6"/>
      <c r="O785" s="6"/>
      <c r="P785" s="6"/>
    </row>
    <row r="786" spans="1:16" ht="15.75" customHeight="1" x14ac:dyDescent="0.2">
      <c r="A786" s="48"/>
      <c r="B786" s="6"/>
      <c r="C786" s="6"/>
      <c r="D786" s="6"/>
      <c r="E786" s="6"/>
      <c r="F786" s="6"/>
      <c r="G786" s="108"/>
      <c r="H786" s="6"/>
      <c r="I786" s="6"/>
      <c r="J786" s="6"/>
      <c r="K786" s="6"/>
      <c r="L786" s="6"/>
      <c r="M786" s="6"/>
      <c r="N786" s="6"/>
      <c r="O786" s="6"/>
      <c r="P786" s="6"/>
    </row>
    <row r="787" spans="1:16" ht="15.75" customHeight="1" x14ac:dyDescent="0.2">
      <c r="A787" s="48"/>
      <c r="B787" s="6"/>
      <c r="C787" s="6"/>
      <c r="D787" s="6"/>
      <c r="E787" s="6"/>
      <c r="F787" s="6"/>
      <c r="G787" s="108"/>
      <c r="H787" s="6"/>
      <c r="I787" s="6"/>
      <c r="J787" s="6"/>
      <c r="K787" s="6"/>
      <c r="L787" s="6"/>
      <c r="M787" s="6"/>
      <c r="N787" s="6"/>
      <c r="O787" s="6"/>
      <c r="P787" s="6"/>
    </row>
    <row r="788" spans="1:16" ht="15.75" customHeight="1" x14ac:dyDescent="0.2">
      <c r="A788" s="48"/>
      <c r="B788" s="6"/>
      <c r="C788" s="6"/>
      <c r="D788" s="6"/>
      <c r="E788" s="6"/>
      <c r="F788" s="6"/>
      <c r="G788" s="108"/>
      <c r="H788" s="6"/>
      <c r="I788" s="6"/>
      <c r="J788" s="6"/>
      <c r="K788" s="6"/>
      <c r="L788" s="6"/>
      <c r="M788" s="6"/>
      <c r="N788" s="6"/>
      <c r="O788" s="6"/>
      <c r="P788" s="6"/>
    </row>
    <row r="789" spans="1:16" ht="15.75" customHeight="1" x14ac:dyDescent="0.2">
      <c r="A789" s="48"/>
      <c r="B789" s="6"/>
      <c r="C789" s="6"/>
      <c r="D789" s="6"/>
      <c r="E789" s="6"/>
      <c r="F789" s="6"/>
      <c r="G789" s="108"/>
      <c r="H789" s="6"/>
      <c r="I789" s="6"/>
      <c r="J789" s="6"/>
      <c r="K789" s="6"/>
      <c r="L789" s="6"/>
      <c r="M789" s="6"/>
      <c r="N789" s="6"/>
      <c r="O789" s="6"/>
      <c r="P789" s="6"/>
    </row>
    <row r="790" spans="1:16" ht="15.75" customHeight="1" x14ac:dyDescent="0.2">
      <c r="A790" s="48"/>
      <c r="B790" s="6"/>
      <c r="C790" s="6"/>
      <c r="D790" s="6"/>
      <c r="E790" s="6"/>
      <c r="F790" s="6"/>
      <c r="G790" s="108"/>
      <c r="H790" s="6"/>
      <c r="I790" s="6"/>
      <c r="J790" s="6"/>
      <c r="K790" s="6"/>
      <c r="L790" s="6"/>
      <c r="M790" s="6"/>
      <c r="N790" s="6"/>
      <c r="O790" s="6"/>
      <c r="P790" s="6"/>
    </row>
    <row r="791" spans="1:16" ht="15.75" customHeight="1" x14ac:dyDescent="0.2">
      <c r="A791" s="48"/>
      <c r="B791" s="6"/>
      <c r="C791" s="6"/>
      <c r="D791" s="6"/>
      <c r="E791" s="6"/>
      <c r="F791" s="6"/>
      <c r="G791" s="108"/>
      <c r="H791" s="6"/>
      <c r="I791" s="6"/>
      <c r="J791" s="6"/>
      <c r="K791" s="6"/>
      <c r="L791" s="6"/>
      <c r="M791" s="6"/>
      <c r="N791" s="6"/>
      <c r="O791" s="6"/>
      <c r="P791" s="6"/>
    </row>
    <row r="792" spans="1:16" ht="15.75" customHeight="1" x14ac:dyDescent="0.2">
      <c r="A792" s="48"/>
      <c r="B792" s="6"/>
      <c r="C792" s="6"/>
      <c r="D792" s="6"/>
      <c r="E792" s="6"/>
      <c r="F792" s="6"/>
      <c r="G792" s="108"/>
      <c r="H792" s="6"/>
      <c r="I792" s="6"/>
      <c r="J792" s="6"/>
      <c r="K792" s="6"/>
      <c r="L792" s="6"/>
      <c r="M792" s="6"/>
      <c r="N792" s="6"/>
      <c r="O792" s="6"/>
      <c r="P792" s="6"/>
    </row>
    <row r="793" spans="1:16" ht="15.75" customHeight="1" x14ac:dyDescent="0.2">
      <c r="A793" s="48"/>
      <c r="B793" s="6"/>
      <c r="C793" s="6"/>
      <c r="D793" s="6"/>
      <c r="E793" s="6"/>
      <c r="F793" s="6"/>
      <c r="G793" s="108"/>
      <c r="H793" s="6"/>
      <c r="I793" s="6"/>
      <c r="J793" s="6"/>
      <c r="K793" s="6"/>
      <c r="L793" s="6"/>
      <c r="M793" s="6"/>
      <c r="N793" s="6"/>
      <c r="O793" s="6"/>
      <c r="P793" s="6"/>
    </row>
    <row r="794" spans="1:16" ht="15.75" customHeight="1" x14ac:dyDescent="0.2">
      <c r="A794" s="48"/>
      <c r="B794" s="6"/>
      <c r="C794" s="6"/>
      <c r="D794" s="6"/>
      <c r="E794" s="6"/>
      <c r="F794" s="6"/>
      <c r="G794" s="108"/>
      <c r="H794" s="6"/>
      <c r="I794" s="6"/>
      <c r="J794" s="6"/>
      <c r="K794" s="6"/>
      <c r="L794" s="6"/>
      <c r="M794" s="6"/>
      <c r="N794" s="6"/>
      <c r="O794" s="6"/>
      <c r="P794" s="6"/>
    </row>
    <row r="795" spans="1:16" ht="15.75" customHeight="1" x14ac:dyDescent="0.2">
      <c r="A795" s="48"/>
      <c r="B795" s="6"/>
      <c r="C795" s="6"/>
      <c r="D795" s="6"/>
      <c r="E795" s="6"/>
      <c r="F795" s="6"/>
      <c r="G795" s="108"/>
      <c r="H795" s="6"/>
      <c r="I795" s="6"/>
      <c r="J795" s="6"/>
      <c r="K795" s="6"/>
      <c r="L795" s="6"/>
      <c r="M795" s="6"/>
      <c r="N795" s="6"/>
      <c r="O795" s="6"/>
      <c r="P795" s="6"/>
    </row>
    <row r="796" spans="1:16" ht="15.75" customHeight="1" x14ac:dyDescent="0.2">
      <c r="A796" s="48"/>
      <c r="B796" s="6"/>
      <c r="C796" s="6"/>
      <c r="D796" s="6"/>
      <c r="E796" s="6"/>
      <c r="F796" s="6"/>
      <c r="G796" s="108"/>
      <c r="H796" s="6"/>
      <c r="I796" s="6"/>
      <c r="J796" s="6"/>
      <c r="K796" s="6"/>
      <c r="L796" s="6"/>
      <c r="M796" s="6"/>
      <c r="N796" s="6"/>
      <c r="O796" s="6"/>
      <c r="P796" s="6"/>
    </row>
    <row r="797" spans="1:16" ht="15.75" customHeight="1" x14ac:dyDescent="0.2">
      <c r="A797" s="48"/>
      <c r="B797" s="6"/>
      <c r="C797" s="6"/>
      <c r="D797" s="6"/>
      <c r="E797" s="6"/>
      <c r="F797" s="6"/>
      <c r="G797" s="108"/>
      <c r="H797" s="6"/>
      <c r="I797" s="6"/>
      <c r="J797" s="6"/>
      <c r="K797" s="6"/>
      <c r="L797" s="6"/>
      <c r="M797" s="6"/>
      <c r="N797" s="6"/>
      <c r="O797" s="6"/>
      <c r="P797" s="6"/>
    </row>
    <row r="798" spans="1:16" ht="15.75" customHeight="1" x14ac:dyDescent="0.2">
      <c r="A798" s="48"/>
      <c r="B798" s="6"/>
      <c r="C798" s="6"/>
      <c r="D798" s="6"/>
      <c r="E798" s="6"/>
      <c r="F798" s="6"/>
      <c r="G798" s="108"/>
      <c r="H798" s="6"/>
      <c r="I798" s="6"/>
      <c r="J798" s="6"/>
      <c r="K798" s="6"/>
      <c r="L798" s="6"/>
      <c r="M798" s="6"/>
      <c r="N798" s="6"/>
      <c r="O798" s="6"/>
      <c r="P798" s="6"/>
    </row>
    <row r="799" spans="1:16" ht="15.75" customHeight="1" x14ac:dyDescent="0.2">
      <c r="A799" s="48"/>
      <c r="B799" s="6"/>
      <c r="C799" s="6"/>
      <c r="D799" s="6"/>
      <c r="E799" s="6"/>
      <c r="F799" s="6"/>
      <c r="G799" s="108"/>
      <c r="H799" s="6"/>
      <c r="I799" s="6"/>
      <c r="J799" s="6"/>
      <c r="K799" s="6"/>
      <c r="L799" s="6"/>
      <c r="M799" s="6"/>
      <c r="N799" s="6"/>
      <c r="O799" s="6"/>
      <c r="P799" s="6"/>
    </row>
    <row r="800" spans="1:16" ht="15.75" customHeight="1" x14ac:dyDescent="0.2">
      <c r="A800" s="48"/>
      <c r="B800" s="6"/>
      <c r="C800" s="6"/>
      <c r="D800" s="6"/>
      <c r="E800" s="6"/>
      <c r="F800" s="6"/>
      <c r="G800" s="108"/>
      <c r="H800" s="6"/>
      <c r="I800" s="6"/>
      <c r="J800" s="6"/>
      <c r="K800" s="6"/>
      <c r="L800" s="6"/>
      <c r="M800" s="6"/>
      <c r="N800" s="6"/>
      <c r="O800" s="6"/>
      <c r="P800" s="6"/>
    </row>
    <row r="801" spans="1:16" ht="15.75" customHeight="1" x14ac:dyDescent="0.2">
      <c r="A801" s="48"/>
      <c r="B801" s="6"/>
      <c r="C801" s="6"/>
      <c r="D801" s="6"/>
      <c r="E801" s="6"/>
      <c r="F801" s="6"/>
      <c r="G801" s="108"/>
      <c r="H801" s="6"/>
      <c r="I801" s="6"/>
      <c r="J801" s="6"/>
      <c r="K801" s="6"/>
      <c r="L801" s="6"/>
      <c r="M801" s="6"/>
      <c r="N801" s="6"/>
      <c r="O801" s="6"/>
      <c r="P801" s="6"/>
    </row>
    <row r="802" spans="1:16" ht="15.75" customHeight="1" x14ac:dyDescent="0.2">
      <c r="A802" s="48"/>
      <c r="B802" s="6"/>
      <c r="C802" s="6"/>
      <c r="D802" s="6"/>
      <c r="E802" s="6"/>
      <c r="F802" s="6"/>
      <c r="G802" s="108"/>
      <c r="H802" s="6"/>
      <c r="I802" s="6"/>
      <c r="J802" s="6"/>
      <c r="K802" s="6"/>
      <c r="L802" s="6"/>
      <c r="M802" s="6"/>
      <c r="N802" s="6"/>
      <c r="O802" s="6"/>
      <c r="P802" s="6"/>
    </row>
    <row r="803" spans="1:16" ht="15.75" customHeight="1" x14ac:dyDescent="0.2">
      <c r="A803" s="48"/>
      <c r="B803" s="6"/>
      <c r="C803" s="6"/>
      <c r="D803" s="6"/>
      <c r="E803" s="6"/>
      <c r="F803" s="6"/>
      <c r="G803" s="108"/>
      <c r="H803" s="6"/>
      <c r="I803" s="6"/>
      <c r="J803" s="6"/>
      <c r="K803" s="6"/>
      <c r="L803" s="6"/>
      <c r="M803" s="6"/>
      <c r="N803" s="6"/>
      <c r="O803" s="6"/>
      <c r="P803" s="6"/>
    </row>
    <row r="804" spans="1:16" ht="15.75" customHeight="1" x14ac:dyDescent="0.2">
      <c r="A804" s="48"/>
      <c r="B804" s="6"/>
      <c r="C804" s="6"/>
      <c r="D804" s="6"/>
      <c r="E804" s="6"/>
      <c r="F804" s="6"/>
      <c r="G804" s="108"/>
      <c r="H804" s="6"/>
      <c r="I804" s="6"/>
      <c r="J804" s="6"/>
      <c r="K804" s="6"/>
      <c r="L804" s="6"/>
      <c r="M804" s="6"/>
      <c r="N804" s="6"/>
      <c r="O804" s="6"/>
      <c r="P804" s="6"/>
    </row>
    <row r="805" spans="1:16" ht="15.75" customHeight="1" x14ac:dyDescent="0.2">
      <c r="A805" s="48"/>
      <c r="B805" s="6"/>
      <c r="C805" s="6"/>
      <c r="D805" s="6"/>
      <c r="E805" s="6"/>
      <c r="F805" s="6"/>
      <c r="G805" s="108"/>
      <c r="H805" s="6"/>
      <c r="I805" s="6"/>
      <c r="J805" s="6"/>
      <c r="K805" s="6"/>
      <c r="L805" s="6"/>
      <c r="M805" s="6"/>
      <c r="N805" s="6"/>
      <c r="O805" s="6"/>
      <c r="P805" s="6"/>
    </row>
    <row r="806" spans="1:16" ht="15.75" customHeight="1" x14ac:dyDescent="0.2">
      <c r="A806" s="48"/>
      <c r="B806" s="6"/>
      <c r="C806" s="6"/>
      <c r="D806" s="6"/>
      <c r="E806" s="6"/>
      <c r="F806" s="6"/>
      <c r="G806" s="108"/>
      <c r="H806" s="6"/>
      <c r="I806" s="6"/>
      <c r="J806" s="6"/>
      <c r="K806" s="6"/>
      <c r="L806" s="6"/>
      <c r="M806" s="6"/>
      <c r="N806" s="6"/>
      <c r="O806" s="6"/>
      <c r="P806" s="6"/>
    </row>
    <row r="807" spans="1:16" ht="15.75" customHeight="1" x14ac:dyDescent="0.2">
      <c r="A807" s="48"/>
      <c r="B807" s="6"/>
      <c r="C807" s="6"/>
      <c r="D807" s="6"/>
      <c r="E807" s="6"/>
      <c r="F807" s="6"/>
      <c r="G807" s="108"/>
      <c r="H807" s="6"/>
      <c r="I807" s="6"/>
      <c r="J807" s="6"/>
      <c r="K807" s="6"/>
      <c r="L807" s="6"/>
      <c r="M807" s="6"/>
      <c r="N807" s="6"/>
      <c r="O807" s="6"/>
      <c r="P807" s="6"/>
    </row>
    <row r="808" spans="1:16" ht="15.75" customHeight="1" x14ac:dyDescent="0.2">
      <c r="A808" s="48"/>
      <c r="B808" s="6"/>
      <c r="C808" s="6"/>
      <c r="D808" s="6"/>
      <c r="E808" s="6"/>
      <c r="F808" s="6"/>
      <c r="G808" s="108"/>
      <c r="H808" s="6"/>
      <c r="I808" s="6"/>
      <c r="J808" s="6"/>
      <c r="K808" s="6"/>
      <c r="L808" s="6"/>
      <c r="M808" s="6"/>
      <c r="N808" s="6"/>
      <c r="O808" s="6"/>
      <c r="P808" s="6"/>
    </row>
    <row r="809" spans="1:16" ht="15.75" customHeight="1" x14ac:dyDescent="0.2">
      <c r="A809" s="48"/>
      <c r="B809" s="6"/>
      <c r="C809" s="6"/>
      <c r="D809" s="6"/>
      <c r="E809" s="6"/>
      <c r="F809" s="6"/>
      <c r="G809" s="108"/>
      <c r="H809" s="6"/>
      <c r="I809" s="6"/>
      <c r="J809" s="6"/>
      <c r="K809" s="6"/>
      <c r="L809" s="6"/>
      <c r="M809" s="6"/>
      <c r="N809" s="6"/>
      <c r="O809" s="6"/>
      <c r="P809" s="6"/>
    </row>
    <row r="810" spans="1:16" ht="15.75" customHeight="1" x14ac:dyDescent="0.2">
      <c r="A810" s="48"/>
      <c r="B810" s="6"/>
      <c r="C810" s="6"/>
      <c r="D810" s="6"/>
      <c r="E810" s="6"/>
      <c r="F810" s="6"/>
      <c r="G810" s="108"/>
      <c r="H810" s="6"/>
      <c r="I810" s="6"/>
      <c r="J810" s="6"/>
      <c r="K810" s="6"/>
      <c r="L810" s="6"/>
      <c r="M810" s="6"/>
      <c r="N810" s="6"/>
      <c r="O810" s="6"/>
      <c r="P810" s="6"/>
    </row>
    <row r="811" spans="1:16" ht="15.75" customHeight="1" x14ac:dyDescent="0.2">
      <c r="A811" s="48"/>
      <c r="B811" s="6"/>
      <c r="C811" s="6"/>
      <c r="D811" s="6"/>
      <c r="E811" s="6"/>
      <c r="F811" s="6"/>
      <c r="G811" s="108"/>
      <c r="H811" s="6"/>
      <c r="I811" s="6"/>
      <c r="J811" s="6"/>
      <c r="K811" s="6"/>
      <c r="L811" s="6"/>
      <c r="M811" s="6"/>
      <c r="N811" s="6"/>
      <c r="O811" s="6"/>
      <c r="P811" s="6"/>
    </row>
    <row r="812" spans="1:16" ht="15.75" customHeight="1" x14ac:dyDescent="0.2">
      <c r="A812" s="48"/>
      <c r="B812" s="6"/>
      <c r="C812" s="6"/>
      <c r="D812" s="6"/>
      <c r="E812" s="6"/>
      <c r="F812" s="6"/>
      <c r="G812" s="108"/>
      <c r="H812" s="6"/>
      <c r="I812" s="6"/>
      <c r="J812" s="6"/>
      <c r="K812" s="6"/>
      <c r="L812" s="6"/>
      <c r="M812" s="6"/>
      <c r="N812" s="6"/>
      <c r="O812" s="6"/>
      <c r="P812" s="6"/>
    </row>
    <row r="813" spans="1:16" ht="15.75" customHeight="1" x14ac:dyDescent="0.2">
      <c r="A813" s="48"/>
      <c r="B813" s="6"/>
      <c r="C813" s="6"/>
      <c r="D813" s="6"/>
      <c r="E813" s="6"/>
      <c r="F813" s="6"/>
      <c r="G813" s="108"/>
      <c r="H813" s="6"/>
      <c r="I813" s="6"/>
      <c r="J813" s="6"/>
      <c r="K813" s="6"/>
      <c r="L813" s="6"/>
      <c r="M813" s="6"/>
      <c r="N813" s="6"/>
      <c r="O813" s="6"/>
      <c r="P813" s="6"/>
    </row>
    <row r="814" spans="1:16" ht="15.75" customHeight="1" x14ac:dyDescent="0.2">
      <c r="A814" s="48"/>
      <c r="B814" s="6"/>
      <c r="C814" s="6"/>
      <c r="D814" s="6"/>
      <c r="E814" s="6"/>
      <c r="F814" s="6"/>
      <c r="G814" s="108"/>
      <c r="H814" s="6"/>
      <c r="I814" s="6"/>
      <c r="J814" s="6"/>
      <c r="K814" s="6"/>
      <c r="L814" s="6"/>
      <c r="M814" s="6"/>
      <c r="N814" s="6"/>
      <c r="O814" s="6"/>
      <c r="P814" s="6"/>
    </row>
    <row r="815" spans="1:16" ht="15.75" customHeight="1" x14ac:dyDescent="0.2">
      <c r="A815" s="48"/>
      <c r="B815" s="6"/>
      <c r="C815" s="6"/>
      <c r="D815" s="6"/>
      <c r="E815" s="6"/>
      <c r="F815" s="6"/>
      <c r="G815" s="108"/>
      <c r="H815" s="6"/>
      <c r="I815" s="6"/>
      <c r="J815" s="6"/>
      <c r="K815" s="6"/>
      <c r="L815" s="6"/>
      <c r="M815" s="6"/>
      <c r="N815" s="6"/>
      <c r="O815" s="6"/>
      <c r="P815" s="6"/>
    </row>
    <row r="816" spans="1:16" ht="15.75" customHeight="1" x14ac:dyDescent="0.2">
      <c r="A816" s="48"/>
      <c r="B816" s="6"/>
      <c r="C816" s="6"/>
      <c r="D816" s="6"/>
      <c r="E816" s="6"/>
      <c r="F816" s="6"/>
      <c r="G816" s="108"/>
      <c r="H816" s="6"/>
      <c r="I816" s="6"/>
      <c r="J816" s="6"/>
      <c r="K816" s="6"/>
      <c r="L816" s="6"/>
      <c r="M816" s="6"/>
      <c r="N816" s="6"/>
      <c r="O816" s="6"/>
      <c r="P816" s="6"/>
    </row>
    <row r="817" spans="1:16" ht="15.75" customHeight="1" x14ac:dyDescent="0.2">
      <c r="A817" s="48"/>
      <c r="B817" s="6"/>
      <c r="C817" s="6"/>
      <c r="D817" s="6"/>
      <c r="E817" s="6"/>
      <c r="F817" s="6"/>
      <c r="G817" s="108"/>
      <c r="H817" s="6"/>
      <c r="I817" s="6"/>
      <c r="J817" s="6"/>
      <c r="K817" s="6"/>
      <c r="L817" s="6"/>
      <c r="M817" s="6"/>
      <c r="N817" s="6"/>
      <c r="O817" s="6"/>
      <c r="P817" s="6"/>
    </row>
    <row r="818" spans="1:16" ht="15.75" customHeight="1" x14ac:dyDescent="0.2">
      <c r="A818" s="48"/>
      <c r="B818" s="6"/>
      <c r="C818" s="6"/>
      <c r="D818" s="6"/>
      <c r="E818" s="6"/>
      <c r="F818" s="6"/>
      <c r="G818" s="108"/>
      <c r="H818" s="6"/>
      <c r="I818" s="6"/>
      <c r="J818" s="6"/>
      <c r="K818" s="6"/>
      <c r="L818" s="6"/>
      <c r="M818" s="6"/>
      <c r="N818" s="6"/>
      <c r="O818" s="6"/>
      <c r="P818" s="6"/>
    </row>
    <row r="819" spans="1:16" ht="15.75" customHeight="1" x14ac:dyDescent="0.2">
      <c r="A819" s="48"/>
      <c r="B819" s="6"/>
      <c r="C819" s="6"/>
      <c r="D819" s="6"/>
      <c r="E819" s="6"/>
      <c r="F819" s="6"/>
      <c r="G819" s="108"/>
      <c r="H819" s="6"/>
      <c r="I819" s="6"/>
      <c r="J819" s="6"/>
      <c r="K819" s="6"/>
      <c r="L819" s="6"/>
      <c r="M819" s="6"/>
      <c r="N819" s="6"/>
      <c r="O819" s="6"/>
      <c r="P819" s="6"/>
    </row>
    <row r="820" spans="1:16" ht="15.75" customHeight="1" x14ac:dyDescent="0.2">
      <c r="A820" s="48"/>
      <c r="B820" s="6"/>
      <c r="C820" s="6"/>
      <c r="D820" s="6"/>
      <c r="E820" s="6"/>
      <c r="F820" s="6"/>
      <c r="G820" s="108"/>
      <c r="H820" s="6"/>
      <c r="I820" s="6"/>
      <c r="J820" s="6"/>
      <c r="K820" s="6"/>
      <c r="L820" s="6"/>
      <c r="M820" s="6"/>
      <c r="N820" s="6"/>
      <c r="O820" s="6"/>
      <c r="P820" s="6"/>
    </row>
    <row r="821" spans="1:16" ht="15.75" customHeight="1" x14ac:dyDescent="0.2">
      <c r="A821" s="48"/>
      <c r="B821" s="6"/>
      <c r="C821" s="6"/>
      <c r="D821" s="6"/>
      <c r="E821" s="6"/>
      <c r="F821" s="6"/>
      <c r="G821" s="108"/>
      <c r="H821" s="6"/>
      <c r="I821" s="6"/>
      <c r="J821" s="6"/>
      <c r="K821" s="6"/>
      <c r="L821" s="6"/>
      <c r="M821" s="6"/>
      <c r="N821" s="6"/>
      <c r="O821" s="6"/>
      <c r="P821" s="6"/>
    </row>
    <row r="822" spans="1:16" ht="15.75" customHeight="1" x14ac:dyDescent="0.2">
      <c r="A822" s="48"/>
      <c r="B822" s="6"/>
      <c r="C822" s="6"/>
      <c r="D822" s="6"/>
      <c r="E822" s="6"/>
      <c r="F822" s="6"/>
      <c r="G822" s="108"/>
      <c r="H822" s="6"/>
      <c r="I822" s="6"/>
      <c r="J822" s="6"/>
      <c r="K822" s="6"/>
      <c r="L822" s="6"/>
      <c r="M822" s="6"/>
      <c r="N822" s="6"/>
      <c r="O822" s="6"/>
      <c r="P822" s="6"/>
    </row>
    <row r="823" spans="1:16" ht="15.75" customHeight="1" x14ac:dyDescent="0.2">
      <c r="A823" s="48"/>
      <c r="B823" s="6"/>
      <c r="C823" s="6"/>
      <c r="D823" s="6"/>
      <c r="E823" s="6"/>
      <c r="F823" s="6"/>
      <c r="G823" s="108"/>
      <c r="H823" s="6"/>
      <c r="I823" s="6"/>
      <c r="J823" s="6"/>
      <c r="K823" s="6"/>
      <c r="L823" s="6"/>
      <c r="M823" s="6"/>
      <c r="N823" s="6"/>
      <c r="O823" s="6"/>
      <c r="P823" s="6"/>
    </row>
    <row r="824" spans="1:16" ht="15.75" customHeight="1" x14ac:dyDescent="0.2">
      <c r="A824" s="48"/>
      <c r="B824" s="6"/>
      <c r="C824" s="6"/>
      <c r="D824" s="6"/>
      <c r="E824" s="6"/>
      <c r="F824" s="6"/>
      <c r="G824" s="108"/>
      <c r="H824" s="6"/>
      <c r="I824" s="6"/>
      <c r="J824" s="6"/>
      <c r="K824" s="6"/>
      <c r="L824" s="6"/>
      <c r="M824" s="6"/>
      <c r="N824" s="6"/>
      <c r="O824" s="6"/>
      <c r="P824" s="6"/>
    </row>
    <row r="825" spans="1:16" ht="15.75" customHeight="1" x14ac:dyDescent="0.2">
      <c r="A825" s="48"/>
      <c r="B825" s="6"/>
      <c r="C825" s="6"/>
      <c r="D825" s="6"/>
      <c r="E825" s="6"/>
      <c r="F825" s="6"/>
      <c r="G825" s="108"/>
      <c r="H825" s="6"/>
      <c r="I825" s="6"/>
      <c r="J825" s="6"/>
      <c r="K825" s="6"/>
      <c r="L825" s="6"/>
      <c r="M825" s="6"/>
      <c r="N825" s="6"/>
      <c r="O825" s="6"/>
      <c r="P825" s="6"/>
    </row>
    <row r="826" spans="1:16" ht="15.75" customHeight="1" x14ac:dyDescent="0.2">
      <c r="A826" s="48"/>
      <c r="B826" s="6"/>
      <c r="C826" s="6"/>
      <c r="D826" s="6"/>
      <c r="E826" s="6"/>
      <c r="F826" s="6"/>
      <c r="G826" s="108"/>
      <c r="H826" s="6"/>
      <c r="I826" s="6"/>
      <c r="J826" s="6"/>
      <c r="K826" s="6"/>
      <c r="L826" s="6"/>
      <c r="M826" s="6"/>
      <c r="N826" s="6"/>
      <c r="O826" s="6"/>
      <c r="P826" s="6"/>
    </row>
    <row r="827" spans="1:16" ht="15.75" customHeight="1" x14ac:dyDescent="0.2">
      <c r="A827" s="48"/>
      <c r="B827" s="6"/>
      <c r="C827" s="6"/>
      <c r="D827" s="6"/>
      <c r="E827" s="6"/>
      <c r="F827" s="6"/>
      <c r="G827" s="108"/>
      <c r="H827" s="6"/>
      <c r="I827" s="6"/>
      <c r="J827" s="6"/>
      <c r="K827" s="6"/>
      <c r="L827" s="6"/>
      <c r="M827" s="6"/>
      <c r="N827" s="6"/>
      <c r="O827" s="6"/>
      <c r="P827" s="6"/>
    </row>
    <row r="828" spans="1:16" ht="15.75" customHeight="1" x14ac:dyDescent="0.2">
      <c r="A828" s="48"/>
      <c r="B828" s="6"/>
      <c r="C828" s="6"/>
      <c r="D828" s="6"/>
      <c r="E828" s="6"/>
      <c r="F828" s="6"/>
      <c r="G828" s="108"/>
      <c r="H828" s="6"/>
      <c r="I828" s="6"/>
      <c r="J828" s="6"/>
      <c r="K828" s="6"/>
      <c r="L828" s="6"/>
      <c r="M828" s="6"/>
      <c r="N828" s="6"/>
      <c r="O828" s="6"/>
      <c r="P828" s="6"/>
    </row>
    <row r="829" spans="1:16" ht="15.75" customHeight="1" x14ac:dyDescent="0.2">
      <c r="A829" s="48"/>
      <c r="B829" s="6"/>
      <c r="C829" s="6"/>
      <c r="D829" s="6"/>
      <c r="E829" s="6"/>
      <c r="F829" s="6"/>
      <c r="G829" s="108"/>
      <c r="H829" s="6"/>
      <c r="I829" s="6"/>
      <c r="J829" s="6"/>
      <c r="K829" s="6"/>
      <c r="L829" s="6"/>
      <c r="M829" s="6"/>
      <c r="N829" s="6"/>
      <c r="O829" s="6"/>
      <c r="P829" s="6"/>
    </row>
    <row r="830" spans="1:16" ht="15.75" customHeight="1" x14ac:dyDescent="0.2">
      <c r="A830" s="48"/>
      <c r="B830" s="6"/>
      <c r="C830" s="6"/>
      <c r="D830" s="6"/>
      <c r="E830" s="6"/>
      <c r="F830" s="6"/>
      <c r="G830" s="108"/>
      <c r="H830" s="6"/>
      <c r="I830" s="6"/>
      <c r="J830" s="6"/>
      <c r="K830" s="6"/>
      <c r="L830" s="6"/>
      <c r="M830" s="6"/>
      <c r="N830" s="6"/>
      <c r="O830" s="6"/>
      <c r="P830" s="6"/>
    </row>
    <row r="831" spans="1:16" ht="15.75" customHeight="1" x14ac:dyDescent="0.2">
      <c r="A831" s="48"/>
      <c r="B831" s="6"/>
      <c r="C831" s="6"/>
      <c r="D831" s="6"/>
      <c r="E831" s="6"/>
      <c r="F831" s="6"/>
      <c r="G831" s="108"/>
      <c r="H831" s="6"/>
      <c r="I831" s="6"/>
      <c r="J831" s="6"/>
      <c r="K831" s="6"/>
      <c r="L831" s="6"/>
      <c r="M831" s="6"/>
      <c r="N831" s="6"/>
      <c r="O831" s="6"/>
      <c r="P831" s="6"/>
    </row>
    <row r="832" spans="1:16" ht="15.75" customHeight="1" x14ac:dyDescent="0.2">
      <c r="A832" s="48"/>
      <c r="B832" s="6"/>
      <c r="C832" s="6"/>
      <c r="D832" s="6"/>
      <c r="E832" s="6"/>
      <c r="F832" s="6"/>
      <c r="G832" s="108"/>
      <c r="H832" s="6"/>
      <c r="I832" s="6"/>
      <c r="J832" s="6"/>
      <c r="K832" s="6"/>
      <c r="L832" s="6"/>
      <c r="M832" s="6"/>
      <c r="N832" s="6"/>
      <c r="O832" s="6"/>
      <c r="P832" s="6"/>
    </row>
    <row r="833" spans="1:16" ht="15.75" customHeight="1" x14ac:dyDescent="0.2">
      <c r="A833" s="48"/>
      <c r="B833" s="6"/>
      <c r="C833" s="6"/>
      <c r="D833" s="6"/>
      <c r="E833" s="6"/>
      <c r="F833" s="6"/>
      <c r="G833" s="108"/>
      <c r="H833" s="6"/>
      <c r="I833" s="6"/>
      <c r="J833" s="6"/>
      <c r="K833" s="6"/>
      <c r="L833" s="6"/>
      <c r="M833" s="6"/>
      <c r="N833" s="6"/>
      <c r="O833" s="6"/>
      <c r="P833" s="6"/>
    </row>
    <row r="834" spans="1:16" ht="15.75" customHeight="1" x14ac:dyDescent="0.2">
      <c r="A834" s="48"/>
      <c r="B834" s="6"/>
      <c r="C834" s="6"/>
      <c r="D834" s="6"/>
      <c r="E834" s="6"/>
      <c r="F834" s="6"/>
      <c r="G834" s="108"/>
      <c r="H834" s="6"/>
      <c r="I834" s="6"/>
      <c r="J834" s="6"/>
      <c r="K834" s="6"/>
      <c r="L834" s="6"/>
      <c r="M834" s="6"/>
      <c r="N834" s="6"/>
      <c r="O834" s="6"/>
      <c r="P834" s="6"/>
    </row>
    <row r="835" spans="1:16" ht="15.75" customHeight="1" x14ac:dyDescent="0.2">
      <c r="A835" s="48"/>
      <c r="B835" s="6"/>
      <c r="C835" s="6"/>
      <c r="D835" s="6"/>
      <c r="E835" s="6"/>
      <c r="F835" s="6"/>
      <c r="G835" s="108"/>
      <c r="H835" s="6"/>
      <c r="I835" s="6"/>
      <c r="J835" s="6"/>
      <c r="K835" s="6"/>
      <c r="L835" s="6"/>
      <c r="M835" s="6"/>
      <c r="N835" s="6"/>
      <c r="O835" s="6"/>
      <c r="P835" s="6"/>
    </row>
    <row r="836" spans="1:16" ht="15.75" customHeight="1" x14ac:dyDescent="0.2">
      <c r="A836" s="48"/>
      <c r="B836" s="6"/>
      <c r="C836" s="6"/>
      <c r="D836" s="6"/>
      <c r="E836" s="6"/>
      <c r="F836" s="6"/>
      <c r="G836" s="108"/>
      <c r="H836" s="6"/>
      <c r="I836" s="6"/>
      <c r="J836" s="6"/>
      <c r="K836" s="6"/>
      <c r="L836" s="6"/>
      <c r="M836" s="6"/>
      <c r="N836" s="6"/>
      <c r="O836" s="6"/>
      <c r="P836" s="6"/>
    </row>
    <row r="837" spans="1:16" ht="15.75" customHeight="1" x14ac:dyDescent="0.2">
      <c r="A837" s="48"/>
      <c r="B837" s="6"/>
      <c r="C837" s="6"/>
      <c r="D837" s="6"/>
      <c r="E837" s="6"/>
      <c r="F837" s="6"/>
      <c r="G837" s="108"/>
      <c r="H837" s="6"/>
      <c r="I837" s="6"/>
      <c r="J837" s="6"/>
      <c r="K837" s="6"/>
      <c r="L837" s="6"/>
      <c r="M837" s="6"/>
      <c r="N837" s="6"/>
      <c r="O837" s="6"/>
      <c r="P837" s="6"/>
    </row>
    <row r="838" spans="1:16" ht="15.75" customHeight="1" x14ac:dyDescent="0.2">
      <c r="A838" s="48"/>
      <c r="B838" s="6"/>
      <c r="C838" s="6"/>
      <c r="D838" s="6"/>
      <c r="E838" s="6"/>
      <c r="F838" s="6"/>
      <c r="G838" s="108"/>
      <c r="H838" s="6"/>
      <c r="I838" s="6"/>
      <c r="J838" s="6"/>
      <c r="K838" s="6"/>
      <c r="L838" s="6"/>
      <c r="M838" s="6"/>
      <c r="N838" s="6"/>
      <c r="O838" s="6"/>
      <c r="P838" s="6"/>
    </row>
    <row r="839" spans="1:16" ht="15.75" customHeight="1" x14ac:dyDescent="0.2">
      <c r="A839" s="48"/>
      <c r="B839" s="6"/>
      <c r="C839" s="6"/>
      <c r="D839" s="6"/>
      <c r="E839" s="6"/>
      <c r="F839" s="6"/>
      <c r="G839" s="108"/>
      <c r="H839" s="6"/>
      <c r="I839" s="6"/>
      <c r="J839" s="6"/>
      <c r="K839" s="6"/>
      <c r="L839" s="6"/>
      <c r="M839" s="6"/>
      <c r="N839" s="6"/>
      <c r="O839" s="6"/>
      <c r="P839" s="6"/>
    </row>
    <row r="840" spans="1:16" ht="15.75" customHeight="1" x14ac:dyDescent="0.2">
      <c r="A840" s="48"/>
      <c r="B840" s="6"/>
      <c r="C840" s="6"/>
      <c r="D840" s="6"/>
      <c r="E840" s="6"/>
      <c r="F840" s="6"/>
      <c r="G840" s="108"/>
      <c r="H840" s="6"/>
      <c r="I840" s="6"/>
      <c r="J840" s="6"/>
      <c r="K840" s="6"/>
      <c r="L840" s="6"/>
      <c r="M840" s="6"/>
      <c r="N840" s="6"/>
      <c r="O840" s="6"/>
      <c r="P840" s="6"/>
    </row>
    <row r="841" spans="1:16" ht="15.75" customHeight="1" x14ac:dyDescent="0.2">
      <c r="A841" s="48"/>
      <c r="B841" s="6"/>
      <c r="C841" s="6"/>
      <c r="D841" s="6"/>
      <c r="E841" s="6"/>
      <c r="F841" s="6"/>
      <c r="G841" s="108"/>
      <c r="H841" s="6"/>
      <c r="I841" s="6"/>
      <c r="J841" s="6"/>
      <c r="K841" s="6"/>
      <c r="L841" s="6"/>
      <c r="M841" s="6"/>
      <c r="N841" s="6"/>
      <c r="O841" s="6"/>
      <c r="P841" s="6"/>
    </row>
    <row r="842" spans="1:16" ht="15.75" customHeight="1" x14ac:dyDescent="0.2">
      <c r="A842" s="48"/>
      <c r="B842" s="6"/>
      <c r="C842" s="6"/>
      <c r="D842" s="6"/>
      <c r="E842" s="6"/>
      <c r="F842" s="6"/>
      <c r="G842" s="108"/>
      <c r="H842" s="6"/>
      <c r="I842" s="6"/>
      <c r="J842" s="6"/>
      <c r="K842" s="6"/>
      <c r="L842" s="6"/>
      <c r="M842" s="6"/>
      <c r="N842" s="6"/>
      <c r="O842" s="6"/>
      <c r="P842" s="6"/>
    </row>
    <row r="843" spans="1:16" ht="15.75" customHeight="1" x14ac:dyDescent="0.2">
      <c r="A843" s="48"/>
      <c r="B843" s="6"/>
      <c r="C843" s="6"/>
      <c r="D843" s="6"/>
      <c r="E843" s="6"/>
      <c r="F843" s="6"/>
      <c r="G843" s="108"/>
      <c r="H843" s="6"/>
      <c r="I843" s="6"/>
      <c r="J843" s="6"/>
      <c r="K843" s="6"/>
      <c r="L843" s="6"/>
      <c r="M843" s="6"/>
      <c r="N843" s="6"/>
      <c r="O843" s="6"/>
      <c r="P843" s="6"/>
    </row>
    <row r="844" spans="1:16" ht="15.75" customHeight="1" x14ac:dyDescent="0.2">
      <c r="A844" s="48"/>
      <c r="B844" s="6"/>
      <c r="C844" s="6"/>
      <c r="D844" s="6"/>
      <c r="E844" s="6"/>
      <c r="F844" s="6"/>
      <c r="G844" s="108"/>
      <c r="H844" s="6"/>
      <c r="I844" s="6"/>
      <c r="J844" s="6"/>
      <c r="K844" s="6"/>
      <c r="L844" s="6"/>
      <c r="M844" s="6"/>
      <c r="N844" s="6"/>
      <c r="O844" s="6"/>
      <c r="P844" s="6"/>
    </row>
    <row r="845" spans="1:16" ht="15.75" customHeight="1" x14ac:dyDescent="0.2">
      <c r="A845" s="48"/>
      <c r="B845" s="6"/>
      <c r="C845" s="6"/>
      <c r="D845" s="6"/>
      <c r="E845" s="6"/>
      <c r="F845" s="6"/>
      <c r="G845" s="108"/>
      <c r="H845" s="6"/>
      <c r="I845" s="6"/>
      <c r="J845" s="6"/>
      <c r="K845" s="6"/>
      <c r="L845" s="6"/>
      <c r="M845" s="6"/>
      <c r="N845" s="6"/>
      <c r="O845" s="6"/>
      <c r="P845" s="6"/>
    </row>
    <row r="846" spans="1:16" ht="15.75" customHeight="1" x14ac:dyDescent="0.2">
      <c r="A846" s="48"/>
      <c r="B846" s="6"/>
      <c r="C846" s="6"/>
      <c r="D846" s="6"/>
      <c r="E846" s="6"/>
      <c r="F846" s="6"/>
      <c r="G846" s="108"/>
      <c r="H846" s="6"/>
      <c r="I846" s="6"/>
      <c r="J846" s="6"/>
      <c r="K846" s="6"/>
      <c r="L846" s="6"/>
      <c r="M846" s="6"/>
      <c r="N846" s="6"/>
      <c r="O846" s="6"/>
      <c r="P846" s="6"/>
    </row>
    <row r="847" spans="1:16" ht="15.75" customHeight="1" x14ac:dyDescent="0.2">
      <c r="A847" s="48"/>
      <c r="B847" s="6"/>
      <c r="C847" s="6"/>
      <c r="D847" s="6"/>
      <c r="E847" s="6"/>
      <c r="F847" s="6"/>
      <c r="G847" s="108"/>
      <c r="H847" s="6"/>
      <c r="I847" s="6"/>
      <c r="J847" s="6"/>
      <c r="K847" s="6"/>
      <c r="L847" s="6"/>
      <c r="M847" s="6"/>
      <c r="N847" s="6"/>
      <c r="O847" s="6"/>
      <c r="P847" s="6"/>
    </row>
    <row r="848" spans="1:16" ht="15.75" customHeight="1" x14ac:dyDescent="0.2">
      <c r="A848" s="48"/>
      <c r="B848" s="6"/>
      <c r="C848" s="6"/>
      <c r="D848" s="6"/>
      <c r="E848" s="6"/>
      <c r="F848" s="6"/>
      <c r="G848" s="108"/>
      <c r="H848" s="6"/>
      <c r="I848" s="6"/>
      <c r="J848" s="6"/>
      <c r="K848" s="6"/>
      <c r="L848" s="6"/>
      <c r="M848" s="6"/>
      <c r="N848" s="6"/>
      <c r="O848" s="6"/>
      <c r="P848" s="6"/>
    </row>
    <row r="849" spans="1:16" ht="15.75" customHeight="1" x14ac:dyDescent="0.2">
      <c r="A849" s="48"/>
      <c r="B849" s="6"/>
      <c r="C849" s="6"/>
      <c r="D849" s="6"/>
      <c r="E849" s="6"/>
      <c r="F849" s="6"/>
      <c r="G849" s="108"/>
      <c r="H849" s="6"/>
      <c r="I849" s="6"/>
      <c r="J849" s="6"/>
      <c r="K849" s="6"/>
      <c r="L849" s="6"/>
      <c r="M849" s="6"/>
      <c r="N849" s="6"/>
      <c r="O849" s="6"/>
      <c r="P849" s="6"/>
    </row>
    <row r="850" spans="1:16" ht="15.75" customHeight="1" x14ac:dyDescent="0.2">
      <c r="A850" s="48"/>
      <c r="B850" s="6"/>
      <c r="C850" s="6"/>
      <c r="D850" s="6"/>
      <c r="E850" s="6"/>
      <c r="F850" s="6"/>
      <c r="G850" s="108"/>
      <c r="H850" s="6"/>
      <c r="I850" s="6"/>
      <c r="J850" s="6"/>
      <c r="K850" s="6"/>
      <c r="L850" s="6"/>
      <c r="M850" s="6"/>
      <c r="N850" s="6"/>
      <c r="O850" s="6"/>
      <c r="P850" s="6"/>
    </row>
    <row r="851" spans="1:16" ht="15.75" customHeight="1" x14ac:dyDescent="0.2">
      <c r="A851" s="48"/>
      <c r="B851" s="6"/>
      <c r="C851" s="6"/>
      <c r="D851" s="6"/>
      <c r="E851" s="6"/>
      <c r="F851" s="6"/>
      <c r="G851" s="108"/>
      <c r="H851" s="6"/>
      <c r="I851" s="6"/>
      <c r="J851" s="6"/>
      <c r="K851" s="6"/>
      <c r="L851" s="6"/>
      <c r="M851" s="6"/>
      <c r="N851" s="6"/>
      <c r="O851" s="6"/>
      <c r="P851" s="6"/>
    </row>
    <row r="852" spans="1:16" ht="15.75" customHeight="1" x14ac:dyDescent="0.2">
      <c r="A852" s="48"/>
      <c r="B852" s="6"/>
      <c r="C852" s="6"/>
      <c r="D852" s="6"/>
      <c r="E852" s="6"/>
      <c r="F852" s="6"/>
      <c r="G852" s="108"/>
      <c r="H852" s="6"/>
      <c r="I852" s="6"/>
      <c r="J852" s="6"/>
      <c r="K852" s="6"/>
      <c r="L852" s="6"/>
      <c r="M852" s="6"/>
      <c r="N852" s="6"/>
      <c r="O852" s="6"/>
      <c r="P852" s="6"/>
    </row>
    <row r="853" spans="1:16" ht="15.75" customHeight="1" x14ac:dyDescent="0.2">
      <c r="A853" s="48"/>
      <c r="B853" s="6"/>
      <c r="C853" s="6"/>
      <c r="D853" s="6"/>
      <c r="E853" s="6"/>
      <c r="F853" s="6"/>
      <c r="G853" s="108"/>
      <c r="H853" s="6"/>
      <c r="I853" s="6"/>
      <c r="J853" s="6"/>
      <c r="K853" s="6"/>
      <c r="L853" s="6"/>
      <c r="M853" s="6"/>
      <c r="N853" s="6"/>
      <c r="O853" s="6"/>
      <c r="P853" s="6"/>
    </row>
    <row r="854" spans="1:16" ht="15.75" customHeight="1" x14ac:dyDescent="0.2">
      <c r="A854" s="48"/>
      <c r="B854" s="6"/>
      <c r="C854" s="6"/>
      <c r="D854" s="6"/>
      <c r="E854" s="6"/>
      <c r="F854" s="6"/>
      <c r="G854" s="108"/>
      <c r="H854" s="6"/>
      <c r="I854" s="6"/>
      <c r="J854" s="6"/>
      <c r="K854" s="6"/>
      <c r="L854" s="6"/>
      <c r="M854" s="6"/>
      <c r="N854" s="6"/>
      <c r="O854" s="6"/>
      <c r="P854" s="6"/>
    </row>
    <row r="855" spans="1:16" ht="15.75" customHeight="1" x14ac:dyDescent="0.2">
      <c r="A855" s="48"/>
      <c r="B855" s="6"/>
      <c r="C855" s="6"/>
      <c r="D855" s="6"/>
      <c r="E855" s="6"/>
      <c r="F855" s="6"/>
      <c r="G855" s="108"/>
      <c r="H855" s="6"/>
      <c r="I855" s="6"/>
      <c r="J855" s="6"/>
      <c r="K855" s="6"/>
      <c r="L855" s="6"/>
      <c r="M855" s="6"/>
      <c r="N855" s="6"/>
      <c r="O855" s="6"/>
      <c r="P855" s="6"/>
    </row>
    <row r="856" spans="1:16" ht="15.75" customHeight="1" x14ac:dyDescent="0.2">
      <c r="A856" s="48"/>
      <c r="B856" s="6"/>
      <c r="C856" s="6"/>
      <c r="D856" s="6"/>
      <c r="E856" s="6"/>
      <c r="F856" s="6"/>
      <c r="G856" s="108"/>
      <c r="H856" s="6"/>
      <c r="I856" s="6"/>
      <c r="J856" s="6"/>
      <c r="K856" s="6"/>
      <c r="L856" s="6"/>
      <c r="M856" s="6"/>
      <c r="N856" s="6"/>
      <c r="O856" s="6"/>
      <c r="P856" s="6"/>
    </row>
    <row r="857" spans="1:16" ht="15.75" customHeight="1" x14ac:dyDescent="0.2">
      <c r="A857" s="48"/>
      <c r="B857" s="6"/>
      <c r="C857" s="6"/>
      <c r="D857" s="6"/>
      <c r="E857" s="6"/>
      <c r="F857" s="6"/>
      <c r="G857" s="108"/>
      <c r="H857" s="6"/>
      <c r="I857" s="6"/>
      <c r="J857" s="6"/>
      <c r="K857" s="6"/>
      <c r="L857" s="6"/>
      <c r="M857" s="6"/>
      <c r="N857" s="6"/>
      <c r="O857" s="6"/>
      <c r="P857" s="6"/>
    </row>
    <row r="858" spans="1:16" ht="15.75" customHeight="1" x14ac:dyDescent="0.2">
      <c r="A858" s="48"/>
      <c r="B858" s="6"/>
      <c r="C858" s="6"/>
      <c r="D858" s="6"/>
      <c r="E858" s="6"/>
      <c r="F858" s="6"/>
      <c r="G858" s="108"/>
      <c r="H858" s="6"/>
      <c r="I858" s="6"/>
      <c r="J858" s="6"/>
      <c r="K858" s="6"/>
      <c r="L858" s="6"/>
      <c r="M858" s="6"/>
      <c r="N858" s="6"/>
      <c r="O858" s="6"/>
      <c r="P858" s="6"/>
    </row>
    <row r="859" spans="1:16" ht="15.75" customHeight="1" x14ac:dyDescent="0.2">
      <c r="A859" s="48"/>
      <c r="B859" s="6"/>
      <c r="C859" s="6"/>
      <c r="D859" s="6"/>
      <c r="E859" s="6"/>
      <c r="F859" s="6"/>
      <c r="G859" s="108"/>
      <c r="H859" s="6"/>
      <c r="I859" s="6"/>
      <c r="J859" s="6"/>
      <c r="K859" s="6"/>
      <c r="L859" s="6"/>
      <c r="M859" s="6"/>
      <c r="N859" s="6"/>
      <c r="O859" s="6"/>
      <c r="P859" s="6"/>
    </row>
    <row r="860" spans="1:16" ht="15.75" customHeight="1" x14ac:dyDescent="0.2">
      <c r="A860" s="48"/>
      <c r="B860" s="6"/>
      <c r="C860" s="6"/>
      <c r="D860" s="6"/>
      <c r="E860" s="6"/>
      <c r="F860" s="6"/>
      <c r="G860" s="108"/>
      <c r="H860" s="6"/>
      <c r="I860" s="6"/>
      <c r="J860" s="6"/>
      <c r="K860" s="6"/>
      <c r="L860" s="6"/>
      <c r="M860" s="6"/>
      <c r="N860" s="6"/>
      <c r="O860" s="6"/>
      <c r="P860" s="6"/>
    </row>
    <row r="861" spans="1:16" ht="15.75" customHeight="1" x14ac:dyDescent="0.2">
      <c r="A861" s="48"/>
      <c r="B861" s="6"/>
      <c r="C861" s="6"/>
      <c r="D861" s="6"/>
      <c r="E861" s="6"/>
      <c r="F861" s="6"/>
      <c r="G861" s="108"/>
      <c r="H861" s="6"/>
      <c r="I861" s="6"/>
      <c r="J861" s="6"/>
      <c r="K861" s="6"/>
      <c r="L861" s="6"/>
      <c r="M861" s="6"/>
      <c r="N861" s="6"/>
      <c r="O861" s="6"/>
      <c r="P861" s="6"/>
    </row>
    <row r="862" spans="1:16" ht="15.75" customHeight="1" x14ac:dyDescent="0.2">
      <c r="A862" s="48"/>
      <c r="B862" s="6"/>
      <c r="C862" s="6"/>
      <c r="D862" s="6"/>
      <c r="E862" s="6"/>
      <c r="F862" s="6"/>
      <c r="G862" s="108"/>
      <c r="H862" s="6"/>
      <c r="I862" s="6"/>
      <c r="J862" s="6"/>
      <c r="K862" s="6"/>
      <c r="L862" s="6"/>
      <c r="M862" s="6"/>
      <c r="N862" s="6"/>
      <c r="O862" s="6"/>
      <c r="P862" s="6"/>
    </row>
    <row r="863" spans="1:16" ht="15.75" customHeight="1" x14ac:dyDescent="0.2">
      <c r="A863" s="48"/>
      <c r="B863" s="6"/>
      <c r="C863" s="6"/>
      <c r="D863" s="6"/>
      <c r="E863" s="6"/>
      <c r="F863" s="6"/>
      <c r="G863" s="108"/>
      <c r="H863" s="6"/>
      <c r="I863" s="6"/>
      <c r="J863" s="6"/>
      <c r="K863" s="6"/>
      <c r="L863" s="6"/>
      <c r="M863" s="6"/>
      <c r="N863" s="6"/>
      <c r="O863" s="6"/>
      <c r="P863" s="6"/>
    </row>
    <row r="864" spans="1:16" ht="15.75" customHeight="1" x14ac:dyDescent="0.2">
      <c r="A864" s="48"/>
      <c r="B864" s="6"/>
      <c r="C864" s="6"/>
      <c r="D864" s="6"/>
      <c r="E864" s="6"/>
      <c r="F864" s="6"/>
      <c r="G864" s="108"/>
      <c r="H864" s="6"/>
      <c r="I864" s="6"/>
      <c r="J864" s="6"/>
      <c r="K864" s="6"/>
      <c r="L864" s="6"/>
      <c r="M864" s="6"/>
      <c r="N864" s="6"/>
      <c r="O864" s="6"/>
      <c r="P864" s="6"/>
    </row>
    <row r="865" spans="1:16" ht="15.75" customHeight="1" x14ac:dyDescent="0.2">
      <c r="A865" s="48"/>
      <c r="B865" s="6"/>
      <c r="C865" s="6"/>
      <c r="D865" s="6"/>
      <c r="E865" s="6"/>
      <c r="F865" s="6"/>
      <c r="G865" s="108"/>
      <c r="H865" s="6"/>
      <c r="I865" s="6"/>
      <c r="J865" s="6"/>
      <c r="K865" s="6"/>
      <c r="L865" s="6"/>
      <c r="M865" s="6"/>
      <c r="N865" s="6"/>
      <c r="O865" s="6"/>
      <c r="P865" s="6"/>
    </row>
    <row r="866" spans="1:16" ht="15.75" customHeight="1" x14ac:dyDescent="0.2">
      <c r="A866" s="48"/>
      <c r="B866" s="6"/>
      <c r="C866" s="6"/>
      <c r="D866" s="6"/>
      <c r="E866" s="6"/>
      <c r="F866" s="6"/>
      <c r="G866" s="108"/>
      <c r="H866" s="6"/>
      <c r="I866" s="6"/>
      <c r="J866" s="6"/>
      <c r="K866" s="6"/>
      <c r="L866" s="6"/>
      <c r="M866" s="6"/>
      <c r="N866" s="6"/>
      <c r="O866" s="6"/>
      <c r="P866" s="6"/>
    </row>
    <row r="867" spans="1:16" ht="15.75" customHeight="1" x14ac:dyDescent="0.2">
      <c r="A867" s="48"/>
      <c r="B867" s="6"/>
      <c r="C867" s="6"/>
      <c r="D867" s="6"/>
      <c r="E867" s="6"/>
      <c r="F867" s="6"/>
      <c r="G867" s="108"/>
      <c r="H867" s="6"/>
      <c r="I867" s="6"/>
      <c r="J867" s="6"/>
      <c r="K867" s="6"/>
      <c r="L867" s="6"/>
      <c r="M867" s="6"/>
      <c r="N867" s="6"/>
      <c r="O867" s="6"/>
      <c r="P867" s="6"/>
    </row>
    <row r="868" spans="1:16" ht="15.75" customHeight="1" x14ac:dyDescent="0.2">
      <c r="A868" s="48"/>
      <c r="B868" s="6"/>
      <c r="C868" s="6"/>
      <c r="D868" s="6"/>
      <c r="E868" s="6"/>
      <c r="F868" s="6"/>
      <c r="G868" s="108"/>
      <c r="H868" s="6"/>
      <c r="I868" s="6"/>
      <c r="J868" s="6"/>
      <c r="K868" s="6"/>
      <c r="L868" s="6"/>
      <c r="M868" s="6"/>
      <c r="N868" s="6"/>
      <c r="O868" s="6"/>
      <c r="P868" s="6"/>
    </row>
    <row r="869" spans="1:16" ht="15.75" customHeight="1" x14ac:dyDescent="0.2">
      <c r="A869" s="48"/>
      <c r="B869" s="6"/>
      <c r="C869" s="6"/>
      <c r="D869" s="6"/>
      <c r="E869" s="6"/>
      <c r="F869" s="6"/>
      <c r="G869" s="108"/>
      <c r="H869" s="6"/>
      <c r="I869" s="6"/>
      <c r="J869" s="6"/>
      <c r="K869" s="6"/>
      <c r="L869" s="6"/>
      <c r="M869" s="6"/>
      <c r="N869" s="6"/>
      <c r="O869" s="6"/>
      <c r="P869" s="6"/>
    </row>
    <row r="870" spans="1:16" ht="15.75" customHeight="1" x14ac:dyDescent="0.2">
      <c r="A870" s="48"/>
      <c r="B870" s="6"/>
      <c r="C870" s="6"/>
      <c r="D870" s="6"/>
      <c r="E870" s="6"/>
      <c r="F870" s="6"/>
      <c r="G870" s="108"/>
      <c r="H870" s="6"/>
      <c r="I870" s="6"/>
      <c r="J870" s="6"/>
      <c r="K870" s="6"/>
      <c r="L870" s="6"/>
      <c r="M870" s="6"/>
      <c r="N870" s="6"/>
      <c r="O870" s="6"/>
      <c r="P870" s="6"/>
    </row>
    <row r="871" spans="1:16" ht="15.75" customHeight="1" x14ac:dyDescent="0.2">
      <c r="A871" s="48"/>
      <c r="B871" s="6"/>
      <c r="C871" s="6"/>
      <c r="D871" s="6"/>
      <c r="E871" s="6"/>
      <c r="F871" s="6"/>
      <c r="G871" s="108"/>
      <c r="H871" s="6"/>
      <c r="I871" s="6"/>
      <c r="J871" s="6"/>
      <c r="K871" s="6"/>
      <c r="L871" s="6"/>
      <c r="M871" s="6"/>
      <c r="N871" s="6"/>
      <c r="O871" s="6"/>
      <c r="P871" s="6"/>
    </row>
    <row r="872" spans="1:16" ht="15.75" customHeight="1" x14ac:dyDescent="0.2">
      <c r="A872" s="48"/>
      <c r="B872" s="6"/>
      <c r="C872" s="6"/>
      <c r="D872" s="6"/>
      <c r="E872" s="6"/>
      <c r="F872" s="6"/>
      <c r="G872" s="108"/>
      <c r="H872" s="6"/>
      <c r="I872" s="6"/>
      <c r="J872" s="6"/>
      <c r="K872" s="6"/>
      <c r="L872" s="6"/>
      <c r="M872" s="6"/>
      <c r="N872" s="6"/>
      <c r="O872" s="6"/>
      <c r="P872" s="6"/>
    </row>
    <row r="873" spans="1:16" ht="15.75" customHeight="1" x14ac:dyDescent="0.2">
      <c r="A873" s="48"/>
      <c r="B873" s="6"/>
      <c r="C873" s="6"/>
      <c r="D873" s="6"/>
      <c r="E873" s="6"/>
      <c r="F873" s="6"/>
      <c r="G873" s="108"/>
      <c r="H873" s="6"/>
      <c r="I873" s="6"/>
      <c r="J873" s="6"/>
      <c r="K873" s="6"/>
      <c r="L873" s="6"/>
      <c r="M873" s="6"/>
      <c r="N873" s="6"/>
      <c r="O873" s="6"/>
      <c r="P873" s="6"/>
    </row>
    <row r="874" spans="1:16" ht="15.75" customHeight="1" x14ac:dyDescent="0.2">
      <c r="A874" s="48"/>
      <c r="B874" s="6"/>
      <c r="C874" s="6"/>
      <c r="D874" s="6"/>
      <c r="E874" s="6"/>
      <c r="F874" s="6"/>
      <c r="G874" s="108"/>
      <c r="H874" s="6"/>
      <c r="I874" s="6"/>
      <c r="J874" s="6"/>
      <c r="K874" s="6"/>
      <c r="L874" s="6"/>
      <c r="M874" s="6"/>
      <c r="N874" s="6"/>
      <c r="O874" s="6"/>
      <c r="P874" s="6"/>
    </row>
    <row r="875" spans="1:16" ht="15.75" customHeight="1" x14ac:dyDescent="0.2">
      <c r="A875" s="48"/>
      <c r="B875" s="6"/>
      <c r="C875" s="6"/>
      <c r="D875" s="6"/>
      <c r="E875" s="6"/>
      <c r="F875" s="6"/>
      <c r="G875" s="108"/>
      <c r="H875" s="6"/>
      <c r="I875" s="6"/>
      <c r="J875" s="6"/>
      <c r="K875" s="6"/>
      <c r="L875" s="6"/>
      <c r="M875" s="6"/>
      <c r="N875" s="6"/>
      <c r="O875" s="6"/>
      <c r="P875" s="6"/>
    </row>
    <row r="876" spans="1:16" ht="15.75" customHeight="1" x14ac:dyDescent="0.2">
      <c r="A876" s="48"/>
      <c r="B876" s="6"/>
      <c r="C876" s="6"/>
      <c r="D876" s="6"/>
      <c r="E876" s="6"/>
      <c r="F876" s="6"/>
      <c r="G876" s="108"/>
      <c r="H876" s="6"/>
      <c r="I876" s="6"/>
      <c r="J876" s="6"/>
      <c r="K876" s="6"/>
      <c r="L876" s="6"/>
      <c r="M876" s="6"/>
      <c r="N876" s="6"/>
      <c r="O876" s="6"/>
      <c r="P876" s="6"/>
    </row>
    <row r="877" spans="1:16" ht="15.75" customHeight="1" x14ac:dyDescent="0.2">
      <c r="A877" s="48"/>
      <c r="B877" s="6"/>
      <c r="C877" s="6"/>
      <c r="D877" s="6"/>
      <c r="E877" s="6"/>
      <c r="F877" s="6"/>
      <c r="G877" s="108"/>
      <c r="H877" s="6"/>
      <c r="I877" s="6"/>
      <c r="J877" s="6"/>
      <c r="K877" s="6"/>
      <c r="L877" s="6"/>
      <c r="M877" s="6"/>
      <c r="N877" s="6"/>
      <c r="O877" s="6"/>
      <c r="P877" s="6"/>
    </row>
    <row r="878" spans="1:16" ht="15.75" customHeight="1" x14ac:dyDescent="0.2">
      <c r="A878" s="48"/>
      <c r="B878" s="6"/>
      <c r="C878" s="6"/>
      <c r="D878" s="6"/>
      <c r="E878" s="6"/>
      <c r="F878" s="6"/>
      <c r="G878" s="108"/>
      <c r="H878" s="6"/>
      <c r="I878" s="6"/>
      <c r="J878" s="6"/>
      <c r="K878" s="6"/>
      <c r="L878" s="6"/>
      <c r="M878" s="6"/>
      <c r="N878" s="6"/>
      <c r="O878" s="6"/>
      <c r="P878" s="6"/>
    </row>
    <row r="879" spans="1:16" ht="15.75" customHeight="1" x14ac:dyDescent="0.2">
      <c r="A879" s="48"/>
      <c r="B879" s="6"/>
      <c r="C879" s="6"/>
      <c r="D879" s="6"/>
      <c r="E879" s="6"/>
      <c r="F879" s="6"/>
      <c r="G879" s="108"/>
      <c r="H879" s="6"/>
      <c r="I879" s="6"/>
      <c r="J879" s="6"/>
      <c r="K879" s="6"/>
      <c r="L879" s="6"/>
      <c r="M879" s="6"/>
      <c r="N879" s="6"/>
      <c r="O879" s="6"/>
      <c r="P879" s="6"/>
    </row>
    <row r="880" spans="1:16" ht="15.75" customHeight="1" x14ac:dyDescent="0.2">
      <c r="A880" s="48"/>
      <c r="B880" s="6"/>
      <c r="C880" s="6"/>
      <c r="D880" s="6"/>
      <c r="E880" s="6"/>
      <c r="F880" s="6"/>
      <c r="G880" s="108"/>
      <c r="H880" s="6"/>
      <c r="I880" s="6"/>
      <c r="J880" s="6"/>
      <c r="K880" s="6"/>
      <c r="L880" s="6"/>
      <c r="M880" s="6"/>
      <c r="N880" s="6"/>
      <c r="O880" s="6"/>
      <c r="P880" s="6"/>
    </row>
    <row r="881" spans="1:16" ht="15.75" customHeight="1" x14ac:dyDescent="0.2">
      <c r="A881" s="48"/>
      <c r="B881" s="6"/>
      <c r="C881" s="6"/>
      <c r="D881" s="6"/>
      <c r="E881" s="6"/>
      <c r="F881" s="6"/>
      <c r="G881" s="108"/>
      <c r="H881" s="6"/>
      <c r="I881" s="6"/>
      <c r="J881" s="6"/>
      <c r="K881" s="6"/>
      <c r="L881" s="6"/>
      <c r="M881" s="6"/>
      <c r="N881" s="6"/>
      <c r="O881" s="6"/>
      <c r="P881" s="6"/>
    </row>
    <row r="882" spans="1:16" ht="15.75" customHeight="1" x14ac:dyDescent="0.2">
      <c r="A882" s="48"/>
      <c r="B882" s="6"/>
      <c r="C882" s="6"/>
      <c r="D882" s="6"/>
      <c r="E882" s="6"/>
      <c r="F882" s="6"/>
      <c r="G882" s="108"/>
      <c r="H882" s="6"/>
      <c r="I882" s="6"/>
      <c r="J882" s="6"/>
      <c r="K882" s="6"/>
      <c r="L882" s="6"/>
      <c r="M882" s="6"/>
      <c r="N882" s="6"/>
      <c r="O882" s="6"/>
      <c r="P882" s="6"/>
    </row>
    <row r="883" spans="1:16" ht="15.75" customHeight="1" x14ac:dyDescent="0.2">
      <c r="A883" s="48"/>
      <c r="B883" s="6"/>
      <c r="C883" s="6"/>
      <c r="D883" s="6"/>
      <c r="E883" s="6"/>
      <c r="F883" s="6"/>
      <c r="G883" s="108"/>
      <c r="H883" s="6"/>
      <c r="I883" s="6"/>
      <c r="J883" s="6"/>
      <c r="K883" s="6"/>
      <c r="L883" s="6"/>
      <c r="M883" s="6"/>
      <c r="N883" s="6"/>
      <c r="O883" s="6"/>
      <c r="P883" s="6"/>
    </row>
    <row r="884" spans="1:16" ht="15.75" customHeight="1" x14ac:dyDescent="0.2">
      <c r="A884" s="48"/>
      <c r="B884" s="6"/>
      <c r="C884" s="6"/>
      <c r="D884" s="6"/>
      <c r="E884" s="6"/>
      <c r="F884" s="6"/>
      <c r="G884" s="108"/>
      <c r="H884" s="6"/>
      <c r="I884" s="6"/>
      <c r="J884" s="6"/>
      <c r="K884" s="6"/>
      <c r="L884" s="6"/>
      <c r="M884" s="6"/>
      <c r="N884" s="6"/>
      <c r="O884" s="6"/>
      <c r="P884" s="6"/>
    </row>
    <row r="885" spans="1:16" ht="15.75" customHeight="1" x14ac:dyDescent="0.2">
      <c r="A885" s="48"/>
      <c r="B885" s="6"/>
      <c r="C885" s="6"/>
      <c r="D885" s="6"/>
      <c r="E885" s="6"/>
      <c r="F885" s="6"/>
      <c r="G885" s="108"/>
      <c r="H885" s="6"/>
      <c r="I885" s="6"/>
      <c r="J885" s="6"/>
      <c r="K885" s="6"/>
      <c r="L885" s="6"/>
      <c r="M885" s="6"/>
      <c r="N885" s="6"/>
      <c r="O885" s="6"/>
      <c r="P885" s="6"/>
    </row>
    <row r="886" spans="1:16" ht="15.75" customHeight="1" x14ac:dyDescent="0.2">
      <c r="A886" s="48"/>
      <c r="B886" s="6"/>
      <c r="C886" s="6"/>
      <c r="D886" s="6"/>
      <c r="E886" s="6"/>
      <c r="F886" s="6"/>
      <c r="G886" s="108"/>
      <c r="H886" s="6"/>
      <c r="I886" s="6"/>
      <c r="J886" s="6"/>
      <c r="K886" s="6"/>
      <c r="L886" s="6"/>
      <c r="M886" s="6"/>
      <c r="N886" s="6"/>
      <c r="O886" s="6"/>
      <c r="P886" s="6"/>
    </row>
    <row r="887" spans="1:16" ht="15.75" customHeight="1" x14ac:dyDescent="0.2">
      <c r="A887" s="48"/>
      <c r="B887" s="6"/>
      <c r="C887" s="6"/>
      <c r="D887" s="6"/>
      <c r="E887" s="6"/>
      <c r="F887" s="6"/>
      <c r="G887" s="108"/>
      <c r="H887" s="6"/>
      <c r="I887" s="6"/>
      <c r="J887" s="6"/>
      <c r="K887" s="6"/>
      <c r="L887" s="6"/>
      <c r="M887" s="6"/>
      <c r="N887" s="6"/>
      <c r="O887" s="6"/>
      <c r="P887" s="6"/>
    </row>
    <row r="888" spans="1:16" ht="15.75" customHeight="1" x14ac:dyDescent="0.2">
      <c r="A888" s="48"/>
      <c r="B888" s="6"/>
      <c r="C888" s="6"/>
      <c r="D888" s="6"/>
      <c r="E888" s="6"/>
      <c r="F888" s="6"/>
      <c r="G888" s="108"/>
      <c r="H888" s="6"/>
      <c r="I888" s="6"/>
      <c r="J888" s="6"/>
      <c r="K888" s="6"/>
      <c r="L888" s="6"/>
      <c r="M888" s="6"/>
      <c r="N888" s="6"/>
      <c r="O888" s="6"/>
      <c r="P888" s="6"/>
    </row>
    <row r="889" spans="1:16" ht="15.75" customHeight="1" x14ac:dyDescent="0.2">
      <c r="A889" s="48"/>
      <c r="B889" s="6"/>
      <c r="C889" s="6"/>
      <c r="D889" s="6"/>
      <c r="E889" s="6"/>
      <c r="F889" s="6"/>
      <c r="G889" s="108"/>
      <c r="H889" s="6"/>
      <c r="I889" s="6"/>
      <c r="J889" s="6"/>
      <c r="K889" s="6"/>
      <c r="L889" s="6"/>
      <c r="M889" s="6"/>
      <c r="N889" s="6"/>
      <c r="O889" s="6"/>
      <c r="P889" s="6"/>
    </row>
    <row r="890" spans="1:16" ht="15.75" customHeight="1" x14ac:dyDescent="0.2">
      <c r="A890" s="48"/>
      <c r="B890" s="6"/>
      <c r="C890" s="6"/>
      <c r="D890" s="6"/>
      <c r="E890" s="6"/>
      <c r="F890" s="6"/>
      <c r="G890" s="108"/>
      <c r="H890" s="6"/>
      <c r="I890" s="6"/>
      <c r="J890" s="6"/>
      <c r="K890" s="6"/>
      <c r="L890" s="6"/>
      <c r="M890" s="6"/>
      <c r="N890" s="6"/>
      <c r="O890" s="6"/>
      <c r="P890" s="6"/>
    </row>
    <row r="891" spans="1:16" ht="15.75" customHeight="1" x14ac:dyDescent="0.2">
      <c r="A891" s="48"/>
      <c r="B891" s="6"/>
      <c r="C891" s="6"/>
      <c r="D891" s="6"/>
      <c r="E891" s="6"/>
      <c r="F891" s="6"/>
      <c r="G891" s="108"/>
      <c r="H891" s="6"/>
      <c r="I891" s="6"/>
      <c r="J891" s="6"/>
      <c r="K891" s="6"/>
      <c r="L891" s="6"/>
      <c r="M891" s="6"/>
      <c r="N891" s="6"/>
      <c r="O891" s="6"/>
      <c r="P891" s="6"/>
    </row>
    <row r="892" spans="1:16" ht="15.75" customHeight="1" x14ac:dyDescent="0.2">
      <c r="A892" s="48"/>
      <c r="B892" s="6"/>
      <c r="C892" s="6"/>
      <c r="D892" s="6"/>
      <c r="E892" s="6"/>
      <c r="F892" s="6"/>
      <c r="G892" s="108"/>
      <c r="H892" s="6"/>
      <c r="I892" s="6"/>
      <c r="J892" s="6"/>
      <c r="K892" s="6"/>
      <c r="L892" s="6"/>
      <c r="M892" s="6"/>
      <c r="N892" s="6"/>
      <c r="O892" s="6"/>
      <c r="P892" s="6"/>
    </row>
    <row r="893" spans="1:16" ht="15.75" customHeight="1" x14ac:dyDescent="0.2">
      <c r="A893" s="48"/>
      <c r="B893" s="6"/>
      <c r="C893" s="6"/>
      <c r="D893" s="6"/>
      <c r="E893" s="6"/>
      <c r="F893" s="6"/>
      <c r="G893" s="108"/>
      <c r="H893" s="6"/>
      <c r="I893" s="6"/>
      <c r="J893" s="6"/>
      <c r="K893" s="6"/>
      <c r="L893" s="6"/>
      <c r="M893" s="6"/>
      <c r="N893" s="6"/>
      <c r="O893" s="6"/>
      <c r="P893" s="6"/>
    </row>
    <row r="894" spans="1:16" ht="15.75" customHeight="1" x14ac:dyDescent="0.2">
      <c r="A894" s="48"/>
      <c r="B894" s="6"/>
      <c r="C894" s="6"/>
      <c r="D894" s="6"/>
      <c r="E894" s="6"/>
      <c r="F894" s="6"/>
      <c r="G894" s="108"/>
      <c r="H894" s="6"/>
      <c r="I894" s="6"/>
      <c r="J894" s="6"/>
      <c r="K894" s="6"/>
      <c r="L894" s="6"/>
      <c r="M894" s="6"/>
      <c r="N894" s="6"/>
      <c r="O894" s="6"/>
      <c r="P894" s="6"/>
    </row>
    <row r="895" spans="1:16" ht="15.75" customHeight="1" x14ac:dyDescent="0.2">
      <c r="A895" s="48"/>
      <c r="B895" s="6"/>
      <c r="C895" s="6"/>
      <c r="D895" s="6"/>
      <c r="E895" s="6"/>
      <c r="F895" s="6"/>
      <c r="G895" s="108"/>
      <c r="H895" s="6"/>
      <c r="I895" s="6"/>
      <c r="J895" s="6"/>
      <c r="K895" s="6"/>
      <c r="L895" s="6"/>
      <c r="M895" s="6"/>
      <c r="N895" s="6"/>
      <c r="O895" s="6"/>
      <c r="P895" s="6"/>
    </row>
    <row r="896" spans="1:16" ht="15.75" customHeight="1" x14ac:dyDescent="0.2">
      <c r="A896" s="48"/>
      <c r="B896" s="6"/>
      <c r="C896" s="6"/>
      <c r="D896" s="6"/>
      <c r="E896" s="6"/>
      <c r="F896" s="6"/>
      <c r="G896" s="108"/>
      <c r="H896" s="6"/>
      <c r="I896" s="6"/>
      <c r="J896" s="6"/>
      <c r="K896" s="6"/>
      <c r="L896" s="6"/>
      <c r="M896" s="6"/>
      <c r="N896" s="6"/>
      <c r="O896" s="6"/>
      <c r="P896" s="6"/>
    </row>
    <row r="897" spans="1:16" ht="15.75" customHeight="1" x14ac:dyDescent="0.2">
      <c r="A897" s="48"/>
      <c r="B897" s="6"/>
      <c r="C897" s="6"/>
      <c r="D897" s="6"/>
      <c r="E897" s="6"/>
      <c r="F897" s="6"/>
      <c r="G897" s="108"/>
      <c r="H897" s="6"/>
      <c r="I897" s="6"/>
      <c r="J897" s="6"/>
      <c r="K897" s="6"/>
      <c r="L897" s="6"/>
      <c r="M897" s="6"/>
      <c r="N897" s="6"/>
      <c r="O897" s="6"/>
      <c r="P897" s="6"/>
    </row>
    <row r="898" spans="1:16" ht="15.75" customHeight="1" x14ac:dyDescent="0.2">
      <c r="A898" s="48"/>
      <c r="B898" s="6"/>
      <c r="C898" s="6"/>
      <c r="D898" s="6"/>
      <c r="E898" s="6"/>
      <c r="F898" s="6"/>
      <c r="G898" s="108"/>
      <c r="H898" s="6"/>
      <c r="I898" s="6"/>
      <c r="J898" s="6"/>
      <c r="K898" s="6"/>
      <c r="L898" s="6"/>
      <c r="M898" s="6"/>
      <c r="N898" s="6"/>
      <c r="O898" s="6"/>
      <c r="P898" s="6"/>
    </row>
    <row r="899" spans="1:16" ht="15.75" customHeight="1" x14ac:dyDescent="0.2">
      <c r="A899" s="48"/>
      <c r="B899" s="6"/>
      <c r="C899" s="6"/>
      <c r="D899" s="6"/>
      <c r="E899" s="6"/>
      <c r="F899" s="6"/>
      <c r="G899" s="108"/>
      <c r="H899" s="6"/>
      <c r="I899" s="6"/>
      <c r="J899" s="6"/>
      <c r="K899" s="6"/>
      <c r="L899" s="6"/>
      <c r="M899" s="6"/>
      <c r="N899" s="6"/>
      <c r="O899" s="6"/>
      <c r="P899" s="6"/>
    </row>
    <row r="900" spans="1:16" ht="15.75" customHeight="1" x14ac:dyDescent="0.2">
      <c r="A900" s="48"/>
      <c r="B900" s="6"/>
      <c r="C900" s="6"/>
      <c r="D900" s="6"/>
      <c r="E900" s="6"/>
      <c r="F900" s="6"/>
      <c r="G900" s="108"/>
      <c r="H900" s="6"/>
      <c r="I900" s="6"/>
      <c r="J900" s="6"/>
      <c r="K900" s="6"/>
      <c r="L900" s="6"/>
      <c r="M900" s="6"/>
      <c r="N900" s="6"/>
      <c r="O900" s="6"/>
      <c r="P900" s="6"/>
    </row>
    <row r="901" spans="1:16" ht="15.75" customHeight="1" x14ac:dyDescent="0.2">
      <c r="A901" s="48"/>
      <c r="B901" s="6"/>
      <c r="C901" s="6"/>
      <c r="D901" s="6"/>
      <c r="E901" s="6"/>
      <c r="F901" s="6"/>
      <c r="G901" s="108"/>
      <c r="H901" s="6"/>
      <c r="I901" s="6"/>
      <c r="J901" s="6"/>
      <c r="K901" s="6"/>
      <c r="L901" s="6"/>
      <c r="M901" s="6"/>
      <c r="N901" s="6"/>
      <c r="O901" s="6"/>
      <c r="P901" s="6"/>
    </row>
    <row r="902" spans="1:16" ht="15.75" customHeight="1" x14ac:dyDescent="0.2">
      <c r="A902" s="48"/>
      <c r="B902" s="6"/>
      <c r="C902" s="6"/>
      <c r="D902" s="6"/>
      <c r="E902" s="6"/>
      <c r="F902" s="6"/>
      <c r="G902" s="108"/>
      <c r="H902" s="6"/>
      <c r="I902" s="6"/>
      <c r="J902" s="6"/>
      <c r="K902" s="6"/>
      <c r="L902" s="6"/>
      <c r="M902" s="6"/>
      <c r="N902" s="6"/>
      <c r="O902" s="6"/>
      <c r="P902" s="6"/>
    </row>
    <row r="903" spans="1:16" ht="15.75" customHeight="1" x14ac:dyDescent="0.2">
      <c r="A903" s="48"/>
      <c r="B903" s="6"/>
      <c r="C903" s="6"/>
      <c r="D903" s="6"/>
      <c r="E903" s="6"/>
      <c r="F903" s="6"/>
      <c r="G903" s="108"/>
      <c r="H903" s="6"/>
      <c r="I903" s="6"/>
      <c r="J903" s="6"/>
      <c r="K903" s="6"/>
      <c r="L903" s="6"/>
      <c r="M903" s="6"/>
      <c r="N903" s="6"/>
      <c r="O903" s="6"/>
      <c r="P903" s="6"/>
    </row>
    <row r="904" spans="1:16" ht="15.75" customHeight="1" x14ac:dyDescent="0.2">
      <c r="A904" s="48"/>
      <c r="B904" s="6"/>
      <c r="C904" s="6"/>
      <c r="D904" s="6"/>
      <c r="E904" s="6"/>
      <c r="F904" s="6"/>
      <c r="G904" s="108"/>
      <c r="H904" s="6"/>
      <c r="I904" s="6"/>
      <c r="J904" s="6"/>
      <c r="K904" s="6"/>
      <c r="L904" s="6"/>
      <c r="M904" s="6"/>
      <c r="N904" s="6"/>
      <c r="O904" s="6"/>
      <c r="P904" s="6"/>
    </row>
    <row r="905" spans="1:16" ht="15.75" customHeight="1" x14ac:dyDescent="0.2">
      <c r="A905" s="48"/>
      <c r="B905" s="6"/>
      <c r="C905" s="6"/>
      <c r="D905" s="6"/>
      <c r="E905" s="6"/>
      <c r="F905" s="6"/>
      <c r="G905" s="108"/>
      <c r="H905" s="6"/>
      <c r="I905" s="6"/>
      <c r="J905" s="6"/>
      <c r="K905" s="6"/>
      <c r="L905" s="6"/>
      <c r="M905" s="6"/>
      <c r="N905" s="6"/>
      <c r="O905" s="6"/>
      <c r="P905" s="6"/>
    </row>
    <row r="906" spans="1:16" ht="15.75" customHeight="1" x14ac:dyDescent="0.2">
      <c r="A906" s="48"/>
      <c r="B906" s="6"/>
      <c r="C906" s="6"/>
      <c r="D906" s="6"/>
      <c r="E906" s="6"/>
      <c r="F906" s="6"/>
      <c r="G906" s="108"/>
      <c r="H906" s="6"/>
      <c r="I906" s="6"/>
      <c r="J906" s="6"/>
      <c r="K906" s="6"/>
      <c r="L906" s="6"/>
      <c r="M906" s="6"/>
      <c r="N906" s="6"/>
      <c r="O906" s="6"/>
      <c r="P906" s="6"/>
    </row>
    <row r="907" spans="1:16" ht="15.75" customHeight="1" x14ac:dyDescent="0.2">
      <c r="A907" s="48"/>
      <c r="B907" s="6"/>
      <c r="C907" s="6"/>
      <c r="D907" s="6"/>
      <c r="E907" s="6"/>
      <c r="F907" s="6"/>
      <c r="G907" s="108"/>
      <c r="H907" s="6"/>
      <c r="I907" s="6"/>
      <c r="J907" s="6"/>
      <c r="K907" s="6"/>
      <c r="L907" s="6"/>
      <c r="M907" s="6"/>
      <c r="N907" s="6"/>
      <c r="O907" s="6"/>
      <c r="P907" s="6"/>
    </row>
    <row r="908" spans="1:16" ht="15.75" customHeight="1" x14ac:dyDescent="0.2">
      <c r="A908" s="48"/>
      <c r="B908" s="6"/>
      <c r="C908" s="6"/>
      <c r="D908" s="6"/>
      <c r="E908" s="6"/>
      <c r="F908" s="6"/>
      <c r="G908" s="108"/>
      <c r="H908" s="6"/>
      <c r="I908" s="6"/>
      <c r="J908" s="6"/>
      <c r="K908" s="6"/>
      <c r="L908" s="6"/>
      <c r="M908" s="6"/>
      <c r="N908" s="6"/>
      <c r="O908" s="6"/>
      <c r="P908" s="6"/>
    </row>
    <row r="909" spans="1:16" ht="15.75" customHeight="1" x14ac:dyDescent="0.2">
      <c r="A909" s="48"/>
      <c r="B909" s="6"/>
      <c r="C909" s="6"/>
      <c r="D909" s="6"/>
      <c r="E909" s="6"/>
      <c r="F909" s="6"/>
      <c r="G909" s="108"/>
      <c r="H909" s="6"/>
      <c r="I909" s="6"/>
      <c r="J909" s="6"/>
      <c r="K909" s="6"/>
      <c r="L909" s="6"/>
      <c r="M909" s="6"/>
      <c r="N909" s="6"/>
      <c r="O909" s="6"/>
      <c r="P909" s="6"/>
    </row>
    <row r="910" spans="1:16" ht="15.75" customHeight="1" x14ac:dyDescent="0.2">
      <c r="A910" s="48"/>
      <c r="B910" s="6"/>
      <c r="C910" s="6"/>
      <c r="D910" s="6"/>
      <c r="E910" s="6"/>
      <c r="F910" s="6"/>
      <c r="G910" s="108"/>
      <c r="H910" s="6"/>
      <c r="I910" s="6"/>
      <c r="J910" s="6"/>
      <c r="K910" s="6"/>
      <c r="L910" s="6"/>
      <c r="M910" s="6"/>
      <c r="N910" s="6"/>
      <c r="O910" s="6"/>
      <c r="P910" s="6"/>
    </row>
    <row r="911" spans="1:16" ht="15.75" customHeight="1" x14ac:dyDescent="0.2">
      <c r="A911" s="48"/>
      <c r="B911" s="6"/>
      <c r="C911" s="6"/>
      <c r="D911" s="6"/>
      <c r="E911" s="6"/>
      <c r="F911" s="6"/>
      <c r="G911" s="108"/>
      <c r="H911" s="6"/>
      <c r="I911" s="6"/>
      <c r="J911" s="6"/>
      <c r="K911" s="6"/>
      <c r="L911" s="6"/>
      <c r="M911" s="6"/>
      <c r="N911" s="6"/>
      <c r="O911" s="6"/>
      <c r="P911" s="6"/>
    </row>
    <row r="912" spans="1:16" ht="15.75" customHeight="1" x14ac:dyDescent="0.2">
      <c r="A912" s="48"/>
      <c r="B912" s="6"/>
      <c r="C912" s="6"/>
      <c r="D912" s="6"/>
      <c r="E912" s="6"/>
      <c r="F912" s="6"/>
      <c r="G912" s="108"/>
      <c r="H912" s="6"/>
      <c r="I912" s="6"/>
      <c r="J912" s="6"/>
      <c r="K912" s="6"/>
      <c r="L912" s="6"/>
      <c r="M912" s="6"/>
      <c r="N912" s="6"/>
      <c r="O912" s="6"/>
      <c r="P912" s="6"/>
    </row>
    <row r="913" spans="1:16" ht="15.75" customHeight="1" x14ac:dyDescent="0.2">
      <c r="A913" s="48"/>
      <c r="B913" s="6"/>
      <c r="C913" s="6"/>
      <c r="D913" s="6"/>
      <c r="E913" s="6"/>
      <c r="F913" s="6"/>
      <c r="G913" s="108"/>
      <c r="H913" s="6"/>
      <c r="I913" s="6"/>
      <c r="J913" s="6"/>
      <c r="K913" s="6"/>
      <c r="L913" s="6"/>
      <c r="M913" s="6"/>
      <c r="N913" s="6"/>
      <c r="O913" s="6"/>
      <c r="P913" s="6"/>
    </row>
    <row r="914" spans="1:16" ht="15.75" customHeight="1" x14ac:dyDescent="0.2">
      <c r="A914" s="48"/>
      <c r="B914" s="6"/>
      <c r="C914" s="6"/>
      <c r="D914" s="6"/>
      <c r="E914" s="6"/>
      <c r="F914" s="6"/>
      <c r="G914" s="108"/>
      <c r="H914" s="6"/>
      <c r="I914" s="6"/>
      <c r="J914" s="6"/>
      <c r="K914" s="6"/>
      <c r="L914" s="6"/>
      <c r="M914" s="6"/>
      <c r="N914" s="6"/>
      <c r="O914" s="6"/>
      <c r="P914" s="6"/>
    </row>
    <row r="915" spans="1:16" ht="15.75" customHeight="1" x14ac:dyDescent="0.2">
      <c r="A915" s="48"/>
      <c r="B915" s="6"/>
      <c r="C915" s="6"/>
      <c r="D915" s="6"/>
      <c r="E915" s="6"/>
      <c r="F915" s="6"/>
      <c r="G915" s="108"/>
      <c r="H915" s="6"/>
      <c r="I915" s="6"/>
      <c r="J915" s="6"/>
      <c r="K915" s="6"/>
      <c r="L915" s="6"/>
      <c r="M915" s="6"/>
      <c r="N915" s="6"/>
      <c r="O915" s="6"/>
      <c r="P915" s="6"/>
    </row>
    <row r="916" spans="1:16" ht="15.75" customHeight="1" x14ac:dyDescent="0.2">
      <c r="A916" s="48"/>
      <c r="B916" s="6"/>
      <c r="C916" s="6"/>
      <c r="D916" s="6"/>
      <c r="E916" s="6"/>
      <c r="F916" s="6"/>
      <c r="G916" s="108"/>
      <c r="H916" s="6"/>
      <c r="I916" s="6"/>
      <c r="J916" s="6"/>
      <c r="K916" s="6"/>
      <c r="L916" s="6"/>
      <c r="M916" s="6"/>
      <c r="N916" s="6"/>
      <c r="O916" s="6"/>
      <c r="P916" s="6"/>
    </row>
    <row r="917" spans="1:16" ht="15.75" customHeight="1" x14ac:dyDescent="0.2">
      <c r="A917" s="48"/>
      <c r="B917" s="6"/>
      <c r="C917" s="6"/>
      <c r="D917" s="6"/>
      <c r="E917" s="6"/>
      <c r="F917" s="6"/>
      <c r="G917" s="108"/>
      <c r="H917" s="6"/>
      <c r="I917" s="6"/>
      <c r="J917" s="6"/>
      <c r="K917" s="6"/>
      <c r="L917" s="6"/>
      <c r="M917" s="6"/>
      <c r="N917" s="6"/>
      <c r="O917" s="6"/>
      <c r="P917" s="6"/>
    </row>
    <row r="918" spans="1:16" ht="15.75" customHeight="1" x14ac:dyDescent="0.2">
      <c r="A918" s="48"/>
      <c r="B918" s="6"/>
      <c r="C918" s="6"/>
      <c r="D918" s="6"/>
      <c r="E918" s="6"/>
      <c r="F918" s="6"/>
      <c r="G918" s="108"/>
      <c r="H918" s="6"/>
      <c r="I918" s="6"/>
      <c r="J918" s="6"/>
      <c r="K918" s="6"/>
      <c r="L918" s="6"/>
      <c r="M918" s="6"/>
      <c r="N918" s="6"/>
      <c r="O918" s="6"/>
      <c r="P918" s="6"/>
    </row>
    <row r="919" spans="1:16" ht="15.75" customHeight="1" x14ac:dyDescent="0.2">
      <c r="A919" s="48"/>
      <c r="B919" s="6"/>
      <c r="C919" s="6"/>
      <c r="D919" s="6"/>
      <c r="E919" s="6"/>
      <c r="F919" s="6"/>
      <c r="G919" s="108"/>
      <c r="H919" s="6"/>
      <c r="I919" s="6"/>
      <c r="J919" s="6"/>
      <c r="K919" s="6"/>
      <c r="L919" s="6"/>
      <c r="M919" s="6"/>
      <c r="N919" s="6"/>
      <c r="O919" s="6"/>
      <c r="P919" s="6"/>
    </row>
    <row r="920" spans="1:16" ht="15.75" customHeight="1" x14ac:dyDescent="0.2">
      <c r="A920" s="48"/>
      <c r="B920" s="6"/>
      <c r="C920" s="6"/>
      <c r="D920" s="6"/>
      <c r="E920" s="6"/>
      <c r="F920" s="6"/>
      <c r="G920" s="108"/>
      <c r="H920" s="6"/>
      <c r="I920" s="6"/>
      <c r="J920" s="6"/>
      <c r="K920" s="6"/>
      <c r="L920" s="6"/>
      <c r="M920" s="6"/>
      <c r="N920" s="6"/>
      <c r="O920" s="6"/>
      <c r="P920" s="6"/>
    </row>
    <row r="921" spans="1:16" ht="15.75" customHeight="1" x14ac:dyDescent="0.2">
      <c r="A921" s="48"/>
      <c r="B921" s="6"/>
      <c r="C921" s="6"/>
      <c r="D921" s="6"/>
      <c r="E921" s="6"/>
      <c r="F921" s="6"/>
      <c r="G921" s="108"/>
      <c r="H921" s="6"/>
      <c r="I921" s="6"/>
      <c r="J921" s="6"/>
      <c r="K921" s="6"/>
      <c r="L921" s="6"/>
      <c r="M921" s="6"/>
      <c r="N921" s="6"/>
      <c r="O921" s="6"/>
      <c r="P921" s="6"/>
    </row>
    <row r="922" spans="1:16" ht="15.75" customHeight="1" x14ac:dyDescent="0.2">
      <c r="A922" s="48"/>
      <c r="B922" s="6"/>
      <c r="C922" s="6"/>
      <c r="D922" s="6"/>
      <c r="E922" s="6"/>
      <c r="F922" s="6"/>
      <c r="G922" s="108"/>
      <c r="H922" s="6"/>
      <c r="I922" s="6"/>
      <c r="J922" s="6"/>
      <c r="K922" s="6"/>
      <c r="L922" s="6"/>
      <c r="M922" s="6"/>
      <c r="N922" s="6"/>
      <c r="O922" s="6"/>
      <c r="P922" s="6"/>
    </row>
    <row r="923" spans="1:16" ht="15.75" customHeight="1" x14ac:dyDescent="0.2">
      <c r="A923" s="48"/>
      <c r="B923" s="6"/>
      <c r="C923" s="6"/>
      <c r="D923" s="6"/>
      <c r="E923" s="6"/>
      <c r="F923" s="6"/>
      <c r="G923" s="108"/>
      <c r="H923" s="6"/>
      <c r="I923" s="6"/>
      <c r="J923" s="6"/>
      <c r="K923" s="6"/>
      <c r="L923" s="6"/>
      <c r="M923" s="6"/>
      <c r="N923" s="6"/>
      <c r="O923" s="6"/>
      <c r="P923" s="6"/>
    </row>
    <row r="924" spans="1:16" ht="15.75" customHeight="1" x14ac:dyDescent="0.2">
      <c r="A924" s="48"/>
      <c r="B924" s="6"/>
      <c r="C924" s="6"/>
      <c r="D924" s="6"/>
      <c r="E924" s="6"/>
      <c r="F924" s="6"/>
      <c r="G924" s="108"/>
      <c r="H924" s="6"/>
      <c r="I924" s="6"/>
      <c r="J924" s="6"/>
      <c r="K924" s="6"/>
      <c r="L924" s="6"/>
      <c r="M924" s="6"/>
      <c r="N924" s="6"/>
      <c r="O924" s="6"/>
      <c r="P924" s="6"/>
    </row>
    <row r="925" spans="1:16" ht="15.75" customHeight="1" x14ac:dyDescent="0.2">
      <c r="A925" s="48"/>
      <c r="B925" s="6"/>
      <c r="C925" s="6"/>
      <c r="D925" s="6"/>
      <c r="E925" s="6"/>
      <c r="F925" s="6"/>
      <c r="G925" s="108"/>
      <c r="H925" s="6"/>
      <c r="I925" s="6"/>
      <c r="J925" s="6"/>
      <c r="K925" s="6"/>
      <c r="L925" s="6"/>
      <c r="M925" s="6"/>
      <c r="N925" s="6"/>
      <c r="O925" s="6"/>
      <c r="P925" s="6"/>
    </row>
    <row r="926" spans="1:16" ht="15.75" customHeight="1" x14ac:dyDescent="0.2">
      <c r="A926" s="48"/>
      <c r="B926" s="6"/>
      <c r="C926" s="6"/>
      <c r="D926" s="6"/>
      <c r="E926" s="6"/>
      <c r="F926" s="6"/>
      <c r="G926" s="108"/>
      <c r="H926" s="6"/>
      <c r="I926" s="6"/>
      <c r="J926" s="6"/>
      <c r="K926" s="6"/>
      <c r="L926" s="6"/>
      <c r="M926" s="6"/>
      <c r="N926" s="6"/>
      <c r="O926" s="6"/>
      <c r="P926" s="6"/>
    </row>
    <row r="927" spans="1:16" ht="15.75" customHeight="1" x14ac:dyDescent="0.2">
      <c r="A927" s="48"/>
      <c r="B927" s="6"/>
      <c r="C927" s="6"/>
      <c r="D927" s="6"/>
      <c r="E927" s="6"/>
      <c r="F927" s="6"/>
      <c r="G927" s="108"/>
      <c r="H927" s="6"/>
      <c r="I927" s="6"/>
      <c r="J927" s="6"/>
      <c r="K927" s="6"/>
      <c r="L927" s="6"/>
      <c r="M927" s="6"/>
      <c r="N927" s="6"/>
      <c r="O927" s="6"/>
      <c r="P927" s="6"/>
    </row>
    <row r="928" spans="1:16" ht="15.75" customHeight="1" x14ac:dyDescent="0.2">
      <c r="A928" s="48"/>
      <c r="B928" s="6"/>
      <c r="C928" s="6"/>
      <c r="D928" s="6"/>
      <c r="E928" s="6"/>
      <c r="F928" s="6"/>
      <c r="G928" s="108"/>
      <c r="H928" s="6"/>
      <c r="I928" s="6"/>
      <c r="J928" s="6"/>
      <c r="K928" s="6"/>
      <c r="L928" s="6"/>
      <c r="M928" s="6"/>
      <c r="N928" s="6"/>
      <c r="O928" s="6"/>
      <c r="P928" s="6"/>
    </row>
    <row r="929" spans="1:16" ht="15.75" customHeight="1" x14ac:dyDescent="0.2">
      <c r="A929" s="48"/>
      <c r="B929" s="6"/>
      <c r="C929" s="6"/>
      <c r="D929" s="6"/>
      <c r="E929" s="6"/>
      <c r="F929" s="6"/>
      <c r="G929" s="108"/>
      <c r="H929" s="6"/>
      <c r="I929" s="6"/>
      <c r="J929" s="6"/>
      <c r="K929" s="6"/>
      <c r="L929" s="6"/>
      <c r="M929" s="6"/>
      <c r="N929" s="6"/>
      <c r="O929" s="6"/>
      <c r="P929" s="6"/>
    </row>
    <row r="930" spans="1:16" ht="15.75" customHeight="1" x14ac:dyDescent="0.2">
      <c r="A930" s="48"/>
      <c r="B930" s="6"/>
      <c r="C930" s="6"/>
      <c r="D930" s="6"/>
      <c r="E930" s="6"/>
      <c r="F930" s="6"/>
      <c r="G930" s="108"/>
      <c r="H930" s="6"/>
      <c r="I930" s="6"/>
      <c r="J930" s="6"/>
      <c r="K930" s="6"/>
      <c r="L930" s="6"/>
      <c r="M930" s="6"/>
      <c r="N930" s="6"/>
      <c r="O930" s="6"/>
      <c r="P930" s="6"/>
    </row>
    <row r="931" spans="1:16" ht="15.75" customHeight="1" x14ac:dyDescent="0.2">
      <c r="A931" s="48"/>
      <c r="B931" s="6"/>
      <c r="C931" s="6"/>
      <c r="D931" s="6"/>
      <c r="E931" s="6"/>
      <c r="F931" s="6"/>
      <c r="G931" s="108"/>
      <c r="H931" s="6"/>
      <c r="I931" s="6"/>
      <c r="J931" s="6"/>
      <c r="K931" s="6"/>
      <c r="L931" s="6"/>
      <c r="M931" s="6"/>
      <c r="N931" s="6"/>
      <c r="O931" s="6"/>
      <c r="P931" s="6"/>
    </row>
    <row r="932" spans="1:16" ht="15.75" customHeight="1" x14ac:dyDescent="0.2">
      <c r="A932" s="48"/>
      <c r="B932" s="6"/>
      <c r="C932" s="6"/>
      <c r="D932" s="6"/>
      <c r="E932" s="6"/>
      <c r="F932" s="6"/>
      <c r="G932" s="108"/>
      <c r="H932" s="6"/>
      <c r="I932" s="6"/>
      <c r="J932" s="6"/>
      <c r="K932" s="6"/>
      <c r="L932" s="6"/>
      <c r="M932" s="6"/>
      <c r="N932" s="6"/>
      <c r="O932" s="6"/>
      <c r="P932" s="6"/>
    </row>
    <row r="933" spans="1:16" ht="15.75" customHeight="1" x14ac:dyDescent="0.2">
      <c r="A933" s="48"/>
      <c r="B933" s="6"/>
      <c r="C933" s="6"/>
      <c r="D933" s="6"/>
      <c r="E933" s="6"/>
      <c r="F933" s="6"/>
      <c r="G933" s="108"/>
      <c r="H933" s="6"/>
      <c r="I933" s="6"/>
      <c r="J933" s="6"/>
      <c r="K933" s="6"/>
      <c r="L933" s="6"/>
      <c r="M933" s="6"/>
      <c r="N933" s="6"/>
      <c r="O933" s="6"/>
      <c r="P933" s="6"/>
    </row>
    <row r="934" spans="1:16" ht="15.75" customHeight="1" x14ac:dyDescent="0.2">
      <c r="A934" s="48"/>
      <c r="B934" s="6"/>
      <c r="C934" s="6"/>
      <c r="D934" s="6"/>
      <c r="E934" s="6"/>
      <c r="F934" s="6"/>
      <c r="G934" s="108"/>
      <c r="H934" s="6"/>
      <c r="I934" s="6"/>
      <c r="J934" s="6"/>
      <c r="K934" s="6"/>
      <c r="L934" s="6"/>
      <c r="M934" s="6"/>
      <c r="N934" s="6"/>
      <c r="O934" s="6"/>
      <c r="P934" s="6"/>
    </row>
    <row r="935" spans="1:16" ht="15.75" customHeight="1" x14ac:dyDescent="0.2">
      <c r="A935" s="48"/>
      <c r="B935" s="6"/>
      <c r="C935" s="6"/>
      <c r="D935" s="6"/>
      <c r="E935" s="6"/>
      <c r="F935" s="6"/>
      <c r="G935" s="108"/>
      <c r="H935" s="6"/>
      <c r="I935" s="6"/>
      <c r="J935" s="6"/>
      <c r="K935" s="6"/>
      <c r="L935" s="6"/>
      <c r="M935" s="6"/>
      <c r="N935" s="6"/>
      <c r="O935" s="6"/>
      <c r="P935" s="6"/>
    </row>
    <row r="936" spans="1:16" ht="15.75" customHeight="1" x14ac:dyDescent="0.2">
      <c r="A936" s="48"/>
      <c r="B936" s="6"/>
      <c r="C936" s="6"/>
      <c r="D936" s="6"/>
      <c r="E936" s="6"/>
      <c r="F936" s="6"/>
      <c r="G936" s="108"/>
      <c r="H936" s="6"/>
      <c r="I936" s="6"/>
      <c r="J936" s="6"/>
      <c r="K936" s="6"/>
      <c r="L936" s="6"/>
      <c r="M936" s="6"/>
      <c r="N936" s="6"/>
      <c r="O936" s="6"/>
      <c r="P936" s="6"/>
    </row>
    <row r="937" spans="1:16" ht="15.75" customHeight="1" x14ac:dyDescent="0.2">
      <c r="A937" s="48"/>
      <c r="B937" s="6"/>
      <c r="C937" s="6"/>
      <c r="D937" s="6"/>
      <c r="E937" s="6"/>
      <c r="F937" s="6"/>
      <c r="G937" s="108"/>
      <c r="H937" s="6"/>
      <c r="I937" s="6"/>
      <c r="J937" s="6"/>
      <c r="K937" s="6"/>
      <c r="L937" s="6"/>
      <c r="M937" s="6"/>
      <c r="N937" s="6"/>
      <c r="O937" s="6"/>
      <c r="P937" s="6"/>
    </row>
    <row r="938" spans="1:16" ht="15.75" customHeight="1" x14ac:dyDescent="0.2">
      <c r="A938" s="48"/>
      <c r="B938" s="6"/>
      <c r="C938" s="6"/>
      <c r="D938" s="6"/>
      <c r="E938" s="6"/>
      <c r="F938" s="6"/>
      <c r="G938" s="108"/>
      <c r="H938" s="6"/>
      <c r="I938" s="6"/>
      <c r="J938" s="6"/>
      <c r="K938" s="6"/>
      <c r="L938" s="6"/>
      <c r="M938" s="6"/>
      <c r="N938" s="6"/>
      <c r="O938" s="6"/>
      <c r="P938" s="6"/>
    </row>
    <row r="939" spans="1:16" ht="15.75" customHeight="1" x14ac:dyDescent="0.2">
      <c r="A939" s="48"/>
      <c r="B939" s="6"/>
      <c r="C939" s="6"/>
      <c r="D939" s="6"/>
      <c r="E939" s="6"/>
      <c r="F939" s="6"/>
      <c r="G939" s="108"/>
      <c r="H939" s="6"/>
      <c r="I939" s="6"/>
      <c r="J939" s="6"/>
      <c r="K939" s="6"/>
      <c r="L939" s="6"/>
      <c r="M939" s="6"/>
      <c r="N939" s="6"/>
      <c r="O939" s="6"/>
      <c r="P939" s="6"/>
    </row>
    <row r="940" spans="1:16" ht="15.75" customHeight="1" x14ac:dyDescent="0.2">
      <c r="A940" s="48"/>
      <c r="B940" s="6"/>
      <c r="C940" s="6"/>
      <c r="D940" s="6"/>
      <c r="E940" s="6"/>
      <c r="F940" s="6"/>
      <c r="G940" s="108"/>
      <c r="H940" s="6"/>
      <c r="I940" s="6"/>
      <c r="J940" s="6"/>
      <c r="K940" s="6"/>
      <c r="L940" s="6"/>
      <c r="M940" s="6"/>
      <c r="N940" s="6"/>
      <c r="O940" s="6"/>
      <c r="P940" s="6"/>
    </row>
    <row r="941" spans="1:16" ht="15.75" customHeight="1" x14ac:dyDescent="0.2">
      <c r="A941" s="48"/>
      <c r="B941" s="6"/>
      <c r="C941" s="6"/>
      <c r="D941" s="6"/>
      <c r="E941" s="6"/>
      <c r="F941" s="6"/>
      <c r="G941" s="108"/>
      <c r="H941" s="6"/>
      <c r="I941" s="6"/>
      <c r="J941" s="6"/>
      <c r="K941" s="6"/>
      <c r="L941" s="6"/>
      <c r="M941" s="6"/>
      <c r="N941" s="6"/>
      <c r="O941" s="6"/>
      <c r="P941" s="6"/>
    </row>
    <row r="942" spans="1:16" ht="15.75" customHeight="1" x14ac:dyDescent="0.2">
      <c r="A942" s="48"/>
      <c r="B942" s="6"/>
      <c r="C942" s="6"/>
      <c r="D942" s="6"/>
      <c r="E942" s="6"/>
      <c r="F942" s="6"/>
      <c r="G942" s="108"/>
      <c r="H942" s="6"/>
      <c r="I942" s="6"/>
      <c r="J942" s="6"/>
      <c r="K942" s="6"/>
      <c r="L942" s="6"/>
      <c r="M942" s="6"/>
      <c r="N942" s="6"/>
      <c r="O942" s="6"/>
      <c r="P942" s="6"/>
    </row>
    <row r="943" spans="1:16" ht="15.75" customHeight="1" x14ac:dyDescent="0.2">
      <c r="A943" s="48"/>
      <c r="B943" s="6"/>
      <c r="C943" s="6"/>
      <c r="D943" s="6"/>
      <c r="E943" s="6"/>
      <c r="F943" s="6"/>
      <c r="G943" s="108"/>
      <c r="H943" s="6"/>
      <c r="I943" s="6"/>
      <c r="J943" s="6"/>
      <c r="K943" s="6"/>
      <c r="L943" s="6"/>
      <c r="M943" s="6"/>
      <c r="N943" s="6"/>
      <c r="O943" s="6"/>
      <c r="P943" s="6"/>
    </row>
    <row r="944" spans="1:16" ht="15.75" customHeight="1" x14ac:dyDescent="0.2">
      <c r="A944" s="48"/>
      <c r="B944" s="6"/>
      <c r="C944" s="6"/>
      <c r="D944" s="6"/>
      <c r="E944" s="6"/>
      <c r="F944" s="6"/>
      <c r="G944" s="108"/>
      <c r="H944" s="6"/>
      <c r="I944" s="6"/>
      <c r="J944" s="6"/>
      <c r="K944" s="6"/>
      <c r="L944" s="6"/>
      <c r="M944" s="6"/>
      <c r="N944" s="6"/>
      <c r="O944" s="6"/>
      <c r="P944" s="6"/>
    </row>
    <row r="945" spans="1:16" ht="15.75" customHeight="1" x14ac:dyDescent="0.2">
      <c r="A945" s="48"/>
      <c r="B945" s="6"/>
      <c r="C945" s="6"/>
      <c r="D945" s="6"/>
      <c r="E945" s="6"/>
      <c r="F945" s="6"/>
      <c r="G945" s="108"/>
      <c r="H945" s="6"/>
      <c r="I945" s="6"/>
      <c r="J945" s="6"/>
      <c r="K945" s="6"/>
      <c r="L945" s="6"/>
      <c r="M945" s="6"/>
      <c r="N945" s="6"/>
      <c r="O945" s="6"/>
      <c r="P945" s="6"/>
    </row>
    <row r="946" spans="1:16" ht="15.75" customHeight="1" x14ac:dyDescent="0.2">
      <c r="A946" s="48"/>
      <c r="B946" s="6"/>
      <c r="C946" s="6"/>
      <c r="D946" s="6"/>
      <c r="E946" s="6"/>
      <c r="F946" s="6"/>
      <c r="G946" s="108"/>
      <c r="H946" s="6"/>
      <c r="I946" s="6"/>
      <c r="J946" s="6"/>
      <c r="K946" s="6"/>
      <c r="L946" s="6"/>
      <c r="M946" s="6"/>
      <c r="N946" s="6"/>
      <c r="O946" s="6"/>
      <c r="P946" s="6"/>
    </row>
    <row r="947" spans="1:16" ht="15.75" customHeight="1" x14ac:dyDescent="0.2">
      <c r="A947" s="48"/>
      <c r="B947" s="6"/>
      <c r="C947" s="6"/>
      <c r="D947" s="6"/>
      <c r="E947" s="6"/>
      <c r="F947" s="6"/>
      <c r="G947" s="108"/>
      <c r="H947" s="6"/>
      <c r="I947" s="6"/>
      <c r="J947" s="6"/>
      <c r="K947" s="6"/>
      <c r="L947" s="6"/>
      <c r="M947" s="6"/>
      <c r="N947" s="6"/>
      <c r="O947" s="6"/>
      <c r="P947" s="6"/>
    </row>
    <row r="948" spans="1:16" ht="15.75" customHeight="1" x14ac:dyDescent="0.2">
      <c r="A948" s="48"/>
      <c r="B948" s="6"/>
      <c r="C948" s="6"/>
      <c r="D948" s="6"/>
      <c r="E948" s="6"/>
      <c r="F948" s="6"/>
      <c r="G948" s="108"/>
      <c r="H948" s="6"/>
      <c r="I948" s="6"/>
      <c r="J948" s="6"/>
      <c r="K948" s="6"/>
      <c r="L948" s="6"/>
      <c r="M948" s="6"/>
      <c r="N948" s="6"/>
      <c r="O948" s="6"/>
      <c r="P948" s="6"/>
    </row>
    <row r="949" spans="1:16" ht="15.75" customHeight="1" x14ac:dyDescent="0.2">
      <c r="A949" s="48"/>
      <c r="B949" s="6"/>
      <c r="C949" s="6"/>
      <c r="D949" s="6"/>
      <c r="E949" s="6"/>
      <c r="F949" s="6"/>
      <c r="G949" s="108"/>
      <c r="H949" s="6"/>
      <c r="I949" s="6"/>
      <c r="J949" s="6"/>
      <c r="K949" s="6"/>
      <c r="L949" s="6"/>
      <c r="M949" s="6"/>
      <c r="N949" s="6"/>
      <c r="O949" s="6"/>
      <c r="P949" s="6"/>
    </row>
    <row r="950" spans="1:16" ht="15.75" customHeight="1" x14ac:dyDescent="0.2">
      <c r="A950" s="48"/>
      <c r="B950" s="6"/>
      <c r="C950" s="6"/>
      <c r="D950" s="6"/>
      <c r="E950" s="6"/>
      <c r="F950" s="6"/>
      <c r="G950" s="108"/>
      <c r="H950" s="6"/>
      <c r="I950" s="6"/>
      <c r="J950" s="6"/>
      <c r="K950" s="6"/>
      <c r="L950" s="6"/>
      <c r="M950" s="6"/>
      <c r="N950" s="6"/>
      <c r="O950" s="6"/>
      <c r="P950" s="6"/>
    </row>
    <row r="951" spans="1:16" ht="15.75" customHeight="1" x14ac:dyDescent="0.2">
      <c r="A951" s="48"/>
      <c r="B951" s="6"/>
      <c r="C951" s="6"/>
      <c r="D951" s="6"/>
      <c r="E951" s="6"/>
      <c r="F951" s="6"/>
      <c r="G951" s="108"/>
      <c r="H951" s="6"/>
      <c r="I951" s="6"/>
      <c r="J951" s="6"/>
      <c r="K951" s="6"/>
      <c r="L951" s="6"/>
      <c r="M951" s="6"/>
      <c r="N951" s="6"/>
      <c r="O951" s="6"/>
      <c r="P951" s="6"/>
    </row>
    <row r="952" spans="1:16" ht="15.75" customHeight="1" x14ac:dyDescent="0.2">
      <c r="A952" s="48"/>
      <c r="B952" s="6"/>
      <c r="C952" s="6"/>
      <c r="D952" s="6"/>
      <c r="E952" s="6"/>
      <c r="F952" s="6"/>
      <c r="G952" s="108"/>
      <c r="H952" s="6"/>
      <c r="I952" s="6"/>
      <c r="J952" s="6"/>
      <c r="K952" s="6"/>
      <c r="L952" s="6"/>
      <c r="M952" s="6"/>
      <c r="N952" s="6"/>
      <c r="O952" s="6"/>
      <c r="P952" s="6"/>
    </row>
    <row r="953" spans="1:16" ht="15.75" customHeight="1" x14ac:dyDescent="0.2">
      <c r="A953" s="48"/>
      <c r="B953" s="6"/>
      <c r="C953" s="6"/>
      <c r="D953" s="6"/>
      <c r="E953" s="6"/>
      <c r="F953" s="6"/>
      <c r="G953" s="108"/>
      <c r="H953" s="6"/>
      <c r="I953" s="6"/>
      <c r="J953" s="6"/>
      <c r="K953" s="6"/>
      <c r="L953" s="6"/>
      <c r="M953" s="6"/>
      <c r="N953" s="6"/>
      <c r="O953" s="6"/>
      <c r="P953" s="6"/>
    </row>
    <row r="954" spans="1:16" ht="15.75" customHeight="1" x14ac:dyDescent="0.2">
      <c r="A954" s="48"/>
      <c r="B954" s="6"/>
      <c r="C954" s="6"/>
      <c r="D954" s="6"/>
      <c r="E954" s="6"/>
      <c r="F954" s="6"/>
      <c r="G954" s="108"/>
      <c r="H954" s="6"/>
      <c r="I954" s="6"/>
      <c r="J954" s="6"/>
      <c r="K954" s="6"/>
      <c r="L954" s="6"/>
      <c r="M954" s="6"/>
      <c r="N954" s="6"/>
      <c r="O954" s="6"/>
      <c r="P954" s="6"/>
    </row>
    <row r="955" spans="1:16" ht="15.75" customHeight="1" x14ac:dyDescent="0.2">
      <c r="A955" s="48"/>
      <c r="B955" s="6"/>
      <c r="C955" s="6"/>
      <c r="D955" s="6"/>
      <c r="E955" s="6"/>
      <c r="F955" s="6"/>
      <c r="G955" s="108"/>
      <c r="H955" s="6"/>
      <c r="I955" s="6"/>
      <c r="J955" s="6"/>
      <c r="K955" s="6"/>
      <c r="L955" s="6"/>
      <c r="M955" s="6"/>
      <c r="N955" s="6"/>
      <c r="O955" s="6"/>
      <c r="P955" s="6"/>
    </row>
    <row r="956" spans="1:16" ht="15.75" customHeight="1" x14ac:dyDescent="0.2">
      <c r="A956" s="48"/>
      <c r="B956" s="6"/>
      <c r="C956" s="6"/>
      <c r="D956" s="6"/>
      <c r="E956" s="6"/>
      <c r="F956" s="6"/>
      <c r="G956" s="108"/>
      <c r="H956" s="6"/>
      <c r="I956" s="6"/>
      <c r="J956" s="6"/>
      <c r="K956" s="6"/>
      <c r="L956" s="6"/>
      <c r="M956" s="6"/>
      <c r="N956" s="6"/>
      <c r="O956" s="6"/>
      <c r="P956" s="6"/>
    </row>
    <row r="957" spans="1:16" ht="15.75" customHeight="1" x14ac:dyDescent="0.2">
      <c r="A957" s="48"/>
      <c r="B957" s="6"/>
      <c r="C957" s="6"/>
      <c r="D957" s="6"/>
      <c r="E957" s="6"/>
      <c r="F957" s="6"/>
      <c r="G957" s="108"/>
      <c r="H957" s="6"/>
      <c r="I957" s="6"/>
      <c r="J957" s="6"/>
      <c r="K957" s="6"/>
      <c r="L957" s="6"/>
      <c r="M957" s="6"/>
      <c r="N957" s="6"/>
      <c r="O957" s="6"/>
      <c r="P957" s="6"/>
    </row>
    <row r="958" spans="1:16" ht="15.75" customHeight="1" x14ac:dyDescent="0.2">
      <c r="A958" s="48"/>
      <c r="B958" s="6"/>
      <c r="C958" s="6"/>
      <c r="D958" s="6"/>
      <c r="E958" s="6"/>
      <c r="F958" s="6"/>
      <c r="G958" s="108"/>
      <c r="H958" s="6"/>
      <c r="I958" s="6"/>
      <c r="J958" s="6"/>
      <c r="K958" s="6"/>
      <c r="L958" s="6"/>
      <c r="M958" s="6"/>
      <c r="N958" s="6"/>
      <c r="O958" s="6"/>
      <c r="P958" s="6"/>
    </row>
    <row r="959" spans="1:16" ht="15.75" customHeight="1" x14ac:dyDescent="0.2">
      <c r="A959" s="48"/>
      <c r="B959" s="6"/>
      <c r="C959" s="6"/>
      <c r="D959" s="6"/>
      <c r="E959" s="6"/>
      <c r="F959" s="6"/>
      <c r="G959" s="108"/>
      <c r="H959" s="6"/>
      <c r="I959" s="6"/>
      <c r="J959" s="6"/>
      <c r="K959" s="6"/>
      <c r="L959" s="6"/>
      <c r="M959" s="6"/>
      <c r="N959" s="6"/>
      <c r="O959" s="6"/>
      <c r="P959" s="6"/>
    </row>
    <row r="960" spans="1:16" ht="15.75" customHeight="1" x14ac:dyDescent="0.2">
      <c r="A960" s="48"/>
      <c r="B960" s="6"/>
      <c r="C960" s="6"/>
      <c r="D960" s="6"/>
      <c r="E960" s="6"/>
      <c r="F960" s="6"/>
      <c r="G960" s="108"/>
      <c r="H960" s="6"/>
      <c r="I960" s="6"/>
      <c r="J960" s="6"/>
      <c r="K960" s="6"/>
      <c r="L960" s="6"/>
      <c r="M960" s="6"/>
      <c r="N960" s="6"/>
      <c r="O960" s="6"/>
      <c r="P960" s="6"/>
    </row>
    <row r="961" spans="1:16" ht="15.75" customHeight="1" x14ac:dyDescent="0.2">
      <c r="A961" s="48"/>
      <c r="B961" s="6"/>
      <c r="C961" s="6"/>
      <c r="D961" s="6"/>
      <c r="E961" s="6"/>
      <c r="F961" s="6"/>
      <c r="G961" s="108"/>
      <c r="H961" s="6"/>
      <c r="I961" s="6"/>
      <c r="J961" s="6"/>
      <c r="K961" s="6"/>
      <c r="L961" s="6"/>
      <c r="M961" s="6"/>
      <c r="N961" s="6"/>
      <c r="O961" s="6"/>
      <c r="P961" s="6"/>
    </row>
    <row r="962" spans="1:16" ht="15.75" customHeight="1" x14ac:dyDescent="0.2">
      <c r="A962" s="48"/>
      <c r="B962" s="6"/>
      <c r="C962" s="6"/>
      <c r="D962" s="6"/>
      <c r="E962" s="6"/>
      <c r="F962" s="6"/>
      <c r="G962" s="108"/>
      <c r="H962" s="6"/>
      <c r="I962" s="6"/>
      <c r="J962" s="6"/>
      <c r="K962" s="6"/>
      <c r="L962" s="6"/>
      <c r="M962" s="6"/>
      <c r="N962" s="6"/>
      <c r="O962" s="6"/>
      <c r="P962" s="6"/>
    </row>
    <row r="963" spans="1:16" ht="15.75" customHeight="1" x14ac:dyDescent="0.2">
      <c r="A963" s="48"/>
      <c r="B963" s="6"/>
      <c r="C963" s="6"/>
      <c r="D963" s="6"/>
      <c r="E963" s="6"/>
      <c r="F963" s="6"/>
      <c r="G963" s="108"/>
      <c r="H963" s="6"/>
      <c r="I963" s="6"/>
      <c r="J963" s="6"/>
      <c r="K963" s="6"/>
      <c r="L963" s="6"/>
      <c r="M963" s="6"/>
      <c r="N963" s="6"/>
      <c r="O963" s="6"/>
      <c r="P963" s="6"/>
    </row>
    <row r="964" spans="1:16" ht="15.75" customHeight="1" x14ac:dyDescent="0.2">
      <c r="A964" s="48"/>
      <c r="B964" s="6"/>
      <c r="C964" s="6"/>
      <c r="D964" s="6"/>
      <c r="E964" s="6"/>
      <c r="F964" s="6"/>
      <c r="G964" s="108"/>
      <c r="H964" s="6"/>
      <c r="I964" s="6"/>
      <c r="J964" s="6"/>
      <c r="K964" s="6"/>
      <c r="L964" s="6"/>
      <c r="M964" s="6"/>
      <c r="N964" s="6"/>
      <c r="O964" s="6"/>
      <c r="P964" s="6"/>
    </row>
    <row r="965" spans="1:16" ht="15.75" customHeight="1" x14ac:dyDescent="0.2">
      <c r="A965" s="48"/>
      <c r="B965" s="6"/>
      <c r="C965" s="6"/>
      <c r="D965" s="6"/>
      <c r="E965" s="6"/>
      <c r="F965" s="6"/>
      <c r="G965" s="108"/>
      <c r="H965" s="6"/>
      <c r="I965" s="6"/>
      <c r="J965" s="6"/>
      <c r="K965" s="6"/>
      <c r="L965" s="6"/>
      <c r="M965" s="6"/>
      <c r="N965" s="6"/>
      <c r="O965" s="6"/>
      <c r="P965" s="6"/>
    </row>
    <row r="966" spans="1:16" ht="15.75" customHeight="1" x14ac:dyDescent="0.2">
      <c r="A966" s="48"/>
      <c r="B966" s="6"/>
      <c r="C966" s="6"/>
      <c r="D966" s="6"/>
      <c r="E966" s="6"/>
      <c r="F966" s="6"/>
      <c r="G966" s="108"/>
      <c r="H966" s="6"/>
      <c r="I966" s="6"/>
      <c r="J966" s="6"/>
      <c r="K966" s="6"/>
      <c r="L966" s="6"/>
      <c r="M966" s="6"/>
      <c r="N966" s="6"/>
      <c r="O966" s="6"/>
      <c r="P966" s="6"/>
    </row>
    <row r="967" spans="1:16" ht="15.75" customHeight="1" x14ac:dyDescent="0.2">
      <c r="A967" s="48"/>
      <c r="B967" s="6"/>
      <c r="C967" s="6"/>
      <c r="D967" s="6"/>
      <c r="E967" s="6"/>
      <c r="F967" s="6"/>
      <c r="G967" s="108"/>
      <c r="H967" s="6"/>
      <c r="I967" s="6"/>
      <c r="J967" s="6"/>
      <c r="K967" s="6"/>
      <c r="L967" s="6"/>
      <c r="M967" s="6"/>
      <c r="N967" s="6"/>
      <c r="O967" s="6"/>
      <c r="P967" s="6"/>
    </row>
    <row r="968" spans="1:16" ht="15.75" customHeight="1" x14ac:dyDescent="0.2">
      <c r="A968" s="48"/>
      <c r="B968" s="6"/>
      <c r="C968" s="6"/>
      <c r="D968" s="6"/>
      <c r="E968" s="6"/>
      <c r="F968" s="6"/>
      <c r="G968" s="108"/>
      <c r="H968" s="6"/>
      <c r="I968" s="6"/>
      <c r="J968" s="6"/>
      <c r="K968" s="6"/>
      <c r="L968" s="6"/>
      <c r="M968" s="6"/>
      <c r="N968" s="6"/>
      <c r="O968" s="6"/>
      <c r="P968" s="6"/>
    </row>
    <row r="969" spans="1:16" ht="15.75" customHeight="1" x14ac:dyDescent="0.2">
      <c r="A969" s="48"/>
      <c r="B969" s="6"/>
      <c r="C969" s="6"/>
      <c r="D969" s="6"/>
      <c r="E969" s="6"/>
      <c r="F969" s="6"/>
      <c r="G969" s="108"/>
      <c r="H969" s="6"/>
      <c r="I969" s="6"/>
      <c r="J969" s="6"/>
      <c r="K969" s="6"/>
      <c r="L969" s="6"/>
      <c r="M969" s="6"/>
      <c r="N969" s="6"/>
      <c r="O969" s="6"/>
      <c r="P969" s="6"/>
    </row>
    <row r="970" spans="1:16" ht="15.75" customHeight="1" x14ac:dyDescent="0.2">
      <c r="A970" s="48"/>
      <c r="B970" s="6"/>
      <c r="C970" s="6"/>
      <c r="D970" s="6"/>
      <c r="E970" s="6"/>
      <c r="F970" s="6"/>
      <c r="G970" s="108"/>
      <c r="H970" s="6"/>
      <c r="I970" s="6"/>
      <c r="J970" s="6"/>
      <c r="K970" s="6"/>
      <c r="L970" s="6"/>
      <c r="M970" s="6"/>
      <c r="N970" s="6"/>
      <c r="O970" s="6"/>
      <c r="P970" s="6"/>
    </row>
    <row r="971" spans="1:16" ht="15.75" customHeight="1" x14ac:dyDescent="0.2">
      <c r="A971" s="48"/>
      <c r="B971" s="6"/>
      <c r="C971" s="6"/>
      <c r="D971" s="6"/>
      <c r="E971" s="6"/>
      <c r="F971" s="6"/>
      <c r="G971" s="108"/>
      <c r="H971" s="6"/>
      <c r="I971" s="6"/>
      <c r="J971" s="6"/>
      <c r="K971" s="6"/>
      <c r="L971" s="6"/>
      <c r="M971" s="6"/>
      <c r="N971" s="6"/>
      <c r="O971" s="6"/>
      <c r="P971" s="6"/>
    </row>
    <row r="972" spans="1:16" ht="15.75" customHeight="1" x14ac:dyDescent="0.2">
      <c r="A972" s="48"/>
      <c r="B972" s="6"/>
      <c r="C972" s="6"/>
      <c r="D972" s="6"/>
      <c r="E972" s="6"/>
      <c r="F972" s="6"/>
      <c r="G972" s="108"/>
      <c r="H972" s="6"/>
      <c r="I972" s="6"/>
      <c r="J972" s="6"/>
      <c r="K972" s="6"/>
      <c r="L972" s="6"/>
      <c r="M972" s="6"/>
      <c r="N972" s="6"/>
      <c r="O972" s="6"/>
      <c r="P972" s="6"/>
    </row>
    <row r="973" spans="1:16" ht="15.75" customHeight="1" x14ac:dyDescent="0.2">
      <c r="A973" s="48"/>
      <c r="B973" s="6"/>
      <c r="C973" s="6"/>
      <c r="D973" s="6"/>
      <c r="E973" s="6"/>
      <c r="F973" s="6"/>
      <c r="G973" s="108"/>
      <c r="H973" s="6"/>
      <c r="I973" s="6"/>
      <c r="J973" s="6"/>
      <c r="K973" s="6"/>
      <c r="L973" s="6"/>
      <c r="M973" s="6"/>
      <c r="N973" s="6"/>
      <c r="O973" s="6"/>
      <c r="P973" s="6"/>
    </row>
    <row r="974" spans="1:16" ht="15.75" customHeight="1" x14ac:dyDescent="0.2">
      <c r="A974" s="48"/>
      <c r="B974" s="6"/>
      <c r="C974" s="6"/>
      <c r="D974" s="6"/>
      <c r="E974" s="6"/>
      <c r="F974" s="6"/>
      <c r="G974" s="108"/>
      <c r="H974" s="6"/>
      <c r="I974" s="6"/>
      <c r="J974" s="6"/>
      <c r="K974" s="6"/>
      <c r="L974" s="6"/>
      <c r="M974" s="6"/>
      <c r="N974" s="6"/>
      <c r="O974" s="6"/>
      <c r="P974" s="6"/>
    </row>
    <row r="975" spans="1:16" ht="15.75" customHeight="1" x14ac:dyDescent="0.2">
      <c r="A975" s="48"/>
      <c r="B975" s="6"/>
      <c r="C975" s="6"/>
      <c r="D975" s="6"/>
      <c r="E975" s="6"/>
      <c r="F975" s="6"/>
      <c r="G975" s="108"/>
      <c r="H975" s="6"/>
      <c r="I975" s="6"/>
      <c r="J975" s="6"/>
      <c r="K975" s="6"/>
      <c r="L975" s="6"/>
      <c r="M975" s="6"/>
      <c r="N975" s="6"/>
      <c r="O975" s="6"/>
      <c r="P975" s="6"/>
    </row>
    <row r="976" spans="1:16" ht="15.75" customHeight="1" x14ac:dyDescent="0.2">
      <c r="A976" s="48"/>
      <c r="B976" s="6"/>
      <c r="C976" s="6"/>
      <c r="D976" s="6"/>
      <c r="E976" s="6"/>
      <c r="F976" s="6"/>
      <c r="G976" s="108"/>
      <c r="H976" s="6"/>
      <c r="I976" s="6"/>
      <c r="J976" s="6"/>
      <c r="K976" s="6"/>
      <c r="L976" s="6"/>
      <c r="M976" s="6"/>
      <c r="N976" s="6"/>
      <c r="O976" s="6"/>
      <c r="P976" s="6"/>
    </row>
    <row r="977" spans="1:16" ht="15.75" customHeight="1" x14ac:dyDescent="0.2">
      <c r="A977" s="48"/>
      <c r="B977" s="6"/>
      <c r="C977" s="6"/>
      <c r="D977" s="6"/>
      <c r="E977" s="6"/>
      <c r="F977" s="6"/>
      <c r="G977" s="108"/>
      <c r="H977" s="6"/>
      <c r="I977" s="6"/>
      <c r="J977" s="6"/>
      <c r="K977" s="6"/>
      <c r="L977" s="6"/>
      <c r="M977" s="6"/>
      <c r="N977" s="6"/>
      <c r="O977" s="6"/>
      <c r="P977" s="6"/>
    </row>
    <row r="978" spans="1:16" ht="15.75" customHeight="1" x14ac:dyDescent="0.2">
      <c r="A978" s="48"/>
      <c r="B978" s="6"/>
      <c r="C978" s="6"/>
      <c r="D978" s="6"/>
      <c r="E978" s="6"/>
      <c r="F978" s="6"/>
      <c r="G978" s="108"/>
      <c r="H978" s="6"/>
      <c r="I978" s="6"/>
      <c r="J978" s="6"/>
      <c r="K978" s="6"/>
      <c r="L978" s="6"/>
      <c r="M978" s="6"/>
      <c r="N978" s="6"/>
      <c r="O978" s="6"/>
      <c r="P978" s="6"/>
    </row>
    <row r="979" spans="1:16" ht="15.75" customHeight="1" x14ac:dyDescent="0.2">
      <c r="A979" s="48"/>
      <c r="B979" s="6"/>
      <c r="C979" s="6"/>
      <c r="D979" s="6"/>
      <c r="E979" s="6"/>
      <c r="F979" s="6"/>
      <c r="G979" s="108"/>
      <c r="H979" s="6"/>
      <c r="I979" s="6"/>
      <c r="J979" s="6"/>
      <c r="K979" s="6"/>
      <c r="L979" s="6"/>
      <c r="M979" s="6"/>
      <c r="N979" s="6"/>
      <c r="O979" s="6"/>
      <c r="P979" s="6"/>
    </row>
    <row r="980" spans="1:16" ht="15.75" customHeight="1" x14ac:dyDescent="0.2">
      <c r="A980" s="48"/>
      <c r="B980" s="6"/>
      <c r="C980" s="6"/>
      <c r="D980" s="6"/>
      <c r="E980" s="6"/>
      <c r="F980" s="6"/>
      <c r="G980" s="108"/>
      <c r="H980" s="6"/>
      <c r="I980" s="6"/>
      <c r="J980" s="6"/>
      <c r="K980" s="6"/>
      <c r="L980" s="6"/>
      <c r="M980" s="6"/>
      <c r="N980" s="6"/>
      <c r="O980" s="6"/>
      <c r="P980" s="6"/>
    </row>
    <row r="981" spans="1:16" ht="15.75" customHeight="1" x14ac:dyDescent="0.2">
      <c r="A981" s="48"/>
      <c r="B981" s="6"/>
      <c r="C981" s="6"/>
      <c r="D981" s="6"/>
      <c r="E981" s="6"/>
      <c r="F981" s="6"/>
      <c r="G981" s="108"/>
      <c r="H981" s="6"/>
      <c r="I981" s="6"/>
      <c r="J981" s="6"/>
      <c r="K981" s="6"/>
      <c r="L981" s="6"/>
      <c r="M981" s="6"/>
      <c r="N981" s="6"/>
      <c r="O981" s="6"/>
      <c r="P981" s="6"/>
    </row>
    <row r="982" spans="1:16" ht="15.75" customHeight="1" x14ac:dyDescent="0.2">
      <c r="A982" s="48"/>
      <c r="B982" s="6"/>
      <c r="C982" s="6"/>
      <c r="D982" s="6"/>
      <c r="E982" s="6"/>
      <c r="F982" s="6"/>
      <c r="G982" s="108"/>
      <c r="H982" s="6"/>
      <c r="I982" s="6"/>
      <c r="J982" s="6"/>
      <c r="K982" s="6"/>
      <c r="L982" s="6"/>
      <c r="M982" s="6"/>
      <c r="N982" s="6"/>
      <c r="O982" s="6"/>
      <c r="P982" s="6"/>
    </row>
    <row r="983" spans="1:16" ht="15.75" customHeight="1" x14ac:dyDescent="0.2">
      <c r="A983" s="48"/>
      <c r="B983" s="6"/>
      <c r="C983" s="6"/>
      <c r="D983" s="6"/>
      <c r="E983" s="6"/>
      <c r="F983" s="6"/>
      <c r="G983" s="108"/>
      <c r="H983" s="6"/>
      <c r="I983" s="6"/>
      <c r="J983" s="6"/>
      <c r="K983" s="6"/>
      <c r="L983" s="6"/>
      <c r="M983" s="6"/>
      <c r="N983" s="6"/>
      <c r="O983" s="6"/>
      <c r="P983" s="6"/>
    </row>
    <row r="984" spans="1:16" ht="15.75" customHeight="1" x14ac:dyDescent="0.2">
      <c r="A984" s="48"/>
      <c r="B984" s="6"/>
      <c r="C984" s="6"/>
      <c r="D984" s="6"/>
      <c r="E984" s="6"/>
      <c r="F984" s="6"/>
      <c r="G984" s="108"/>
      <c r="H984" s="6"/>
      <c r="I984" s="6"/>
      <c r="J984" s="6"/>
      <c r="K984" s="6"/>
      <c r="L984" s="6"/>
      <c r="M984" s="6"/>
      <c r="N984" s="6"/>
      <c r="O984" s="6"/>
      <c r="P984" s="6"/>
    </row>
    <row r="985" spans="1:16" ht="15.75" customHeight="1" x14ac:dyDescent="0.2">
      <c r="A985" s="48"/>
      <c r="B985" s="6"/>
      <c r="C985" s="6"/>
      <c r="D985" s="6"/>
      <c r="E985" s="6"/>
      <c r="F985" s="6"/>
      <c r="G985" s="108"/>
      <c r="H985" s="6"/>
      <c r="I985" s="6"/>
      <c r="J985" s="6"/>
      <c r="K985" s="6"/>
      <c r="L985" s="6"/>
      <c r="M985" s="6"/>
      <c r="N985" s="6"/>
      <c r="O985" s="6"/>
      <c r="P985" s="6"/>
    </row>
    <row r="986" spans="1:16" ht="15.75" customHeight="1" x14ac:dyDescent="0.2">
      <c r="A986" s="48"/>
      <c r="B986" s="6"/>
      <c r="C986" s="6"/>
      <c r="D986" s="6"/>
      <c r="E986" s="6"/>
      <c r="F986" s="6"/>
      <c r="G986" s="108"/>
      <c r="H986" s="6"/>
      <c r="I986" s="6"/>
      <c r="J986" s="6"/>
      <c r="K986" s="6"/>
      <c r="L986" s="6"/>
      <c r="M986" s="6"/>
      <c r="N986" s="6"/>
      <c r="O986" s="6"/>
      <c r="P986" s="6"/>
    </row>
    <row r="987" spans="1:16" ht="15.75" customHeight="1" x14ac:dyDescent="0.2">
      <c r="A987" s="48"/>
      <c r="B987" s="6"/>
      <c r="C987" s="6"/>
      <c r="D987" s="6"/>
      <c r="E987" s="6"/>
      <c r="F987" s="6"/>
      <c r="G987" s="108"/>
      <c r="H987" s="6"/>
      <c r="I987" s="6"/>
      <c r="J987" s="6"/>
      <c r="K987" s="6"/>
      <c r="L987" s="6"/>
      <c r="M987" s="6"/>
      <c r="N987" s="6"/>
      <c r="O987" s="6"/>
      <c r="P987" s="6"/>
    </row>
    <row r="988" spans="1:16" ht="15.75" customHeight="1" x14ac:dyDescent="0.2">
      <c r="A988" s="48"/>
      <c r="B988" s="6"/>
      <c r="C988" s="6"/>
      <c r="D988" s="6"/>
      <c r="E988" s="6"/>
      <c r="F988" s="6"/>
      <c r="G988" s="108"/>
      <c r="H988" s="6"/>
      <c r="I988" s="6"/>
      <c r="J988" s="6"/>
      <c r="K988" s="6"/>
      <c r="L988" s="6"/>
      <c r="M988" s="6"/>
      <c r="N988" s="6"/>
      <c r="O988" s="6"/>
      <c r="P988" s="6"/>
    </row>
    <row r="989" spans="1:16" ht="15.75" customHeight="1" x14ac:dyDescent="0.2">
      <c r="A989" s="48"/>
      <c r="B989" s="6"/>
      <c r="C989" s="6"/>
      <c r="D989" s="6"/>
      <c r="E989" s="6"/>
      <c r="F989" s="6"/>
      <c r="G989" s="108"/>
      <c r="H989" s="6"/>
      <c r="I989" s="6"/>
      <c r="J989" s="6"/>
      <c r="K989" s="6"/>
      <c r="L989" s="6"/>
      <c r="M989" s="6"/>
      <c r="N989" s="6"/>
      <c r="O989" s="6"/>
      <c r="P989" s="6"/>
    </row>
    <row r="990" spans="1:16" ht="15.75" customHeight="1" x14ac:dyDescent="0.2">
      <c r="A990" s="48"/>
      <c r="B990" s="6"/>
      <c r="C990" s="6"/>
      <c r="D990" s="6"/>
      <c r="E990" s="6"/>
      <c r="F990" s="6"/>
      <c r="G990" s="108"/>
      <c r="H990" s="6"/>
      <c r="I990" s="6"/>
      <c r="J990" s="6"/>
      <c r="K990" s="6"/>
      <c r="L990" s="6"/>
      <c r="M990" s="6"/>
      <c r="N990" s="6"/>
      <c r="O990" s="6"/>
      <c r="P990" s="6"/>
    </row>
    <row r="991" spans="1:16" ht="15.75" customHeight="1" x14ac:dyDescent="0.2">
      <c r="A991" s="48"/>
      <c r="B991" s="6"/>
      <c r="C991" s="6"/>
      <c r="D991" s="6"/>
      <c r="E991" s="6"/>
      <c r="F991" s="6"/>
      <c r="G991" s="108"/>
      <c r="H991" s="6"/>
      <c r="I991" s="6"/>
      <c r="J991" s="6"/>
      <c r="K991" s="6"/>
      <c r="L991" s="6"/>
      <c r="M991" s="6"/>
      <c r="N991" s="6"/>
      <c r="O991" s="6"/>
      <c r="P991" s="6"/>
    </row>
    <row r="992" spans="1:16" ht="15.75" customHeight="1" x14ac:dyDescent="0.2">
      <c r="A992" s="48"/>
      <c r="B992" s="6"/>
      <c r="C992" s="6"/>
      <c r="D992" s="6"/>
      <c r="E992" s="6"/>
      <c r="F992" s="6"/>
      <c r="G992" s="108"/>
      <c r="H992" s="6"/>
      <c r="I992" s="6"/>
      <c r="J992" s="6"/>
      <c r="K992" s="6"/>
      <c r="L992" s="6"/>
      <c r="M992" s="6"/>
      <c r="N992" s="6"/>
      <c r="O992" s="6"/>
      <c r="P992" s="6"/>
    </row>
    <row r="993" spans="1:16" ht="15.75" customHeight="1" x14ac:dyDescent="0.2">
      <c r="A993" s="48"/>
      <c r="B993" s="6"/>
      <c r="C993" s="6"/>
      <c r="D993" s="6"/>
      <c r="E993" s="6"/>
      <c r="F993" s="6"/>
      <c r="G993" s="108"/>
      <c r="H993" s="6"/>
      <c r="I993" s="6"/>
      <c r="J993" s="6"/>
      <c r="K993" s="6"/>
      <c r="L993" s="6"/>
      <c r="M993" s="6"/>
      <c r="N993" s="6"/>
      <c r="O993" s="6"/>
      <c r="P993" s="6"/>
    </row>
    <row r="994" spans="1:16" ht="15.75" customHeight="1" x14ac:dyDescent="0.2">
      <c r="A994" s="48"/>
      <c r="B994" s="6"/>
      <c r="C994" s="6"/>
      <c r="D994" s="6"/>
      <c r="E994" s="6"/>
      <c r="F994" s="6"/>
      <c r="G994" s="108"/>
      <c r="H994" s="6"/>
      <c r="I994" s="6"/>
      <c r="J994" s="6"/>
      <c r="K994" s="6"/>
      <c r="L994" s="6"/>
      <c r="M994" s="6"/>
      <c r="N994" s="6"/>
      <c r="O994" s="6"/>
      <c r="P994" s="6"/>
    </row>
    <row r="995" spans="1:16" ht="15.75" customHeight="1" x14ac:dyDescent="0.2">
      <c r="A995" s="48"/>
      <c r="B995" s="6"/>
      <c r="C995" s="6"/>
      <c r="D995" s="6"/>
      <c r="E995" s="6"/>
      <c r="F995" s="6"/>
      <c r="G995" s="108"/>
      <c r="H995" s="6"/>
      <c r="I995" s="6"/>
      <c r="J995" s="6"/>
      <c r="K995" s="6"/>
      <c r="L995" s="6"/>
      <c r="M995" s="6"/>
      <c r="N995" s="6"/>
      <c r="O995" s="6"/>
      <c r="P995" s="6"/>
    </row>
    <row r="996" spans="1:16" ht="15.75" customHeight="1" x14ac:dyDescent="0.2">
      <c r="A996" s="48"/>
      <c r="B996" s="6"/>
      <c r="C996" s="6"/>
      <c r="D996" s="6"/>
      <c r="E996" s="6"/>
      <c r="F996" s="6"/>
      <c r="G996" s="108"/>
      <c r="H996" s="6"/>
      <c r="I996" s="6"/>
      <c r="J996" s="6"/>
      <c r="K996" s="6"/>
      <c r="L996" s="6"/>
      <c r="M996" s="6"/>
      <c r="N996" s="6"/>
      <c r="O996" s="6"/>
      <c r="P996" s="6"/>
    </row>
    <row r="997" spans="1:16" ht="15.75" customHeight="1" x14ac:dyDescent="0.2">
      <c r="A997" s="48"/>
      <c r="B997" s="6"/>
      <c r="C997" s="6"/>
      <c r="D997" s="6"/>
      <c r="E997" s="6"/>
      <c r="F997" s="6"/>
      <c r="G997" s="108"/>
      <c r="H997" s="6"/>
      <c r="I997" s="6"/>
      <c r="J997" s="6"/>
      <c r="K997" s="6"/>
      <c r="L997" s="6"/>
      <c r="M997" s="6"/>
      <c r="N997" s="6"/>
      <c r="O997" s="6"/>
      <c r="P997" s="6"/>
    </row>
    <row r="998" spans="1:16" ht="15.75" customHeight="1" x14ac:dyDescent="0.2">
      <c r="A998" s="48"/>
      <c r="B998" s="6"/>
      <c r="C998" s="6"/>
      <c r="D998" s="6"/>
      <c r="E998" s="6"/>
      <c r="F998" s="6"/>
      <c r="G998" s="108"/>
      <c r="H998" s="6"/>
      <c r="I998" s="6"/>
      <c r="J998" s="6"/>
      <c r="K998" s="6"/>
      <c r="L998" s="6"/>
      <c r="M998" s="6"/>
      <c r="N998" s="6"/>
      <c r="O998" s="6"/>
      <c r="P998" s="6"/>
    </row>
    <row r="999" spans="1:16" ht="15.75" customHeight="1" x14ac:dyDescent="0.2">
      <c r="A999" s="48"/>
      <c r="B999" s="6"/>
      <c r="C999" s="6"/>
      <c r="D999" s="6"/>
      <c r="E999" s="6"/>
      <c r="F999" s="6"/>
      <c r="G999" s="108"/>
      <c r="H999" s="6"/>
      <c r="I999" s="6"/>
      <c r="J999" s="6"/>
      <c r="K999" s="6"/>
      <c r="L999" s="6"/>
      <c r="M999" s="6"/>
      <c r="N999" s="6"/>
      <c r="O999" s="6"/>
      <c r="P999" s="6"/>
    </row>
    <row r="1000" spans="1:16" ht="15.75" customHeight="1" x14ac:dyDescent="0.2">
      <c r="A1000" s="48"/>
      <c r="B1000" s="6"/>
      <c r="C1000" s="6"/>
      <c r="D1000" s="6"/>
      <c r="E1000" s="6"/>
      <c r="F1000" s="6"/>
      <c r="G1000" s="108"/>
      <c r="H1000" s="6"/>
      <c r="I1000" s="6"/>
      <c r="J1000" s="6"/>
      <c r="K1000" s="6"/>
      <c r="L1000" s="6"/>
      <c r="M1000" s="6"/>
      <c r="N1000" s="6"/>
      <c r="O1000" s="6"/>
      <c r="P1000" s="6"/>
    </row>
  </sheetData>
  <mergeCells count="4">
    <mergeCell ref="A1:C2"/>
    <mergeCell ref="D1:G1"/>
    <mergeCell ref="I1:M2"/>
    <mergeCell ref="D2:G2"/>
  </mergeCells>
  <conditionalFormatting sqref="M4:M23 F4:F329">
    <cfRule type="cellIs" dxfId="5" priority="1" stopIfTrue="1" operator="lessThan">
      <formula>0.65</formula>
    </cfRule>
  </conditionalFormatting>
  <conditionalFormatting sqref="M4:M23 F4:F329">
    <cfRule type="cellIs" dxfId="4" priority="2" stopIfTrue="1" operator="greaterThan">
      <formula>0.95</formula>
    </cfRule>
  </conditionalFormatting>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D99594"/>
  </sheetPr>
  <dimension ref="D1:H1000"/>
  <sheetViews>
    <sheetView showGridLines="0" workbookViewId="0"/>
  </sheetViews>
  <sheetFormatPr defaultColWidth="12.625" defaultRowHeight="15" customHeight="1" x14ac:dyDescent="0.15"/>
  <cols>
    <col min="1" max="1" width="2.203125" customWidth="1"/>
    <col min="2" max="2" width="15.69140625" customWidth="1"/>
    <col min="3" max="26" width="7.59765625" customWidth="1"/>
  </cols>
  <sheetData>
    <row r="1" spans="4:8" ht="13.5" x14ac:dyDescent="0.15">
      <c r="D1" s="158"/>
      <c r="E1" s="150"/>
      <c r="F1" s="150"/>
      <c r="G1" s="150"/>
      <c r="H1" s="150"/>
    </row>
    <row r="2" spans="4:8" ht="15" customHeight="1" x14ac:dyDescent="0.15">
      <c r="D2" s="150"/>
      <c r="E2" s="150"/>
      <c r="F2" s="150"/>
      <c r="G2" s="150"/>
      <c r="H2" s="150"/>
    </row>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D1:H2"/>
  </mergeCells>
  <pageMargins left="0.7" right="0.7"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K1000"/>
  <sheetViews>
    <sheetView showGridLines="0" workbookViewId="0"/>
  </sheetViews>
  <sheetFormatPr defaultColWidth="12.625" defaultRowHeight="15" customHeight="1" x14ac:dyDescent="0.15"/>
  <cols>
    <col min="1" max="1" width="7.59765625" customWidth="1"/>
    <col min="2" max="2" width="7.109375" customWidth="1"/>
    <col min="3" max="3" width="10.171875" customWidth="1"/>
    <col min="4" max="4" width="12.2578125" customWidth="1"/>
    <col min="5" max="5" width="27.828125" customWidth="1"/>
    <col min="6" max="6" width="9.31640625" customWidth="1"/>
    <col min="7" max="7" width="25.0078125" customWidth="1"/>
    <col min="8" max="8" width="11.765625" customWidth="1"/>
    <col min="9" max="9" width="34.32421875" customWidth="1"/>
    <col min="10" max="26" width="7.59765625" customWidth="1"/>
  </cols>
  <sheetData>
    <row r="1" spans="2:11" ht="19.5" x14ac:dyDescent="0.2">
      <c r="E1" s="109" t="s">
        <v>505</v>
      </c>
      <c r="G1" s="110"/>
      <c r="H1" s="110"/>
      <c r="I1" s="110"/>
      <c r="J1" s="110"/>
      <c r="K1" s="110"/>
    </row>
    <row r="2" spans="2:11" x14ac:dyDescent="0.2">
      <c r="E2" s="111"/>
    </row>
    <row r="3" spans="2:11" x14ac:dyDescent="0.2">
      <c r="B3" s="112" t="s">
        <v>506</v>
      </c>
      <c r="C3" s="112" t="s">
        <v>507</v>
      </c>
      <c r="D3" s="112" t="s">
        <v>508</v>
      </c>
      <c r="E3" s="113" t="s">
        <v>509</v>
      </c>
      <c r="F3" s="112" t="s">
        <v>510</v>
      </c>
      <c r="G3" s="112" t="s">
        <v>511</v>
      </c>
      <c r="H3" s="112" t="s">
        <v>512</v>
      </c>
      <c r="I3" s="112" t="s">
        <v>513</v>
      </c>
    </row>
    <row r="4" spans="2:11" hidden="1" x14ac:dyDescent="0.2">
      <c r="B4" s="114">
        <v>1</v>
      </c>
      <c r="C4" s="115">
        <v>40317</v>
      </c>
      <c r="D4" s="114" t="s">
        <v>514</v>
      </c>
      <c r="E4" s="116" t="s">
        <v>515</v>
      </c>
      <c r="F4" s="117" t="s">
        <v>516</v>
      </c>
      <c r="G4" s="114"/>
      <c r="H4" s="114"/>
      <c r="I4" s="117" t="s">
        <v>517</v>
      </c>
    </row>
    <row r="5" spans="2:11" hidden="1" x14ac:dyDescent="0.2">
      <c r="B5" s="114">
        <v>2</v>
      </c>
      <c r="C5" s="115">
        <v>40317</v>
      </c>
      <c r="D5" s="114" t="s">
        <v>514</v>
      </c>
      <c r="E5" s="116" t="s">
        <v>518</v>
      </c>
      <c r="F5" s="117" t="s">
        <v>519</v>
      </c>
      <c r="G5" s="114"/>
      <c r="H5" s="114"/>
      <c r="I5" s="117" t="s">
        <v>520</v>
      </c>
    </row>
    <row r="6" spans="2:11" hidden="1" x14ac:dyDescent="0.2">
      <c r="B6" s="114">
        <v>3</v>
      </c>
      <c r="C6" s="115">
        <v>40317</v>
      </c>
      <c r="D6" s="114" t="s">
        <v>514</v>
      </c>
      <c r="E6" s="116" t="s">
        <v>521</v>
      </c>
      <c r="F6" s="114" t="s">
        <v>519</v>
      </c>
      <c r="G6" s="114"/>
      <c r="H6" s="114"/>
      <c r="I6" s="116" t="s">
        <v>522</v>
      </c>
    </row>
    <row r="7" spans="2:11" hidden="1" x14ac:dyDescent="0.2">
      <c r="B7" s="114">
        <v>4</v>
      </c>
      <c r="C7" s="115">
        <v>40317</v>
      </c>
      <c r="D7" s="114" t="s">
        <v>514</v>
      </c>
      <c r="E7" s="116" t="s">
        <v>523</v>
      </c>
      <c r="F7" s="117" t="s">
        <v>516</v>
      </c>
      <c r="G7" s="114"/>
      <c r="H7" s="114"/>
      <c r="I7" s="117" t="s">
        <v>517</v>
      </c>
    </row>
    <row r="8" spans="2:11" hidden="1" x14ac:dyDescent="0.2">
      <c r="B8" s="114">
        <v>5</v>
      </c>
      <c r="C8" s="115">
        <v>40317</v>
      </c>
      <c r="D8" s="114" t="s">
        <v>514</v>
      </c>
      <c r="E8" s="116" t="s">
        <v>524</v>
      </c>
      <c r="F8" s="114" t="s">
        <v>519</v>
      </c>
      <c r="G8" s="114"/>
      <c r="H8" s="114"/>
      <c r="I8" s="116" t="s">
        <v>522</v>
      </c>
    </row>
    <row r="9" spans="2:11" hidden="1" x14ac:dyDescent="0.2">
      <c r="B9" s="114">
        <v>6</v>
      </c>
      <c r="C9" s="115">
        <v>40469</v>
      </c>
      <c r="D9" s="114" t="s">
        <v>514</v>
      </c>
      <c r="E9" s="116" t="s">
        <v>525</v>
      </c>
      <c r="F9" s="117" t="s">
        <v>519</v>
      </c>
      <c r="G9" s="114"/>
      <c r="H9" s="114"/>
      <c r="I9" s="117" t="s">
        <v>526</v>
      </c>
    </row>
    <row r="10" spans="2:11" hidden="1" x14ac:dyDescent="0.2">
      <c r="B10" s="114">
        <v>7</v>
      </c>
      <c r="C10" s="115">
        <v>40344</v>
      </c>
      <c r="D10" s="114" t="s">
        <v>514</v>
      </c>
      <c r="E10" s="116" t="s">
        <v>527</v>
      </c>
      <c r="F10" s="117" t="s">
        <v>516</v>
      </c>
      <c r="G10" s="114"/>
      <c r="H10" s="114"/>
      <c r="I10" s="117" t="s">
        <v>528</v>
      </c>
    </row>
    <row r="11" spans="2:11" hidden="1" x14ac:dyDescent="0.2">
      <c r="B11" s="114">
        <v>8</v>
      </c>
      <c r="C11" s="115">
        <v>40344</v>
      </c>
      <c r="D11" s="114" t="s">
        <v>514</v>
      </c>
      <c r="E11" s="116" t="s">
        <v>529</v>
      </c>
      <c r="F11" s="117" t="s">
        <v>516</v>
      </c>
      <c r="G11" s="114"/>
      <c r="H11" s="114"/>
      <c r="I11" s="117" t="s">
        <v>528</v>
      </c>
    </row>
    <row r="12" spans="2:11" hidden="1" x14ac:dyDescent="0.2">
      <c r="B12" s="114">
        <v>9</v>
      </c>
      <c r="C12" s="115">
        <v>40317</v>
      </c>
      <c r="D12" s="114" t="s">
        <v>514</v>
      </c>
      <c r="E12" s="116" t="s">
        <v>530</v>
      </c>
      <c r="F12" s="114" t="s">
        <v>519</v>
      </c>
      <c r="G12" s="114"/>
      <c r="H12" s="114"/>
      <c r="I12" s="114"/>
    </row>
    <row r="13" spans="2:11" hidden="1" x14ac:dyDescent="0.2">
      <c r="B13" s="114">
        <v>10</v>
      </c>
      <c r="C13" s="115">
        <v>40317</v>
      </c>
      <c r="D13" s="114" t="s">
        <v>514</v>
      </c>
      <c r="E13" s="116" t="s">
        <v>531</v>
      </c>
      <c r="F13" s="114" t="s">
        <v>519</v>
      </c>
      <c r="G13" s="114"/>
      <c r="H13" s="114"/>
      <c r="I13" s="114"/>
    </row>
    <row r="14" spans="2:11" hidden="1" x14ac:dyDescent="0.2">
      <c r="B14" s="114">
        <v>11</v>
      </c>
      <c r="C14" s="115">
        <v>40368</v>
      </c>
      <c r="D14" s="114" t="s">
        <v>514</v>
      </c>
      <c r="E14" s="116" t="s">
        <v>532</v>
      </c>
      <c r="F14" s="117" t="s">
        <v>519</v>
      </c>
      <c r="G14" s="114"/>
      <c r="H14" s="114"/>
      <c r="I14" s="117" t="s">
        <v>517</v>
      </c>
    </row>
    <row r="15" spans="2:11" hidden="1" x14ac:dyDescent="0.2">
      <c r="B15" s="114">
        <v>12</v>
      </c>
      <c r="C15" s="115">
        <v>40461</v>
      </c>
      <c r="D15" s="117" t="s">
        <v>533</v>
      </c>
      <c r="E15" s="116" t="s">
        <v>534</v>
      </c>
      <c r="F15" s="117" t="s">
        <v>519</v>
      </c>
      <c r="G15" s="114"/>
      <c r="H15" s="114"/>
      <c r="I15" s="117" t="s">
        <v>535</v>
      </c>
    </row>
    <row r="16" spans="2:11" hidden="1" x14ac:dyDescent="0.2">
      <c r="B16" s="114">
        <v>13</v>
      </c>
      <c r="C16" s="115">
        <v>40461</v>
      </c>
      <c r="D16" s="117" t="s">
        <v>514</v>
      </c>
      <c r="E16" s="116" t="s">
        <v>536</v>
      </c>
      <c r="F16" s="117" t="s">
        <v>519</v>
      </c>
      <c r="G16" s="114"/>
      <c r="H16" s="114"/>
      <c r="I16" s="117" t="s">
        <v>537</v>
      </c>
    </row>
    <row r="17" spans="2:9" hidden="1" x14ac:dyDescent="0.2">
      <c r="B17" s="114">
        <v>14</v>
      </c>
      <c r="C17" s="115">
        <v>40461</v>
      </c>
      <c r="D17" s="117" t="s">
        <v>514</v>
      </c>
      <c r="E17" s="116" t="s">
        <v>538</v>
      </c>
      <c r="F17" s="117" t="s">
        <v>519</v>
      </c>
      <c r="G17" s="114"/>
      <c r="H17" s="114"/>
      <c r="I17" s="117" t="s">
        <v>539</v>
      </c>
    </row>
    <row r="18" spans="2:9" hidden="1" x14ac:dyDescent="0.2">
      <c r="B18" s="114">
        <v>15</v>
      </c>
      <c r="C18" s="115">
        <v>40461</v>
      </c>
      <c r="D18" s="117" t="s">
        <v>514</v>
      </c>
      <c r="E18" s="116" t="s">
        <v>540</v>
      </c>
      <c r="F18" s="117" t="s">
        <v>519</v>
      </c>
      <c r="G18" s="114"/>
      <c r="H18" s="114"/>
      <c r="I18" s="117" t="s">
        <v>541</v>
      </c>
    </row>
    <row r="19" spans="2:9" hidden="1" x14ac:dyDescent="0.2">
      <c r="B19" s="114">
        <v>14</v>
      </c>
      <c r="C19" s="115">
        <v>40590</v>
      </c>
      <c r="D19" s="117" t="s">
        <v>514</v>
      </c>
      <c r="E19" s="116" t="s">
        <v>542</v>
      </c>
      <c r="F19" s="117" t="s">
        <v>516</v>
      </c>
      <c r="G19" s="114"/>
      <c r="H19" s="115">
        <v>40561</v>
      </c>
      <c r="I19" s="117" t="s">
        <v>517</v>
      </c>
    </row>
    <row r="20" spans="2:9" hidden="1" x14ac:dyDescent="0.2">
      <c r="B20" s="114">
        <v>15</v>
      </c>
      <c r="C20" s="115">
        <v>40643</v>
      </c>
      <c r="D20" s="117" t="s">
        <v>514</v>
      </c>
      <c r="E20" s="116" t="s">
        <v>543</v>
      </c>
      <c r="F20" s="117" t="s">
        <v>544</v>
      </c>
      <c r="G20" s="116" t="s">
        <v>545</v>
      </c>
      <c r="H20" s="116"/>
      <c r="I20" s="116" t="s">
        <v>546</v>
      </c>
    </row>
    <row r="21" spans="2:9" ht="15.75" hidden="1" customHeight="1" x14ac:dyDescent="0.2">
      <c r="B21" s="114">
        <v>16</v>
      </c>
      <c r="C21" s="115">
        <v>40643</v>
      </c>
      <c r="D21" s="117" t="s">
        <v>514</v>
      </c>
      <c r="E21" s="116" t="s">
        <v>547</v>
      </c>
      <c r="F21" s="117" t="s">
        <v>516</v>
      </c>
      <c r="G21" s="114"/>
      <c r="H21" s="114"/>
      <c r="I21" s="114"/>
    </row>
    <row r="22" spans="2:9" ht="76.5" hidden="1" customHeight="1" x14ac:dyDescent="0.2">
      <c r="B22" s="114">
        <v>17</v>
      </c>
      <c r="C22" s="115">
        <v>40820</v>
      </c>
      <c r="D22" s="117" t="s">
        <v>548</v>
      </c>
      <c r="E22" s="116" t="s">
        <v>549</v>
      </c>
      <c r="F22" s="117" t="s">
        <v>516</v>
      </c>
      <c r="G22" s="118" t="s">
        <v>550</v>
      </c>
      <c r="H22" s="114"/>
      <c r="I22" s="116" t="s">
        <v>551</v>
      </c>
    </row>
    <row r="23" spans="2:9" ht="15.75" hidden="1" customHeight="1" x14ac:dyDescent="0.2">
      <c r="B23" s="114">
        <v>18</v>
      </c>
      <c r="C23" s="115">
        <v>41977</v>
      </c>
      <c r="D23" s="117" t="s">
        <v>552</v>
      </c>
      <c r="E23" s="116" t="s">
        <v>553</v>
      </c>
      <c r="F23" s="117" t="s">
        <v>516</v>
      </c>
      <c r="G23" s="114"/>
      <c r="H23" s="114"/>
      <c r="I23" s="116" t="s">
        <v>554</v>
      </c>
    </row>
    <row r="24" spans="2:9" ht="15.75" hidden="1" customHeight="1" x14ac:dyDescent="0.2">
      <c r="B24" s="114"/>
      <c r="C24" s="114"/>
      <c r="D24" s="114"/>
      <c r="E24" s="116"/>
      <c r="F24" s="114"/>
      <c r="G24" s="114"/>
      <c r="H24" s="114"/>
      <c r="I24" s="114"/>
    </row>
    <row r="25" spans="2:9" ht="15.75" customHeight="1" x14ac:dyDescent="0.2">
      <c r="B25" s="117">
        <v>19</v>
      </c>
      <c r="C25" s="119">
        <v>42226</v>
      </c>
      <c r="D25" s="117" t="s">
        <v>552</v>
      </c>
      <c r="E25" s="116" t="s">
        <v>555</v>
      </c>
      <c r="F25" s="117" t="s">
        <v>516</v>
      </c>
      <c r="G25" s="117"/>
      <c r="H25" s="117"/>
      <c r="I25" s="116" t="s">
        <v>556</v>
      </c>
    </row>
    <row r="26" spans="2:9" ht="15.75" customHeight="1" x14ac:dyDescent="0.2">
      <c r="E26" s="111"/>
    </row>
    <row r="27" spans="2:9" ht="15.75" customHeight="1" x14ac:dyDescent="0.2">
      <c r="E27" s="111"/>
    </row>
    <row r="28" spans="2:9" ht="15.75" customHeight="1" x14ac:dyDescent="0.2">
      <c r="E28" s="111"/>
    </row>
    <row r="29" spans="2:9" ht="15.75" customHeight="1" x14ac:dyDescent="0.2">
      <c r="E29" s="111"/>
    </row>
    <row r="30" spans="2:9" ht="15.75" customHeight="1" x14ac:dyDescent="0.2">
      <c r="E30" s="111"/>
    </row>
    <row r="31" spans="2:9" ht="15.75" customHeight="1" x14ac:dyDescent="0.2">
      <c r="E31" s="111"/>
    </row>
    <row r="32" spans="2:9" ht="15.75" customHeight="1" x14ac:dyDescent="0.2">
      <c r="E32" s="111"/>
    </row>
    <row r="33" spans="5:5" ht="15.75" customHeight="1" x14ac:dyDescent="0.2">
      <c r="E33" s="111"/>
    </row>
    <row r="34" spans="5:5" ht="15.75" customHeight="1" x14ac:dyDescent="0.2">
      <c r="E34" s="111"/>
    </row>
    <row r="35" spans="5:5" ht="15.75" customHeight="1" x14ac:dyDescent="0.2">
      <c r="E35" s="111"/>
    </row>
    <row r="36" spans="5:5" ht="15.75" customHeight="1" x14ac:dyDescent="0.2">
      <c r="E36" s="111"/>
    </row>
    <row r="37" spans="5:5" ht="15.75" customHeight="1" x14ac:dyDescent="0.2">
      <c r="E37" s="111"/>
    </row>
    <row r="38" spans="5:5" ht="15.75" customHeight="1" x14ac:dyDescent="0.2">
      <c r="E38" s="111"/>
    </row>
    <row r="39" spans="5:5" ht="15.75" customHeight="1" x14ac:dyDescent="0.2">
      <c r="E39" s="111"/>
    </row>
    <row r="40" spans="5:5" ht="15.75" customHeight="1" x14ac:dyDescent="0.2">
      <c r="E40" s="111"/>
    </row>
    <row r="41" spans="5:5" ht="15.75" customHeight="1" x14ac:dyDescent="0.2">
      <c r="E41" s="111"/>
    </row>
    <row r="42" spans="5:5" ht="15.75" customHeight="1" x14ac:dyDescent="0.2">
      <c r="E42" s="111"/>
    </row>
    <row r="43" spans="5:5" ht="15.75" customHeight="1" x14ac:dyDescent="0.2">
      <c r="E43" s="111"/>
    </row>
    <row r="44" spans="5:5" ht="15.75" customHeight="1" x14ac:dyDescent="0.2">
      <c r="E44" s="111"/>
    </row>
    <row r="45" spans="5:5" ht="15.75" customHeight="1" x14ac:dyDescent="0.2">
      <c r="E45" s="111"/>
    </row>
    <row r="46" spans="5:5" ht="15.75" customHeight="1" x14ac:dyDescent="0.2">
      <c r="E46" s="111"/>
    </row>
    <row r="47" spans="5:5" ht="15.75" customHeight="1" x14ac:dyDescent="0.2">
      <c r="E47" s="111"/>
    </row>
    <row r="48" spans="5:5" ht="15.75" customHeight="1" x14ac:dyDescent="0.2">
      <c r="E48" s="111"/>
    </row>
    <row r="49" spans="5:5" ht="15.75" customHeight="1" x14ac:dyDescent="0.2">
      <c r="E49" s="111"/>
    </row>
    <row r="50" spans="5:5" ht="15.75" customHeight="1" x14ac:dyDescent="0.2">
      <c r="E50" s="111"/>
    </row>
    <row r="51" spans="5:5" ht="15.75" customHeight="1" x14ac:dyDescent="0.2">
      <c r="E51" s="111"/>
    </row>
    <row r="52" spans="5:5" ht="15.75" customHeight="1" x14ac:dyDescent="0.2">
      <c r="E52" s="111"/>
    </row>
    <row r="53" spans="5:5" ht="15.75" customHeight="1" x14ac:dyDescent="0.2">
      <c r="E53" s="111"/>
    </row>
    <row r="54" spans="5:5" ht="15.75" customHeight="1" x14ac:dyDescent="0.2">
      <c r="E54" s="111"/>
    </row>
    <row r="55" spans="5:5" ht="15.75" customHeight="1" x14ac:dyDescent="0.2">
      <c r="E55" s="111"/>
    </row>
    <row r="56" spans="5:5" ht="15.75" customHeight="1" x14ac:dyDescent="0.2">
      <c r="E56" s="111"/>
    </row>
    <row r="57" spans="5:5" ht="15.75" customHeight="1" x14ac:dyDescent="0.2">
      <c r="E57" s="111"/>
    </row>
    <row r="58" spans="5:5" ht="15.75" customHeight="1" x14ac:dyDescent="0.2">
      <c r="E58" s="111"/>
    </row>
    <row r="59" spans="5:5" ht="15.75" customHeight="1" x14ac:dyDescent="0.2">
      <c r="E59" s="111"/>
    </row>
    <row r="60" spans="5:5" ht="15.75" customHeight="1" x14ac:dyDescent="0.2">
      <c r="E60" s="111"/>
    </row>
    <row r="61" spans="5:5" ht="15.75" customHeight="1" x14ac:dyDescent="0.2">
      <c r="E61" s="111"/>
    </row>
    <row r="62" spans="5:5" ht="15.75" customHeight="1" x14ac:dyDescent="0.2">
      <c r="E62" s="111"/>
    </row>
    <row r="63" spans="5:5" ht="15.75" customHeight="1" x14ac:dyDescent="0.2">
      <c r="E63" s="111"/>
    </row>
    <row r="64" spans="5:5" ht="15.75" customHeight="1" x14ac:dyDescent="0.2">
      <c r="E64" s="111"/>
    </row>
    <row r="65" spans="5:5" ht="15.75" customHeight="1" x14ac:dyDescent="0.2">
      <c r="E65" s="111"/>
    </row>
    <row r="66" spans="5:5" ht="15.75" customHeight="1" x14ac:dyDescent="0.2">
      <c r="E66" s="111"/>
    </row>
    <row r="67" spans="5:5" ht="15.75" customHeight="1" x14ac:dyDescent="0.2">
      <c r="E67" s="111"/>
    </row>
    <row r="68" spans="5:5" ht="15.75" customHeight="1" x14ac:dyDescent="0.2">
      <c r="E68" s="111"/>
    </row>
    <row r="69" spans="5:5" ht="15.75" customHeight="1" x14ac:dyDescent="0.2">
      <c r="E69" s="111"/>
    </row>
    <row r="70" spans="5:5" ht="15.75" customHeight="1" x14ac:dyDescent="0.2">
      <c r="E70" s="111"/>
    </row>
    <row r="71" spans="5:5" ht="15.75" customHeight="1" x14ac:dyDescent="0.2">
      <c r="E71" s="111"/>
    </row>
    <row r="72" spans="5:5" ht="15.75" customHeight="1" x14ac:dyDescent="0.2">
      <c r="E72" s="111"/>
    </row>
    <row r="73" spans="5:5" ht="15.75" customHeight="1" x14ac:dyDescent="0.2">
      <c r="E73" s="111"/>
    </row>
    <row r="74" spans="5:5" ht="15.75" customHeight="1" x14ac:dyDescent="0.2">
      <c r="E74" s="111"/>
    </row>
    <row r="75" spans="5:5" ht="15.75" customHeight="1" x14ac:dyDescent="0.2">
      <c r="E75" s="111"/>
    </row>
    <row r="76" spans="5:5" ht="15.75" customHeight="1" x14ac:dyDescent="0.2">
      <c r="E76" s="111"/>
    </row>
    <row r="77" spans="5:5" ht="15.75" customHeight="1" x14ac:dyDescent="0.2">
      <c r="E77" s="111"/>
    </row>
    <row r="78" spans="5:5" ht="15.75" customHeight="1" x14ac:dyDescent="0.2">
      <c r="E78" s="111"/>
    </row>
    <row r="79" spans="5:5" ht="15.75" customHeight="1" x14ac:dyDescent="0.2">
      <c r="E79" s="111"/>
    </row>
    <row r="80" spans="5:5" ht="15.75" customHeight="1" x14ac:dyDescent="0.2">
      <c r="E80" s="111"/>
    </row>
    <row r="81" spans="5:5" ht="15.75" customHeight="1" x14ac:dyDescent="0.2">
      <c r="E81" s="111"/>
    </row>
    <row r="82" spans="5:5" ht="15.75" customHeight="1" x14ac:dyDescent="0.2">
      <c r="E82" s="111"/>
    </row>
    <row r="83" spans="5:5" ht="15.75" customHeight="1" x14ac:dyDescent="0.2">
      <c r="E83" s="111"/>
    </row>
    <row r="84" spans="5:5" ht="15.75" customHeight="1" x14ac:dyDescent="0.2">
      <c r="E84" s="111"/>
    </row>
    <row r="85" spans="5:5" ht="15.75" customHeight="1" x14ac:dyDescent="0.2">
      <c r="E85" s="111"/>
    </row>
    <row r="86" spans="5:5" ht="15.75" customHeight="1" x14ac:dyDescent="0.2">
      <c r="E86" s="111"/>
    </row>
    <row r="87" spans="5:5" ht="15.75" customHeight="1" x14ac:dyDescent="0.2">
      <c r="E87" s="111"/>
    </row>
    <row r="88" spans="5:5" ht="15.75" customHeight="1" x14ac:dyDescent="0.2">
      <c r="E88" s="111"/>
    </row>
    <row r="89" spans="5:5" ht="15.75" customHeight="1" x14ac:dyDescent="0.2">
      <c r="E89" s="111"/>
    </row>
    <row r="90" spans="5:5" ht="15.75" customHeight="1" x14ac:dyDescent="0.2">
      <c r="E90" s="111"/>
    </row>
    <row r="91" spans="5:5" ht="15.75" customHeight="1" x14ac:dyDescent="0.2">
      <c r="E91" s="111"/>
    </row>
    <row r="92" spans="5:5" ht="15.75" customHeight="1" x14ac:dyDescent="0.2">
      <c r="E92" s="111"/>
    </row>
    <row r="93" spans="5:5" ht="15.75" customHeight="1" x14ac:dyDescent="0.2">
      <c r="E93" s="111"/>
    </row>
    <row r="94" spans="5:5" ht="15.75" customHeight="1" x14ac:dyDescent="0.2">
      <c r="E94" s="111"/>
    </row>
    <row r="95" spans="5:5" ht="15.75" customHeight="1" x14ac:dyDescent="0.2">
      <c r="E95" s="111"/>
    </row>
    <row r="96" spans="5:5" ht="15.75" customHeight="1" x14ac:dyDescent="0.2">
      <c r="E96" s="111"/>
    </row>
    <row r="97" spans="5:5" ht="15.75" customHeight="1" x14ac:dyDescent="0.2">
      <c r="E97" s="111"/>
    </row>
    <row r="98" spans="5:5" ht="15.75" customHeight="1" x14ac:dyDescent="0.2">
      <c r="E98" s="111"/>
    </row>
    <row r="99" spans="5:5" ht="15.75" customHeight="1" x14ac:dyDescent="0.2">
      <c r="E99" s="111"/>
    </row>
    <row r="100" spans="5:5" ht="15.75" customHeight="1" x14ac:dyDescent="0.2">
      <c r="E100" s="111"/>
    </row>
    <row r="101" spans="5:5" ht="15.75" customHeight="1" x14ac:dyDescent="0.2">
      <c r="E101" s="111"/>
    </row>
    <row r="102" spans="5:5" ht="15.75" customHeight="1" x14ac:dyDescent="0.2">
      <c r="E102" s="111"/>
    </row>
    <row r="103" spans="5:5" ht="15.75" customHeight="1" x14ac:dyDescent="0.2">
      <c r="E103" s="111"/>
    </row>
    <row r="104" spans="5:5" ht="15.75" customHeight="1" x14ac:dyDescent="0.2">
      <c r="E104" s="111"/>
    </row>
    <row r="105" spans="5:5" ht="15.75" customHeight="1" x14ac:dyDescent="0.2">
      <c r="E105" s="111"/>
    </row>
    <row r="106" spans="5:5" ht="15.75" customHeight="1" x14ac:dyDescent="0.2">
      <c r="E106" s="111"/>
    </row>
    <row r="107" spans="5:5" ht="15.75" customHeight="1" x14ac:dyDescent="0.2">
      <c r="E107" s="111"/>
    </row>
    <row r="108" spans="5:5" ht="15.75" customHeight="1" x14ac:dyDescent="0.2">
      <c r="E108" s="111"/>
    </row>
    <row r="109" spans="5:5" ht="15.75" customHeight="1" x14ac:dyDescent="0.2">
      <c r="E109" s="111"/>
    </row>
    <row r="110" spans="5:5" ht="15.75" customHeight="1" x14ac:dyDescent="0.2">
      <c r="E110" s="111"/>
    </row>
    <row r="111" spans="5:5" ht="15.75" customHeight="1" x14ac:dyDescent="0.2">
      <c r="E111" s="111"/>
    </row>
    <row r="112" spans="5:5" ht="15.75" customHeight="1" x14ac:dyDescent="0.2">
      <c r="E112" s="111"/>
    </row>
    <row r="113" spans="5:5" ht="15.75" customHeight="1" x14ac:dyDescent="0.2">
      <c r="E113" s="111"/>
    </row>
    <row r="114" spans="5:5" ht="15.75" customHeight="1" x14ac:dyDescent="0.2">
      <c r="E114" s="111"/>
    </row>
    <row r="115" spans="5:5" ht="15.75" customHeight="1" x14ac:dyDescent="0.2">
      <c r="E115" s="111"/>
    </row>
    <row r="116" spans="5:5" ht="15.75" customHeight="1" x14ac:dyDescent="0.2">
      <c r="E116" s="111"/>
    </row>
    <row r="117" spans="5:5" ht="15.75" customHeight="1" x14ac:dyDescent="0.2">
      <c r="E117" s="111"/>
    </row>
    <row r="118" spans="5:5" ht="15.75" customHeight="1" x14ac:dyDescent="0.2">
      <c r="E118" s="111"/>
    </row>
    <row r="119" spans="5:5" ht="15.75" customHeight="1" x14ac:dyDescent="0.2">
      <c r="E119" s="111"/>
    </row>
    <row r="120" spans="5:5" ht="15.75" customHeight="1" x14ac:dyDescent="0.2">
      <c r="E120" s="111"/>
    </row>
    <row r="121" spans="5:5" ht="15.75" customHeight="1" x14ac:dyDescent="0.2">
      <c r="E121" s="111"/>
    </row>
    <row r="122" spans="5:5" ht="15.75" customHeight="1" x14ac:dyDescent="0.2">
      <c r="E122" s="111"/>
    </row>
    <row r="123" spans="5:5" ht="15.75" customHeight="1" x14ac:dyDescent="0.2">
      <c r="E123" s="111"/>
    </row>
    <row r="124" spans="5:5" ht="15.75" customHeight="1" x14ac:dyDescent="0.2">
      <c r="E124" s="111"/>
    </row>
    <row r="125" spans="5:5" ht="15.75" customHeight="1" x14ac:dyDescent="0.2">
      <c r="E125" s="111"/>
    </row>
    <row r="126" spans="5:5" ht="15.75" customHeight="1" x14ac:dyDescent="0.2">
      <c r="E126" s="111"/>
    </row>
    <row r="127" spans="5:5" ht="15.75" customHeight="1" x14ac:dyDescent="0.2">
      <c r="E127" s="111"/>
    </row>
    <row r="128" spans="5:5" ht="15.75" customHeight="1" x14ac:dyDescent="0.2">
      <c r="E128" s="111"/>
    </row>
    <row r="129" spans="5:5" ht="15.75" customHeight="1" x14ac:dyDescent="0.2">
      <c r="E129" s="111"/>
    </row>
    <row r="130" spans="5:5" ht="15.75" customHeight="1" x14ac:dyDescent="0.2">
      <c r="E130" s="111"/>
    </row>
    <row r="131" spans="5:5" ht="15.75" customHeight="1" x14ac:dyDescent="0.2">
      <c r="E131" s="111"/>
    </row>
    <row r="132" spans="5:5" ht="15.75" customHeight="1" x14ac:dyDescent="0.2">
      <c r="E132" s="111"/>
    </row>
    <row r="133" spans="5:5" ht="15.75" customHeight="1" x14ac:dyDescent="0.2">
      <c r="E133" s="111"/>
    </row>
    <row r="134" spans="5:5" ht="15.75" customHeight="1" x14ac:dyDescent="0.2">
      <c r="E134" s="111"/>
    </row>
    <row r="135" spans="5:5" ht="15.75" customHeight="1" x14ac:dyDescent="0.2">
      <c r="E135" s="111"/>
    </row>
    <row r="136" spans="5:5" ht="15.75" customHeight="1" x14ac:dyDescent="0.2">
      <c r="E136" s="111"/>
    </row>
    <row r="137" spans="5:5" ht="15.75" customHeight="1" x14ac:dyDescent="0.2">
      <c r="E137" s="111"/>
    </row>
    <row r="138" spans="5:5" ht="15.75" customHeight="1" x14ac:dyDescent="0.2">
      <c r="E138" s="111"/>
    </row>
    <row r="139" spans="5:5" ht="15.75" customHeight="1" x14ac:dyDescent="0.2">
      <c r="E139" s="111"/>
    </row>
    <row r="140" spans="5:5" ht="15.75" customHeight="1" x14ac:dyDescent="0.2">
      <c r="E140" s="111"/>
    </row>
    <row r="141" spans="5:5" ht="15.75" customHeight="1" x14ac:dyDescent="0.2">
      <c r="E141" s="111"/>
    </row>
    <row r="142" spans="5:5" ht="15.75" customHeight="1" x14ac:dyDescent="0.2">
      <c r="E142" s="111"/>
    </row>
    <row r="143" spans="5:5" ht="15.75" customHeight="1" x14ac:dyDescent="0.2">
      <c r="E143" s="111"/>
    </row>
    <row r="144" spans="5:5" ht="15.75" customHeight="1" x14ac:dyDescent="0.2">
      <c r="E144" s="111"/>
    </row>
    <row r="145" spans="5:5" ht="15.75" customHeight="1" x14ac:dyDescent="0.2">
      <c r="E145" s="111"/>
    </row>
    <row r="146" spans="5:5" ht="15.75" customHeight="1" x14ac:dyDescent="0.2">
      <c r="E146" s="111"/>
    </row>
    <row r="147" spans="5:5" ht="15.75" customHeight="1" x14ac:dyDescent="0.2">
      <c r="E147" s="111"/>
    </row>
    <row r="148" spans="5:5" ht="15.75" customHeight="1" x14ac:dyDescent="0.2">
      <c r="E148" s="111"/>
    </row>
    <row r="149" spans="5:5" ht="15.75" customHeight="1" x14ac:dyDescent="0.2">
      <c r="E149" s="111"/>
    </row>
    <row r="150" spans="5:5" ht="15.75" customHeight="1" x14ac:dyDescent="0.2">
      <c r="E150" s="111"/>
    </row>
    <row r="151" spans="5:5" ht="15.75" customHeight="1" x14ac:dyDescent="0.2">
      <c r="E151" s="111"/>
    </row>
    <row r="152" spans="5:5" ht="15.75" customHeight="1" x14ac:dyDescent="0.2">
      <c r="E152" s="111"/>
    </row>
    <row r="153" spans="5:5" ht="15.75" customHeight="1" x14ac:dyDescent="0.2">
      <c r="E153" s="111"/>
    </row>
    <row r="154" spans="5:5" ht="15.75" customHeight="1" x14ac:dyDescent="0.2">
      <c r="E154" s="111"/>
    </row>
    <row r="155" spans="5:5" ht="15.75" customHeight="1" x14ac:dyDescent="0.2">
      <c r="E155" s="111"/>
    </row>
    <row r="156" spans="5:5" ht="15.75" customHeight="1" x14ac:dyDescent="0.2">
      <c r="E156" s="111"/>
    </row>
    <row r="157" spans="5:5" ht="15.75" customHeight="1" x14ac:dyDescent="0.2">
      <c r="E157" s="111"/>
    </row>
    <row r="158" spans="5:5" ht="15.75" customHeight="1" x14ac:dyDescent="0.2">
      <c r="E158" s="111"/>
    </row>
    <row r="159" spans="5:5" ht="15.75" customHeight="1" x14ac:dyDescent="0.2">
      <c r="E159" s="111"/>
    </row>
    <row r="160" spans="5:5" ht="15.75" customHeight="1" x14ac:dyDescent="0.2">
      <c r="E160" s="111"/>
    </row>
    <row r="161" spans="5:5" ht="15.75" customHeight="1" x14ac:dyDescent="0.2">
      <c r="E161" s="111"/>
    </row>
    <row r="162" spans="5:5" ht="15.75" customHeight="1" x14ac:dyDescent="0.2">
      <c r="E162" s="111"/>
    </row>
    <row r="163" spans="5:5" ht="15.75" customHeight="1" x14ac:dyDescent="0.2">
      <c r="E163" s="111"/>
    </row>
    <row r="164" spans="5:5" ht="15.75" customHeight="1" x14ac:dyDescent="0.2">
      <c r="E164" s="111"/>
    </row>
    <row r="165" spans="5:5" ht="15.75" customHeight="1" x14ac:dyDescent="0.2">
      <c r="E165" s="111"/>
    </row>
    <row r="166" spans="5:5" ht="15.75" customHeight="1" x14ac:dyDescent="0.2">
      <c r="E166" s="111"/>
    </row>
    <row r="167" spans="5:5" ht="15.75" customHeight="1" x14ac:dyDescent="0.2">
      <c r="E167" s="111"/>
    </row>
    <row r="168" spans="5:5" ht="15.75" customHeight="1" x14ac:dyDescent="0.2">
      <c r="E168" s="111"/>
    </row>
    <row r="169" spans="5:5" ht="15.75" customHeight="1" x14ac:dyDescent="0.2">
      <c r="E169" s="111"/>
    </row>
    <row r="170" spans="5:5" ht="15.75" customHeight="1" x14ac:dyDescent="0.2">
      <c r="E170" s="111"/>
    </row>
    <row r="171" spans="5:5" ht="15.75" customHeight="1" x14ac:dyDescent="0.2">
      <c r="E171" s="111"/>
    </row>
    <row r="172" spans="5:5" ht="15.75" customHeight="1" x14ac:dyDescent="0.2">
      <c r="E172" s="111"/>
    </row>
    <row r="173" spans="5:5" ht="15.75" customHeight="1" x14ac:dyDescent="0.2">
      <c r="E173" s="111"/>
    </row>
    <row r="174" spans="5:5" ht="15.75" customHeight="1" x14ac:dyDescent="0.2">
      <c r="E174" s="111"/>
    </row>
    <row r="175" spans="5:5" ht="15.75" customHeight="1" x14ac:dyDescent="0.2">
      <c r="E175" s="111"/>
    </row>
    <row r="176" spans="5:5" ht="15.75" customHeight="1" x14ac:dyDescent="0.2">
      <c r="E176" s="111"/>
    </row>
    <row r="177" spans="5:5" ht="15.75" customHeight="1" x14ac:dyDescent="0.2">
      <c r="E177" s="111"/>
    </row>
    <row r="178" spans="5:5" ht="15.75" customHeight="1" x14ac:dyDescent="0.2">
      <c r="E178" s="111"/>
    </row>
    <row r="179" spans="5:5" ht="15.75" customHeight="1" x14ac:dyDescent="0.2">
      <c r="E179" s="111"/>
    </row>
    <row r="180" spans="5:5" ht="15.75" customHeight="1" x14ac:dyDescent="0.2">
      <c r="E180" s="111"/>
    </row>
    <row r="181" spans="5:5" ht="15.75" customHeight="1" x14ac:dyDescent="0.2">
      <c r="E181" s="111"/>
    </row>
    <row r="182" spans="5:5" ht="15.75" customHeight="1" x14ac:dyDescent="0.2">
      <c r="E182" s="111"/>
    </row>
    <row r="183" spans="5:5" ht="15.75" customHeight="1" x14ac:dyDescent="0.2">
      <c r="E183" s="111"/>
    </row>
    <row r="184" spans="5:5" ht="15.75" customHeight="1" x14ac:dyDescent="0.2">
      <c r="E184" s="111"/>
    </row>
    <row r="185" spans="5:5" ht="15.75" customHeight="1" x14ac:dyDescent="0.2">
      <c r="E185" s="111"/>
    </row>
    <row r="186" spans="5:5" ht="15.75" customHeight="1" x14ac:dyDescent="0.2">
      <c r="E186" s="111"/>
    </row>
    <row r="187" spans="5:5" ht="15.75" customHeight="1" x14ac:dyDescent="0.2">
      <c r="E187" s="111"/>
    </row>
    <row r="188" spans="5:5" ht="15.75" customHeight="1" x14ac:dyDescent="0.2">
      <c r="E188" s="111"/>
    </row>
    <row r="189" spans="5:5" ht="15.75" customHeight="1" x14ac:dyDescent="0.2">
      <c r="E189" s="111"/>
    </row>
    <row r="190" spans="5:5" ht="15.75" customHeight="1" x14ac:dyDescent="0.2">
      <c r="E190" s="111"/>
    </row>
    <row r="191" spans="5:5" ht="15.75" customHeight="1" x14ac:dyDescent="0.2">
      <c r="E191" s="111"/>
    </row>
    <row r="192" spans="5:5" ht="15.75" customHeight="1" x14ac:dyDescent="0.2">
      <c r="E192" s="111"/>
    </row>
    <row r="193" spans="5:5" ht="15.75" customHeight="1" x14ac:dyDescent="0.2">
      <c r="E193" s="111"/>
    </row>
    <row r="194" spans="5:5" ht="15.75" customHeight="1" x14ac:dyDescent="0.2">
      <c r="E194" s="111"/>
    </row>
    <row r="195" spans="5:5" ht="15.75" customHeight="1" x14ac:dyDescent="0.2">
      <c r="E195" s="111"/>
    </row>
    <row r="196" spans="5:5" ht="15.75" customHeight="1" x14ac:dyDescent="0.2">
      <c r="E196" s="111"/>
    </row>
    <row r="197" spans="5:5" ht="15.75" customHeight="1" x14ac:dyDescent="0.2">
      <c r="E197" s="111"/>
    </row>
    <row r="198" spans="5:5" ht="15.75" customHeight="1" x14ac:dyDescent="0.2">
      <c r="E198" s="111"/>
    </row>
    <row r="199" spans="5:5" ht="15.75" customHeight="1" x14ac:dyDescent="0.2">
      <c r="E199" s="111"/>
    </row>
    <row r="200" spans="5:5" ht="15.75" customHeight="1" x14ac:dyDescent="0.2">
      <c r="E200" s="111"/>
    </row>
    <row r="201" spans="5:5" ht="15.75" customHeight="1" x14ac:dyDescent="0.2">
      <c r="E201" s="111"/>
    </row>
    <row r="202" spans="5:5" ht="15.75" customHeight="1" x14ac:dyDescent="0.2">
      <c r="E202" s="111"/>
    </row>
    <row r="203" spans="5:5" ht="15.75" customHeight="1" x14ac:dyDescent="0.2">
      <c r="E203" s="111"/>
    </row>
    <row r="204" spans="5:5" ht="15.75" customHeight="1" x14ac:dyDescent="0.2">
      <c r="E204" s="111"/>
    </row>
    <row r="205" spans="5:5" ht="15.75" customHeight="1" x14ac:dyDescent="0.2">
      <c r="E205" s="111"/>
    </row>
    <row r="206" spans="5:5" ht="15.75" customHeight="1" x14ac:dyDescent="0.2">
      <c r="E206" s="111"/>
    </row>
    <row r="207" spans="5:5" ht="15.75" customHeight="1" x14ac:dyDescent="0.2">
      <c r="E207" s="111"/>
    </row>
    <row r="208" spans="5:5" ht="15.75" customHeight="1" x14ac:dyDescent="0.2">
      <c r="E208" s="111"/>
    </row>
    <row r="209" spans="5:5" ht="15.75" customHeight="1" x14ac:dyDescent="0.2">
      <c r="E209" s="111"/>
    </row>
    <row r="210" spans="5:5" ht="15.75" customHeight="1" x14ac:dyDescent="0.2">
      <c r="E210" s="111"/>
    </row>
    <row r="211" spans="5:5" ht="15.75" customHeight="1" x14ac:dyDescent="0.2">
      <c r="E211" s="111"/>
    </row>
    <row r="212" spans="5:5" ht="15.75" customHeight="1" x14ac:dyDescent="0.2">
      <c r="E212" s="111"/>
    </row>
    <row r="213" spans="5:5" ht="15.75" customHeight="1" x14ac:dyDescent="0.2">
      <c r="E213" s="111"/>
    </row>
    <row r="214" spans="5:5" ht="15.75" customHeight="1" x14ac:dyDescent="0.2">
      <c r="E214" s="111"/>
    </row>
    <row r="215" spans="5:5" ht="15.75" customHeight="1" x14ac:dyDescent="0.2">
      <c r="E215" s="111"/>
    </row>
    <row r="216" spans="5:5" ht="15.75" customHeight="1" x14ac:dyDescent="0.2">
      <c r="E216" s="111"/>
    </row>
    <row r="217" spans="5:5" ht="15.75" customHeight="1" x14ac:dyDescent="0.2">
      <c r="E217" s="111"/>
    </row>
    <row r="218" spans="5:5" ht="15.75" customHeight="1" x14ac:dyDescent="0.2">
      <c r="E218" s="111"/>
    </row>
    <row r="219" spans="5:5" ht="15.75" customHeight="1" x14ac:dyDescent="0.2">
      <c r="E219" s="111"/>
    </row>
    <row r="220" spans="5:5" ht="15.75" customHeight="1" x14ac:dyDescent="0.2">
      <c r="E220" s="111"/>
    </row>
    <row r="221" spans="5:5" ht="15.75" customHeight="1" x14ac:dyDescent="0.2">
      <c r="E221" s="111"/>
    </row>
    <row r="222" spans="5:5" ht="15.75" customHeight="1" x14ac:dyDescent="0.2">
      <c r="E222" s="111"/>
    </row>
    <row r="223" spans="5:5" ht="15.75" customHeight="1" x14ac:dyDescent="0.2">
      <c r="E223" s="111"/>
    </row>
    <row r="224" spans="5:5" ht="15.75" customHeight="1" x14ac:dyDescent="0.2">
      <c r="E224" s="111"/>
    </row>
    <row r="225" spans="5:5" ht="15.75" customHeight="1" x14ac:dyDescent="0.2">
      <c r="E225" s="111"/>
    </row>
    <row r="226" spans="5:5" ht="15.75" customHeight="1" x14ac:dyDescent="0.2">
      <c r="E226" s="111"/>
    </row>
    <row r="227" spans="5:5" ht="15.75" customHeight="1" x14ac:dyDescent="0.2">
      <c r="E227" s="111"/>
    </row>
    <row r="228" spans="5:5" ht="15.75" customHeight="1" x14ac:dyDescent="0.2">
      <c r="E228" s="111"/>
    </row>
    <row r="229" spans="5:5" ht="15.75" customHeight="1" x14ac:dyDescent="0.2">
      <c r="E229" s="111"/>
    </row>
    <row r="230" spans="5:5" ht="15.75" customHeight="1" x14ac:dyDescent="0.2">
      <c r="E230" s="111"/>
    </row>
    <row r="231" spans="5:5" ht="15.75" customHeight="1" x14ac:dyDescent="0.2">
      <c r="E231" s="111"/>
    </row>
    <row r="232" spans="5:5" ht="15.75" customHeight="1" x14ac:dyDescent="0.2">
      <c r="E232" s="111"/>
    </row>
    <row r="233" spans="5:5" ht="15.75" customHeight="1" x14ac:dyDescent="0.2">
      <c r="E233" s="111"/>
    </row>
    <row r="234" spans="5:5" ht="15.75" customHeight="1" x14ac:dyDescent="0.2">
      <c r="E234" s="111"/>
    </row>
    <row r="235" spans="5:5" ht="15.75" customHeight="1" x14ac:dyDescent="0.2">
      <c r="E235" s="111"/>
    </row>
    <row r="236" spans="5:5" ht="15.75" customHeight="1" x14ac:dyDescent="0.2">
      <c r="E236" s="111"/>
    </row>
    <row r="237" spans="5:5" ht="15.75" customHeight="1" x14ac:dyDescent="0.2">
      <c r="E237" s="111"/>
    </row>
    <row r="238" spans="5:5" ht="15.75" customHeight="1" x14ac:dyDescent="0.2">
      <c r="E238" s="111"/>
    </row>
    <row r="239" spans="5:5" ht="15.75" customHeight="1" x14ac:dyDescent="0.2">
      <c r="E239" s="111"/>
    </row>
    <row r="240" spans="5:5" ht="15.75" customHeight="1" x14ac:dyDescent="0.2">
      <c r="E240" s="111"/>
    </row>
    <row r="241" spans="5:5" ht="15.75" customHeight="1" x14ac:dyDescent="0.2">
      <c r="E241" s="111"/>
    </row>
    <row r="242" spans="5:5" ht="15.75" customHeight="1" x14ac:dyDescent="0.2">
      <c r="E242" s="111"/>
    </row>
    <row r="243" spans="5:5" ht="15.75" customHeight="1" x14ac:dyDescent="0.2">
      <c r="E243" s="111"/>
    </row>
    <row r="244" spans="5:5" ht="15.75" customHeight="1" x14ac:dyDescent="0.2">
      <c r="E244" s="111"/>
    </row>
    <row r="245" spans="5:5" ht="15.75" customHeight="1" x14ac:dyDescent="0.2">
      <c r="E245" s="111"/>
    </row>
    <row r="246" spans="5:5" ht="15.75" customHeight="1" x14ac:dyDescent="0.2">
      <c r="E246" s="111"/>
    </row>
    <row r="247" spans="5:5" ht="15.75" customHeight="1" x14ac:dyDescent="0.2">
      <c r="E247" s="111"/>
    </row>
    <row r="248" spans="5:5" ht="15.75" customHeight="1" x14ac:dyDescent="0.2">
      <c r="E248" s="111"/>
    </row>
    <row r="249" spans="5:5" ht="15.75" customHeight="1" x14ac:dyDescent="0.2">
      <c r="E249" s="111"/>
    </row>
    <row r="250" spans="5:5" ht="15.75" customHeight="1" x14ac:dyDescent="0.2">
      <c r="E250" s="111"/>
    </row>
    <row r="251" spans="5:5" ht="15.75" customHeight="1" x14ac:dyDescent="0.2">
      <c r="E251" s="111"/>
    </row>
    <row r="252" spans="5:5" ht="15.75" customHeight="1" x14ac:dyDescent="0.2">
      <c r="E252" s="111"/>
    </row>
    <row r="253" spans="5:5" ht="15.75" customHeight="1" x14ac:dyDescent="0.2">
      <c r="E253" s="111"/>
    </row>
    <row r="254" spans="5:5" ht="15.75" customHeight="1" x14ac:dyDescent="0.2">
      <c r="E254" s="111"/>
    </row>
    <row r="255" spans="5:5" ht="15.75" customHeight="1" x14ac:dyDescent="0.2">
      <c r="E255" s="111"/>
    </row>
    <row r="256" spans="5:5" ht="15.75" customHeight="1" x14ac:dyDescent="0.2">
      <c r="E256" s="111"/>
    </row>
    <row r="257" spans="5:5" ht="15.75" customHeight="1" x14ac:dyDescent="0.2">
      <c r="E257" s="111"/>
    </row>
    <row r="258" spans="5:5" ht="15.75" customHeight="1" x14ac:dyDescent="0.2">
      <c r="E258" s="111"/>
    </row>
    <row r="259" spans="5:5" ht="15.75" customHeight="1" x14ac:dyDescent="0.2">
      <c r="E259" s="111"/>
    </row>
    <row r="260" spans="5:5" ht="15.75" customHeight="1" x14ac:dyDescent="0.2">
      <c r="E260" s="111"/>
    </row>
    <row r="261" spans="5:5" ht="15.75" customHeight="1" x14ac:dyDescent="0.2">
      <c r="E261" s="111"/>
    </row>
    <row r="262" spans="5:5" ht="15.75" customHeight="1" x14ac:dyDescent="0.2">
      <c r="E262" s="111"/>
    </row>
    <row r="263" spans="5:5" ht="15.75" customHeight="1" x14ac:dyDescent="0.2">
      <c r="E263" s="111"/>
    </row>
    <row r="264" spans="5:5" ht="15.75" customHeight="1" x14ac:dyDescent="0.2">
      <c r="E264" s="111"/>
    </row>
    <row r="265" spans="5:5" ht="15.75" customHeight="1" x14ac:dyDescent="0.2">
      <c r="E265" s="111"/>
    </row>
    <row r="266" spans="5:5" ht="15.75" customHeight="1" x14ac:dyDescent="0.2">
      <c r="E266" s="111"/>
    </row>
    <row r="267" spans="5:5" ht="15.75" customHeight="1" x14ac:dyDescent="0.2">
      <c r="E267" s="111"/>
    </row>
    <row r="268" spans="5:5" ht="15.75" customHeight="1" x14ac:dyDescent="0.2">
      <c r="E268" s="111"/>
    </row>
    <row r="269" spans="5:5" ht="15.75" customHeight="1" x14ac:dyDescent="0.2">
      <c r="E269" s="111"/>
    </row>
    <row r="270" spans="5:5" ht="15.75" customHeight="1" x14ac:dyDescent="0.2">
      <c r="E270" s="111"/>
    </row>
    <row r="271" spans="5:5" ht="15.75" customHeight="1" x14ac:dyDescent="0.2">
      <c r="E271" s="111"/>
    </row>
    <row r="272" spans="5:5" ht="15.75" customHeight="1" x14ac:dyDescent="0.2">
      <c r="E272" s="111"/>
    </row>
    <row r="273" spans="5:5" ht="15.75" customHeight="1" x14ac:dyDescent="0.2">
      <c r="E273" s="111"/>
    </row>
    <row r="274" spans="5:5" ht="15.75" customHeight="1" x14ac:dyDescent="0.2">
      <c r="E274" s="111"/>
    </row>
    <row r="275" spans="5:5" ht="15.75" customHeight="1" x14ac:dyDescent="0.2">
      <c r="E275" s="111"/>
    </row>
    <row r="276" spans="5:5" ht="15.75" customHeight="1" x14ac:dyDescent="0.2">
      <c r="E276" s="111"/>
    </row>
    <row r="277" spans="5:5" ht="15.75" customHeight="1" x14ac:dyDescent="0.2">
      <c r="E277" s="111"/>
    </row>
    <row r="278" spans="5:5" ht="15.75" customHeight="1" x14ac:dyDescent="0.2">
      <c r="E278" s="111"/>
    </row>
    <row r="279" spans="5:5" ht="15.75" customHeight="1" x14ac:dyDescent="0.2">
      <c r="E279" s="111"/>
    </row>
    <row r="280" spans="5:5" ht="15.75" customHeight="1" x14ac:dyDescent="0.2">
      <c r="E280" s="111"/>
    </row>
    <row r="281" spans="5:5" ht="15.75" customHeight="1" x14ac:dyDescent="0.2">
      <c r="E281" s="111"/>
    </row>
    <row r="282" spans="5:5" ht="15.75" customHeight="1" x14ac:dyDescent="0.2">
      <c r="E282" s="111"/>
    </row>
    <row r="283" spans="5:5" ht="15.75" customHeight="1" x14ac:dyDescent="0.2">
      <c r="E283" s="111"/>
    </row>
    <row r="284" spans="5:5" ht="15.75" customHeight="1" x14ac:dyDescent="0.2">
      <c r="E284" s="111"/>
    </row>
    <row r="285" spans="5:5" ht="15.75" customHeight="1" x14ac:dyDescent="0.2">
      <c r="E285" s="111"/>
    </row>
    <row r="286" spans="5:5" ht="15.75" customHeight="1" x14ac:dyDescent="0.2">
      <c r="E286" s="111"/>
    </row>
    <row r="287" spans="5:5" ht="15.75" customHeight="1" x14ac:dyDescent="0.2">
      <c r="E287" s="111"/>
    </row>
    <row r="288" spans="5:5" ht="15.75" customHeight="1" x14ac:dyDescent="0.2">
      <c r="E288" s="111"/>
    </row>
    <row r="289" spans="5:5" ht="15.75" customHeight="1" x14ac:dyDescent="0.2">
      <c r="E289" s="111"/>
    </row>
    <row r="290" spans="5:5" ht="15.75" customHeight="1" x14ac:dyDescent="0.2">
      <c r="E290" s="111"/>
    </row>
    <row r="291" spans="5:5" ht="15.75" customHeight="1" x14ac:dyDescent="0.2">
      <c r="E291" s="111"/>
    </row>
    <row r="292" spans="5:5" ht="15.75" customHeight="1" x14ac:dyDescent="0.2">
      <c r="E292" s="111"/>
    </row>
    <row r="293" spans="5:5" ht="15.75" customHeight="1" x14ac:dyDescent="0.2">
      <c r="E293" s="111"/>
    </row>
    <row r="294" spans="5:5" ht="15.75" customHeight="1" x14ac:dyDescent="0.2">
      <c r="E294" s="111"/>
    </row>
    <row r="295" spans="5:5" ht="15.75" customHeight="1" x14ac:dyDescent="0.2">
      <c r="E295" s="111"/>
    </row>
    <row r="296" spans="5:5" ht="15.75" customHeight="1" x14ac:dyDescent="0.2">
      <c r="E296" s="111"/>
    </row>
    <row r="297" spans="5:5" ht="15.75" customHeight="1" x14ac:dyDescent="0.2">
      <c r="E297" s="111"/>
    </row>
    <row r="298" spans="5:5" ht="15.75" customHeight="1" x14ac:dyDescent="0.2">
      <c r="E298" s="111"/>
    </row>
    <row r="299" spans="5:5" ht="15.75" customHeight="1" x14ac:dyDescent="0.2">
      <c r="E299" s="111"/>
    </row>
    <row r="300" spans="5:5" ht="15.75" customHeight="1" x14ac:dyDescent="0.2">
      <c r="E300" s="111"/>
    </row>
    <row r="301" spans="5:5" ht="15.75" customHeight="1" x14ac:dyDescent="0.2">
      <c r="E301" s="111"/>
    </row>
    <row r="302" spans="5:5" ht="15.75" customHeight="1" x14ac:dyDescent="0.2">
      <c r="E302" s="111"/>
    </row>
    <row r="303" spans="5:5" ht="15.75" customHeight="1" x14ac:dyDescent="0.2">
      <c r="E303" s="111"/>
    </row>
    <row r="304" spans="5:5" ht="15.75" customHeight="1" x14ac:dyDescent="0.2">
      <c r="E304" s="111"/>
    </row>
    <row r="305" spans="5:5" ht="15.75" customHeight="1" x14ac:dyDescent="0.2">
      <c r="E305" s="111"/>
    </row>
    <row r="306" spans="5:5" ht="15.75" customHeight="1" x14ac:dyDescent="0.2">
      <c r="E306" s="111"/>
    </row>
    <row r="307" spans="5:5" ht="15.75" customHeight="1" x14ac:dyDescent="0.2">
      <c r="E307" s="111"/>
    </row>
    <row r="308" spans="5:5" ht="15.75" customHeight="1" x14ac:dyDescent="0.2">
      <c r="E308" s="111"/>
    </row>
    <row r="309" spans="5:5" ht="15.75" customHeight="1" x14ac:dyDescent="0.2">
      <c r="E309" s="111"/>
    </row>
    <row r="310" spans="5:5" ht="15.75" customHeight="1" x14ac:dyDescent="0.2">
      <c r="E310" s="111"/>
    </row>
    <row r="311" spans="5:5" ht="15.75" customHeight="1" x14ac:dyDescent="0.2">
      <c r="E311" s="111"/>
    </row>
    <row r="312" spans="5:5" ht="15.75" customHeight="1" x14ac:dyDescent="0.2">
      <c r="E312" s="111"/>
    </row>
    <row r="313" spans="5:5" ht="15.75" customHeight="1" x14ac:dyDescent="0.2">
      <c r="E313" s="111"/>
    </row>
    <row r="314" spans="5:5" ht="15.75" customHeight="1" x14ac:dyDescent="0.2">
      <c r="E314" s="111"/>
    </row>
    <row r="315" spans="5:5" ht="15.75" customHeight="1" x14ac:dyDescent="0.2">
      <c r="E315" s="111"/>
    </row>
    <row r="316" spans="5:5" ht="15.75" customHeight="1" x14ac:dyDescent="0.2">
      <c r="E316" s="111"/>
    </row>
    <row r="317" spans="5:5" ht="15.75" customHeight="1" x14ac:dyDescent="0.2">
      <c r="E317" s="111"/>
    </row>
    <row r="318" spans="5:5" ht="15.75" customHeight="1" x14ac:dyDescent="0.2">
      <c r="E318" s="111"/>
    </row>
    <row r="319" spans="5:5" ht="15.75" customHeight="1" x14ac:dyDescent="0.2">
      <c r="E319" s="111"/>
    </row>
    <row r="320" spans="5:5" ht="15.75" customHeight="1" x14ac:dyDescent="0.2">
      <c r="E320" s="111"/>
    </row>
    <row r="321" spans="5:5" ht="15.75" customHeight="1" x14ac:dyDescent="0.2">
      <c r="E321" s="111"/>
    </row>
    <row r="322" spans="5:5" ht="15.75" customHeight="1" x14ac:dyDescent="0.2">
      <c r="E322" s="111"/>
    </row>
    <row r="323" spans="5:5" ht="15.75" customHeight="1" x14ac:dyDescent="0.2">
      <c r="E323" s="111"/>
    </row>
    <row r="324" spans="5:5" ht="15.75" customHeight="1" x14ac:dyDescent="0.2">
      <c r="E324" s="111"/>
    </row>
    <row r="325" spans="5:5" ht="15.75" customHeight="1" x14ac:dyDescent="0.2">
      <c r="E325" s="111"/>
    </row>
    <row r="326" spans="5:5" ht="15.75" customHeight="1" x14ac:dyDescent="0.2">
      <c r="E326" s="111"/>
    </row>
    <row r="327" spans="5:5" ht="15.75" customHeight="1" x14ac:dyDescent="0.2">
      <c r="E327" s="111"/>
    </row>
    <row r="328" spans="5:5" ht="15.75" customHeight="1" x14ac:dyDescent="0.2">
      <c r="E328" s="111"/>
    </row>
    <row r="329" spans="5:5" ht="15.75" customHeight="1" x14ac:dyDescent="0.2">
      <c r="E329" s="111"/>
    </row>
    <row r="330" spans="5:5" ht="15.75" customHeight="1" x14ac:dyDescent="0.2">
      <c r="E330" s="111"/>
    </row>
    <row r="331" spans="5:5" ht="15.75" customHeight="1" x14ac:dyDescent="0.2">
      <c r="E331" s="111"/>
    </row>
    <row r="332" spans="5:5" ht="15.75" customHeight="1" x14ac:dyDescent="0.2">
      <c r="E332" s="111"/>
    </row>
    <row r="333" spans="5:5" ht="15.75" customHeight="1" x14ac:dyDescent="0.2">
      <c r="E333" s="111"/>
    </row>
    <row r="334" spans="5:5" ht="15.75" customHeight="1" x14ac:dyDescent="0.2">
      <c r="E334" s="111"/>
    </row>
    <row r="335" spans="5:5" ht="15.75" customHeight="1" x14ac:dyDescent="0.2">
      <c r="E335" s="111"/>
    </row>
    <row r="336" spans="5:5" ht="15.75" customHeight="1" x14ac:dyDescent="0.2">
      <c r="E336" s="111"/>
    </row>
    <row r="337" spans="5:5" ht="15.75" customHeight="1" x14ac:dyDescent="0.2">
      <c r="E337" s="111"/>
    </row>
    <row r="338" spans="5:5" ht="15.75" customHeight="1" x14ac:dyDescent="0.2">
      <c r="E338" s="111"/>
    </row>
    <row r="339" spans="5:5" ht="15.75" customHeight="1" x14ac:dyDescent="0.2">
      <c r="E339" s="111"/>
    </row>
    <row r="340" spans="5:5" ht="15.75" customHeight="1" x14ac:dyDescent="0.2">
      <c r="E340" s="111"/>
    </row>
    <row r="341" spans="5:5" ht="15.75" customHeight="1" x14ac:dyDescent="0.2">
      <c r="E341" s="111"/>
    </row>
    <row r="342" spans="5:5" ht="15.75" customHeight="1" x14ac:dyDescent="0.2">
      <c r="E342" s="111"/>
    </row>
    <row r="343" spans="5:5" ht="15.75" customHeight="1" x14ac:dyDescent="0.2">
      <c r="E343" s="111"/>
    </row>
    <row r="344" spans="5:5" ht="15.75" customHeight="1" x14ac:dyDescent="0.2">
      <c r="E344" s="111"/>
    </row>
    <row r="345" spans="5:5" ht="15.75" customHeight="1" x14ac:dyDescent="0.2">
      <c r="E345" s="111"/>
    </row>
    <row r="346" spans="5:5" ht="15.75" customHeight="1" x14ac:dyDescent="0.2">
      <c r="E346" s="111"/>
    </row>
    <row r="347" spans="5:5" ht="15.75" customHeight="1" x14ac:dyDescent="0.2">
      <c r="E347" s="111"/>
    </row>
    <row r="348" spans="5:5" ht="15.75" customHeight="1" x14ac:dyDescent="0.2">
      <c r="E348" s="111"/>
    </row>
    <row r="349" spans="5:5" ht="15.75" customHeight="1" x14ac:dyDescent="0.2">
      <c r="E349" s="111"/>
    </row>
    <row r="350" spans="5:5" ht="15.75" customHeight="1" x14ac:dyDescent="0.2">
      <c r="E350" s="111"/>
    </row>
    <row r="351" spans="5:5" ht="15.75" customHeight="1" x14ac:dyDescent="0.2">
      <c r="E351" s="111"/>
    </row>
    <row r="352" spans="5:5" ht="15.75" customHeight="1" x14ac:dyDescent="0.2">
      <c r="E352" s="111"/>
    </row>
    <row r="353" spans="5:5" ht="15.75" customHeight="1" x14ac:dyDescent="0.2">
      <c r="E353" s="111"/>
    </row>
    <row r="354" spans="5:5" ht="15.75" customHeight="1" x14ac:dyDescent="0.2">
      <c r="E354" s="111"/>
    </row>
    <row r="355" spans="5:5" ht="15.75" customHeight="1" x14ac:dyDescent="0.2">
      <c r="E355" s="111"/>
    </row>
    <row r="356" spans="5:5" ht="15.75" customHeight="1" x14ac:dyDescent="0.2">
      <c r="E356" s="111"/>
    </row>
    <row r="357" spans="5:5" ht="15.75" customHeight="1" x14ac:dyDescent="0.2">
      <c r="E357" s="111"/>
    </row>
    <row r="358" spans="5:5" ht="15.75" customHeight="1" x14ac:dyDescent="0.2">
      <c r="E358" s="111"/>
    </row>
    <row r="359" spans="5:5" ht="15.75" customHeight="1" x14ac:dyDescent="0.2">
      <c r="E359" s="111"/>
    </row>
    <row r="360" spans="5:5" ht="15.75" customHeight="1" x14ac:dyDescent="0.2">
      <c r="E360" s="111"/>
    </row>
    <row r="361" spans="5:5" ht="15.75" customHeight="1" x14ac:dyDescent="0.2">
      <c r="E361" s="111"/>
    </row>
    <row r="362" spans="5:5" ht="15.75" customHeight="1" x14ac:dyDescent="0.2">
      <c r="E362" s="111"/>
    </row>
    <row r="363" spans="5:5" ht="15.75" customHeight="1" x14ac:dyDescent="0.2">
      <c r="E363" s="111"/>
    </row>
    <row r="364" spans="5:5" ht="15.75" customHeight="1" x14ac:dyDescent="0.2">
      <c r="E364" s="111"/>
    </row>
    <row r="365" spans="5:5" ht="15.75" customHeight="1" x14ac:dyDescent="0.2">
      <c r="E365" s="111"/>
    </row>
    <row r="366" spans="5:5" ht="15.75" customHeight="1" x14ac:dyDescent="0.2">
      <c r="E366" s="111"/>
    </row>
    <row r="367" spans="5:5" ht="15.75" customHeight="1" x14ac:dyDescent="0.2">
      <c r="E367" s="111"/>
    </row>
    <row r="368" spans="5:5" ht="15.75" customHeight="1" x14ac:dyDescent="0.2">
      <c r="E368" s="111"/>
    </row>
    <row r="369" spans="5:5" ht="15.75" customHeight="1" x14ac:dyDescent="0.2">
      <c r="E369" s="111"/>
    </row>
    <row r="370" spans="5:5" ht="15.75" customHeight="1" x14ac:dyDescent="0.2">
      <c r="E370" s="111"/>
    </row>
    <row r="371" spans="5:5" ht="15.75" customHeight="1" x14ac:dyDescent="0.2">
      <c r="E371" s="111"/>
    </row>
    <row r="372" spans="5:5" ht="15.75" customHeight="1" x14ac:dyDescent="0.2">
      <c r="E372" s="111"/>
    </row>
    <row r="373" spans="5:5" ht="15.75" customHeight="1" x14ac:dyDescent="0.2">
      <c r="E373" s="111"/>
    </row>
    <row r="374" spans="5:5" ht="15.75" customHeight="1" x14ac:dyDescent="0.2">
      <c r="E374" s="111"/>
    </row>
    <row r="375" spans="5:5" ht="15.75" customHeight="1" x14ac:dyDescent="0.2">
      <c r="E375" s="111"/>
    </row>
    <row r="376" spans="5:5" ht="15.75" customHeight="1" x14ac:dyDescent="0.2">
      <c r="E376" s="111"/>
    </row>
    <row r="377" spans="5:5" ht="15.75" customHeight="1" x14ac:dyDescent="0.2">
      <c r="E377" s="111"/>
    </row>
    <row r="378" spans="5:5" ht="15.75" customHeight="1" x14ac:dyDescent="0.2">
      <c r="E378" s="111"/>
    </row>
    <row r="379" spans="5:5" ht="15.75" customHeight="1" x14ac:dyDescent="0.2">
      <c r="E379" s="111"/>
    </row>
    <row r="380" spans="5:5" ht="15.75" customHeight="1" x14ac:dyDescent="0.2">
      <c r="E380" s="111"/>
    </row>
    <row r="381" spans="5:5" ht="15.75" customHeight="1" x14ac:dyDescent="0.2">
      <c r="E381" s="111"/>
    </row>
    <row r="382" spans="5:5" ht="15.75" customHeight="1" x14ac:dyDescent="0.2">
      <c r="E382" s="111"/>
    </row>
    <row r="383" spans="5:5" ht="15.75" customHeight="1" x14ac:dyDescent="0.2">
      <c r="E383" s="111"/>
    </row>
    <row r="384" spans="5:5" ht="15.75" customHeight="1" x14ac:dyDescent="0.2">
      <c r="E384" s="111"/>
    </row>
    <row r="385" spans="5:5" ht="15.75" customHeight="1" x14ac:dyDescent="0.2">
      <c r="E385" s="111"/>
    </row>
    <row r="386" spans="5:5" ht="15.75" customHeight="1" x14ac:dyDescent="0.2">
      <c r="E386" s="111"/>
    </row>
    <row r="387" spans="5:5" ht="15.75" customHeight="1" x14ac:dyDescent="0.2">
      <c r="E387" s="111"/>
    </row>
    <row r="388" spans="5:5" ht="15.75" customHeight="1" x14ac:dyDescent="0.2">
      <c r="E388" s="111"/>
    </row>
    <row r="389" spans="5:5" ht="15.75" customHeight="1" x14ac:dyDescent="0.2">
      <c r="E389" s="111"/>
    </row>
    <row r="390" spans="5:5" ht="15.75" customHeight="1" x14ac:dyDescent="0.2">
      <c r="E390" s="111"/>
    </row>
    <row r="391" spans="5:5" ht="15.75" customHeight="1" x14ac:dyDescent="0.2">
      <c r="E391" s="111"/>
    </row>
    <row r="392" spans="5:5" ht="15.75" customHeight="1" x14ac:dyDescent="0.2">
      <c r="E392" s="111"/>
    </row>
    <row r="393" spans="5:5" ht="15.75" customHeight="1" x14ac:dyDescent="0.2">
      <c r="E393" s="111"/>
    </row>
    <row r="394" spans="5:5" ht="15.75" customHeight="1" x14ac:dyDescent="0.2">
      <c r="E394" s="111"/>
    </row>
    <row r="395" spans="5:5" ht="15.75" customHeight="1" x14ac:dyDescent="0.2">
      <c r="E395" s="111"/>
    </row>
    <row r="396" spans="5:5" ht="15.75" customHeight="1" x14ac:dyDescent="0.2">
      <c r="E396" s="111"/>
    </row>
    <row r="397" spans="5:5" ht="15.75" customHeight="1" x14ac:dyDescent="0.2">
      <c r="E397" s="111"/>
    </row>
    <row r="398" spans="5:5" ht="15.75" customHeight="1" x14ac:dyDescent="0.2">
      <c r="E398" s="111"/>
    </row>
    <row r="399" spans="5:5" ht="15.75" customHeight="1" x14ac:dyDescent="0.2">
      <c r="E399" s="111"/>
    </row>
    <row r="400" spans="5:5" ht="15.75" customHeight="1" x14ac:dyDescent="0.2">
      <c r="E400" s="111"/>
    </row>
    <row r="401" spans="5:5" ht="15.75" customHeight="1" x14ac:dyDescent="0.2">
      <c r="E401" s="111"/>
    </row>
    <row r="402" spans="5:5" ht="15.75" customHeight="1" x14ac:dyDescent="0.2">
      <c r="E402" s="111"/>
    </row>
    <row r="403" spans="5:5" ht="15.75" customHeight="1" x14ac:dyDescent="0.2">
      <c r="E403" s="111"/>
    </row>
    <row r="404" spans="5:5" ht="15.75" customHeight="1" x14ac:dyDescent="0.2">
      <c r="E404" s="111"/>
    </row>
    <row r="405" spans="5:5" ht="15.75" customHeight="1" x14ac:dyDescent="0.2">
      <c r="E405" s="111"/>
    </row>
    <row r="406" spans="5:5" ht="15.75" customHeight="1" x14ac:dyDescent="0.2">
      <c r="E406" s="111"/>
    </row>
    <row r="407" spans="5:5" ht="15.75" customHeight="1" x14ac:dyDescent="0.2">
      <c r="E407" s="111"/>
    </row>
    <row r="408" spans="5:5" ht="15.75" customHeight="1" x14ac:dyDescent="0.2">
      <c r="E408" s="111"/>
    </row>
    <row r="409" spans="5:5" ht="15.75" customHeight="1" x14ac:dyDescent="0.2">
      <c r="E409" s="111"/>
    </row>
    <row r="410" spans="5:5" ht="15.75" customHeight="1" x14ac:dyDescent="0.2">
      <c r="E410" s="111"/>
    </row>
    <row r="411" spans="5:5" ht="15.75" customHeight="1" x14ac:dyDescent="0.2">
      <c r="E411" s="111"/>
    </row>
    <row r="412" spans="5:5" ht="15.75" customHeight="1" x14ac:dyDescent="0.2">
      <c r="E412" s="111"/>
    </row>
    <row r="413" spans="5:5" ht="15.75" customHeight="1" x14ac:dyDescent="0.2">
      <c r="E413" s="111"/>
    </row>
    <row r="414" spans="5:5" ht="15.75" customHeight="1" x14ac:dyDescent="0.2">
      <c r="E414" s="111"/>
    </row>
    <row r="415" spans="5:5" ht="15.75" customHeight="1" x14ac:dyDescent="0.2">
      <c r="E415" s="111"/>
    </row>
    <row r="416" spans="5:5" ht="15.75" customHeight="1" x14ac:dyDescent="0.2">
      <c r="E416" s="111"/>
    </row>
    <row r="417" spans="5:5" ht="15.75" customHeight="1" x14ac:dyDescent="0.2">
      <c r="E417" s="111"/>
    </row>
    <row r="418" spans="5:5" ht="15.75" customHeight="1" x14ac:dyDescent="0.2">
      <c r="E418" s="111"/>
    </row>
    <row r="419" spans="5:5" ht="15.75" customHeight="1" x14ac:dyDescent="0.2">
      <c r="E419" s="111"/>
    </row>
    <row r="420" spans="5:5" ht="15.75" customHeight="1" x14ac:dyDescent="0.2">
      <c r="E420" s="111"/>
    </row>
    <row r="421" spans="5:5" ht="15.75" customHeight="1" x14ac:dyDescent="0.2">
      <c r="E421" s="111"/>
    </row>
    <row r="422" spans="5:5" ht="15.75" customHeight="1" x14ac:dyDescent="0.2">
      <c r="E422" s="111"/>
    </row>
    <row r="423" spans="5:5" ht="15.75" customHeight="1" x14ac:dyDescent="0.2">
      <c r="E423" s="111"/>
    </row>
    <row r="424" spans="5:5" ht="15.75" customHeight="1" x14ac:dyDescent="0.2">
      <c r="E424" s="111"/>
    </row>
    <row r="425" spans="5:5" ht="15.75" customHeight="1" x14ac:dyDescent="0.2">
      <c r="E425" s="111"/>
    </row>
    <row r="426" spans="5:5" ht="15.75" customHeight="1" x14ac:dyDescent="0.2">
      <c r="E426" s="111"/>
    </row>
    <row r="427" spans="5:5" ht="15.75" customHeight="1" x14ac:dyDescent="0.2">
      <c r="E427" s="111"/>
    </row>
    <row r="428" spans="5:5" ht="15.75" customHeight="1" x14ac:dyDescent="0.2">
      <c r="E428" s="111"/>
    </row>
    <row r="429" spans="5:5" ht="15.75" customHeight="1" x14ac:dyDescent="0.2">
      <c r="E429" s="111"/>
    </row>
    <row r="430" spans="5:5" ht="15.75" customHeight="1" x14ac:dyDescent="0.2">
      <c r="E430" s="111"/>
    </row>
    <row r="431" spans="5:5" ht="15.75" customHeight="1" x14ac:dyDescent="0.2">
      <c r="E431" s="111"/>
    </row>
    <row r="432" spans="5:5" ht="15.75" customHeight="1" x14ac:dyDescent="0.2">
      <c r="E432" s="111"/>
    </row>
    <row r="433" spans="5:5" ht="15.75" customHeight="1" x14ac:dyDescent="0.2">
      <c r="E433" s="111"/>
    </row>
    <row r="434" spans="5:5" ht="15.75" customHeight="1" x14ac:dyDescent="0.2">
      <c r="E434" s="111"/>
    </row>
    <row r="435" spans="5:5" ht="15.75" customHeight="1" x14ac:dyDescent="0.2">
      <c r="E435" s="111"/>
    </row>
    <row r="436" spans="5:5" ht="15.75" customHeight="1" x14ac:dyDescent="0.2">
      <c r="E436" s="111"/>
    </row>
    <row r="437" spans="5:5" ht="15.75" customHeight="1" x14ac:dyDescent="0.2">
      <c r="E437" s="111"/>
    </row>
    <row r="438" spans="5:5" ht="15.75" customHeight="1" x14ac:dyDescent="0.2">
      <c r="E438" s="111"/>
    </row>
    <row r="439" spans="5:5" ht="15.75" customHeight="1" x14ac:dyDescent="0.2">
      <c r="E439" s="111"/>
    </row>
    <row r="440" spans="5:5" ht="15.75" customHeight="1" x14ac:dyDescent="0.2">
      <c r="E440" s="111"/>
    </row>
    <row r="441" spans="5:5" ht="15.75" customHeight="1" x14ac:dyDescent="0.2">
      <c r="E441" s="111"/>
    </row>
    <row r="442" spans="5:5" ht="15.75" customHeight="1" x14ac:dyDescent="0.2">
      <c r="E442" s="111"/>
    </row>
    <row r="443" spans="5:5" ht="15.75" customHeight="1" x14ac:dyDescent="0.2">
      <c r="E443" s="111"/>
    </row>
    <row r="444" spans="5:5" ht="15.75" customHeight="1" x14ac:dyDescent="0.2">
      <c r="E444" s="111"/>
    </row>
    <row r="445" spans="5:5" ht="15.75" customHeight="1" x14ac:dyDescent="0.2">
      <c r="E445" s="111"/>
    </row>
    <row r="446" spans="5:5" ht="15.75" customHeight="1" x14ac:dyDescent="0.2">
      <c r="E446" s="111"/>
    </row>
    <row r="447" spans="5:5" ht="15.75" customHeight="1" x14ac:dyDescent="0.2">
      <c r="E447" s="111"/>
    </row>
    <row r="448" spans="5:5" ht="15.75" customHeight="1" x14ac:dyDescent="0.2">
      <c r="E448" s="111"/>
    </row>
    <row r="449" spans="5:5" ht="15.75" customHeight="1" x14ac:dyDescent="0.2">
      <c r="E449" s="111"/>
    </row>
    <row r="450" spans="5:5" ht="15.75" customHeight="1" x14ac:dyDescent="0.2">
      <c r="E450" s="111"/>
    </row>
    <row r="451" spans="5:5" ht="15.75" customHeight="1" x14ac:dyDescent="0.2">
      <c r="E451" s="111"/>
    </row>
    <row r="452" spans="5:5" ht="15.75" customHeight="1" x14ac:dyDescent="0.2">
      <c r="E452" s="111"/>
    </row>
    <row r="453" spans="5:5" ht="15.75" customHeight="1" x14ac:dyDescent="0.2">
      <c r="E453" s="111"/>
    </row>
    <row r="454" spans="5:5" ht="15.75" customHeight="1" x14ac:dyDescent="0.2">
      <c r="E454" s="111"/>
    </row>
    <row r="455" spans="5:5" ht="15.75" customHeight="1" x14ac:dyDescent="0.2">
      <c r="E455" s="111"/>
    </row>
    <row r="456" spans="5:5" ht="15.75" customHeight="1" x14ac:dyDescent="0.2">
      <c r="E456" s="111"/>
    </row>
    <row r="457" spans="5:5" ht="15.75" customHeight="1" x14ac:dyDescent="0.2">
      <c r="E457" s="111"/>
    </row>
    <row r="458" spans="5:5" ht="15.75" customHeight="1" x14ac:dyDescent="0.2">
      <c r="E458" s="111"/>
    </row>
    <row r="459" spans="5:5" ht="15.75" customHeight="1" x14ac:dyDescent="0.2">
      <c r="E459" s="111"/>
    </row>
    <row r="460" spans="5:5" ht="15.75" customHeight="1" x14ac:dyDescent="0.2">
      <c r="E460" s="111"/>
    </row>
    <row r="461" spans="5:5" ht="15.75" customHeight="1" x14ac:dyDescent="0.2">
      <c r="E461" s="111"/>
    </row>
    <row r="462" spans="5:5" ht="15.75" customHeight="1" x14ac:dyDescent="0.2">
      <c r="E462" s="111"/>
    </row>
    <row r="463" spans="5:5" ht="15.75" customHeight="1" x14ac:dyDescent="0.2">
      <c r="E463" s="111"/>
    </row>
    <row r="464" spans="5:5" ht="15.75" customHeight="1" x14ac:dyDescent="0.2">
      <c r="E464" s="111"/>
    </row>
    <row r="465" spans="5:5" ht="15.75" customHeight="1" x14ac:dyDescent="0.2">
      <c r="E465" s="111"/>
    </row>
    <row r="466" spans="5:5" ht="15.75" customHeight="1" x14ac:dyDescent="0.2">
      <c r="E466" s="111"/>
    </row>
    <row r="467" spans="5:5" ht="15.75" customHeight="1" x14ac:dyDescent="0.2">
      <c r="E467" s="111"/>
    </row>
    <row r="468" spans="5:5" ht="15.75" customHeight="1" x14ac:dyDescent="0.2">
      <c r="E468" s="111"/>
    </row>
    <row r="469" spans="5:5" ht="15.75" customHeight="1" x14ac:dyDescent="0.2">
      <c r="E469" s="111"/>
    </row>
    <row r="470" spans="5:5" ht="15.75" customHeight="1" x14ac:dyDescent="0.2">
      <c r="E470" s="111"/>
    </row>
    <row r="471" spans="5:5" ht="15.75" customHeight="1" x14ac:dyDescent="0.2">
      <c r="E471" s="111"/>
    </row>
    <row r="472" spans="5:5" ht="15.75" customHeight="1" x14ac:dyDescent="0.2">
      <c r="E472" s="111"/>
    </row>
    <row r="473" spans="5:5" ht="15.75" customHeight="1" x14ac:dyDescent="0.2">
      <c r="E473" s="111"/>
    </row>
    <row r="474" spans="5:5" ht="15.75" customHeight="1" x14ac:dyDescent="0.2">
      <c r="E474" s="111"/>
    </row>
    <row r="475" spans="5:5" ht="15.75" customHeight="1" x14ac:dyDescent="0.2">
      <c r="E475" s="111"/>
    </row>
    <row r="476" spans="5:5" ht="15.75" customHeight="1" x14ac:dyDescent="0.2">
      <c r="E476" s="111"/>
    </row>
    <row r="477" spans="5:5" ht="15.75" customHeight="1" x14ac:dyDescent="0.2">
      <c r="E477" s="111"/>
    </row>
    <row r="478" spans="5:5" ht="15.75" customHeight="1" x14ac:dyDescent="0.2">
      <c r="E478" s="111"/>
    </row>
    <row r="479" spans="5:5" ht="15.75" customHeight="1" x14ac:dyDescent="0.2">
      <c r="E479" s="111"/>
    </row>
    <row r="480" spans="5:5" ht="15.75" customHeight="1" x14ac:dyDescent="0.2">
      <c r="E480" s="111"/>
    </row>
    <row r="481" spans="5:5" ht="15.75" customHeight="1" x14ac:dyDescent="0.2">
      <c r="E481" s="111"/>
    </row>
    <row r="482" spans="5:5" ht="15.75" customHeight="1" x14ac:dyDescent="0.2">
      <c r="E482" s="111"/>
    </row>
    <row r="483" spans="5:5" ht="15.75" customHeight="1" x14ac:dyDescent="0.2">
      <c r="E483" s="111"/>
    </row>
    <row r="484" spans="5:5" ht="15.75" customHeight="1" x14ac:dyDescent="0.2">
      <c r="E484" s="111"/>
    </row>
    <row r="485" spans="5:5" ht="15.75" customHeight="1" x14ac:dyDescent="0.2">
      <c r="E485" s="111"/>
    </row>
    <row r="486" spans="5:5" ht="15.75" customHeight="1" x14ac:dyDescent="0.2">
      <c r="E486" s="111"/>
    </row>
    <row r="487" spans="5:5" ht="15.75" customHeight="1" x14ac:dyDescent="0.2">
      <c r="E487" s="111"/>
    </row>
    <row r="488" spans="5:5" ht="15.75" customHeight="1" x14ac:dyDescent="0.2">
      <c r="E488" s="111"/>
    </row>
    <row r="489" spans="5:5" ht="15.75" customHeight="1" x14ac:dyDescent="0.2">
      <c r="E489" s="111"/>
    </row>
    <row r="490" spans="5:5" ht="15.75" customHeight="1" x14ac:dyDescent="0.2">
      <c r="E490" s="111"/>
    </row>
    <row r="491" spans="5:5" ht="15.75" customHeight="1" x14ac:dyDescent="0.2">
      <c r="E491" s="111"/>
    </row>
    <row r="492" spans="5:5" ht="15.75" customHeight="1" x14ac:dyDescent="0.2">
      <c r="E492" s="111"/>
    </row>
    <row r="493" spans="5:5" ht="15.75" customHeight="1" x14ac:dyDescent="0.2">
      <c r="E493" s="111"/>
    </row>
    <row r="494" spans="5:5" ht="15.75" customHeight="1" x14ac:dyDescent="0.2">
      <c r="E494" s="111"/>
    </row>
    <row r="495" spans="5:5" ht="15.75" customHeight="1" x14ac:dyDescent="0.2">
      <c r="E495" s="111"/>
    </row>
    <row r="496" spans="5:5" ht="15.75" customHeight="1" x14ac:dyDescent="0.2">
      <c r="E496" s="111"/>
    </row>
    <row r="497" spans="5:5" ht="15.75" customHeight="1" x14ac:dyDescent="0.2">
      <c r="E497" s="111"/>
    </row>
    <row r="498" spans="5:5" ht="15.75" customHeight="1" x14ac:dyDescent="0.2">
      <c r="E498" s="111"/>
    </row>
    <row r="499" spans="5:5" ht="15.75" customHeight="1" x14ac:dyDescent="0.2">
      <c r="E499" s="111"/>
    </row>
    <row r="500" spans="5:5" ht="15.75" customHeight="1" x14ac:dyDescent="0.2">
      <c r="E500" s="111"/>
    </row>
    <row r="501" spans="5:5" ht="15.75" customHeight="1" x14ac:dyDescent="0.2">
      <c r="E501" s="111"/>
    </row>
    <row r="502" spans="5:5" ht="15.75" customHeight="1" x14ac:dyDescent="0.2">
      <c r="E502" s="111"/>
    </row>
    <row r="503" spans="5:5" ht="15.75" customHeight="1" x14ac:dyDescent="0.2">
      <c r="E503" s="111"/>
    </row>
    <row r="504" spans="5:5" ht="15.75" customHeight="1" x14ac:dyDescent="0.2">
      <c r="E504" s="111"/>
    </row>
    <row r="505" spans="5:5" ht="15.75" customHeight="1" x14ac:dyDescent="0.2">
      <c r="E505" s="111"/>
    </row>
    <row r="506" spans="5:5" ht="15.75" customHeight="1" x14ac:dyDescent="0.2">
      <c r="E506" s="111"/>
    </row>
    <row r="507" spans="5:5" ht="15.75" customHeight="1" x14ac:dyDescent="0.2">
      <c r="E507" s="111"/>
    </row>
    <row r="508" spans="5:5" ht="15.75" customHeight="1" x14ac:dyDescent="0.2">
      <c r="E508" s="111"/>
    </row>
    <row r="509" spans="5:5" ht="15.75" customHeight="1" x14ac:dyDescent="0.2">
      <c r="E509" s="111"/>
    </row>
    <row r="510" spans="5:5" ht="15.75" customHeight="1" x14ac:dyDescent="0.2">
      <c r="E510" s="111"/>
    </row>
    <row r="511" spans="5:5" ht="15.75" customHeight="1" x14ac:dyDescent="0.2">
      <c r="E511" s="111"/>
    </row>
    <row r="512" spans="5:5" ht="15.75" customHeight="1" x14ac:dyDescent="0.2">
      <c r="E512" s="111"/>
    </row>
    <row r="513" spans="5:5" ht="15.75" customHeight="1" x14ac:dyDescent="0.2">
      <c r="E513" s="111"/>
    </row>
    <row r="514" spans="5:5" ht="15.75" customHeight="1" x14ac:dyDescent="0.2">
      <c r="E514" s="111"/>
    </row>
    <row r="515" spans="5:5" ht="15.75" customHeight="1" x14ac:dyDescent="0.2">
      <c r="E515" s="111"/>
    </row>
    <row r="516" spans="5:5" ht="15.75" customHeight="1" x14ac:dyDescent="0.2">
      <c r="E516" s="111"/>
    </row>
    <row r="517" spans="5:5" ht="15.75" customHeight="1" x14ac:dyDescent="0.2">
      <c r="E517" s="111"/>
    </row>
    <row r="518" spans="5:5" ht="15.75" customHeight="1" x14ac:dyDescent="0.2">
      <c r="E518" s="111"/>
    </row>
    <row r="519" spans="5:5" ht="15.75" customHeight="1" x14ac:dyDescent="0.2">
      <c r="E519" s="111"/>
    </row>
    <row r="520" spans="5:5" ht="15.75" customHeight="1" x14ac:dyDescent="0.2">
      <c r="E520" s="111"/>
    </row>
    <row r="521" spans="5:5" ht="15.75" customHeight="1" x14ac:dyDescent="0.2">
      <c r="E521" s="111"/>
    </row>
    <row r="522" spans="5:5" ht="15.75" customHeight="1" x14ac:dyDescent="0.2">
      <c r="E522" s="111"/>
    </row>
    <row r="523" spans="5:5" ht="15.75" customHeight="1" x14ac:dyDescent="0.2">
      <c r="E523" s="111"/>
    </row>
    <row r="524" spans="5:5" ht="15.75" customHeight="1" x14ac:dyDescent="0.2">
      <c r="E524" s="111"/>
    </row>
    <row r="525" spans="5:5" ht="15.75" customHeight="1" x14ac:dyDescent="0.2">
      <c r="E525" s="111"/>
    </row>
    <row r="526" spans="5:5" ht="15.75" customHeight="1" x14ac:dyDescent="0.2">
      <c r="E526" s="111"/>
    </row>
    <row r="527" spans="5:5" ht="15.75" customHeight="1" x14ac:dyDescent="0.2">
      <c r="E527" s="111"/>
    </row>
    <row r="528" spans="5:5" ht="15.75" customHeight="1" x14ac:dyDescent="0.2">
      <c r="E528" s="111"/>
    </row>
    <row r="529" spans="5:5" ht="15.75" customHeight="1" x14ac:dyDescent="0.2">
      <c r="E529" s="111"/>
    </row>
    <row r="530" spans="5:5" ht="15.75" customHeight="1" x14ac:dyDescent="0.2">
      <c r="E530" s="111"/>
    </row>
    <row r="531" spans="5:5" ht="15.75" customHeight="1" x14ac:dyDescent="0.2">
      <c r="E531" s="111"/>
    </row>
    <row r="532" spans="5:5" ht="15.75" customHeight="1" x14ac:dyDescent="0.2">
      <c r="E532" s="111"/>
    </row>
    <row r="533" spans="5:5" ht="15.75" customHeight="1" x14ac:dyDescent="0.2">
      <c r="E533" s="111"/>
    </row>
    <row r="534" spans="5:5" ht="15.75" customHeight="1" x14ac:dyDescent="0.2">
      <c r="E534" s="111"/>
    </row>
    <row r="535" spans="5:5" ht="15.75" customHeight="1" x14ac:dyDescent="0.2">
      <c r="E535" s="111"/>
    </row>
    <row r="536" spans="5:5" ht="15.75" customHeight="1" x14ac:dyDescent="0.2">
      <c r="E536" s="111"/>
    </row>
    <row r="537" spans="5:5" ht="15.75" customHeight="1" x14ac:dyDescent="0.2">
      <c r="E537" s="111"/>
    </row>
    <row r="538" spans="5:5" ht="15.75" customHeight="1" x14ac:dyDescent="0.2">
      <c r="E538" s="111"/>
    </row>
    <row r="539" spans="5:5" ht="15.75" customHeight="1" x14ac:dyDescent="0.2">
      <c r="E539" s="111"/>
    </row>
    <row r="540" spans="5:5" ht="15.75" customHeight="1" x14ac:dyDescent="0.2">
      <c r="E540" s="111"/>
    </row>
    <row r="541" spans="5:5" ht="15.75" customHeight="1" x14ac:dyDescent="0.2">
      <c r="E541" s="111"/>
    </row>
    <row r="542" spans="5:5" ht="15.75" customHeight="1" x14ac:dyDescent="0.2">
      <c r="E542" s="111"/>
    </row>
    <row r="543" spans="5:5" ht="15.75" customHeight="1" x14ac:dyDescent="0.2">
      <c r="E543" s="111"/>
    </row>
    <row r="544" spans="5:5" ht="15.75" customHeight="1" x14ac:dyDescent="0.2">
      <c r="E544" s="111"/>
    </row>
    <row r="545" spans="5:5" ht="15.75" customHeight="1" x14ac:dyDescent="0.2">
      <c r="E545" s="111"/>
    </row>
    <row r="546" spans="5:5" ht="15.75" customHeight="1" x14ac:dyDescent="0.2">
      <c r="E546" s="111"/>
    </row>
    <row r="547" spans="5:5" ht="15.75" customHeight="1" x14ac:dyDescent="0.2">
      <c r="E547" s="111"/>
    </row>
    <row r="548" spans="5:5" ht="15.75" customHeight="1" x14ac:dyDescent="0.2">
      <c r="E548" s="111"/>
    </row>
    <row r="549" spans="5:5" ht="15.75" customHeight="1" x14ac:dyDescent="0.2">
      <c r="E549" s="111"/>
    </row>
    <row r="550" spans="5:5" ht="15.75" customHeight="1" x14ac:dyDescent="0.2">
      <c r="E550" s="111"/>
    </row>
    <row r="551" spans="5:5" ht="15.75" customHeight="1" x14ac:dyDescent="0.2">
      <c r="E551" s="111"/>
    </row>
    <row r="552" spans="5:5" ht="15.75" customHeight="1" x14ac:dyDescent="0.2">
      <c r="E552" s="111"/>
    </row>
    <row r="553" spans="5:5" ht="15.75" customHeight="1" x14ac:dyDescent="0.2">
      <c r="E553" s="111"/>
    </row>
    <row r="554" spans="5:5" ht="15.75" customHeight="1" x14ac:dyDescent="0.2">
      <c r="E554" s="111"/>
    </row>
    <row r="555" spans="5:5" ht="15.75" customHeight="1" x14ac:dyDescent="0.2">
      <c r="E555" s="111"/>
    </row>
    <row r="556" spans="5:5" ht="15.75" customHeight="1" x14ac:dyDescent="0.2">
      <c r="E556" s="111"/>
    </row>
    <row r="557" spans="5:5" ht="15.75" customHeight="1" x14ac:dyDescent="0.2">
      <c r="E557" s="111"/>
    </row>
    <row r="558" spans="5:5" ht="15.75" customHeight="1" x14ac:dyDescent="0.2">
      <c r="E558" s="111"/>
    </row>
    <row r="559" spans="5:5" ht="15.75" customHeight="1" x14ac:dyDescent="0.2">
      <c r="E559" s="111"/>
    </row>
    <row r="560" spans="5:5" ht="15.75" customHeight="1" x14ac:dyDescent="0.2">
      <c r="E560" s="111"/>
    </row>
    <row r="561" spans="5:5" ht="15.75" customHeight="1" x14ac:dyDescent="0.2">
      <c r="E561" s="111"/>
    </row>
    <row r="562" spans="5:5" ht="15.75" customHeight="1" x14ac:dyDescent="0.2">
      <c r="E562" s="111"/>
    </row>
    <row r="563" spans="5:5" ht="15.75" customHeight="1" x14ac:dyDescent="0.2">
      <c r="E563" s="111"/>
    </row>
    <row r="564" spans="5:5" ht="15.75" customHeight="1" x14ac:dyDescent="0.2">
      <c r="E564" s="111"/>
    </row>
    <row r="565" spans="5:5" ht="15.75" customHeight="1" x14ac:dyDescent="0.2">
      <c r="E565" s="111"/>
    </row>
    <row r="566" spans="5:5" ht="15.75" customHeight="1" x14ac:dyDescent="0.2">
      <c r="E566" s="111"/>
    </row>
    <row r="567" spans="5:5" ht="15.75" customHeight="1" x14ac:dyDescent="0.2">
      <c r="E567" s="111"/>
    </row>
    <row r="568" spans="5:5" ht="15.75" customHeight="1" x14ac:dyDescent="0.2">
      <c r="E568" s="111"/>
    </row>
    <row r="569" spans="5:5" ht="15.75" customHeight="1" x14ac:dyDescent="0.2">
      <c r="E569" s="111"/>
    </row>
    <row r="570" spans="5:5" ht="15.75" customHeight="1" x14ac:dyDescent="0.2">
      <c r="E570" s="111"/>
    </row>
    <row r="571" spans="5:5" ht="15.75" customHeight="1" x14ac:dyDescent="0.2">
      <c r="E571" s="111"/>
    </row>
    <row r="572" spans="5:5" ht="15.75" customHeight="1" x14ac:dyDescent="0.2">
      <c r="E572" s="111"/>
    </row>
    <row r="573" spans="5:5" ht="15.75" customHeight="1" x14ac:dyDescent="0.2">
      <c r="E573" s="111"/>
    </row>
    <row r="574" spans="5:5" ht="15.75" customHeight="1" x14ac:dyDescent="0.2">
      <c r="E574" s="111"/>
    </row>
    <row r="575" spans="5:5" ht="15.75" customHeight="1" x14ac:dyDescent="0.2">
      <c r="E575" s="111"/>
    </row>
    <row r="576" spans="5:5" ht="15.75" customHeight="1" x14ac:dyDescent="0.2">
      <c r="E576" s="111"/>
    </row>
    <row r="577" spans="5:5" ht="15.75" customHeight="1" x14ac:dyDescent="0.2">
      <c r="E577" s="111"/>
    </row>
    <row r="578" spans="5:5" ht="15.75" customHeight="1" x14ac:dyDescent="0.2">
      <c r="E578" s="111"/>
    </row>
    <row r="579" spans="5:5" ht="15.75" customHeight="1" x14ac:dyDescent="0.2">
      <c r="E579" s="111"/>
    </row>
    <row r="580" spans="5:5" ht="15.75" customHeight="1" x14ac:dyDescent="0.2">
      <c r="E580" s="111"/>
    </row>
    <row r="581" spans="5:5" ht="15.75" customHeight="1" x14ac:dyDescent="0.2">
      <c r="E581" s="111"/>
    </row>
    <row r="582" spans="5:5" ht="15.75" customHeight="1" x14ac:dyDescent="0.2">
      <c r="E582" s="111"/>
    </row>
    <row r="583" spans="5:5" ht="15.75" customHeight="1" x14ac:dyDescent="0.2">
      <c r="E583" s="111"/>
    </row>
    <row r="584" spans="5:5" ht="15.75" customHeight="1" x14ac:dyDescent="0.2">
      <c r="E584" s="111"/>
    </row>
    <row r="585" spans="5:5" ht="15.75" customHeight="1" x14ac:dyDescent="0.2">
      <c r="E585" s="111"/>
    </row>
    <row r="586" spans="5:5" ht="15.75" customHeight="1" x14ac:dyDescent="0.2">
      <c r="E586" s="111"/>
    </row>
    <row r="587" spans="5:5" ht="15.75" customHeight="1" x14ac:dyDescent="0.2">
      <c r="E587" s="111"/>
    </row>
    <row r="588" spans="5:5" ht="15.75" customHeight="1" x14ac:dyDescent="0.2">
      <c r="E588" s="111"/>
    </row>
    <row r="589" spans="5:5" ht="15.75" customHeight="1" x14ac:dyDescent="0.2">
      <c r="E589" s="111"/>
    </row>
    <row r="590" spans="5:5" ht="15.75" customHeight="1" x14ac:dyDescent="0.2">
      <c r="E590" s="111"/>
    </row>
    <row r="591" spans="5:5" ht="15.75" customHeight="1" x14ac:dyDescent="0.2">
      <c r="E591" s="111"/>
    </row>
    <row r="592" spans="5:5" ht="15.75" customHeight="1" x14ac:dyDescent="0.2">
      <c r="E592" s="111"/>
    </row>
    <row r="593" spans="5:5" ht="15.75" customHeight="1" x14ac:dyDescent="0.2">
      <c r="E593" s="111"/>
    </row>
    <row r="594" spans="5:5" ht="15.75" customHeight="1" x14ac:dyDescent="0.2">
      <c r="E594" s="111"/>
    </row>
    <row r="595" spans="5:5" ht="15.75" customHeight="1" x14ac:dyDescent="0.2">
      <c r="E595" s="111"/>
    </row>
    <row r="596" spans="5:5" ht="15.75" customHeight="1" x14ac:dyDescent="0.2">
      <c r="E596" s="111"/>
    </row>
    <row r="597" spans="5:5" ht="15.75" customHeight="1" x14ac:dyDescent="0.2">
      <c r="E597" s="111"/>
    </row>
    <row r="598" spans="5:5" ht="15.75" customHeight="1" x14ac:dyDescent="0.2">
      <c r="E598" s="111"/>
    </row>
    <row r="599" spans="5:5" ht="15.75" customHeight="1" x14ac:dyDescent="0.2">
      <c r="E599" s="111"/>
    </row>
    <row r="600" spans="5:5" ht="15.75" customHeight="1" x14ac:dyDescent="0.2">
      <c r="E600" s="111"/>
    </row>
    <row r="601" spans="5:5" ht="15.75" customHeight="1" x14ac:dyDescent="0.2">
      <c r="E601" s="111"/>
    </row>
    <row r="602" spans="5:5" ht="15.75" customHeight="1" x14ac:dyDescent="0.2">
      <c r="E602" s="111"/>
    </row>
    <row r="603" spans="5:5" ht="15.75" customHeight="1" x14ac:dyDescent="0.2">
      <c r="E603" s="111"/>
    </row>
    <row r="604" spans="5:5" ht="15.75" customHeight="1" x14ac:dyDescent="0.2">
      <c r="E604" s="111"/>
    </row>
    <row r="605" spans="5:5" ht="15.75" customHeight="1" x14ac:dyDescent="0.2">
      <c r="E605" s="111"/>
    </row>
    <row r="606" spans="5:5" ht="15.75" customHeight="1" x14ac:dyDescent="0.2">
      <c r="E606" s="111"/>
    </row>
    <row r="607" spans="5:5" ht="15.75" customHeight="1" x14ac:dyDescent="0.2">
      <c r="E607" s="111"/>
    </row>
    <row r="608" spans="5:5" ht="15.75" customHeight="1" x14ac:dyDescent="0.2">
      <c r="E608" s="111"/>
    </row>
    <row r="609" spans="5:5" ht="15.75" customHeight="1" x14ac:dyDescent="0.2">
      <c r="E609" s="111"/>
    </row>
    <row r="610" spans="5:5" ht="15.75" customHeight="1" x14ac:dyDescent="0.2">
      <c r="E610" s="111"/>
    </row>
    <row r="611" spans="5:5" ht="15.75" customHeight="1" x14ac:dyDescent="0.2">
      <c r="E611" s="111"/>
    </row>
    <row r="612" spans="5:5" ht="15.75" customHeight="1" x14ac:dyDescent="0.2">
      <c r="E612" s="111"/>
    </row>
    <row r="613" spans="5:5" ht="15.75" customHeight="1" x14ac:dyDescent="0.2">
      <c r="E613" s="111"/>
    </row>
    <row r="614" spans="5:5" ht="15.75" customHeight="1" x14ac:dyDescent="0.2">
      <c r="E614" s="111"/>
    </row>
    <row r="615" spans="5:5" ht="15.75" customHeight="1" x14ac:dyDescent="0.2">
      <c r="E615" s="111"/>
    </row>
    <row r="616" spans="5:5" ht="15.75" customHeight="1" x14ac:dyDescent="0.2">
      <c r="E616" s="111"/>
    </row>
    <row r="617" spans="5:5" ht="15.75" customHeight="1" x14ac:dyDescent="0.2">
      <c r="E617" s="111"/>
    </row>
    <row r="618" spans="5:5" ht="15.75" customHeight="1" x14ac:dyDescent="0.2">
      <c r="E618" s="111"/>
    </row>
    <row r="619" spans="5:5" ht="15.75" customHeight="1" x14ac:dyDescent="0.2">
      <c r="E619" s="111"/>
    </row>
    <row r="620" spans="5:5" ht="15.75" customHeight="1" x14ac:dyDescent="0.2">
      <c r="E620" s="111"/>
    </row>
    <row r="621" spans="5:5" ht="15.75" customHeight="1" x14ac:dyDescent="0.2">
      <c r="E621" s="111"/>
    </row>
    <row r="622" spans="5:5" ht="15.75" customHeight="1" x14ac:dyDescent="0.2">
      <c r="E622" s="111"/>
    </row>
    <row r="623" spans="5:5" ht="15.75" customHeight="1" x14ac:dyDescent="0.2">
      <c r="E623" s="111"/>
    </row>
    <row r="624" spans="5:5" ht="15.75" customHeight="1" x14ac:dyDescent="0.2">
      <c r="E624" s="111"/>
    </row>
    <row r="625" spans="5:5" ht="15.75" customHeight="1" x14ac:dyDescent="0.2">
      <c r="E625" s="111"/>
    </row>
    <row r="626" spans="5:5" ht="15.75" customHeight="1" x14ac:dyDescent="0.2">
      <c r="E626" s="111"/>
    </row>
    <row r="627" spans="5:5" ht="15.75" customHeight="1" x14ac:dyDescent="0.2">
      <c r="E627" s="111"/>
    </row>
    <row r="628" spans="5:5" ht="15.75" customHeight="1" x14ac:dyDescent="0.2">
      <c r="E628" s="111"/>
    </row>
    <row r="629" spans="5:5" ht="15.75" customHeight="1" x14ac:dyDescent="0.2">
      <c r="E629" s="111"/>
    </row>
    <row r="630" spans="5:5" ht="15.75" customHeight="1" x14ac:dyDescent="0.2">
      <c r="E630" s="111"/>
    </row>
    <row r="631" spans="5:5" ht="15.75" customHeight="1" x14ac:dyDescent="0.2">
      <c r="E631" s="111"/>
    </row>
    <row r="632" spans="5:5" ht="15.75" customHeight="1" x14ac:dyDescent="0.2">
      <c r="E632" s="111"/>
    </row>
    <row r="633" spans="5:5" ht="15.75" customHeight="1" x14ac:dyDescent="0.2">
      <c r="E633" s="111"/>
    </row>
    <row r="634" spans="5:5" ht="15.75" customHeight="1" x14ac:dyDescent="0.2">
      <c r="E634" s="111"/>
    </row>
    <row r="635" spans="5:5" ht="15.75" customHeight="1" x14ac:dyDescent="0.2">
      <c r="E635" s="111"/>
    </row>
    <row r="636" spans="5:5" ht="15.75" customHeight="1" x14ac:dyDescent="0.2">
      <c r="E636" s="111"/>
    </row>
    <row r="637" spans="5:5" ht="15.75" customHeight="1" x14ac:dyDescent="0.2">
      <c r="E637" s="111"/>
    </row>
    <row r="638" spans="5:5" ht="15.75" customHeight="1" x14ac:dyDescent="0.2">
      <c r="E638" s="111"/>
    </row>
    <row r="639" spans="5:5" ht="15.75" customHeight="1" x14ac:dyDescent="0.2">
      <c r="E639" s="111"/>
    </row>
    <row r="640" spans="5:5" ht="15.75" customHeight="1" x14ac:dyDescent="0.2">
      <c r="E640" s="111"/>
    </row>
    <row r="641" spans="5:5" ht="15.75" customHeight="1" x14ac:dyDescent="0.2">
      <c r="E641" s="111"/>
    </row>
    <row r="642" spans="5:5" ht="15.75" customHeight="1" x14ac:dyDescent="0.2">
      <c r="E642" s="111"/>
    </row>
    <row r="643" spans="5:5" ht="15.75" customHeight="1" x14ac:dyDescent="0.2">
      <c r="E643" s="111"/>
    </row>
    <row r="644" spans="5:5" ht="15.75" customHeight="1" x14ac:dyDescent="0.2">
      <c r="E644" s="111"/>
    </row>
    <row r="645" spans="5:5" ht="15.75" customHeight="1" x14ac:dyDescent="0.2">
      <c r="E645" s="111"/>
    </row>
    <row r="646" spans="5:5" ht="15.75" customHeight="1" x14ac:dyDescent="0.2">
      <c r="E646" s="111"/>
    </row>
    <row r="647" spans="5:5" ht="15.75" customHeight="1" x14ac:dyDescent="0.2">
      <c r="E647" s="111"/>
    </row>
    <row r="648" spans="5:5" ht="15.75" customHeight="1" x14ac:dyDescent="0.2">
      <c r="E648" s="111"/>
    </row>
    <row r="649" spans="5:5" ht="15.75" customHeight="1" x14ac:dyDescent="0.2">
      <c r="E649" s="111"/>
    </row>
    <row r="650" spans="5:5" ht="15.75" customHeight="1" x14ac:dyDescent="0.2">
      <c r="E650" s="111"/>
    </row>
    <row r="651" spans="5:5" ht="15.75" customHeight="1" x14ac:dyDescent="0.2">
      <c r="E651" s="111"/>
    </row>
    <row r="652" spans="5:5" ht="15.75" customHeight="1" x14ac:dyDescent="0.2">
      <c r="E652" s="111"/>
    </row>
    <row r="653" spans="5:5" ht="15.75" customHeight="1" x14ac:dyDescent="0.2">
      <c r="E653" s="111"/>
    </row>
    <row r="654" spans="5:5" ht="15.75" customHeight="1" x14ac:dyDescent="0.2">
      <c r="E654" s="111"/>
    </row>
    <row r="655" spans="5:5" ht="15.75" customHeight="1" x14ac:dyDescent="0.2">
      <c r="E655" s="111"/>
    </row>
    <row r="656" spans="5:5" ht="15.75" customHeight="1" x14ac:dyDescent="0.2">
      <c r="E656" s="111"/>
    </row>
    <row r="657" spans="5:5" ht="15.75" customHeight="1" x14ac:dyDescent="0.2">
      <c r="E657" s="111"/>
    </row>
    <row r="658" spans="5:5" ht="15.75" customHeight="1" x14ac:dyDescent="0.2">
      <c r="E658" s="111"/>
    </row>
    <row r="659" spans="5:5" ht="15.75" customHeight="1" x14ac:dyDescent="0.2">
      <c r="E659" s="111"/>
    </row>
    <row r="660" spans="5:5" ht="15.75" customHeight="1" x14ac:dyDescent="0.2">
      <c r="E660" s="111"/>
    </row>
    <row r="661" spans="5:5" ht="15.75" customHeight="1" x14ac:dyDescent="0.2">
      <c r="E661" s="111"/>
    </row>
    <row r="662" spans="5:5" ht="15.75" customHeight="1" x14ac:dyDescent="0.2">
      <c r="E662" s="111"/>
    </row>
    <row r="663" spans="5:5" ht="15.75" customHeight="1" x14ac:dyDescent="0.2">
      <c r="E663" s="111"/>
    </row>
    <row r="664" spans="5:5" ht="15.75" customHeight="1" x14ac:dyDescent="0.2">
      <c r="E664" s="111"/>
    </row>
    <row r="665" spans="5:5" ht="15.75" customHeight="1" x14ac:dyDescent="0.2">
      <c r="E665" s="111"/>
    </row>
    <row r="666" spans="5:5" ht="15.75" customHeight="1" x14ac:dyDescent="0.2">
      <c r="E666" s="111"/>
    </row>
    <row r="667" spans="5:5" ht="15.75" customHeight="1" x14ac:dyDescent="0.2">
      <c r="E667" s="111"/>
    </row>
    <row r="668" spans="5:5" ht="15.75" customHeight="1" x14ac:dyDescent="0.2">
      <c r="E668" s="111"/>
    </row>
    <row r="669" spans="5:5" ht="15.75" customHeight="1" x14ac:dyDescent="0.2">
      <c r="E669" s="111"/>
    </row>
    <row r="670" spans="5:5" ht="15.75" customHeight="1" x14ac:dyDescent="0.2">
      <c r="E670" s="111"/>
    </row>
    <row r="671" spans="5:5" ht="15.75" customHeight="1" x14ac:dyDescent="0.2">
      <c r="E671" s="111"/>
    </row>
    <row r="672" spans="5:5" ht="15.75" customHeight="1" x14ac:dyDescent="0.2">
      <c r="E672" s="111"/>
    </row>
    <row r="673" spans="5:5" ht="15.75" customHeight="1" x14ac:dyDescent="0.2">
      <c r="E673" s="111"/>
    </row>
    <row r="674" spans="5:5" ht="15.75" customHeight="1" x14ac:dyDescent="0.2">
      <c r="E674" s="111"/>
    </row>
    <row r="675" spans="5:5" ht="15.75" customHeight="1" x14ac:dyDescent="0.2">
      <c r="E675" s="111"/>
    </row>
    <row r="676" spans="5:5" ht="15.75" customHeight="1" x14ac:dyDescent="0.2">
      <c r="E676" s="111"/>
    </row>
    <row r="677" spans="5:5" ht="15.75" customHeight="1" x14ac:dyDescent="0.2">
      <c r="E677" s="111"/>
    </row>
    <row r="678" spans="5:5" ht="15.75" customHeight="1" x14ac:dyDescent="0.2">
      <c r="E678" s="111"/>
    </row>
    <row r="679" spans="5:5" ht="15.75" customHeight="1" x14ac:dyDescent="0.2">
      <c r="E679" s="111"/>
    </row>
    <row r="680" spans="5:5" ht="15.75" customHeight="1" x14ac:dyDescent="0.2">
      <c r="E680" s="111"/>
    </row>
    <row r="681" spans="5:5" ht="15.75" customHeight="1" x14ac:dyDescent="0.2">
      <c r="E681" s="111"/>
    </row>
    <row r="682" spans="5:5" ht="15.75" customHeight="1" x14ac:dyDescent="0.2">
      <c r="E682" s="111"/>
    </row>
    <row r="683" spans="5:5" ht="15.75" customHeight="1" x14ac:dyDescent="0.2">
      <c r="E683" s="111"/>
    </row>
    <row r="684" spans="5:5" ht="15.75" customHeight="1" x14ac:dyDescent="0.2">
      <c r="E684" s="111"/>
    </row>
    <row r="685" spans="5:5" ht="15.75" customHeight="1" x14ac:dyDescent="0.2">
      <c r="E685" s="111"/>
    </row>
    <row r="686" spans="5:5" ht="15.75" customHeight="1" x14ac:dyDescent="0.2">
      <c r="E686" s="111"/>
    </row>
    <row r="687" spans="5:5" ht="15.75" customHeight="1" x14ac:dyDescent="0.2">
      <c r="E687" s="111"/>
    </row>
    <row r="688" spans="5:5" ht="15.75" customHeight="1" x14ac:dyDescent="0.2">
      <c r="E688" s="111"/>
    </row>
    <row r="689" spans="5:5" ht="15.75" customHeight="1" x14ac:dyDescent="0.2">
      <c r="E689" s="111"/>
    </row>
    <row r="690" spans="5:5" ht="15.75" customHeight="1" x14ac:dyDescent="0.2">
      <c r="E690" s="111"/>
    </row>
    <row r="691" spans="5:5" ht="15.75" customHeight="1" x14ac:dyDescent="0.2">
      <c r="E691" s="111"/>
    </row>
    <row r="692" spans="5:5" ht="15.75" customHeight="1" x14ac:dyDescent="0.2">
      <c r="E692" s="111"/>
    </row>
    <row r="693" spans="5:5" ht="15.75" customHeight="1" x14ac:dyDescent="0.2">
      <c r="E693" s="111"/>
    </row>
    <row r="694" spans="5:5" ht="15.75" customHeight="1" x14ac:dyDescent="0.2">
      <c r="E694" s="111"/>
    </row>
    <row r="695" spans="5:5" ht="15.75" customHeight="1" x14ac:dyDescent="0.2">
      <c r="E695" s="111"/>
    </row>
    <row r="696" spans="5:5" ht="15.75" customHeight="1" x14ac:dyDescent="0.2">
      <c r="E696" s="111"/>
    </row>
    <row r="697" spans="5:5" ht="15.75" customHeight="1" x14ac:dyDescent="0.2">
      <c r="E697" s="111"/>
    </row>
    <row r="698" spans="5:5" ht="15.75" customHeight="1" x14ac:dyDescent="0.2">
      <c r="E698" s="111"/>
    </row>
    <row r="699" spans="5:5" ht="15.75" customHeight="1" x14ac:dyDescent="0.2">
      <c r="E699" s="111"/>
    </row>
    <row r="700" spans="5:5" ht="15.75" customHeight="1" x14ac:dyDescent="0.2">
      <c r="E700" s="111"/>
    </row>
    <row r="701" spans="5:5" ht="15.75" customHeight="1" x14ac:dyDescent="0.2">
      <c r="E701" s="111"/>
    </row>
    <row r="702" spans="5:5" ht="15.75" customHeight="1" x14ac:dyDescent="0.2">
      <c r="E702" s="111"/>
    </row>
    <row r="703" spans="5:5" ht="15.75" customHeight="1" x14ac:dyDescent="0.2">
      <c r="E703" s="111"/>
    </row>
    <row r="704" spans="5:5" ht="15.75" customHeight="1" x14ac:dyDescent="0.2">
      <c r="E704" s="111"/>
    </row>
    <row r="705" spans="5:5" ht="15.75" customHeight="1" x14ac:dyDescent="0.2">
      <c r="E705" s="111"/>
    </row>
    <row r="706" spans="5:5" ht="15.75" customHeight="1" x14ac:dyDescent="0.2">
      <c r="E706" s="111"/>
    </row>
    <row r="707" spans="5:5" ht="15.75" customHeight="1" x14ac:dyDescent="0.2">
      <c r="E707" s="111"/>
    </row>
    <row r="708" spans="5:5" ht="15.75" customHeight="1" x14ac:dyDescent="0.2">
      <c r="E708" s="111"/>
    </row>
    <row r="709" spans="5:5" ht="15.75" customHeight="1" x14ac:dyDescent="0.2">
      <c r="E709" s="111"/>
    </row>
    <row r="710" spans="5:5" ht="15.75" customHeight="1" x14ac:dyDescent="0.2">
      <c r="E710" s="111"/>
    </row>
    <row r="711" spans="5:5" ht="15.75" customHeight="1" x14ac:dyDescent="0.2">
      <c r="E711" s="111"/>
    </row>
    <row r="712" spans="5:5" ht="15.75" customHeight="1" x14ac:dyDescent="0.2">
      <c r="E712" s="111"/>
    </row>
    <row r="713" spans="5:5" ht="15.75" customHeight="1" x14ac:dyDescent="0.2">
      <c r="E713" s="111"/>
    </row>
    <row r="714" spans="5:5" ht="15.75" customHeight="1" x14ac:dyDescent="0.2">
      <c r="E714" s="111"/>
    </row>
    <row r="715" spans="5:5" ht="15.75" customHeight="1" x14ac:dyDescent="0.2">
      <c r="E715" s="111"/>
    </row>
    <row r="716" spans="5:5" ht="15.75" customHeight="1" x14ac:dyDescent="0.2">
      <c r="E716" s="111"/>
    </row>
    <row r="717" spans="5:5" ht="15.75" customHeight="1" x14ac:dyDescent="0.2">
      <c r="E717" s="111"/>
    </row>
    <row r="718" spans="5:5" ht="15.75" customHeight="1" x14ac:dyDescent="0.2">
      <c r="E718" s="111"/>
    </row>
    <row r="719" spans="5:5" ht="15.75" customHeight="1" x14ac:dyDescent="0.2">
      <c r="E719" s="111"/>
    </row>
    <row r="720" spans="5:5" ht="15.75" customHeight="1" x14ac:dyDescent="0.2">
      <c r="E720" s="111"/>
    </row>
    <row r="721" spans="5:5" ht="15.75" customHeight="1" x14ac:dyDescent="0.2">
      <c r="E721" s="111"/>
    </row>
    <row r="722" spans="5:5" ht="15.75" customHeight="1" x14ac:dyDescent="0.2">
      <c r="E722" s="111"/>
    </row>
    <row r="723" spans="5:5" ht="15.75" customHeight="1" x14ac:dyDescent="0.2">
      <c r="E723" s="111"/>
    </row>
    <row r="724" spans="5:5" ht="15.75" customHeight="1" x14ac:dyDescent="0.2">
      <c r="E724" s="111"/>
    </row>
    <row r="725" spans="5:5" ht="15.75" customHeight="1" x14ac:dyDescent="0.2">
      <c r="E725" s="111"/>
    </row>
    <row r="726" spans="5:5" ht="15.75" customHeight="1" x14ac:dyDescent="0.2">
      <c r="E726" s="111"/>
    </row>
    <row r="727" spans="5:5" ht="15.75" customHeight="1" x14ac:dyDescent="0.2">
      <c r="E727" s="111"/>
    </row>
    <row r="728" spans="5:5" ht="15.75" customHeight="1" x14ac:dyDescent="0.2">
      <c r="E728" s="111"/>
    </row>
    <row r="729" spans="5:5" ht="15.75" customHeight="1" x14ac:dyDescent="0.2">
      <c r="E729" s="111"/>
    </row>
    <row r="730" spans="5:5" ht="15.75" customHeight="1" x14ac:dyDescent="0.2">
      <c r="E730" s="111"/>
    </row>
    <row r="731" spans="5:5" ht="15.75" customHeight="1" x14ac:dyDescent="0.2">
      <c r="E731" s="111"/>
    </row>
    <row r="732" spans="5:5" ht="15.75" customHeight="1" x14ac:dyDescent="0.2">
      <c r="E732" s="111"/>
    </row>
    <row r="733" spans="5:5" ht="15.75" customHeight="1" x14ac:dyDescent="0.2">
      <c r="E733" s="111"/>
    </row>
    <row r="734" spans="5:5" ht="15.75" customHeight="1" x14ac:dyDescent="0.2">
      <c r="E734" s="111"/>
    </row>
    <row r="735" spans="5:5" ht="15.75" customHeight="1" x14ac:dyDescent="0.2">
      <c r="E735" s="111"/>
    </row>
    <row r="736" spans="5:5" ht="15.75" customHeight="1" x14ac:dyDescent="0.2">
      <c r="E736" s="111"/>
    </row>
    <row r="737" spans="5:5" ht="15.75" customHeight="1" x14ac:dyDescent="0.2">
      <c r="E737" s="111"/>
    </row>
    <row r="738" spans="5:5" ht="15.75" customHeight="1" x14ac:dyDescent="0.2">
      <c r="E738" s="111"/>
    </row>
    <row r="739" spans="5:5" ht="15.75" customHeight="1" x14ac:dyDescent="0.2">
      <c r="E739" s="111"/>
    </row>
    <row r="740" spans="5:5" ht="15.75" customHeight="1" x14ac:dyDescent="0.2">
      <c r="E740" s="111"/>
    </row>
    <row r="741" spans="5:5" ht="15.75" customHeight="1" x14ac:dyDescent="0.2">
      <c r="E741" s="111"/>
    </row>
    <row r="742" spans="5:5" ht="15.75" customHeight="1" x14ac:dyDescent="0.2">
      <c r="E742" s="111"/>
    </row>
    <row r="743" spans="5:5" ht="15.75" customHeight="1" x14ac:dyDescent="0.2">
      <c r="E743" s="111"/>
    </row>
    <row r="744" spans="5:5" ht="15.75" customHeight="1" x14ac:dyDescent="0.2">
      <c r="E744" s="111"/>
    </row>
    <row r="745" spans="5:5" ht="15.75" customHeight="1" x14ac:dyDescent="0.2">
      <c r="E745" s="111"/>
    </row>
    <row r="746" spans="5:5" ht="15.75" customHeight="1" x14ac:dyDescent="0.2">
      <c r="E746" s="111"/>
    </row>
    <row r="747" spans="5:5" ht="15.75" customHeight="1" x14ac:dyDescent="0.2">
      <c r="E747" s="111"/>
    </row>
    <row r="748" spans="5:5" ht="15.75" customHeight="1" x14ac:dyDescent="0.2">
      <c r="E748" s="111"/>
    </row>
    <row r="749" spans="5:5" ht="15.75" customHeight="1" x14ac:dyDescent="0.2">
      <c r="E749" s="111"/>
    </row>
    <row r="750" spans="5:5" ht="15.75" customHeight="1" x14ac:dyDescent="0.2">
      <c r="E750" s="111"/>
    </row>
    <row r="751" spans="5:5" ht="15.75" customHeight="1" x14ac:dyDescent="0.2">
      <c r="E751" s="111"/>
    </row>
    <row r="752" spans="5:5" ht="15.75" customHeight="1" x14ac:dyDescent="0.2">
      <c r="E752" s="111"/>
    </row>
    <row r="753" spans="5:5" ht="15.75" customHeight="1" x14ac:dyDescent="0.2">
      <c r="E753" s="111"/>
    </row>
    <row r="754" spans="5:5" ht="15.75" customHeight="1" x14ac:dyDescent="0.2">
      <c r="E754" s="111"/>
    </row>
    <row r="755" spans="5:5" ht="15.75" customHeight="1" x14ac:dyDescent="0.2">
      <c r="E755" s="111"/>
    </row>
    <row r="756" spans="5:5" ht="15.75" customHeight="1" x14ac:dyDescent="0.2">
      <c r="E756" s="111"/>
    </row>
    <row r="757" spans="5:5" ht="15.75" customHeight="1" x14ac:dyDescent="0.2">
      <c r="E757" s="111"/>
    </row>
    <row r="758" spans="5:5" ht="15.75" customHeight="1" x14ac:dyDescent="0.2">
      <c r="E758" s="111"/>
    </row>
    <row r="759" spans="5:5" ht="15.75" customHeight="1" x14ac:dyDescent="0.2">
      <c r="E759" s="111"/>
    </row>
    <row r="760" spans="5:5" ht="15.75" customHeight="1" x14ac:dyDescent="0.2">
      <c r="E760" s="111"/>
    </row>
    <row r="761" spans="5:5" ht="15.75" customHeight="1" x14ac:dyDescent="0.2">
      <c r="E761" s="111"/>
    </row>
    <row r="762" spans="5:5" ht="15.75" customHeight="1" x14ac:dyDescent="0.2">
      <c r="E762" s="111"/>
    </row>
    <row r="763" spans="5:5" ht="15.75" customHeight="1" x14ac:dyDescent="0.2">
      <c r="E763" s="111"/>
    </row>
    <row r="764" spans="5:5" ht="15.75" customHeight="1" x14ac:dyDescent="0.2">
      <c r="E764" s="111"/>
    </row>
    <row r="765" spans="5:5" ht="15.75" customHeight="1" x14ac:dyDescent="0.2">
      <c r="E765" s="111"/>
    </row>
    <row r="766" spans="5:5" ht="15.75" customHeight="1" x14ac:dyDescent="0.2">
      <c r="E766" s="111"/>
    </row>
    <row r="767" spans="5:5" ht="15.75" customHeight="1" x14ac:dyDescent="0.2">
      <c r="E767" s="111"/>
    </row>
    <row r="768" spans="5:5" ht="15.75" customHeight="1" x14ac:dyDescent="0.2">
      <c r="E768" s="111"/>
    </row>
    <row r="769" spans="5:5" ht="15.75" customHeight="1" x14ac:dyDescent="0.2">
      <c r="E769" s="111"/>
    </row>
    <row r="770" spans="5:5" ht="15.75" customHeight="1" x14ac:dyDescent="0.2">
      <c r="E770" s="111"/>
    </row>
    <row r="771" spans="5:5" ht="15.75" customHeight="1" x14ac:dyDescent="0.2">
      <c r="E771" s="111"/>
    </row>
    <row r="772" spans="5:5" ht="15.75" customHeight="1" x14ac:dyDescent="0.2">
      <c r="E772" s="111"/>
    </row>
    <row r="773" spans="5:5" ht="15.75" customHeight="1" x14ac:dyDescent="0.2">
      <c r="E773" s="111"/>
    </row>
    <row r="774" spans="5:5" ht="15.75" customHeight="1" x14ac:dyDescent="0.2">
      <c r="E774" s="111"/>
    </row>
    <row r="775" spans="5:5" ht="15.75" customHeight="1" x14ac:dyDescent="0.2">
      <c r="E775" s="111"/>
    </row>
    <row r="776" spans="5:5" ht="15.75" customHeight="1" x14ac:dyDescent="0.2">
      <c r="E776" s="111"/>
    </row>
    <row r="777" spans="5:5" ht="15.75" customHeight="1" x14ac:dyDescent="0.2">
      <c r="E777" s="111"/>
    </row>
    <row r="778" spans="5:5" ht="15.75" customHeight="1" x14ac:dyDescent="0.2">
      <c r="E778" s="111"/>
    </row>
    <row r="779" spans="5:5" ht="15.75" customHeight="1" x14ac:dyDescent="0.2">
      <c r="E779" s="111"/>
    </row>
    <row r="780" spans="5:5" ht="15.75" customHeight="1" x14ac:dyDescent="0.2">
      <c r="E780" s="111"/>
    </row>
    <row r="781" spans="5:5" ht="15.75" customHeight="1" x14ac:dyDescent="0.2">
      <c r="E781" s="111"/>
    </row>
    <row r="782" spans="5:5" ht="15.75" customHeight="1" x14ac:dyDescent="0.2">
      <c r="E782" s="111"/>
    </row>
    <row r="783" spans="5:5" ht="15.75" customHeight="1" x14ac:dyDescent="0.2">
      <c r="E783" s="111"/>
    </row>
    <row r="784" spans="5:5" ht="15.75" customHeight="1" x14ac:dyDescent="0.2">
      <c r="E784" s="111"/>
    </row>
    <row r="785" spans="5:5" ht="15.75" customHeight="1" x14ac:dyDescent="0.2">
      <c r="E785" s="111"/>
    </row>
    <row r="786" spans="5:5" ht="15.75" customHeight="1" x14ac:dyDescent="0.2">
      <c r="E786" s="111"/>
    </row>
    <row r="787" spans="5:5" ht="15.75" customHeight="1" x14ac:dyDescent="0.2">
      <c r="E787" s="111"/>
    </row>
    <row r="788" spans="5:5" ht="15.75" customHeight="1" x14ac:dyDescent="0.2">
      <c r="E788" s="111"/>
    </row>
    <row r="789" spans="5:5" ht="15.75" customHeight="1" x14ac:dyDescent="0.2">
      <c r="E789" s="111"/>
    </row>
    <row r="790" spans="5:5" ht="15.75" customHeight="1" x14ac:dyDescent="0.2">
      <c r="E790" s="111"/>
    </row>
    <row r="791" spans="5:5" ht="15.75" customHeight="1" x14ac:dyDescent="0.2">
      <c r="E791" s="111"/>
    </row>
    <row r="792" spans="5:5" ht="15.75" customHeight="1" x14ac:dyDescent="0.2">
      <c r="E792" s="111"/>
    </row>
    <row r="793" spans="5:5" ht="15.75" customHeight="1" x14ac:dyDescent="0.2">
      <c r="E793" s="111"/>
    </row>
    <row r="794" spans="5:5" ht="15.75" customHeight="1" x14ac:dyDescent="0.2">
      <c r="E794" s="111"/>
    </row>
    <row r="795" spans="5:5" ht="15.75" customHeight="1" x14ac:dyDescent="0.2">
      <c r="E795" s="111"/>
    </row>
    <row r="796" spans="5:5" ht="15.75" customHeight="1" x14ac:dyDescent="0.2">
      <c r="E796" s="111"/>
    </row>
    <row r="797" spans="5:5" ht="15.75" customHeight="1" x14ac:dyDescent="0.2">
      <c r="E797" s="111"/>
    </row>
    <row r="798" spans="5:5" ht="15.75" customHeight="1" x14ac:dyDescent="0.2">
      <c r="E798" s="111"/>
    </row>
    <row r="799" spans="5:5" ht="15.75" customHeight="1" x14ac:dyDescent="0.2">
      <c r="E799" s="111"/>
    </row>
    <row r="800" spans="5:5" ht="15.75" customHeight="1" x14ac:dyDescent="0.2">
      <c r="E800" s="111"/>
    </row>
    <row r="801" spans="5:5" ht="15.75" customHeight="1" x14ac:dyDescent="0.2">
      <c r="E801" s="111"/>
    </row>
    <row r="802" spans="5:5" ht="15.75" customHeight="1" x14ac:dyDescent="0.2">
      <c r="E802" s="111"/>
    </row>
    <row r="803" spans="5:5" ht="15.75" customHeight="1" x14ac:dyDescent="0.2">
      <c r="E803" s="111"/>
    </row>
    <row r="804" spans="5:5" ht="15.75" customHeight="1" x14ac:dyDescent="0.2">
      <c r="E804" s="111"/>
    </row>
    <row r="805" spans="5:5" ht="15.75" customHeight="1" x14ac:dyDescent="0.2">
      <c r="E805" s="111"/>
    </row>
    <row r="806" spans="5:5" ht="15.75" customHeight="1" x14ac:dyDescent="0.2">
      <c r="E806" s="111"/>
    </row>
    <row r="807" spans="5:5" ht="15.75" customHeight="1" x14ac:dyDescent="0.2">
      <c r="E807" s="111"/>
    </row>
    <row r="808" spans="5:5" ht="15.75" customHeight="1" x14ac:dyDescent="0.2">
      <c r="E808" s="111"/>
    </row>
    <row r="809" spans="5:5" ht="15.75" customHeight="1" x14ac:dyDescent="0.2">
      <c r="E809" s="111"/>
    </row>
    <row r="810" spans="5:5" ht="15.75" customHeight="1" x14ac:dyDescent="0.2">
      <c r="E810" s="111"/>
    </row>
    <row r="811" spans="5:5" ht="15.75" customHeight="1" x14ac:dyDescent="0.2">
      <c r="E811" s="111"/>
    </row>
    <row r="812" spans="5:5" ht="15.75" customHeight="1" x14ac:dyDescent="0.2">
      <c r="E812" s="111"/>
    </row>
    <row r="813" spans="5:5" ht="15.75" customHeight="1" x14ac:dyDescent="0.2">
      <c r="E813" s="111"/>
    </row>
    <row r="814" spans="5:5" ht="15.75" customHeight="1" x14ac:dyDescent="0.2">
      <c r="E814" s="111"/>
    </row>
    <row r="815" spans="5:5" ht="15.75" customHeight="1" x14ac:dyDescent="0.2">
      <c r="E815" s="111"/>
    </row>
    <row r="816" spans="5:5" ht="15.75" customHeight="1" x14ac:dyDescent="0.2">
      <c r="E816" s="111"/>
    </row>
    <row r="817" spans="5:5" ht="15.75" customHeight="1" x14ac:dyDescent="0.2">
      <c r="E817" s="111"/>
    </row>
    <row r="818" spans="5:5" ht="15.75" customHeight="1" x14ac:dyDescent="0.2">
      <c r="E818" s="111"/>
    </row>
    <row r="819" spans="5:5" ht="15.75" customHeight="1" x14ac:dyDescent="0.2">
      <c r="E819" s="111"/>
    </row>
    <row r="820" spans="5:5" ht="15.75" customHeight="1" x14ac:dyDescent="0.2">
      <c r="E820" s="111"/>
    </row>
    <row r="821" spans="5:5" ht="15.75" customHeight="1" x14ac:dyDescent="0.2">
      <c r="E821" s="111"/>
    </row>
    <row r="822" spans="5:5" ht="15.75" customHeight="1" x14ac:dyDescent="0.2">
      <c r="E822" s="111"/>
    </row>
    <row r="823" spans="5:5" ht="15.75" customHeight="1" x14ac:dyDescent="0.2">
      <c r="E823" s="111"/>
    </row>
    <row r="824" spans="5:5" ht="15.75" customHeight="1" x14ac:dyDescent="0.2">
      <c r="E824" s="111"/>
    </row>
    <row r="825" spans="5:5" ht="15.75" customHeight="1" x14ac:dyDescent="0.2">
      <c r="E825" s="111"/>
    </row>
    <row r="826" spans="5:5" ht="15.75" customHeight="1" x14ac:dyDescent="0.2">
      <c r="E826" s="111"/>
    </row>
    <row r="827" spans="5:5" ht="15.75" customHeight="1" x14ac:dyDescent="0.2">
      <c r="E827" s="111"/>
    </row>
    <row r="828" spans="5:5" ht="15.75" customHeight="1" x14ac:dyDescent="0.2">
      <c r="E828" s="111"/>
    </row>
    <row r="829" spans="5:5" ht="15.75" customHeight="1" x14ac:dyDescent="0.2">
      <c r="E829" s="111"/>
    </row>
    <row r="830" spans="5:5" ht="15.75" customHeight="1" x14ac:dyDescent="0.2">
      <c r="E830" s="111"/>
    </row>
    <row r="831" spans="5:5" ht="15.75" customHeight="1" x14ac:dyDescent="0.2">
      <c r="E831" s="111"/>
    </row>
    <row r="832" spans="5:5" ht="15.75" customHeight="1" x14ac:dyDescent="0.2">
      <c r="E832" s="111"/>
    </row>
    <row r="833" spans="5:5" ht="15.75" customHeight="1" x14ac:dyDescent="0.2">
      <c r="E833" s="111"/>
    </row>
    <row r="834" spans="5:5" ht="15.75" customHeight="1" x14ac:dyDescent="0.2">
      <c r="E834" s="111"/>
    </row>
    <row r="835" spans="5:5" ht="15.75" customHeight="1" x14ac:dyDescent="0.2">
      <c r="E835" s="111"/>
    </row>
    <row r="836" spans="5:5" ht="15.75" customHeight="1" x14ac:dyDescent="0.2">
      <c r="E836" s="111"/>
    </row>
    <row r="837" spans="5:5" ht="15.75" customHeight="1" x14ac:dyDescent="0.2">
      <c r="E837" s="111"/>
    </row>
    <row r="838" spans="5:5" ht="15.75" customHeight="1" x14ac:dyDescent="0.2">
      <c r="E838" s="111"/>
    </row>
    <row r="839" spans="5:5" ht="15.75" customHeight="1" x14ac:dyDescent="0.2">
      <c r="E839" s="111"/>
    </row>
    <row r="840" spans="5:5" ht="15.75" customHeight="1" x14ac:dyDescent="0.2">
      <c r="E840" s="111"/>
    </row>
    <row r="841" spans="5:5" ht="15.75" customHeight="1" x14ac:dyDescent="0.2">
      <c r="E841" s="111"/>
    </row>
    <row r="842" spans="5:5" ht="15.75" customHeight="1" x14ac:dyDescent="0.2">
      <c r="E842" s="111"/>
    </row>
    <row r="843" spans="5:5" ht="15.75" customHeight="1" x14ac:dyDescent="0.2">
      <c r="E843" s="111"/>
    </row>
    <row r="844" spans="5:5" ht="15.75" customHeight="1" x14ac:dyDescent="0.2">
      <c r="E844" s="111"/>
    </row>
    <row r="845" spans="5:5" ht="15.75" customHeight="1" x14ac:dyDescent="0.2">
      <c r="E845" s="111"/>
    </row>
    <row r="846" spans="5:5" ht="15.75" customHeight="1" x14ac:dyDescent="0.2">
      <c r="E846" s="111"/>
    </row>
    <row r="847" spans="5:5" ht="15.75" customHeight="1" x14ac:dyDescent="0.2">
      <c r="E847" s="111"/>
    </row>
    <row r="848" spans="5:5" ht="15.75" customHeight="1" x14ac:dyDescent="0.2">
      <c r="E848" s="111"/>
    </row>
    <row r="849" spans="5:5" ht="15.75" customHeight="1" x14ac:dyDescent="0.2">
      <c r="E849" s="111"/>
    </row>
    <row r="850" spans="5:5" ht="15.75" customHeight="1" x14ac:dyDescent="0.2">
      <c r="E850" s="111"/>
    </row>
    <row r="851" spans="5:5" ht="15.75" customHeight="1" x14ac:dyDescent="0.2">
      <c r="E851" s="111"/>
    </row>
    <row r="852" spans="5:5" ht="15.75" customHeight="1" x14ac:dyDescent="0.2">
      <c r="E852" s="111"/>
    </row>
    <row r="853" spans="5:5" ht="15.75" customHeight="1" x14ac:dyDescent="0.2">
      <c r="E853" s="111"/>
    </row>
    <row r="854" spans="5:5" ht="15.75" customHeight="1" x14ac:dyDescent="0.2">
      <c r="E854" s="111"/>
    </row>
    <row r="855" spans="5:5" ht="15.75" customHeight="1" x14ac:dyDescent="0.2">
      <c r="E855" s="111"/>
    </row>
    <row r="856" spans="5:5" ht="15.75" customHeight="1" x14ac:dyDescent="0.2">
      <c r="E856" s="111"/>
    </row>
    <row r="857" spans="5:5" ht="15.75" customHeight="1" x14ac:dyDescent="0.2">
      <c r="E857" s="111"/>
    </row>
    <row r="858" spans="5:5" ht="15.75" customHeight="1" x14ac:dyDescent="0.2">
      <c r="E858" s="111"/>
    </row>
    <row r="859" spans="5:5" ht="15.75" customHeight="1" x14ac:dyDescent="0.2">
      <c r="E859" s="111"/>
    </row>
    <row r="860" spans="5:5" ht="15.75" customHeight="1" x14ac:dyDescent="0.2">
      <c r="E860" s="111"/>
    </row>
    <row r="861" spans="5:5" ht="15.75" customHeight="1" x14ac:dyDescent="0.2">
      <c r="E861" s="111"/>
    </row>
    <row r="862" spans="5:5" ht="15.75" customHeight="1" x14ac:dyDescent="0.2">
      <c r="E862" s="111"/>
    </row>
    <row r="863" spans="5:5" ht="15.75" customHeight="1" x14ac:dyDescent="0.2">
      <c r="E863" s="111"/>
    </row>
    <row r="864" spans="5:5" ht="15.75" customHeight="1" x14ac:dyDescent="0.2">
      <c r="E864" s="111"/>
    </row>
    <row r="865" spans="5:5" ht="15.75" customHeight="1" x14ac:dyDescent="0.2">
      <c r="E865" s="111"/>
    </row>
    <row r="866" spans="5:5" ht="15.75" customHeight="1" x14ac:dyDescent="0.2">
      <c r="E866" s="111"/>
    </row>
    <row r="867" spans="5:5" ht="15.75" customHeight="1" x14ac:dyDescent="0.2">
      <c r="E867" s="111"/>
    </row>
    <row r="868" spans="5:5" ht="15.75" customHeight="1" x14ac:dyDescent="0.2">
      <c r="E868" s="111"/>
    </row>
    <row r="869" spans="5:5" ht="15.75" customHeight="1" x14ac:dyDescent="0.2">
      <c r="E869" s="111"/>
    </row>
    <row r="870" spans="5:5" ht="15.75" customHeight="1" x14ac:dyDescent="0.2">
      <c r="E870" s="111"/>
    </row>
    <row r="871" spans="5:5" ht="15.75" customHeight="1" x14ac:dyDescent="0.2">
      <c r="E871" s="111"/>
    </row>
    <row r="872" spans="5:5" ht="15.75" customHeight="1" x14ac:dyDescent="0.2">
      <c r="E872" s="111"/>
    </row>
    <row r="873" spans="5:5" ht="15.75" customHeight="1" x14ac:dyDescent="0.2">
      <c r="E873" s="111"/>
    </row>
    <row r="874" spans="5:5" ht="15.75" customHeight="1" x14ac:dyDescent="0.2">
      <c r="E874" s="111"/>
    </row>
    <row r="875" spans="5:5" ht="15.75" customHeight="1" x14ac:dyDescent="0.2">
      <c r="E875" s="111"/>
    </row>
    <row r="876" spans="5:5" ht="15.75" customHeight="1" x14ac:dyDescent="0.2">
      <c r="E876" s="111"/>
    </row>
    <row r="877" spans="5:5" ht="15.75" customHeight="1" x14ac:dyDescent="0.2">
      <c r="E877" s="111"/>
    </row>
    <row r="878" spans="5:5" ht="15.75" customHeight="1" x14ac:dyDescent="0.2">
      <c r="E878" s="111"/>
    </row>
    <row r="879" spans="5:5" ht="15.75" customHeight="1" x14ac:dyDescent="0.2">
      <c r="E879" s="111"/>
    </row>
    <row r="880" spans="5:5" ht="15.75" customHeight="1" x14ac:dyDescent="0.2">
      <c r="E880" s="111"/>
    </row>
    <row r="881" spans="5:5" ht="15.75" customHeight="1" x14ac:dyDescent="0.2">
      <c r="E881" s="111"/>
    </row>
    <row r="882" spans="5:5" ht="15.75" customHeight="1" x14ac:dyDescent="0.2">
      <c r="E882" s="111"/>
    </row>
    <row r="883" spans="5:5" ht="15.75" customHeight="1" x14ac:dyDescent="0.2">
      <c r="E883" s="111"/>
    </row>
    <row r="884" spans="5:5" ht="15.75" customHeight="1" x14ac:dyDescent="0.2">
      <c r="E884" s="111"/>
    </row>
    <row r="885" spans="5:5" ht="15.75" customHeight="1" x14ac:dyDescent="0.2">
      <c r="E885" s="111"/>
    </row>
    <row r="886" spans="5:5" ht="15.75" customHeight="1" x14ac:dyDescent="0.2">
      <c r="E886" s="111"/>
    </row>
    <row r="887" spans="5:5" ht="15.75" customHeight="1" x14ac:dyDescent="0.2">
      <c r="E887" s="111"/>
    </row>
    <row r="888" spans="5:5" ht="15.75" customHeight="1" x14ac:dyDescent="0.2">
      <c r="E888" s="111"/>
    </row>
    <row r="889" spans="5:5" ht="15.75" customHeight="1" x14ac:dyDescent="0.2">
      <c r="E889" s="111"/>
    </row>
    <row r="890" spans="5:5" ht="15.75" customHeight="1" x14ac:dyDescent="0.2">
      <c r="E890" s="111"/>
    </row>
    <row r="891" spans="5:5" ht="15.75" customHeight="1" x14ac:dyDescent="0.2">
      <c r="E891" s="111"/>
    </row>
    <row r="892" spans="5:5" ht="15.75" customHeight="1" x14ac:dyDescent="0.2">
      <c r="E892" s="111"/>
    </row>
    <row r="893" spans="5:5" ht="15.75" customHeight="1" x14ac:dyDescent="0.2">
      <c r="E893" s="111"/>
    </row>
    <row r="894" spans="5:5" ht="15.75" customHeight="1" x14ac:dyDescent="0.2">
      <c r="E894" s="111"/>
    </row>
    <row r="895" spans="5:5" ht="15.75" customHeight="1" x14ac:dyDescent="0.2">
      <c r="E895" s="111"/>
    </row>
    <row r="896" spans="5:5" ht="15.75" customHeight="1" x14ac:dyDescent="0.2">
      <c r="E896" s="111"/>
    </row>
    <row r="897" spans="5:5" ht="15.75" customHeight="1" x14ac:dyDescent="0.2">
      <c r="E897" s="111"/>
    </row>
    <row r="898" spans="5:5" ht="15.75" customHeight="1" x14ac:dyDescent="0.2">
      <c r="E898" s="111"/>
    </row>
    <row r="899" spans="5:5" ht="15.75" customHeight="1" x14ac:dyDescent="0.2">
      <c r="E899" s="111"/>
    </row>
    <row r="900" spans="5:5" ht="15.75" customHeight="1" x14ac:dyDescent="0.2">
      <c r="E900" s="111"/>
    </row>
    <row r="901" spans="5:5" ht="15.75" customHeight="1" x14ac:dyDescent="0.2">
      <c r="E901" s="111"/>
    </row>
    <row r="902" spans="5:5" ht="15.75" customHeight="1" x14ac:dyDescent="0.2">
      <c r="E902" s="111"/>
    </row>
    <row r="903" spans="5:5" ht="15.75" customHeight="1" x14ac:dyDescent="0.2">
      <c r="E903" s="111"/>
    </row>
    <row r="904" spans="5:5" ht="15.75" customHeight="1" x14ac:dyDescent="0.2">
      <c r="E904" s="111"/>
    </row>
    <row r="905" spans="5:5" ht="15.75" customHeight="1" x14ac:dyDescent="0.2">
      <c r="E905" s="111"/>
    </row>
    <row r="906" spans="5:5" ht="15.75" customHeight="1" x14ac:dyDescent="0.2">
      <c r="E906" s="111"/>
    </row>
    <row r="907" spans="5:5" ht="15.75" customHeight="1" x14ac:dyDescent="0.2">
      <c r="E907" s="111"/>
    </row>
    <row r="908" spans="5:5" ht="15.75" customHeight="1" x14ac:dyDescent="0.2">
      <c r="E908" s="111"/>
    </row>
    <row r="909" spans="5:5" ht="15.75" customHeight="1" x14ac:dyDescent="0.2">
      <c r="E909" s="111"/>
    </row>
    <row r="910" spans="5:5" ht="15.75" customHeight="1" x14ac:dyDescent="0.2">
      <c r="E910" s="111"/>
    </row>
    <row r="911" spans="5:5" ht="15.75" customHeight="1" x14ac:dyDescent="0.2">
      <c r="E911" s="111"/>
    </row>
    <row r="912" spans="5:5" ht="15.75" customHeight="1" x14ac:dyDescent="0.2">
      <c r="E912" s="111"/>
    </row>
    <row r="913" spans="5:5" ht="15.75" customHeight="1" x14ac:dyDescent="0.2">
      <c r="E913" s="111"/>
    </row>
    <row r="914" spans="5:5" ht="15.75" customHeight="1" x14ac:dyDescent="0.2">
      <c r="E914" s="111"/>
    </row>
    <row r="915" spans="5:5" ht="15.75" customHeight="1" x14ac:dyDescent="0.2">
      <c r="E915" s="111"/>
    </row>
    <row r="916" spans="5:5" ht="15.75" customHeight="1" x14ac:dyDescent="0.2">
      <c r="E916" s="111"/>
    </row>
    <row r="917" spans="5:5" ht="15.75" customHeight="1" x14ac:dyDescent="0.2">
      <c r="E917" s="111"/>
    </row>
    <row r="918" spans="5:5" ht="15.75" customHeight="1" x14ac:dyDescent="0.2">
      <c r="E918" s="111"/>
    </row>
    <row r="919" spans="5:5" ht="15.75" customHeight="1" x14ac:dyDescent="0.2">
      <c r="E919" s="111"/>
    </row>
    <row r="920" spans="5:5" ht="15.75" customHeight="1" x14ac:dyDescent="0.2">
      <c r="E920" s="111"/>
    </row>
    <row r="921" spans="5:5" ht="15.75" customHeight="1" x14ac:dyDescent="0.2">
      <c r="E921" s="111"/>
    </row>
    <row r="922" spans="5:5" ht="15.75" customHeight="1" x14ac:dyDescent="0.2">
      <c r="E922" s="111"/>
    </row>
    <row r="923" spans="5:5" ht="15.75" customHeight="1" x14ac:dyDescent="0.2">
      <c r="E923" s="111"/>
    </row>
    <row r="924" spans="5:5" ht="15.75" customHeight="1" x14ac:dyDescent="0.2">
      <c r="E924" s="111"/>
    </row>
    <row r="925" spans="5:5" ht="15.75" customHeight="1" x14ac:dyDescent="0.2">
      <c r="E925" s="111"/>
    </row>
    <row r="926" spans="5:5" ht="15.75" customHeight="1" x14ac:dyDescent="0.2">
      <c r="E926" s="111"/>
    </row>
    <row r="927" spans="5:5" ht="15.75" customHeight="1" x14ac:dyDescent="0.2">
      <c r="E927" s="111"/>
    </row>
    <row r="928" spans="5:5" ht="15.75" customHeight="1" x14ac:dyDescent="0.2">
      <c r="E928" s="111"/>
    </row>
    <row r="929" spans="5:5" ht="15.75" customHeight="1" x14ac:dyDescent="0.2">
      <c r="E929" s="111"/>
    </row>
    <row r="930" spans="5:5" ht="15.75" customHeight="1" x14ac:dyDescent="0.2">
      <c r="E930" s="111"/>
    </row>
    <row r="931" spans="5:5" ht="15.75" customHeight="1" x14ac:dyDescent="0.2">
      <c r="E931" s="111"/>
    </row>
    <row r="932" spans="5:5" ht="15.75" customHeight="1" x14ac:dyDescent="0.2">
      <c r="E932" s="111"/>
    </row>
    <row r="933" spans="5:5" ht="15.75" customHeight="1" x14ac:dyDescent="0.2">
      <c r="E933" s="111"/>
    </row>
    <row r="934" spans="5:5" ht="15.75" customHeight="1" x14ac:dyDescent="0.2">
      <c r="E934" s="111"/>
    </row>
    <row r="935" spans="5:5" ht="15.75" customHeight="1" x14ac:dyDescent="0.2">
      <c r="E935" s="111"/>
    </row>
    <row r="936" spans="5:5" ht="15.75" customHeight="1" x14ac:dyDescent="0.2">
      <c r="E936" s="111"/>
    </row>
    <row r="937" spans="5:5" ht="15.75" customHeight="1" x14ac:dyDescent="0.2">
      <c r="E937" s="111"/>
    </row>
    <row r="938" spans="5:5" ht="15.75" customHeight="1" x14ac:dyDescent="0.2">
      <c r="E938" s="111"/>
    </row>
    <row r="939" spans="5:5" ht="15.75" customHeight="1" x14ac:dyDescent="0.2">
      <c r="E939" s="111"/>
    </row>
    <row r="940" spans="5:5" ht="15.75" customHeight="1" x14ac:dyDescent="0.2">
      <c r="E940" s="111"/>
    </row>
    <row r="941" spans="5:5" ht="15.75" customHeight="1" x14ac:dyDescent="0.2">
      <c r="E941" s="111"/>
    </row>
    <row r="942" spans="5:5" ht="15.75" customHeight="1" x14ac:dyDescent="0.2">
      <c r="E942" s="111"/>
    </row>
    <row r="943" spans="5:5" ht="15.75" customHeight="1" x14ac:dyDescent="0.2">
      <c r="E943" s="111"/>
    </row>
    <row r="944" spans="5:5" ht="15.75" customHeight="1" x14ac:dyDescent="0.2">
      <c r="E944" s="111"/>
    </row>
    <row r="945" spans="5:5" ht="15.75" customHeight="1" x14ac:dyDescent="0.2">
      <c r="E945" s="111"/>
    </row>
    <row r="946" spans="5:5" ht="15.75" customHeight="1" x14ac:dyDescent="0.2">
      <c r="E946" s="111"/>
    </row>
    <row r="947" spans="5:5" ht="15.75" customHeight="1" x14ac:dyDescent="0.2">
      <c r="E947" s="111"/>
    </row>
    <row r="948" spans="5:5" ht="15.75" customHeight="1" x14ac:dyDescent="0.2">
      <c r="E948" s="111"/>
    </row>
    <row r="949" spans="5:5" ht="15.75" customHeight="1" x14ac:dyDescent="0.2">
      <c r="E949" s="111"/>
    </row>
    <row r="950" spans="5:5" ht="15.75" customHeight="1" x14ac:dyDescent="0.2">
      <c r="E950" s="111"/>
    </row>
    <row r="951" spans="5:5" ht="15.75" customHeight="1" x14ac:dyDescent="0.2">
      <c r="E951" s="111"/>
    </row>
    <row r="952" spans="5:5" ht="15.75" customHeight="1" x14ac:dyDescent="0.2">
      <c r="E952" s="111"/>
    </row>
    <row r="953" spans="5:5" ht="15.75" customHeight="1" x14ac:dyDescent="0.2">
      <c r="E953" s="111"/>
    </row>
    <row r="954" spans="5:5" ht="15.75" customHeight="1" x14ac:dyDescent="0.2">
      <c r="E954" s="111"/>
    </row>
    <row r="955" spans="5:5" ht="15.75" customHeight="1" x14ac:dyDescent="0.2">
      <c r="E955" s="111"/>
    </row>
    <row r="956" spans="5:5" ht="15.75" customHeight="1" x14ac:dyDescent="0.2">
      <c r="E956" s="111"/>
    </row>
    <row r="957" spans="5:5" ht="15.75" customHeight="1" x14ac:dyDescent="0.2">
      <c r="E957" s="111"/>
    </row>
    <row r="958" spans="5:5" ht="15.75" customHeight="1" x14ac:dyDescent="0.2">
      <c r="E958" s="111"/>
    </row>
    <row r="959" spans="5:5" ht="15.75" customHeight="1" x14ac:dyDescent="0.2">
      <c r="E959" s="111"/>
    </row>
    <row r="960" spans="5:5" ht="15.75" customHeight="1" x14ac:dyDescent="0.2">
      <c r="E960" s="111"/>
    </row>
    <row r="961" spans="5:5" ht="15.75" customHeight="1" x14ac:dyDescent="0.2">
      <c r="E961" s="111"/>
    </row>
    <row r="962" spans="5:5" ht="15.75" customHeight="1" x14ac:dyDescent="0.2">
      <c r="E962" s="111"/>
    </row>
    <row r="963" spans="5:5" ht="15.75" customHeight="1" x14ac:dyDescent="0.2">
      <c r="E963" s="111"/>
    </row>
    <row r="964" spans="5:5" ht="15.75" customHeight="1" x14ac:dyDescent="0.2">
      <c r="E964" s="111"/>
    </row>
    <row r="965" spans="5:5" ht="15.75" customHeight="1" x14ac:dyDescent="0.2">
      <c r="E965" s="111"/>
    </row>
    <row r="966" spans="5:5" ht="15.75" customHeight="1" x14ac:dyDescent="0.2">
      <c r="E966" s="111"/>
    </row>
    <row r="967" spans="5:5" ht="15.75" customHeight="1" x14ac:dyDescent="0.2">
      <c r="E967" s="111"/>
    </row>
    <row r="968" spans="5:5" ht="15.75" customHeight="1" x14ac:dyDescent="0.2">
      <c r="E968" s="111"/>
    </row>
    <row r="969" spans="5:5" ht="15.75" customHeight="1" x14ac:dyDescent="0.2">
      <c r="E969" s="111"/>
    </row>
    <row r="970" spans="5:5" ht="15.75" customHeight="1" x14ac:dyDescent="0.2">
      <c r="E970" s="111"/>
    </row>
    <row r="971" spans="5:5" ht="15.75" customHeight="1" x14ac:dyDescent="0.2">
      <c r="E971" s="111"/>
    </row>
    <row r="972" spans="5:5" ht="15.75" customHeight="1" x14ac:dyDescent="0.2">
      <c r="E972" s="111"/>
    </row>
    <row r="973" spans="5:5" ht="15.75" customHeight="1" x14ac:dyDescent="0.2">
      <c r="E973" s="111"/>
    </row>
    <row r="974" spans="5:5" ht="15.75" customHeight="1" x14ac:dyDescent="0.2">
      <c r="E974" s="111"/>
    </row>
    <row r="975" spans="5:5" ht="15.75" customHeight="1" x14ac:dyDescent="0.2">
      <c r="E975" s="111"/>
    </row>
    <row r="976" spans="5:5" ht="15.75" customHeight="1" x14ac:dyDescent="0.2">
      <c r="E976" s="111"/>
    </row>
    <row r="977" spans="5:5" ht="15.75" customHeight="1" x14ac:dyDescent="0.2">
      <c r="E977" s="111"/>
    </row>
    <row r="978" spans="5:5" ht="15.75" customHeight="1" x14ac:dyDescent="0.2">
      <c r="E978" s="111"/>
    </row>
    <row r="979" spans="5:5" ht="15.75" customHeight="1" x14ac:dyDescent="0.2">
      <c r="E979" s="111"/>
    </row>
    <row r="980" spans="5:5" ht="15.75" customHeight="1" x14ac:dyDescent="0.2">
      <c r="E980" s="111"/>
    </row>
    <row r="981" spans="5:5" ht="15.75" customHeight="1" x14ac:dyDescent="0.2">
      <c r="E981" s="111"/>
    </row>
    <row r="982" spans="5:5" ht="15.75" customHeight="1" x14ac:dyDescent="0.2">
      <c r="E982" s="111"/>
    </row>
    <row r="983" spans="5:5" ht="15.75" customHeight="1" x14ac:dyDescent="0.2">
      <c r="E983" s="111"/>
    </row>
    <row r="984" spans="5:5" ht="15.75" customHeight="1" x14ac:dyDescent="0.2">
      <c r="E984" s="111"/>
    </row>
    <row r="985" spans="5:5" ht="15.75" customHeight="1" x14ac:dyDescent="0.2">
      <c r="E985" s="111"/>
    </row>
    <row r="986" spans="5:5" ht="15.75" customHeight="1" x14ac:dyDescent="0.2">
      <c r="E986" s="111"/>
    </row>
    <row r="987" spans="5:5" ht="15.75" customHeight="1" x14ac:dyDescent="0.2">
      <c r="E987" s="111"/>
    </row>
    <row r="988" spans="5:5" ht="15.75" customHeight="1" x14ac:dyDescent="0.2">
      <c r="E988" s="111"/>
    </row>
    <row r="989" spans="5:5" ht="15.75" customHeight="1" x14ac:dyDescent="0.2">
      <c r="E989" s="111"/>
    </row>
    <row r="990" spans="5:5" ht="15.75" customHeight="1" x14ac:dyDescent="0.2">
      <c r="E990" s="111"/>
    </row>
    <row r="991" spans="5:5" ht="15.75" customHeight="1" x14ac:dyDescent="0.2">
      <c r="E991" s="111"/>
    </row>
    <row r="992" spans="5:5" ht="15.75" customHeight="1" x14ac:dyDescent="0.2">
      <c r="E992" s="111"/>
    </row>
    <row r="993" spans="5:5" ht="15.75" customHeight="1" x14ac:dyDescent="0.2">
      <c r="E993" s="111"/>
    </row>
    <row r="994" spans="5:5" ht="15.75" customHeight="1" x14ac:dyDescent="0.2">
      <c r="E994" s="111"/>
    </row>
    <row r="995" spans="5:5" ht="15.75" customHeight="1" x14ac:dyDescent="0.2">
      <c r="E995" s="111"/>
    </row>
    <row r="996" spans="5:5" ht="15.75" customHeight="1" x14ac:dyDescent="0.2">
      <c r="E996" s="111"/>
    </row>
    <row r="997" spans="5:5" ht="15.75" customHeight="1" x14ac:dyDescent="0.2">
      <c r="E997" s="111"/>
    </row>
    <row r="998" spans="5:5" ht="15.75" customHeight="1" x14ac:dyDescent="0.2">
      <c r="E998" s="111"/>
    </row>
    <row r="999" spans="5:5" ht="15.75" customHeight="1" x14ac:dyDescent="0.2">
      <c r="E999" s="111"/>
    </row>
    <row r="1000" spans="5:5" ht="15.75" customHeight="1" x14ac:dyDescent="0.2">
      <c r="E1000" s="111"/>
    </row>
  </sheetData>
  <conditionalFormatting sqref="F4:F24">
    <cfRule type="cellIs" dxfId="3" priority="1" stopIfTrue="1" operator="equal">
      <formula>"Resolved"</formula>
    </cfRule>
  </conditionalFormatting>
  <conditionalFormatting sqref="F4:F24">
    <cfRule type="cellIs" dxfId="2" priority="2" stopIfTrue="1" operator="equal">
      <formula>"Pending"</formula>
    </cfRule>
  </conditionalFormatting>
  <conditionalFormatting sqref="F25">
    <cfRule type="cellIs" dxfId="1" priority="3" stopIfTrue="1" operator="equal">
      <formula>"Resolved"</formula>
    </cfRule>
  </conditionalFormatting>
  <conditionalFormatting sqref="F25">
    <cfRule type="cellIs" dxfId="0" priority="4" stopIfTrue="1" operator="equal">
      <formula>"Pending"</formula>
    </cfRule>
  </conditionalFormatting>
  <pageMargins left="0.7" right="0.7" top="0.75" bottom="0.75" header="0" footer="0"/>
  <pageSetup orientation="portrait"/>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G1000"/>
  <sheetViews>
    <sheetView workbookViewId="0"/>
  </sheetViews>
  <sheetFormatPr defaultColWidth="12.625" defaultRowHeight="15" customHeight="1" x14ac:dyDescent="0.15"/>
  <cols>
    <col min="1" max="1" width="17.40625" customWidth="1"/>
    <col min="2" max="12" width="10.78515625" customWidth="1"/>
    <col min="13" max="13" width="7.23046875" customWidth="1"/>
    <col min="14" max="14" width="10.78515625" customWidth="1"/>
    <col min="15" max="16" width="7.23046875" customWidth="1"/>
    <col min="17" max="18" width="10.78515625" customWidth="1"/>
    <col min="19" max="19" width="7.23046875" customWidth="1"/>
    <col min="20" max="20" width="10.78515625" customWidth="1"/>
    <col min="21" max="21" width="7.23046875" customWidth="1"/>
    <col min="22" max="22" width="10.78515625" customWidth="1"/>
    <col min="23" max="23" width="7.23046875" customWidth="1"/>
    <col min="24" max="33" width="21.453125" customWidth="1"/>
  </cols>
  <sheetData>
    <row r="1" spans="1:33" ht="19.5" x14ac:dyDescent="0.25">
      <c r="A1" s="6"/>
      <c r="B1" s="6"/>
      <c r="C1" s="170" t="s">
        <v>557</v>
      </c>
      <c r="D1" s="150"/>
      <c r="E1" s="150"/>
      <c r="F1" s="150"/>
      <c r="G1" s="150"/>
      <c r="H1" s="6"/>
      <c r="I1" s="6"/>
      <c r="J1" s="6"/>
      <c r="K1" s="6"/>
      <c r="L1" s="6"/>
      <c r="M1" s="6"/>
      <c r="N1" s="6"/>
      <c r="O1" s="6"/>
      <c r="P1" s="6"/>
      <c r="Q1" s="6"/>
      <c r="R1" s="6"/>
      <c r="S1" s="6"/>
      <c r="T1" s="6"/>
      <c r="U1" s="6"/>
      <c r="V1" s="6"/>
      <c r="W1" s="6"/>
      <c r="X1" s="6"/>
      <c r="Y1" s="6"/>
      <c r="Z1" s="6"/>
      <c r="AA1" s="6"/>
      <c r="AB1" s="6"/>
      <c r="AC1" s="6"/>
      <c r="AD1" s="6"/>
      <c r="AE1" s="6"/>
      <c r="AF1" s="6"/>
      <c r="AG1" s="6"/>
    </row>
    <row r="2" spans="1:33" x14ac:dyDescent="0.2">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row>
    <row r="3" spans="1:33" ht="13.5" x14ac:dyDescent="0.15"/>
    <row r="4" spans="1:33" ht="13.5" x14ac:dyDescent="0.15"/>
    <row r="5" spans="1:33" ht="13.5" x14ac:dyDescent="0.15"/>
    <row r="6" spans="1:33" ht="13.5" x14ac:dyDescent="0.15"/>
    <row r="7" spans="1:33" ht="13.5" x14ac:dyDescent="0.15"/>
    <row r="8" spans="1:33" ht="13.5" x14ac:dyDescent="0.15"/>
    <row r="9" spans="1:33" ht="13.5" x14ac:dyDescent="0.15"/>
    <row r="10" spans="1:33" ht="13.5" x14ac:dyDescent="0.15"/>
    <row r="11" spans="1:33" ht="13.5" x14ac:dyDescent="0.15"/>
    <row r="12" spans="1:33" ht="13.5" x14ac:dyDescent="0.15"/>
    <row r="13" spans="1:33" ht="13.5" x14ac:dyDescent="0.15"/>
    <row r="14" spans="1:33" ht="13.5" x14ac:dyDescent="0.15"/>
    <row r="15" spans="1:33" ht="13.5" x14ac:dyDescent="0.15"/>
    <row r="16" spans="1:33" ht="13.5" x14ac:dyDescent="0.15"/>
    <row r="17" ht="13.5" x14ac:dyDescent="0.15"/>
    <row r="18" ht="13.5" x14ac:dyDescent="0.15"/>
    <row r="19" ht="13.5" x14ac:dyDescent="0.15"/>
    <row r="20" ht="13.5" x14ac:dyDescent="0.15"/>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spans="19:33" ht="15.75" customHeight="1" x14ac:dyDescent="0.15"/>
    <row r="34" spans="19:33" ht="15.75" customHeight="1" x14ac:dyDescent="0.15"/>
    <row r="35" spans="19:33" ht="15.75" customHeight="1" x14ac:dyDescent="0.15"/>
    <row r="36" spans="19:33" ht="15.75" customHeight="1" x14ac:dyDescent="0.15"/>
    <row r="37" spans="19:33" ht="15.75" customHeight="1" x14ac:dyDescent="0.15"/>
    <row r="38" spans="19:33" ht="15.75" customHeight="1" x14ac:dyDescent="0.2">
      <c r="S38" s="6"/>
      <c r="T38" s="6"/>
      <c r="U38" s="6"/>
      <c r="V38" s="6"/>
      <c r="W38" s="6"/>
      <c r="X38" s="6"/>
      <c r="Y38" s="6"/>
      <c r="Z38" s="6"/>
      <c r="AA38" s="6"/>
      <c r="AB38" s="6"/>
      <c r="AC38" s="6"/>
      <c r="AD38" s="6"/>
      <c r="AE38" s="6"/>
      <c r="AF38" s="6"/>
      <c r="AG38" s="6"/>
    </row>
    <row r="39" spans="19:33" ht="15.75" customHeight="1" x14ac:dyDescent="0.2">
      <c r="S39" s="6"/>
      <c r="T39" s="6"/>
      <c r="U39" s="6"/>
      <c r="V39" s="6"/>
      <c r="W39" s="6"/>
      <c r="X39" s="6"/>
      <c r="Y39" s="6"/>
      <c r="Z39" s="6"/>
      <c r="AA39" s="6"/>
      <c r="AB39" s="6"/>
      <c r="AC39" s="6"/>
      <c r="AD39" s="6"/>
      <c r="AE39" s="6"/>
      <c r="AF39" s="6"/>
      <c r="AG39" s="6"/>
    </row>
    <row r="40" spans="19:33" ht="15.75" customHeight="1" x14ac:dyDescent="0.2">
      <c r="S40" s="6"/>
      <c r="T40" s="6"/>
      <c r="U40" s="6"/>
      <c r="V40" s="6"/>
      <c r="W40" s="6"/>
      <c r="X40" s="6"/>
      <c r="Y40" s="6"/>
      <c r="Z40" s="6"/>
      <c r="AA40" s="6"/>
      <c r="AB40" s="6"/>
      <c r="AC40" s="6"/>
      <c r="AD40" s="6"/>
      <c r="AE40" s="6"/>
      <c r="AF40" s="6"/>
      <c r="AG40" s="6"/>
    </row>
    <row r="41" spans="19:33" ht="15.75" customHeight="1" x14ac:dyDescent="0.2">
      <c r="S41" s="6"/>
      <c r="T41" s="6"/>
      <c r="U41" s="6"/>
      <c r="V41" s="6"/>
      <c r="W41" s="6"/>
      <c r="X41" s="6"/>
      <c r="Y41" s="6"/>
      <c r="Z41" s="6"/>
      <c r="AA41" s="6"/>
      <c r="AB41" s="6"/>
      <c r="AC41" s="6"/>
      <c r="AD41" s="6"/>
      <c r="AE41" s="6"/>
      <c r="AF41" s="6"/>
      <c r="AG41" s="6"/>
    </row>
    <row r="42" spans="19:33" ht="15.75" customHeight="1" x14ac:dyDescent="0.2">
      <c r="S42" s="6"/>
      <c r="T42" s="6"/>
      <c r="U42" s="6"/>
      <c r="V42" s="6"/>
      <c r="W42" s="6"/>
      <c r="X42" s="6"/>
      <c r="Y42" s="6"/>
      <c r="Z42" s="6"/>
      <c r="AA42" s="6"/>
      <c r="AB42" s="6"/>
      <c r="AC42" s="6"/>
      <c r="AD42" s="6"/>
      <c r="AE42" s="6"/>
      <c r="AF42" s="6"/>
      <c r="AG42" s="6"/>
    </row>
    <row r="43" spans="19:33" ht="15.75" customHeight="1" x14ac:dyDescent="0.2">
      <c r="S43" s="6"/>
      <c r="T43" s="6"/>
      <c r="U43" s="6"/>
      <c r="V43" s="6"/>
      <c r="W43" s="6"/>
      <c r="X43" s="6"/>
      <c r="Y43" s="6"/>
      <c r="Z43" s="6"/>
      <c r="AA43" s="6"/>
      <c r="AB43" s="6"/>
      <c r="AC43" s="6"/>
      <c r="AD43" s="6"/>
      <c r="AE43" s="6"/>
      <c r="AF43" s="6"/>
      <c r="AG43" s="6"/>
    </row>
    <row r="44" spans="19:33" ht="15.75" customHeight="1" x14ac:dyDescent="0.2">
      <c r="S44" s="6"/>
      <c r="T44" s="6"/>
      <c r="U44" s="6"/>
      <c r="V44" s="6"/>
      <c r="W44" s="6"/>
      <c r="X44" s="6"/>
      <c r="Y44" s="6"/>
      <c r="Z44" s="6"/>
      <c r="AA44" s="6"/>
      <c r="AB44" s="6"/>
      <c r="AC44" s="6"/>
      <c r="AD44" s="6"/>
      <c r="AE44" s="6"/>
      <c r="AF44" s="6"/>
      <c r="AG44" s="6"/>
    </row>
    <row r="45" spans="19:33" ht="15.75" customHeight="1" x14ac:dyDescent="0.2">
      <c r="S45" s="6"/>
      <c r="T45" s="6"/>
      <c r="U45" s="6"/>
      <c r="V45" s="6"/>
      <c r="W45" s="6"/>
      <c r="X45" s="6"/>
      <c r="Y45" s="6"/>
      <c r="Z45" s="6"/>
      <c r="AA45" s="6"/>
      <c r="AB45" s="6"/>
      <c r="AC45" s="6"/>
      <c r="AD45" s="6"/>
      <c r="AE45" s="6"/>
      <c r="AF45" s="6"/>
      <c r="AG45" s="6"/>
    </row>
    <row r="46" spans="19:33" ht="15.75" customHeight="1" x14ac:dyDescent="0.2">
      <c r="S46" s="6"/>
      <c r="T46" s="6"/>
      <c r="U46" s="6"/>
      <c r="V46" s="6"/>
      <c r="W46" s="6"/>
      <c r="X46" s="6"/>
      <c r="Y46" s="6"/>
      <c r="Z46" s="6"/>
      <c r="AA46" s="6"/>
      <c r="AB46" s="6"/>
      <c r="AC46" s="6"/>
      <c r="AD46" s="6"/>
      <c r="AE46" s="6"/>
      <c r="AF46" s="6"/>
      <c r="AG46" s="6"/>
    </row>
    <row r="47" spans="19:33" ht="15.75" customHeight="1" x14ac:dyDescent="0.2">
      <c r="S47" s="6"/>
      <c r="T47" s="6"/>
      <c r="U47" s="6"/>
      <c r="V47" s="6"/>
      <c r="W47" s="6"/>
      <c r="X47" s="6"/>
      <c r="Y47" s="6"/>
      <c r="Z47" s="6"/>
      <c r="AA47" s="6"/>
      <c r="AB47" s="6"/>
      <c r="AC47" s="6"/>
      <c r="AD47" s="6"/>
      <c r="AE47" s="6"/>
      <c r="AF47" s="6"/>
      <c r="AG47" s="6"/>
    </row>
    <row r="48" spans="19:33" ht="15.75" customHeight="1" x14ac:dyDescent="0.2">
      <c r="S48" s="6"/>
      <c r="T48" s="6"/>
      <c r="U48" s="6"/>
      <c r="V48" s="6"/>
      <c r="W48" s="6"/>
      <c r="X48" s="6"/>
      <c r="Y48" s="6"/>
      <c r="Z48" s="6"/>
      <c r="AA48" s="6"/>
      <c r="AB48" s="6"/>
      <c r="AC48" s="6"/>
      <c r="AD48" s="6"/>
      <c r="AE48" s="6"/>
      <c r="AF48" s="6"/>
      <c r="AG48" s="6"/>
    </row>
    <row r="49" spans="19:33" ht="15.75" customHeight="1" x14ac:dyDescent="0.2">
      <c r="S49" s="6"/>
      <c r="T49" s="6"/>
      <c r="U49" s="6"/>
      <c r="V49" s="6"/>
      <c r="W49" s="6"/>
      <c r="X49" s="6"/>
      <c r="Y49" s="6"/>
      <c r="Z49" s="6"/>
      <c r="AA49" s="6"/>
      <c r="AB49" s="6"/>
      <c r="AC49" s="6"/>
      <c r="AD49" s="6"/>
      <c r="AE49" s="6"/>
      <c r="AF49" s="6"/>
      <c r="AG49" s="6"/>
    </row>
    <row r="50" spans="19:33" ht="15.75" customHeight="1" x14ac:dyDescent="0.2">
      <c r="S50" s="6"/>
      <c r="T50" s="6"/>
      <c r="U50" s="6"/>
      <c r="V50" s="6"/>
      <c r="W50" s="6"/>
      <c r="X50" s="6"/>
      <c r="Y50" s="6"/>
      <c r="Z50" s="6"/>
      <c r="AA50" s="6"/>
      <c r="AB50" s="6"/>
      <c r="AC50" s="6"/>
      <c r="AD50" s="6"/>
      <c r="AE50" s="6"/>
      <c r="AF50" s="6"/>
      <c r="AG50" s="6"/>
    </row>
    <row r="51" spans="19:33" ht="15.75" customHeight="1" x14ac:dyDescent="0.2">
      <c r="S51" s="6"/>
      <c r="T51" s="6"/>
      <c r="U51" s="6"/>
      <c r="V51" s="6"/>
      <c r="W51" s="6"/>
      <c r="X51" s="6"/>
      <c r="Y51" s="6"/>
      <c r="Z51" s="6"/>
      <c r="AA51" s="6"/>
      <c r="AB51" s="6"/>
      <c r="AC51" s="6"/>
      <c r="AD51" s="6"/>
      <c r="AE51" s="6"/>
      <c r="AF51" s="6"/>
      <c r="AG51" s="6"/>
    </row>
    <row r="52" spans="19:33" ht="15.75" customHeight="1" x14ac:dyDescent="0.2">
      <c r="S52" s="6"/>
      <c r="T52" s="6"/>
      <c r="U52" s="6"/>
      <c r="V52" s="6"/>
      <c r="W52" s="6"/>
      <c r="X52" s="6"/>
      <c r="Y52" s="6"/>
      <c r="Z52" s="6"/>
      <c r="AA52" s="6"/>
      <c r="AB52" s="6"/>
      <c r="AC52" s="6"/>
      <c r="AD52" s="6"/>
      <c r="AE52" s="6"/>
      <c r="AF52" s="6"/>
      <c r="AG52" s="6"/>
    </row>
    <row r="53" spans="19:33" ht="15.75" customHeight="1" x14ac:dyDescent="0.2">
      <c r="S53" s="6"/>
      <c r="T53" s="6"/>
      <c r="U53" s="6"/>
      <c r="V53" s="6"/>
      <c r="W53" s="6"/>
      <c r="X53" s="6"/>
      <c r="Y53" s="6"/>
      <c r="Z53" s="6"/>
      <c r="AA53" s="6"/>
      <c r="AB53" s="6"/>
      <c r="AC53" s="6"/>
      <c r="AD53" s="6"/>
      <c r="AE53" s="6"/>
      <c r="AF53" s="6"/>
      <c r="AG53" s="6"/>
    </row>
    <row r="54" spans="19:33" ht="15.75" customHeight="1" x14ac:dyDescent="0.2">
      <c r="S54" s="6"/>
      <c r="T54" s="6"/>
      <c r="U54" s="6"/>
      <c r="V54" s="6"/>
      <c r="W54" s="6"/>
      <c r="X54" s="6"/>
      <c r="Y54" s="6"/>
      <c r="Z54" s="6"/>
      <c r="AA54" s="6"/>
      <c r="AB54" s="6"/>
      <c r="AC54" s="6"/>
      <c r="AD54" s="6"/>
      <c r="AE54" s="6"/>
      <c r="AF54" s="6"/>
      <c r="AG54" s="6"/>
    </row>
    <row r="55" spans="19:33" ht="15.75" customHeight="1" x14ac:dyDescent="0.2">
      <c r="S55" s="6"/>
      <c r="T55" s="6"/>
      <c r="U55" s="6"/>
      <c r="V55" s="6"/>
      <c r="W55" s="6"/>
      <c r="X55" s="6"/>
      <c r="Y55" s="6"/>
      <c r="Z55" s="6"/>
      <c r="AA55" s="6"/>
      <c r="AB55" s="6"/>
      <c r="AC55" s="6"/>
      <c r="AD55" s="6"/>
      <c r="AE55" s="6"/>
      <c r="AF55" s="6"/>
      <c r="AG55" s="6"/>
    </row>
    <row r="56" spans="19:33" ht="15.75" customHeight="1" x14ac:dyDescent="0.2">
      <c r="S56" s="6"/>
      <c r="T56" s="6"/>
      <c r="U56" s="6"/>
      <c r="V56" s="6"/>
      <c r="W56" s="6"/>
      <c r="X56" s="6"/>
      <c r="Y56" s="6"/>
      <c r="Z56" s="6"/>
      <c r="AA56" s="6"/>
      <c r="AB56" s="6"/>
      <c r="AC56" s="6"/>
      <c r="AD56" s="6"/>
      <c r="AE56" s="6"/>
      <c r="AF56" s="6"/>
      <c r="AG56" s="6"/>
    </row>
    <row r="57" spans="19:33" ht="15.75" customHeight="1" x14ac:dyDescent="0.2">
      <c r="S57" s="6"/>
      <c r="T57" s="6"/>
      <c r="U57" s="6"/>
      <c r="V57" s="6"/>
      <c r="W57" s="6"/>
      <c r="X57" s="6"/>
      <c r="Y57" s="6"/>
      <c r="Z57" s="6"/>
      <c r="AA57" s="6"/>
      <c r="AB57" s="6"/>
      <c r="AC57" s="6"/>
      <c r="AD57" s="6"/>
      <c r="AE57" s="6"/>
      <c r="AF57" s="6"/>
      <c r="AG57" s="6"/>
    </row>
    <row r="58" spans="19:33" ht="15.75" customHeight="1" x14ac:dyDescent="0.2">
      <c r="S58" s="6"/>
      <c r="T58" s="6"/>
      <c r="U58" s="6"/>
      <c r="V58" s="6"/>
      <c r="W58" s="6"/>
      <c r="X58" s="6"/>
      <c r="Y58" s="6"/>
      <c r="Z58" s="6"/>
      <c r="AA58" s="6"/>
      <c r="AB58" s="6"/>
      <c r="AC58" s="6"/>
      <c r="AD58" s="6"/>
      <c r="AE58" s="6"/>
      <c r="AF58" s="6"/>
      <c r="AG58" s="6"/>
    </row>
    <row r="59" spans="19:33" ht="15.75" customHeight="1" x14ac:dyDescent="0.2">
      <c r="S59" s="6"/>
      <c r="T59" s="6"/>
      <c r="U59" s="6"/>
      <c r="V59" s="6"/>
      <c r="W59" s="6"/>
      <c r="X59" s="6"/>
      <c r="Y59" s="6"/>
      <c r="Z59" s="6"/>
      <c r="AA59" s="6"/>
      <c r="AB59" s="6"/>
      <c r="AC59" s="6"/>
      <c r="AD59" s="6"/>
      <c r="AE59" s="6"/>
      <c r="AF59" s="6"/>
      <c r="AG59" s="6"/>
    </row>
    <row r="60" spans="19:33" ht="15.75" customHeight="1" x14ac:dyDescent="0.2">
      <c r="S60" s="6"/>
      <c r="T60" s="6"/>
      <c r="U60" s="6"/>
      <c r="V60" s="6"/>
      <c r="W60" s="6"/>
      <c r="X60" s="6"/>
      <c r="Y60" s="6"/>
      <c r="Z60" s="6"/>
      <c r="AA60" s="6"/>
      <c r="AB60" s="6"/>
      <c r="AC60" s="6"/>
      <c r="AD60" s="6"/>
      <c r="AE60" s="6"/>
      <c r="AF60" s="6"/>
      <c r="AG60" s="6"/>
    </row>
    <row r="61" spans="19:33" ht="15.75" customHeight="1" x14ac:dyDescent="0.2">
      <c r="S61" s="6"/>
      <c r="T61" s="6"/>
      <c r="U61" s="6"/>
      <c r="V61" s="6"/>
      <c r="W61" s="6"/>
      <c r="X61" s="6"/>
      <c r="Y61" s="6"/>
      <c r="Z61" s="6"/>
      <c r="AA61" s="6"/>
      <c r="AB61" s="6"/>
      <c r="AC61" s="6"/>
      <c r="AD61" s="6"/>
      <c r="AE61" s="6"/>
      <c r="AF61" s="6"/>
      <c r="AG61" s="6"/>
    </row>
    <row r="62" spans="19:33" ht="15.75" customHeight="1" x14ac:dyDescent="0.2">
      <c r="S62" s="6"/>
      <c r="T62" s="6"/>
      <c r="U62" s="6"/>
      <c r="V62" s="6"/>
      <c r="W62" s="6"/>
      <c r="X62" s="6"/>
      <c r="Y62" s="6"/>
      <c r="Z62" s="6"/>
      <c r="AA62" s="6"/>
      <c r="AB62" s="6"/>
      <c r="AC62" s="6"/>
      <c r="AD62" s="6"/>
      <c r="AE62" s="6"/>
      <c r="AF62" s="6"/>
      <c r="AG62" s="6"/>
    </row>
    <row r="63" spans="19:33" ht="15.75" customHeight="1" x14ac:dyDescent="0.2">
      <c r="S63" s="6"/>
      <c r="T63" s="6"/>
      <c r="U63" s="6"/>
      <c r="V63" s="6"/>
      <c r="W63" s="6"/>
      <c r="X63" s="6"/>
      <c r="Y63" s="6"/>
      <c r="Z63" s="6"/>
      <c r="AA63" s="6"/>
      <c r="AB63" s="6"/>
      <c r="AC63" s="6"/>
      <c r="AD63" s="6"/>
      <c r="AE63" s="6"/>
      <c r="AF63" s="6"/>
      <c r="AG63" s="6"/>
    </row>
    <row r="64" spans="19:33" ht="15.75" customHeight="1" x14ac:dyDescent="0.2">
      <c r="S64" s="6"/>
      <c r="T64" s="6"/>
      <c r="U64" s="6"/>
      <c r="V64" s="6"/>
      <c r="W64" s="6"/>
      <c r="X64" s="6"/>
      <c r="Y64" s="6"/>
      <c r="Z64" s="6"/>
      <c r="AA64" s="6"/>
      <c r="AB64" s="6"/>
      <c r="AC64" s="6"/>
      <c r="AD64" s="6"/>
      <c r="AE64" s="6"/>
      <c r="AF64" s="6"/>
      <c r="AG64" s="6"/>
    </row>
    <row r="65" spans="19:33" ht="15.75" customHeight="1" x14ac:dyDescent="0.2">
      <c r="S65" s="6"/>
      <c r="T65" s="6"/>
      <c r="U65" s="6"/>
      <c r="V65" s="6"/>
      <c r="W65" s="6"/>
      <c r="X65" s="6"/>
      <c r="Y65" s="6"/>
      <c r="Z65" s="6"/>
      <c r="AA65" s="6"/>
      <c r="AB65" s="6"/>
      <c r="AC65" s="6"/>
      <c r="AD65" s="6"/>
      <c r="AE65" s="6"/>
      <c r="AF65" s="6"/>
      <c r="AG65" s="6"/>
    </row>
    <row r="66" spans="19:33" ht="15.75" customHeight="1" x14ac:dyDescent="0.2">
      <c r="S66" s="6"/>
      <c r="T66" s="6"/>
      <c r="U66" s="6"/>
      <c r="V66" s="6"/>
      <c r="W66" s="6"/>
      <c r="X66" s="6"/>
      <c r="Y66" s="6"/>
      <c r="Z66" s="6"/>
      <c r="AA66" s="6"/>
      <c r="AB66" s="6"/>
      <c r="AC66" s="6"/>
      <c r="AD66" s="6"/>
      <c r="AE66" s="6"/>
      <c r="AF66" s="6"/>
      <c r="AG66" s="6"/>
    </row>
    <row r="67" spans="19:33" ht="15.75" customHeight="1" x14ac:dyDescent="0.2">
      <c r="S67" s="6"/>
      <c r="T67" s="6"/>
      <c r="U67" s="6"/>
      <c r="V67" s="6"/>
      <c r="W67" s="6"/>
      <c r="X67" s="6"/>
      <c r="Y67" s="6"/>
      <c r="Z67" s="6"/>
      <c r="AA67" s="6"/>
      <c r="AB67" s="6"/>
      <c r="AC67" s="6"/>
      <c r="AD67" s="6"/>
      <c r="AE67" s="6"/>
      <c r="AF67" s="6"/>
      <c r="AG67" s="6"/>
    </row>
    <row r="68" spans="19:33" ht="15.75" customHeight="1" x14ac:dyDescent="0.2">
      <c r="S68" s="6"/>
      <c r="T68" s="6"/>
      <c r="U68" s="6"/>
      <c r="V68" s="6"/>
      <c r="W68" s="6"/>
      <c r="X68" s="6"/>
      <c r="Y68" s="6"/>
      <c r="Z68" s="6"/>
      <c r="AA68" s="6"/>
      <c r="AB68" s="6"/>
      <c r="AC68" s="6"/>
      <c r="AD68" s="6"/>
      <c r="AE68" s="6"/>
      <c r="AF68" s="6"/>
      <c r="AG68" s="6"/>
    </row>
    <row r="69" spans="19:33" ht="15.75" customHeight="1" x14ac:dyDescent="0.2">
      <c r="S69" s="6"/>
      <c r="T69" s="6"/>
      <c r="U69" s="6"/>
      <c r="V69" s="6"/>
      <c r="W69" s="6"/>
      <c r="X69" s="6"/>
      <c r="Y69" s="6"/>
      <c r="Z69" s="6"/>
      <c r="AA69" s="6"/>
      <c r="AB69" s="6"/>
      <c r="AC69" s="6"/>
      <c r="AD69" s="6"/>
      <c r="AE69" s="6"/>
      <c r="AF69" s="6"/>
      <c r="AG69" s="6"/>
    </row>
    <row r="70" spans="19:33" ht="15.75" customHeight="1" x14ac:dyDescent="0.2">
      <c r="S70" s="6"/>
      <c r="T70" s="6"/>
      <c r="U70" s="6"/>
      <c r="V70" s="6"/>
      <c r="W70" s="6"/>
      <c r="X70" s="6"/>
      <c r="Y70" s="6"/>
      <c r="Z70" s="6"/>
      <c r="AA70" s="6"/>
      <c r="AB70" s="6"/>
      <c r="AC70" s="6"/>
      <c r="AD70" s="6"/>
      <c r="AE70" s="6"/>
      <c r="AF70" s="6"/>
      <c r="AG70" s="6"/>
    </row>
    <row r="71" spans="19:33" ht="15.75" customHeight="1" x14ac:dyDescent="0.2">
      <c r="S71" s="6"/>
      <c r="T71" s="6"/>
      <c r="U71" s="6"/>
      <c r="V71" s="6"/>
      <c r="W71" s="6"/>
      <c r="X71" s="6"/>
      <c r="Y71" s="6"/>
      <c r="Z71" s="6"/>
      <c r="AA71" s="6"/>
      <c r="AB71" s="6"/>
      <c r="AC71" s="6"/>
      <c r="AD71" s="6"/>
      <c r="AE71" s="6"/>
      <c r="AF71" s="6"/>
      <c r="AG71" s="6"/>
    </row>
    <row r="72" spans="19:33" ht="15.75" customHeight="1" x14ac:dyDescent="0.2">
      <c r="S72" s="6"/>
      <c r="T72" s="6"/>
      <c r="U72" s="6"/>
      <c r="V72" s="6"/>
      <c r="W72" s="6"/>
      <c r="X72" s="6"/>
      <c r="Y72" s="6"/>
      <c r="Z72" s="6"/>
      <c r="AA72" s="6"/>
      <c r="AB72" s="6"/>
      <c r="AC72" s="6"/>
      <c r="AD72" s="6"/>
      <c r="AE72" s="6"/>
      <c r="AF72" s="6"/>
      <c r="AG72" s="6"/>
    </row>
    <row r="73" spans="19:33" ht="15.75" customHeight="1" x14ac:dyDescent="0.2">
      <c r="S73" s="6"/>
      <c r="T73" s="6"/>
      <c r="U73" s="6"/>
      <c r="V73" s="6"/>
      <c r="W73" s="6"/>
      <c r="X73" s="6"/>
      <c r="Y73" s="6"/>
      <c r="Z73" s="6"/>
      <c r="AA73" s="6"/>
      <c r="AB73" s="6"/>
      <c r="AC73" s="6"/>
      <c r="AD73" s="6"/>
      <c r="AE73" s="6"/>
      <c r="AF73" s="6"/>
      <c r="AG73" s="6"/>
    </row>
    <row r="74" spans="19:33" ht="15.75" customHeight="1" x14ac:dyDescent="0.2">
      <c r="S74" s="6"/>
      <c r="T74" s="6"/>
      <c r="U74" s="6"/>
      <c r="V74" s="6"/>
      <c r="W74" s="6"/>
      <c r="X74" s="6"/>
      <c r="Y74" s="6"/>
      <c r="Z74" s="6"/>
      <c r="AA74" s="6"/>
      <c r="AB74" s="6"/>
      <c r="AC74" s="6"/>
      <c r="AD74" s="6"/>
      <c r="AE74" s="6"/>
      <c r="AF74" s="6"/>
      <c r="AG74" s="6"/>
    </row>
    <row r="75" spans="19:33" ht="15.75" customHeight="1" x14ac:dyDescent="0.2">
      <c r="S75" s="6"/>
      <c r="T75" s="6"/>
      <c r="U75" s="6"/>
      <c r="V75" s="6"/>
      <c r="W75" s="6"/>
      <c r="X75" s="6"/>
      <c r="Y75" s="6"/>
      <c r="Z75" s="6"/>
      <c r="AA75" s="6"/>
      <c r="AB75" s="6"/>
      <c r="AC75" s="6"/>
      <c r="AD75" s="6"/>
      <c r="AE75" s="6"/>
      <c r="AF75" s="6"/>
      <c r="AG75" s="6"/>
    </row>
    <row r="76" spans="19:33" ht="15.75" customHeight="1" x14ac:dyDescent="0.2">
      <c r="S76" s="6"/>
      <c r="T76" s="6"/>
      <c r="U76" s="6"/>
      <c r="V76" s="6"/>
      <c r="W76" s="6"/>
      <c r="X76" s="6"/>
      <c r="Y76" s="6"/>
      <c r="Z76" s="6"/>
      <c r="AA76" s="6"/>
      <c r="AB76" s="6"/>
      <c r="AC76" s="6"/>
      <c r="AD76" s="6"/>
      <c r="AE76" s="6"/>
      <c r="AF76" s="6"/>
      <c r="AG76" s="6"/>
    </row>
    <row r="77" spans="19:33" ht="15.75" customHeight="1" x14ac:dyDescent="0.2">
      <c r="S77" s="6"/>
      <c r="T77" s="6"/>
      <c r="U77" s="6"/>
      <c r="V77" s="6"/>
      <c r="W77" s="6"/>
      <c r="X77" s="6"/>
      <c r="Y77" s="6"/>
      <c r="Z77" s="6"/>
      <c r="AA77" s="6"/>
      <c r="AB77" s="6"/>
      <c r="AC77" s="6"/>
      <c r="AD77" s="6"/>
      <c r="AE77" s="6"/>
      <c r="AF77" s="6"/>
      <c r="AG77" s="6"/>
    </row>
    <row r="78" spans="19:33" ht="15.75" customHeight="1" x14ac:dyDescent="0.2">
      <c r="S78" s="6"/>
      <c r="T78" s="6"/>
      <c r="U78" s="6"/>
      <c r="V78" s="6"/>
      <c r="W78" s="6"/>
      <c r="X78" s="6"/>
      <c r="Y78" s="6"/>
      <c r="Z78" s="6"/>
      <c r="AA78" s="6"/>
      <c r="AB78" s="6"/>
      <c r="AC78" s="6"/>
      <c r="AD78" s="6"/>
      <c r="AE78" s="6"/>
      <c r="AF78" s="6"/>
      <c r="AG78" s="6"/>
    </row>
    <row r="79" spans="19:33" ht="15.75" customHeight="1" x14ac:dyDescent="0.2">
      <c r="S79" s="6"/>
      <c r="T79" s="6"/>
      <c r="U79" s="6"/>
      <c r="V79" s="6"/>
      <c r="W79" s="6"/>
      <c r="X79" s="6"/>
      <c r="Y79" s="6"/>
      <c r="Z79" s="6"/>
      <c r="AA79" s="6"/>
      <c r="AB79" s="6"/>
      <c r="AC79" s="6"/>
      <c r="AD79" s="6"/>
      <c r="AE79" s="6"/>
      <c r="AF79" s="6"/>
      <c r="AG79" s="6"/>
    </row>
    <row r="80" spans="19:33" ht="15.75" customHeight="1" x14ac:dyDescent="0.2">
      <c r="S80" s="6"/>
      <c r="T80" s="6"/>
      <c r="U80" s="6"/>
      <c r="V80" s="6"/>
      <c r="W80" s="6"/>
      <c r="X80" s="6"/>
      <c r="Y80" s="6"/>
      <c r="Z80" s="6"/>
      <c r="AA80" s="6"/>
      <c r="AB80" s="6"/>
      <c r="AC80" s="6"/>
      <c r="AD80" s="6"/>
      <c r="AE80" s="6"/>
      <c r="AF80" s="6"/>
      <c r="AG80" s="6"/>
    </row>
    <row r="81" spans="19:33" ht="15.75" customHeight="1" x14ac:dyDescent="0.2">
      <c r="S81" s="6"/>
      <c r="T81" s="6"/>
      <c r="U81" s="6"/>
      <c r="V81" s="6"/>
      <c r="W81" s="6"/>
      <c r="X81" s="6"/>
      <c r="Y81" s="6"/>
      <c r="Z81" s="6"/>
      <c r="AA81" s="6"/>
      <c r="AB81" s="6"/>
      <c r="AC81" s="6"/>
      <c r="AD81" s="6"/>
      <c r="AE81" s="6"/>
      <c r="AF81" s="6"/>
      <c r="AG81" s="6"/>
    </row>
    <row r="82" spans="19:33" ht="15.75" customHeight="1" x14ac:dyDescent="0.2">
      <c r="S82" s="6"/>
      <c r="T82" s="6"/>
      <c r="U82" s="6"/>
      <c r="V82" s="6"/>
      <c r="W82" s="6"/>
      <c r="X82" s="6"/>
      <c r="Y82" s="6"/>
      <c r="Z82" s="6"/>
      <c r="AA82" s="6"/>
      <c r="AB82" s="6"/>
      <c r="AC82" s="6"/>
      <c r="AD82" s="6"/>
      <c r="AE82" s="6"/>
      <c r="AF82" s="6"/>
      <c r="AG82" s="6"/>
    </row>
    <row r="83" spans="19:33" ht="15.75" customHeight="1" x14ac:dyDescent="0.2">
      <c r="S83" s="6"/>
      <c r="T83" s="6"/>
      <c r="U83" s="6"/>
      <c r="V83" s="6"/>
      <c r="W83" s="6"/>
      <c r="X83" s="6"/>
      <c r="Y83" s="6"/>
      <c r="Z83" s="6"/>
      <c r="AA83" s="6"/>
      <c r="AB83" s="6"/>
      <c r="AC83" s="6"/>
      <c r="AD83" s="6"/>
      <c r="AE83" s="6"/>
      <c r="AF83" s="6"/>
      <c r="AG83" s="6"/>
    </row>
    <row r="84" spans="19:33" ht="15.75" customHeight="1" x14ac:dyDescent="0.2">
      <c r="S84" s="6"/>
      <c r="T84" s="6"/>
      <c r="U84" s="6"/>
      <c r="V84" s="6"/>
      <c r="W84" s="6"/>
      <c r="X84" s="6"/>
      <c r="Y84" s="6"/>
      <c r="Z84" s="6"/>
      <c r="AA84" s="6"/>
      <c r="AB84" s="6"/>
      <c r="AC84" s="6"/>
      <c r="AD84" s="6"/>
      <c r="AE84" s="6"/>
      <c r="AF84" s="6"/>
      <c r="AG84" s="6"/>
    </row>
    <row r="85" spans="19:33" ht="15.75" customHeight="1" x14ac:dyDescent="0.2">
      <c r="S85" s="6"/>
      <c r="T85" s="6"/>
      <c r="U85" s="6"/>
      <c r="V85" s="6"/>
      <c r="W85" s="6"/>
      <c r="X85" s="6"/>
      <c r="Y85" s="6"/>
      <c r="Z85" s="6"/>
      <c r="AA85" s="6"/>
      <c r="AB85" s="6"/>
      <c r="AC85" s="6"/>
      <c r="AD85" s="6"/>
      <c r="AE85" s="6"/>
      <c r="AF85" s="6"/>
      <c r="AG85" s="6"/>
    </row>
    <row r="86" spans="19:33" ht="15.75" customHeight="1" x14ac:dyDescent="0.2">
      <c r="S86" s="6"/>
      <c r="T86" s="6"/>
      <c r="U86" s="6"/>
      <c r="V86" s="6"/>
      <c r="W86" s="6"/>
      <c r="X86" s="6"/>
      <c r="Y86" s="6"/>
      <c r="Z86" s="6"/>
      <c r="AA86" s="6"/>
      <c r="AB86" s="6"/>
      <c r="AC86" s="6"/>
      <c r="AD86" s="6"/>
      <c r="AE86" s="6"/>
      <c r="AF86" s="6"/>
      <c r="AG86" s="6"/>
    </row>
    <row r="87" spans="19:33" ht="15.75" customHeight="1" x14ac:dyDescent="0.2">
      <c r="S87" s="6"/>
      <c r="T87" s="6"/>
      <c r="U87" s="6"/>
      <c r="V87" s="6"/>
      <c r="W87" s="6"/>
      <c r="X87" s="6"/>
      <c r="Y87" s="6"/>
      <c r="Z87" s="6"/>
      <c r="AA87" s="6"/>
      <c r="AB87" s="6"/>
      <c r="AC87" s="6"/>
      <c r="AD87" s="6"/>
      <c r="AE87" s="6"/>
      <c r="AF87" s="6"/>
      <c r="AG87" s="6"/>
    </row>
    <row r="88" spans="19:33" ht="15.75" customHeight="1" x14ac:dyDescent="0.2">
      <c r="S88" s="6"/>
      <c r="T88" s="6"/>
      <c r="U88" s="6"/>
      <c r="V88" s="6"/>
      <c r="W88" s="6"/>
      <c r="X88" s="6"/>
      <c r="Y88" s="6"/>
      <c r="Z88" s="6"/>
      <c r="AA88" s="6"/>
      <c r="AB88" s="6"/>
      <c r="AC88" s="6"/>
      <c r="AD88" s="6"/>
      <c r="AE88" s="6"/>
      <c r="AF88" s="6"/>
      <c r="AG88" s="6"/>
    </row>
    <row r="89" spans="19:33" ht="15.75" customHeight="1" x14ac:dyDescent="0.2">
      <c r="S89" s="6"/>
      <c r="T89" s="6"/>
      <c r="U89" s="6"/>
      <c r="V89" s="6"/>
      <c r="W89" s="6"/>
      <c r="X89" s="6"/>
      <c r="Y89" s="6"/>
      <c r="Z89" s="6"/>
      <c r="AA89" s="6"/>
      <c r="AB89" s="6"/>
      <c r="AC89" s="6"/>
      <c r="AD89" s="6"/>
      <c r="AE89" s="6"/>
      <c r="AF89" s="6"/>
      <c r="AG89" s="6"/>
    </row>
    <row r="90" spans="19:33" ht="15.75" customHeight="1" x14ac:dyDescent="0.2">
      <c r="S90" s="6"/>
      <c r="T90" s="6"/>
      <c r="U90" s="6"/>
      <c r="V90" s="6"/>
      <c r="W90" s="6"/>
      <c r="X90" s="6"/>
      <c r="Y90" s="6"/>
      <c r="Z90" s="6"/>
      <c r="AA90" s="6"/>
      <c r="AB90" s="6"/>
      <c r="AC90" s="6"/>
      <c r="AD90" s="6"/>
      <c r="AE90" s="6"/>
      <c r="AF90" s="6"/>
      <c r="AG90" s="6"/>
    </row>
    <row r="91" spans="19:33" ht="15.75" customHeight="1" x14ac:dyDescent="0.2">
      <c r="S91" s="6"/>
      <c r="T91" s="6"/>
      <c r="U91" s="6"/>
      <c r="V91" s="6"/>
      <c r="W91" s="6"/>
      <c r="X91" s="6"/>
      <c r="Y91" s="6"/>
      <c r="Z91" s="6"/>
      <c r="AA91" s="6"/>
      <c r="AB91" s="6"/>
      <c r="AC91" s="6"/>
      <c r="AD91" s="6"/>
      <c r="AE91" s="6"/>
      <c r="AF91" s="6"/>
      <c r="AG91" s="6"/>
    </row>
    <row r="92" spans="19:33" ht="15.75" customHeight="1" x14ac:dyDescent="0.2">
      <c r="S92" s="6"/>
      <c r="T92" s="6"/>
      <c r="U92" s="6"/>
      <c r="V92" s="6"/>
      <c r="W92" s="6"/>
      <c r="X92" s="6"/>
      <c r="Y92" s="6"/>
      <c r="Z92" s="6"/>
      <c r="AA92" s="6"/>
      <c r="AB92" s="6"/>
      <c r="AC92" s="6"/>
      <c r="AD92" s="6"/>
      <c r="AE92" s="6"/>
      <c r="AF92" s="6"/>
      <c r="AG92" s="6"/>
    </row>
    <row r="93" spans="19:33" ht="15.75" customHeight="1" x14ac:dyDescent="0.2">
      <c r="S93" s="6"/>
      <c r="T93" s="6"/>
      <c r="U93" s="6"/>
      <c r="V93" s="6"/>
      <c r="W93" s="6"/>
      <c r="X93" s="6"/>
      <c r="Y93" s="6"/>
      <c r="Z93" s="6"/>
      <c r="AA93" s="6"/>
      <c r="AB93" s="6"/>
      <c r="AC93" s="6"/>
      <c r="AD93" s="6"/>
      <c r="AE93" s="6"/>
      <c r="AF93" s="6"/>
      <c r="AG93" s="6"/>
    </row>
    <row r="94" spans="19:33" ht="15.75" customHeight="1" x14ac:dyDescent="0.2">
      <c r="S94" s="6"/>
      <c r="T94" s="6"/>
      <c r="U94" s="6"/>
      <c r="V94" s="6"/>
      <c r="W94" s="6"/>
      <c r="X94" s="6"/>
      <c r="Y94" s="6"/>
      <c r="Z94" s="6"/>
      <c r="AA94" s="6"/>
      <c r="AB94" s="6"/>
      <c r="AC94" s="6"/>
      <c r="AD94" s="6"/>
      <c r="AE94" s="6"/>
      <c r="AF94" s="6"/>
      <c r="AG94" s="6"/>
    </row>
    <row r="95" spans="19:33" ht="15.75" customHeight="1" x14ac:dyDescent="0.2">
      <c r="S95" s="6"/>
      <c r="T95" s="6"/>
      <c r="U95" s="6"/>
      <c r="V95" s="6"/>
      <c r="W95" s="6"/>
      <c r="X95" s="6"/>
      <c r="Y95" s="6"/>
      <c r="Z95" s="6"/>
      <c r="AA95" s="6"/>
      <c r="AB95" s="6"/>
      <c r="AC95" s="6"/>
      <c r="AD95" s="6"/>
      <c r="AE95" s="6"/>
      <c r="AF95" s="6"/>
      <c r="AG95" s="6"/>
    </row>
    <row r="96" spans="19:33" ht="15.75" customHeight="1" x14ac:dyDescent="0.2">
      <c r="S96" s="6"/>
      <c r="T96" s="6"/>
      <c r="U96" s="6"/>
      <c r="V96" s="6"/>
      <c r="W96" s="6"/>
      <c r="X96" s="6"/>
      <c r="Y96" s="6"/>
      <c r="Z96" s="6"/>
      <c r="AA96" s="6"/>
      <c r="AB96" s="6"/>
      <c r="AC96" s="6"/>
      <c r="AD96" s="6"/>
      <c r="AE96" s="6"/>
      <c r="AF96" s="6"/>
      <c r="AG96" s="6"/>
    </row>
    <row r="97" spans="19:33" ht="15.75" customHeight="1" x14ac:dyDescent="0.2">
      <c r="S97" s="6"/>
      <c r="T97" s="6"/>
      <c r="U97" s="6"/>
      <c r="V97" s="6"/>
      <c r="W97" s="6"/>
      <c r="X97" s="6"/>
      <c r="Y97" s="6"/>
      <c r="Z97" s="6"/>
      <c r="AA97" s="6"/>
      <c r="AB97" s="6"/>
      <c r="AC97" s="6"/>
      <c r="AD97" s="6"/>
      <c r="AE97" s="6"/>
      <c r="AF97" s="6"/>
      <c r="AG97" s="6"/>
    </row>
    <row r="98" spans="19:33" ht="15.75" customHeight="1" x14ac:dyDescent="0.2">
      <c r="S98" s="6"/>
      <c r="T98" s="6"/>
      <c r="U98" s="6"/>
      <c r="V98" s="6"/>
      <c r="W98" s="6"/>
      <c r="X98" s="6"/>
      <c r="Y98" s="6"/>
      <c r="Z98" s="6"/>
      <c r="AA98" s="6"/>
      <c r="AB98" s="6"/>
      <c r="AC98" s="6"/>
      <c r="AD98" s="6"/>
      <c r="AE98" s="6"/>
      <c r="AF98" s="6"/>
      <c r="AG98" s="6"/>
    </row>
    <row r="99" spans="19:33" ht="15.75" customHeight="1" x14ac:dyDescent="0.2">
      <c r="S99" s="6"/>
      <c r="T99" s="6"/>
      <c r="U99" s="6"/>
      <c r="V99" s="6"/>
      <c r="W99" s="6"/>
      <c r="X99" s="6"/>
      <c r="Y99" s="6"/>
      <c r="Z99" s="6"/>
      <c r="AA99" s="6"/>
      <c r="AB99" s="6"/>
      <c r="AC99" s="6"/>
      <c r="AD99" s="6"/>
      <c r="AE99" s="6"/>
      <c r="AF99" s="6"/>
      <c r="AG99" s="6"/>
    </row>
    <row r="100" spans="19:33" ht="15.75" customHeight="1" x14ac:dyDescent="0.2">
      <c r="S100" s="6"/>
      <c r="T100" s="6"/>
      <c r="U100" s="6"/>
      <c r="V100" s="6"/>
      <c r="W100" s="6"/>
      <c r="X100" s="6"/>
      <c r="Y100" s="6"/>
      <c r="Z100" s="6"/>
      <c r="AA100" s="6"/>
      <c r="AB100" s="6"/>
      <c r="AC100" s="6"/>
      <c r="AD100" s="6"/>
      <c r="AE100" s="6"/>
      <c r="AF100" s="6"/>
      <c r="AG100" s="6"/>
    </row>
    <row r="101" spans="19:33" ht="15.75" customHeight="1" x14ac:dyDescent="0.2">
      <c r="S101" s="6"/>
      <c r="T101" s="6"/>
      <c r="U101" s="6"/>
      <c r="V101" s="6"/>
      <c r="W101" s="6"/>
      <c r="X101" s="6"/>
      <c r="Y101" s="6"/>
      <c r="Z101" s="6"/>
      <c r="AA101" s="6"/>
      <c r="AB101" s="6"/>
      <c r="AC101" s="6"/>
      <c r="AD101" s="6"/>
      <c r="AE101" s="6"/>
      <c r="AF101" s="6"/>
      <c r="AG101" s="6"/>
    </row>
    <row r="102" spans="19:33" ht="15.75" customHeight="1" x14ac:dyDescent="0.2">
      <c r="S102" s="6"/>
      <c r="T102" s="6"/>
      <c r="U102" s="6"/>
      <c r="V102" s="6"/>
      <c r="W102" s="6"/>
      <c r="X102" s="6"/>
      <c r="Y102" s="6"/>
      <c r="Z102" s="6"/>
      <c r="AA102" s="6"/>
      <c r="AB102" s="6"/>
      <c r="AC102" s="6"/>
      <c r="AD102" s="6"/>
      <c r="AE102" s="6"/>
      <c r="AF102" s="6"/>
      <c r="AG102" s="6"/>
    </row>
    <row r="103" spans="19:33" ht="15.75" customHeight="1" x14ac:dyDescent="0.2">
      <c r="S103" s="6"/>
      <c r="T103" s="6"/>
      <c r="U103" s="6"/>
      <c r="V103" s="6"/>
      <c r="W103" s="6"/>
      <c r="X103" s="6"/>
      <c r="Y103" s="6"/>
      <c r="Z103" s="6"/>
      <c r="AA103" s="6"/>
      <c r="AB103" s="6"/>
      <c r="AC103" s="6"/>
      <c r="AD103" s="6"/>
      <c r="AE103" s="6"/>
      <c r="AF103" s="6"/>
      <c r="AG103" s="6"/>
    </row>
    <row r="104" spans="19:33" ht="15.75" customHeight="1" x14ac:dyDescent="0.2">
      <c r="S104" s="6"/>
      <c r="T104" s="6"/>
      <c r="U104" s="6"/>
      <c r="V104" s="6"/>
      <c r="W104" s="6"/>
      <c r="X104" s="6"/>
      <c r="Y104" s="6"/>
      <c r="Z104" s="6"/>
      <c r="AA104" s="6"/>
      <c r="AB104" s="6"/>
      <c r="AC104" s="6"/>
      <c r="AD104" s="6"/>
      <c r="AE104" s="6"/>
      <c r="AF104" s="6"/>
      <c r="AG104" s="6"/>
    </row>
    <row r="105" spans="19:33" ht="15.75" customHeight="1" x14ac:dyDescent="0.2">
      <c r="S105" s="6"/>
      <c r="T105" s="6"/>
      <c r="U105" s="6"/>
      <c r="V105" s="6"/>
      <c r="W105" s="6"/>
      <c r="X105" s="6"/>
      <c r="Y105" s="6"/>
      <c r="Z105" s="6"/>
      <c r="AA105" s="6"/>
      <c r="AB105" s="6"/>
      <c r="AC105" s="6"/>
      <c r="AD105" s="6"/>
      <c r="AE105" s="6"/>
      <c r="AF105" s="6"/>
      <c r="AG105" s="6"/>
    </row>
    <row r="106" spans="19:33" ht="15.75" customHeight="1" x14ac:dyDescent="0.2">
      <c r="S106" s="6"/>
      <c r="T106" s="6"/>
      <c r="U106" s="6"/>
      <c r="V106" s="6"/>
      <c r="W106" s="6"/>
      <c r="X106" s="6"/>
      <c r="Y106" s="6"/>
      <c r="Z106" s="6"/>
      <c r="AA106" s="6"/>
      <c r="AB106" s="6"/>
      <c r="AC106" s="6"/>
      <c r="AD106" s="6"/>
      <c r="AE106" s="6"/>
      <c r="AF106" s="6"/>
      <c r="AG106" s="6"/>
    </row>
    <row r="107" spans="19:33" ht="15.75" customHeight="1" x14ac:dyDescent="0.2">
      <c r="S107" s="6"/>
      <c r="T107" s="6"/>
      <c r="U107" s="6"/>
      <c r="V107" s="6"/>
      <c r="W107" s="6"/>
      <c r="X107" s="6"/>
      <c r="Y107" s="6"/>
      <c r="Z107" s="6"/>
      <c r="AA107" s="6"/>
      <c r="AB107" s="6"/>
      <c r="AC107" s="6"/>
      <c r="AD107" s="6"/>
      <c r="AE107" s="6"/>
      <c r="AF107" s="6"/>
      <c r="AG107" s="6"/>
    </row>
    <row r="108" spans="19:33" ht="15.75" customHeight="1" x14ac:dyDescent="0.2">
      <c r="S108" s="6"/>
      <c r="T108" s="6"/>
      <c r="U108" s="6"/>
      <c r="V108" s="6"/>
      <c r="W108" s="6"/>
      <c r="X108" s="6"/>
      <c r="Y108" s="6"/>
      <c r="Z108" s="6"/>
      <c r="AA108" s="6"/>
      <c r="AB108" s="6"/>
      <c r="AC108" s="6"/>
      <c r="AD108" s="6"/>
      <c r="AE108" s="6"/>
      <c r="AF108" s="6"/>
      <c r="AG108" s="6"/>
    </row>
    <row r="109" spans="19:33" ht="15.75" customHeight="1" x14ac:dyDescent="0.2">
      <c r="S109" s="6"/>
      <c r="T109" s="6"/>
      <c r="U109" s="6"/>
      <c r="V109" s="6"/>
      <c r="W109" s="6"/>
      <c r="X109" s="6"/>
      <c r="Y109" s="6"/>
      <c r="Z109" s="6"/>
      <c r="AA109" s="6"/>
      <c r="AB109" s="6"/>
      <c r="AC109" s="6"/>
      <c r="AD109" s="6"/>
      <c r="AE109" s="6"/>
      <c r="AF109" s="6"/>
      <c r="AG109" s="6"/>
    </row>
    <row r="110" spans="19:33" ht="15.75" customHeight="1" x14ac:dyDescent="0.2">
      <c r="S110" s="6"/>
      <c r="T110" s="6"/>
      <c r="U110" s="6"/>
      <c r="V110" s="6"/>
      <c r="W110" s="6"/>
      <c r="X110" s="6"/>
      <c r="Y110" s="6"/>
      <c r="Z110" s="6"/>
      <c r="AA110" s="6"/>
      <c r="AB110" s="6"/>
      <c r="AC110" s="6"/>
      <c r="AD110" s="6"/>
      <c r="AE110" s="6"/>
      <c r="AF110" s="6"/>
      <c r="AG110" s="6"/>
    </row>
    <row r="111" spans="19:33" ht="15.75" customHeight="1" x14ac:dyDescent="0.2">
      <c r="S111" s="6"/>
      <c r="T111" s="6"/>
      <c r="U111" s="6"/>
      <c r="V111" s="6"/>
      <c r="W111" s="6"/>
      <c r="X111" s="6"/>
      <c r="Y111" s="6"/>
      <c r="Z111" s="6"/>
      <c r="AA111" s="6"/>
      <c r="AB111" s="6"/>
      <c r="AC111" s="6"/>
      <c r="AD111" s="6"/>
      <c r="AE111" s="6"/>
      <c r="AF111" s="6"/>
      <c r="AG111" s="6"/>
    </row>
    <row r="112" spans="19:33" ht="15.75" customHeight="1" x14ac:dyDescent="0.2">
      <c r="S112" s="6"/>
      <c r="T112" s="6"/>
      <c r="U112" s="6"/>
      <c r="V112" s="6"/>
      <c r="W112" s="6"/>
      <c r="X112" s="6"/>
      <c r="Y112" s="6"/>
      <c r="Z112" s="6"/>
      <c r="AA112" s="6"/>
      <c r="AB112" s="6"/>
      <c r="AC112" s="6"/>
      <c r="AD112" s="6"/>
      <c r="AE112" s="6"/>
      <c r="AF112" s="6"/>
      <c r="AG112" s="6"/>
    </row>
    <row r="113" spans="19:33" ht="15.75" customHeight="1" x14ac:dyDescent="0.2">
      <c r="S113" s="6"/>
      <c r="T113" s="6"/>
      <c r="U113" s="6"/>
      <c r="V113" s="6"/>
      <c r="W113" s="6"/>
      <c r="X113" s="6"/>
      <c r="Y113" s="6"/>
      <c r="Z113" s="6"/>
      <c r="AA113" s="6"/>
      <c r="AB113" s="6"/>
      <c r="AC113" s="6"/>
      <c r="AD113" s="6"/>
      <c r="AE113" s="6"/>
      <c r="AF113" s="6"/>
      <c r="AG113" s="6"/>
    </row>
    <row r="114" spans="19:33" ht="15.75" customHeight="1" x14ac:dyDescent="0.2">
      <c r="S114" s="6"/>
      <c r="T114" s="6"/>
      <c r="U114" s="6"/>
      <c r="V114" s="6"/>
      <c r="W114" s="6"/>
      <c r="X114" s="6"/>
      <c r="Y114" s="6"/>
      <c r="Z114" s="6"/>
      <c r="AA114" s="6"/>
      <c r="AB114" s="6"/>
      <c r="AC114" s="6"/>
      <c r="AD114" s="6"/>
      <c r="AE114" s="6"/>
      <c r="AF114" s="6"/>
      <c r="AG114" s="6"/>
    </row>
    <row r="115" spans="19:33" ht="15.75" customHeight="1" x14ac:dyDescent="0.2">
      <c r="S115" s="6"/>
      <c r="T115" s="6"/>
      <c r="U115" s="6"/>
      <c r="V115" s="6"/>
      <c r="W115" s="6"/>
      <c r="X115" s="6"/>
      <c r="Y115" s="6"/>
      <c r="Z115" s="6"/>
      <c r="AA115" s="6"/>
      <c r="AB115" s="6"/>
      <c r="AC115" s="6"/>
      <c r="AD115" s="6"/>
      <c r="AE115" s="6"/>
      <c r="AF115" s="6"/>
      <c r="AG115" s="6"/>
    </row>
    <row r="116" spans="19:33" ht="15.75" customHeight="1" x14ac:dyDescent="0.2">
      <c r="S116" s="6"/>
      <c r="T116" s="6"/>
      <c r="U116" s="6"/>
      <c r="V116" s="6"/>
      <c r="W116" s="6"/>
      <c r="X116" s="6"/>
      <c r="Y116" s="6"/>
      <c r="Z116" s="6"/>
      <c r="AA116" s="6"/>
      <c r="AB116" s="6"/>
      <c r="AC116" s="6"/>
      <c r="AD116" s="6"/>
      <c r="AE116" s="6"/>
      <c r="AF116" s="6"/>
      <c r="AG116" s="6"/>
    </row>
    <row r="117" spans="19:33" ht="15.75" customHeight="1" x14ac:dyDescent="0.2">
      <c r="S117" s="6"/>
      <c r="T117" s="6"/>
      <c r="U117" s="6"/>
      <c r="V117" s="6"/>
      <c r="W117" s="6"/>
      <c r="X117" s="6"/>
      <c r="Y117" s="6"/>
      <c r="Z117" s="6"/>
      <c r="AA117" s="6"/>
      <c r="AB117" s="6"/>
      <c r="AC117" s="6"/>
      <c r="AD117" s="6"/>
      <c r="AE117" s="6"/>
      <c r="AF117" s="6"/>
      <c r="AG117" s="6"/>
    </row>
    <row r="118" spans="19:33" ht="15.75" customHeight="1" x14ac:dyDescent="0.2">
      <c r="S118" s="6"/>
      <c r="T118" s="6"/>
      <c r="U118" s="6"/>
      <c r="V118" s="6"/>
      <c r="W118" s="6"/>
      <c r="X118" s="6"/>
      <c r="Y118" s="6"/>
      <c r="Z118" s="6"/>
      <c r="AA118" s="6"/>
      <c r="AB118" s="6"/>
      <c r="AC118" s="6"/>
      <c r="AD118" s="6"/>
      <c r="AE118" s="6"/>
      <c r="AF118" s="6"/>
      <c r="AG118" s="6"/>
    </row>
    <row r="119" spans="19:33" ht="15.75" customHeight="1" x14ac:dyDescent="0.2">
      <c r="S119" s="6"/>
      <c r="T119" s="6"/>
      <c r="U119" s="6"/>
      <c r="V119" s="6"/>
      <c r="W119" s="6"/>
      <c r="X119" s="6"/>
      <c r="Y119" s="6"/>
      <c r="Z119" s="6"/>
      <c r="AA119" s="6"/>
      <c r="AB119" s="6"/>
      <c r="AC119" s="6"/>
      <c r="AD119" s="6"/>
      <c r="AE119" s="6"/>
      <c r="AF119" s="6"/>
      <c r="AG119" s="6"/>
    </row>
    <row r="120" spans="19:33" ht="15.75" customHeight="1" x14ac:dyDescent="0.2">
      <c r="S120" s="6"/>
      <c r="T120" s="6"/>
      <c r="U120" s="6"/>
      <c r="V120" s="6"/>
      <c r="W120" s="6"/>
      <c r="X120" s="6"/>
      <c r="Y120" s="6"/>
      <c r="Z120" s="6"/>
      <c r="AA120" s="6"/>
      <c r="AB120" s="6"/>
      <c r="AC120" s="6"/>
      <c r="AD120" s="6"/>
      <c r="AE120" s="6"/>
      <c r="AF120" s="6"/>
      <c r="AG120" s="6"/>
    </row>
    <row r="121" spans="19:33" ht="15.75" customHeight="1" x14ac:dyDescent="0.2">
      <c r="S121" s="6"/>
      <c r="T121" s="6"/>
      <c r="U121" s="6"/>
      <c r="V121" s="6"/>
      <c r="W121" s="6"/>
      <c r="X121" s="6"/>
      <c r="Y121" s="6"/>
      <c r="Z121" s="6"/>
      <c r="AA121" s="6"/>
      <c r="AB121" s="6"/>
      <c r="AC121" s="6"/>
      <c r="AD121" s="6"/>
      <c r="AE121" s="6"/>
      <c r="AF121" s="6"/>
      <c r="AG121" s="6"/>
    </row>
    <row r="122" spans="19:33" ht="15.75" customHeight="1" x14ac:dyDescent="0.2">
      <c r="S122" s="6"/>
      <c r="T122" s="6"/>
      <c r="U122" s="6"/>
      <c r="V122" s="6"/>
      <c r="W122" s="6"/>
      <c r="X122" s="6"/>
      <c r="Y122" s="6"/>
      <c r="Z122" s="6"/>
      <c r="AA122" s="6"/>
      <c r="AB122" s="6"/>
      <c r="AC122" s="6"/>
      <c r="AD122" s="6"/>
      <c r="AE122" s="6"/>
      <c r="AF122" s="6"/>
      <c r="AG122" s="6"/>
    </row>
    <row r="123" spans="19:33" ht="15.75" customHeight="1" x14ac:dyDescent="0.2">
      <c r="S123" s="6"/>
      <c r="T123" s="6"/>
      <c r="U123" s="6"/>
      <c r="V123" s="6"/>
      <c r="W123" s="6"/>
      <c r="X123" s="6"/>
      <c r="Y123" s="6"/>
      <c r="Z123" s="6"/>
      <c r="AA123" s="6"/>
      <c r="AB123" s="6"/>
      <c r="AC123" s="6"/>
      <c r="AD123" s="6"/>
      <c r="AE123" s="6"/>
      <c r="AF123" s="6"/>
      <c r="AG123" s="6"/>
    </row>
    <row r="124" spans="19:33" ht="15.75" customHeight="1" x14ac:dyDescent="0.2">
      <c r="S124" s="6"/>
      <c r="T124" s="6"/>
      <c r="U124" s="6"/>
      <c r="V124" s="6"/>
      <c r="W124" s="6"/>
      <c r="X124" s="6"/>
      <c r="Y124" s="6"/>
      <c r="Z124" s="6"/>
      <c r="AA124" s="6"/>
      <c r="AB124" s="6"/>
      <c r="AC124" s="6"/>
      <c r="AD124" s="6"/>
      <c r="AE124" s="6"/>
      <c r="AF124" s="6"/>
      <c r="AG124" s="6"/>
    </row>
    <row r="125" spans="19:33" ht="15.75" customHeight="1" x14ac:dyDescent="0.2">
      <c r="S125" s="6"/>
      <c r="T125" s="6"/>
      <c r="U125" s="6"/>
      <c r="V125" s="6"/>
      <c r="W125" s="6"/>
      <c r="X125" s="6"/>
      <c r="Y125" s="6"/>
      <c r="Z125" s="6"/>
      <c r="AA125" s="6"/>
      <c r="AB125" s="6"/>
      <c r="AC125" s="6"/>
      <c r="AD125" s="6"/>
      <c r="AE125" s="6"/>
      <c r="AF125" s="6"/>
      <c r="AG125" s="6"/>
    </row>
    <row r="126" spans="19:33" ht="15.75" customHeight="1" x14ac:dyDescent="0.2">
      <c r="S126" s="6"/>
      <c r="T126" s="6"/>
      <c r="U126" s="6"/>
      <c r="V126" s="6"/>
      <c r="W126" s="6"/>
      <c r="X126" s="6"/>
      <c r="Y126" s="6"/>
      <c r="Z126" s="6"/>
      <c r="AA126" s="6"/>
      <c r="AB126" s="6"/>
      <c r="AC126" s="6"/>
      <c r="AD126" s="6"/>
      <c r="AE126" s="6"/>
      <c r="AF126" s="6"/>
      <c r="AG126" s="6"/>
    </row>
    <row r="127" spans="19:33" ht="15.75" customHeight="1" x14ac:dyDescent="0.2">
      <c r="S127" s="6"/>
      <c r="T127" s="6"/>
      <c r="U127" s="6"/>
      <c r="V127" s="6"/>
      <c r="W127" s="6"/>
      <c r="X127" s="6"/>
      <c r="Y127" s="6"/>
      <c r="Z127" s="6"/>
      <c r="AA127" s="6"/>
      <c r="AB127" s="6"/>
      <c r="AC127" s="6"/>
      <c r="AD127" s="6"/>
      <c r="AE127" s="6"/>
      <c r="AF127" s="6"/>
      <c r="AG127" s="6"/>
    </row>
    <row r="128" spans="19:33" ht="15.75" customHeight="1" x14ac:dyDescent="0.2">
      <c r="S128" s="6"/>
      <c r="T128" s="6"/>
      <c r="U128" s="6"/>
      <c r="V128" s="6"/>
      <c r="W128" s="6"/>
      <c r="X128" s="6"/>
      <c r="Y128" s="6"/>
      <c r="Z128" s="6"/>
      <c r="AA128" s="6"/>
      <c r="AB128" s="6"/>
      <c r="AC128" s="6"/>
      <c r="AD128" s="6"/>
      <c r="AE128" s="6"/>
      <c r="AF128" s="6"/>
      <c r="AG128" s="6"/>
    </row>
    <row r="129" spans="19:33" ht="15.75" customHeight="1" x14ac:dyDescent="0.2">
      <c r="S129" s="6"/>
      <c r="T129" s="6"/>
      <c r="U129" s="6"/>
      <c r="V129" s="6"/>
      <c r="W129" s="6"/>
      <c r="X129" s="6"/>
      <c r="Y129" s="6"/>
      <c r="Z129" s="6"/>
      <c r="AA129" s="6"/>
      <c r="AB129" s="6"/>
      <c r="AC129" s="6"/>
      <c r="AD129" s="6"/>
      <c r="AE129" s="6"/>
      <c r="AF129" s="6"/>
      <c r="AG129" s="6"/>
    </row>
    <row r="130" spans="19:33" ht="15.75" customHeight="1" x14ac:dyDescent="0.2">
      <c r="S130" s="6"/>
      <c r="T130" s="6"/>
      <c r="U130" s="6"/>
      <c r="V130" s="6"/>
      <c r="W130" s="6"/>
      <c r="X130" s="6"/>
      <c r="Y130" s="6"/>
      <c r="Z130" s="6"/>
      <c r="AA130" s="6"/>
      <c r="AB130" s="6"/>
      <c r="AC130" s="6"/>
      <c r="AD130" s="6"/>
      <c r="AE130" s="6"/>
      <c r="AF130" s="6"/>
      <c r="AG130" s="6"/>
    </row>
    <row r="131" spans="19:33" ht="15.75" customHeight="1" x14ac:dyDescent="0.2">
      <c r="S131" s="6"/>
      <c r="T131" s="6"/>
      <c r="U131" s="6"/>
      <c r="V131" s="6"/>
      <c r="W131" s="6"/>
      <c r="X131" s="6"/>
      <c r="Y131" s="6"/>
      <c r="Z131" s="6"/>
      <c r="AA131" s="6"/>
      <c r="AB131" s="6"/>
      <c r="AC131" s="6"/>
      <c r="AD131" s="6"/>
      <c r="AE131" s="6"/>
      <c r="AF131" s="6"/>
      <c r="AG131" s="6"/>
    </row>
    <row r="132" spans="19:33" ht="15.75" customHeight="1" x14ac:dyDescent="0.2">
      <c r="S132" s="6"/>
      <c r="T132" s="6"/>
      <c r="U132" s="6"/>
      <c r="V132" s="6"/>
      <c r="W132" s="6"/>
      <c r="X132" s="6"/>
      <c r="Y132" s="6"/>
      <c r="Z132" s="6"/>
      <c r="AA132" s="6"/>
      <c r="AB132" s="6"/>
      <c r="AC132" s="6"/>
      <c r="AD132" s="6"/>
      <c r="AE132" s="6"/>
      <c r="AF132" s="6"/>
      <c r="AG132" s="6"/>
    </row>
    <row r="133" spans="19:33" ht="15.75" customHeight="1" x14ac:dyDescent="0.2">
      <c r="S133" s="6"/>
      <c r="T133" s="6"/>
      <c r="U133" s="6"/>
      <c r="V133" s="6"/>
      <c r="W133" s="6"/>
      <c r="X133" s="6"/>
      <c r="Y133" s="6"/>
      <c r="Z133" s="6"/>
      <c r="AA133" s="6"/>
      <c r="AB133" s="6"/>
      <c r="AC133" s="6"/>
      <c r="AD133" s="6"/>
      <c r="AE133" s="6"/>
      <c r="AF133" s="6"/>
      <c r="AG133" s="6"/>
    </row>
    <row r="134" spans="19:33" ht="15.75" customHeight="1" x14ac:dyDescent="0.2">
      <c r="S134" s="6"/>
      <c r="T134" s="6"/>
      <c r="U134" s="6"/>
      <c r="V134" s="6"/>
      <c r="W134" s="6"/>
      <c r="X134" s="6"/>
      <c r="Y134" s="6"/>
      <c r="Z134" s="6"/>
      <c r="AA134" s="6"/>
      <c r="AB134" s="6"/>
      <c r="AC134" s="6"/>
      <c r="AD134" s="6"/>
      <c r="AE134" s="6"/>
      <c r="AF134" s="6"/>
      <c r="AG134" s="6"/>
    </row>
    <row r="135" spans="19:33" ht="15.75" customHeight="1" x14ac:dyDescent="0.2">
      <c r="S135" s="6"/>
      <c r="T135" s="6"/>
      <c r="U135" s="6"/>
      <c r="V135" s="6"/>
      <c r="W135" s="6"/>
      <c r="X135" s="6"/>
      <c r="Y135" s="6"/>
      <c r="Z135" s="6"/>
      <c r="AA135" s="6"/>
      <c r="AB135" s="6"/>
      <c r="AC135" s="6"/>
      <c r="AD135" s="6"/>
      <c r="AE135" s="6"/>
      <c r="AF135" s="6"/>
      <c r="AG135" s="6"/>
    </row>
    <row r="136" spans="19:33" ht="15.75" customHeight="1" x14ac:dyDescent="0.2">
      <c r="S136" s="6"/>
      <c r="T136" s="6"/>
      <c r="U136" s="6"/>
      <c r="V136" s="6"/>
      <c r="W136" s="6"/>
      <c r="X136" s="6"/>
      <c r="Y136" s="6"/>
      <c r="Z136" s="6"/>
      <c r="AA136" s="6"/>
      <c r="AB136" s="6"/>
      <c r="AC136" s="6"/>
      <c r="AD136" s="6"/>
      <c r="AE136" s="6"/>
      <c r="AF136" s="6"/>
      <c r="AG136" s="6"/>
    </row>
    <row r="137" spans="19:33" ht="15.75" customHeight="1" x14ac:dyDescent="0.2">
      <c r="S137" s="6"/>
      <c r="T137" s="6"/>
      <c r="U137" s="6"/>
      <c r="V137" s="6"/>
      <c r="W137" s="6"/>
      <c r="X137" s="6"/>
      <c r="Y137" s="6"/>
      <c r="Z137" s="6"/>
      <c r="AA137" s="6"/>
      <c r="AB137" s="6"/>
      <c r="AC137" s="6"/>
      <c r="AD137" s="6"/>
      <c r="AE137" s="6"/>
      <c r="AF137" s="6"/>
      <c r="AG137" s="6"/>
    </row>
    <row r="138" spans="19:33" ht="15.75" customHeight="1" x14ac:dyDescent="0.2">
      <c r="S138" s="6"/>
      <c r="T138" s="6"/>
      <c r="U138" s="6"/>
      <c r="V138" s="6"/>
      <c r="W138" s="6"/>
      <c r="X138" s="6"/>
      <c r="Y138" s="6"/>
      <c r="Z138" s="6"/>
      <c r="AA138" s="6"/>
      <c r="AB138" s="6"/>
      <c r="AC138" s="6"/>
      <c r="AD138" s="6"/>
      <c r="AE138" s="6"/>
      <c r="AF138" s="6"/>
      <c r="AG138" s="6"/>
    </row>
    <row r="139" spans="19:33" ht="15.75" customHeight="1" x14ac:dyDescent="0.2">
      <c r="S139" s="6"/>
      <c r="T139" s="6"/>
      <c r="U139" s="6"/>
      <c r="V139" s="6"/>
      <c r="W139" s="6"/>
      <c r="X139" s="6"/>
      <c r="Y139" s="6"/>
      <c r="Z139" s="6"/>
      <c r="AA139" s="6"/>
      <c r="AB139" s="6"/>
      <c r="AC139" s="6"/>
      <c r="AD139" s="6"/>
      <c r="AE139" s="6"/>
      <c r="AF139" s="6"/>
      <c r="AG139" s="6"/>
    </row>
    <row r="140" spans="19:33" ht="15.75" customHeight="1" x14ac:dyDescent="0.2">
      <c r="S140" s="6"/>
      <c r="T140" s="6"/>
      <c r="U140" s="6"/>
      <c r="V140" s="6"/>
      <c r="W140" s="6"/>
      <c r="X140" s="6"/>
      <c r="Y140" s="6"/>
      <c r="Z140" s="6"/>
      <c r="AA140" s="6"/>
      <c r="AB140" s="6"/>
      <c r="AC140" s="6"/>
      <c r="AD140" s="6"/>
      <c r="AE140" s="6"/>
      <c r="AF140" s="6"/>
      <c r="AG140" s="6"/>
    </row>
    <row r="141" spans="19:33" ht="15.75" customHeight="1" x14ac:dyDescent="0.2">
      <c r="S141" s="6"/>
      <c r="T141" s="6"/>
      <c r="U141" s="6"/>
      <c r="V141" s="6"/>
      <c r="W141" s="6"/>
      <c r="X141" s="6"/>
      <c r="Y141" s="6"/>
      <c r="Z141" s="6"/>
      <c r="AA141" s="6"/>
      <c r="AB141" s="6"/>
      <c r="AC141" s="6"/>
      <c r="AD141" s="6"/>
      <c r="AE141" s="6"/>
      <c r="AF141" s="6"/>
      <c r="AG141" s="6"/>
    </row>
    <row r="142" spans="19:33" ht="15.75" customHeight="1" x14ac:dyDescent="0.2">
      <c r="S142" s="6"/>
      <c r="T142" s="6"/>
      <c r="U142" s="6"/>
      <c r="V142" s="6"/>
      <c r="W142" s="6"/>
      <c r="X142" s="6"/>
      <c r="Y142" s="6"/>
      <c r="Z142" s="6"/>
      <c r="AA142" s="6"/>
      <c r="AB142" s="6"/>
      <c r="AC142" s="6"/>
      <c r="AD142" s="6"/>
      <c r="AE142" s="6"/>
      <c r="AF142" s="6"/>
      <c r="AG142" s="6"/>
    </row>
    <row r="143" spans="19:33" ht="15.75" customHeight="1" x14ac:dyDescent="0.2">
      <c r="S143" s="6"/>
      <c r="T143" s="6"/>
      <c r="U143" s="6"/>
      <c r="V143" s="6"/>
      <c r="W143" s="6"/>
      <c r="X143" s="6"/>
      <c r="Y143" s="6"/>
      <c r="Z143" s="6"/>
      <c r="AA143" s="6"/>
      <c r="AB143" s="6"/>
      <c r="AC143" s="6"/>
      <c r="AD143" s="6"/>
      <c r="AE143" s="6"/>
      <c r="AF143" s="6"/>
      <c r="AG143" s="6"/>
    </row>
    <row r="144" spans="19:33" ht="15.75" customHeight="1" x14ac:dyDescent="0.2">
      <c r="S144" s="6"/>
      <c r="T144" s="6"/>
      <c r="U144" s="6"/>
      <c r="V144" s="6"/>
      <c r="W144" s="6"/>
      <c r="X144" s="6"/>
      <c r="Y144" s="6"/>
      <c r="Z144" s="6"/>
      <c r="AA144" s="6"/>
      <c r="AB144" s="6"/>
      <c r="AC144" s="6"/>
      <c r="AD144" s="6"/>
      <c r="AE144" s="6"/>
      <c r="AF144" s="6"/>
      <c r="AG144" s="6"/>
    </row>
    <row r="145" spans="19:33" ht="15.75" customHeight="1" x14ac:dyDescent="0.2">
      <c r="S145" s="6"/>
      <c r="T145" s="6"/>
      <c r="U145" s="6"/>
      <c r="V145" s="6"/>
      <c r="W145" s="6"/>
      <c r="X145" s="6"/>
      <c r="Y145" s="6"/>
      <c r="Z145" s="6"/>
      <c r="AA145" s="6"/>
      <c r="AB145" s="6"/>
      <c r="AC145" s="6"/>
      <c r="AD145" s="6"/>
      <c r="AE145" s="6"/>
      <c r="AF145" s="6"/>
      <c r="AG145" s="6"/>
    </row>
    <row r="146" spans="19:33" ht="15.75" customHeight="1" x14ac:dyDescent="0.2">
      <c r="S146" s="6"/>
      <c r="T146" s="6"/>
      <c r="U146" s="6"/>
      <c r="V146" s="6"/>
      <c r="W146" s="6"/>
      <c r="X146" s="6"/>
      <c r="Y146" s="6"/>
      <c r="Z146" s="6"/>
      <c r="AA146" s="6"/>
      <c r="AB146" s="6"/>
      <c r="AC146" s="6"/>
      <c r="AD146" s="6"/>
      <c r="AE146" s="6"/>
      <c r="AF146" s="6"/>
      <c r="AG146" s="6"/>
    </row>
    <row r="147" spans="19:33" ht="15.75" customHeight="1" x14ac:dyDescent="0.2">
      <c r="S147" s="6"/>
      <c r="T147" s="6"/>
      <c r="U147" s="6"/>
      <c r="V147" s="6"/>
      <c r="W147" s="6"/>
      <c r="X147" s="6"/>
      <c r="Y147" s="6"/>
      <c r="Z147" s="6"/>
      <c r="AA147" s="6"/>
      <c r="AB147" s="6"/>
      <c r="AC147" s="6"/>
      <c r="AD147" s="6"/>
      <c r="AE147" s="6"/>
      <c r="AF147" s="6"/>
      <c r="AG147" s="6"/>
    </row>
    <row r="148" spans="19:33" ht="15.75" customHeight="1" x14ac:dyDescent="0.2">
      <c r="S148" s="6"/>
      <c r="T148" s="6"/>
      <c r="U148" s="6"/>
      <c r="V148" s="6"/>
      <c r="W148" s="6"/>
      <c r="X148" s="6"/>
      <c r="Y148" s="6"/>
      <c r="Z148" s="6"/>
      <c r="AA148" s="6"/>
      <c r="AB148" s="6"/>
      <c r="AC148" s="6"/>
      <c r="AD148" s="6"/>
      <c r="AE148" s="6"/>
      <c r="AF148" s="6"/>
      <c r="AG148" s="6"/>
    </row>
    <row r="149" spans="19:33" ht="15.75" customHeight="1" x14ac:dyDescent="0.2">
      <c r="S149" s="6"/>
      <c r="T149" s="6"/>
      <c r="U149" s="6"/>
      <c r="V149" s="6"/>
      <c r="W149" s="6"/>
      <c r="X149" s="6"/>
      <c r="Y149" s="6"/>
      <c r="Z149" s="6"/>
      <c r="AA149" s="6"/>
      <c r="AB149" s="6"/>
      <c r="AC149" s="6"/>
      <c r="AD149" s="6"/>
      <c r="AE149" s="6"/>
      <c r="AF149" s="6"/>
      <c r="AG149" s="6"/>
    </row>
    <row r="150" spans="19:33" ht="15.75" customHeight="1" x14ac:dyDescent="0.2">
      <c r="S150" s="6"/>
      <c r="T150" s="6"/>
      <c r="U150" s="6"/>
      <c r="V150" s="6"/>
      <c r="W150" s="6"/>
      <c r="X150" s="6"/>
      <c r="Y150" s="6"/>
      <c r="Z150" s="6"/>
      <c r="AA150" s="6"/>
      <c r="AB150" s="6"/>
      <c r="AC150" s="6"/>
      <c r="AD150" s="6"/>
      <c r="AE150" s="6"/>
      <c r="AF150" s="6"/>
      <c r="AG150" s="6"/>
    </row>
    <row r="151" spans="19:33" ht="15.75" customHeight="1" x14ac:dyDescent="0.2">
      <c r="S151" s="6"/>
      <c r="T151" s="6"/>
      <c r="U151" s="6"/>
      <c r="V151" s="6"/>
      <c r="W151" s="6"/>
      <c r="X151" s="6"/>
      <c r="Y151" s="6"/>
      <c r="Z151" s="6"/>
      <c r="AA151" s="6"/>
      <c r="AB151" s="6"/>
      <c r="AC151" s="6"/>
      <c r="AD151" s="6"/>
      <c r="AE151" s="6"/>
      <c r="AF151" s="6"/>
      <c r="AG151" s="6"/>
    </row>
    <row r="152" spans="19:33" ht="15.75" customHeight="1" x14ac:dyDescent="0.2">
      <c r="S152" s="6"/>
      <c r="T152" s="6"/>
      <c r="U152" s="6"/>
      <c r="V152" s="6"/>
      <c r="W152" s="6"/>
      <c r="X152" s="6"/>
      <c r="Y152" s="6"/>
      <c r="Z152" s="6"/>
      <c r="AA152" s="6"/>
      <c r="AB152" s="6"/>
      <c r="AC152" s="6"/>
      <c r="AD152" s="6"/>
      <c r="AE152" s="6"/>
      <c r="AF152" s="6"/>
      <c r="AG152" s="6"/>
    </row>
    <row r="153" spans="19:33" ht="15.75" customHeight="1" x14ac:dyDescent="0.2">
      <c r="S153" s="6"/>
      <c r="T153" s="6"/>
      <c r="U153" s="6"/>
      <c r="V153" s="6"/>
      <c r="W153" s="6"/>
      <c r="X153" s="6"/>
      <c r="Y153" s="6"/>
      <c r="Z153" s="6"/>
      <c r="AA153" s="6"/>
      <c r="AB153" s="6"/>
      <c r="AC153" s="6"/>
      <c r="AD153" s="6"/>
      <c r="AE153" s="6"/>
      <c r="AF153" s="6"/>
      <c r="AG153" s="6"/>
    </row>
    <row r="154" spans="19:33" ht="15.75" customHeight="1" x14ac:dyDescent="0.2">
      <c r="S154" s="6"/>
      <c r="T154" s="6"/>
      <c r="U154" s="6"/>
      <c r="V154" s="6"/>
      <c r="W154" s="6"/>
      <c r="X154" s="6"/>
      <c r="Y154" s="6"/>
      <c r="Z154" s="6"/>
      <c r="AA154" s="6"/>
      <c r="AB154" s="6"/>
      <c r="AC154" s="6"/>
      <c r="AD154" s="6"/>
      <c r="AE154" s="6"/>
      <c r="AF154" s="6"/>
      <c r="AG154" s="6"/>
    </row>
    <row r="155" spans="19:33" ht="15.75" customHeight="1" x14ac:dyDescent="0.2">
      <c r="S155" s="6"/>
      <c r="T155" s="6"/>
      <c r="U155" s="6"/>
      <c r="V155" s="6"/>
      <c r="W155" s="6"/>
      <c r="X155" s="6"/>
      <c r="Y155" s="6"/>
      <c r="Z155" s="6"/>
      <c r="AA155" s="6"/>
      <c r="AB155" s="6"/>
      <c r="AC155" s="6"/>
      <c r="AD155" s="6"/>
      <c r="AE155" s="6"/>
      <c r="AF155" s="6"/>
      <c r="AG155" s="6"/>
    </row>
    <row r="156" spans="19:33" ht="15.75" customHeight="1" x14ac:dyDescent="0.2">
      <c r="S156" s="6"/>
      <c r="T156" s="6"/>
      <c r="U156" s="6"/>
      <c r="V156" s="6"/>
      <c r="W156" s="6"/>
      <c r="X156" s="6"/>
      <c r="Y156" s="6"/>
      <c r="Z156" s="6"/>
      <c r="AA156" s="6"/>
      <c r="AB156" s="6"/>
      <c r="AC156" s="6"/>
      <c r="AD156" s="6"/>
      <c r="AE156" s="6"/>
      <c r="AF156" s="6"/>
      <c r="AG156" s="6"/>
    </row>
    <row r="157" spans="19:33" ht="15.75" customHeight="1" x14ac:dyDescent="0.2">
      <c r="S157" s="6"/>
      <c r="T157" s="6"/>
      <c r="U157" s="6"/>
      <c r="V157" s="6"/>
      <c r="W157" s="6"/>
      <c r="X157" s="6"/>
      <c r="Y157" s="6"/>
      <c r="Z157" s="6"/>
      <c r="AA157" s="6"/>
      <c r="AB157" s="6"/>
      <c r="AC157" s="6"/>
      <c r="AD157" s="6"/>
      <c r="AE157" s="6"/>
      <c r="AF157" s="6"/>
      <c r="AG157" s="6"/>
    </row>
    <row r="158" spans="19:33" ht="15.75" customHeight="1" x14ac:dyDescent="0.2">
      <c r="S158" s="6"/>
      <c r="T158" s="6"/>
      <c r="U158" s="6"/>
      <c r="V158" s="6"/>
      <c r="W158" s="6"/>
      <c r="X158" s="6"/>
      <c r="Y158" s="6"/>
      <c r="Z158" s="6"/>
      <c r="AA158" s="6"/>
      <c r="AB158" s="6"/>
      <c r="AC158" s="6"/>
      <c r="AD158" s="6"/>
      <c r="AE158" s="6"/>
      <c r="AF158" s="6"/>
      <c r="AG158" s="6"/>
    </row>
    <row r="159" spans="19:33" ht="15.75" customHeight="1" x14ac:dyDescent="0.2">
      <c r="S159" s="6"/>
      <c r="T159" s="6"/>
      <c r="U159" s="6"/>
      <c r="V159" s="6"/>
      <c r="W159" s="6"/>
      <c r="X159" s="6"/>
      <c r="Y159" s="6"/>
      <c r="Z159" s="6"/>
      <c r="AA159" s="6"/>
      <c r="AB159" s="6"/>
      <c r="AC159" s="6"/>
      <c r="AD159" s="6"/>
      <c r="AE159" s="6"/>
      <c r="AF159" s="6"/>
      <c r="AG159" s="6"/>
    </row>
    <row r="160" spans="19:33" ht="15.75" customHeight="1" x14ac:dyDescent="0.2">
      <c r="S160" s="6"/>
      <c r="T160" s="6"/>
      <c r="U160" s="6"/>
      <c r="V160" s="6"/>
      <c r="W160" s="6"/>
      <c r="X160" s="6"/>
      <c r="Y160" s="6"/>
      <c r="Z160" s="6"/>
      <c r="AA160" s="6"/>
      <c r="AB160" s="6"/>
      <c r="AC160" s="6"/>
      <c r="AD160" s="6"/>
      <c r="AE160" s="6"/>
      <c r="AF160" s="6"/>
      <c r="AG160" s="6"/>
    </row>
    <row r="161" spans="19:33" ht="15.75" customHeight="1" x14ac:dyDescent="0.2">
      <c r="S161" s="6"/>
      <c r="T161" s="6"/>
      <c r="U161" s="6"/>
      <c r="V161" s="6"/>
      <c r="W161" s="6"/>
      <c r="X161" s="6"/>
      <c r="Y161" s="6"/>
      <c r="Z161" s="6"/>
      <c r="AA161" s="6"/>
      <c r="AB161" s="6"/>
      <c r="AC161" s="6"/>
      <c r="AD161" s="6"/>
      <c r="AE161" s="6"/>
      <c r="AF161" s="6"/>
      <c r="AG161" s="6"/>
    </row>
    <row r="162" spans="19:33" ht="15.75" customHeight="1" x14ac:dyDescent="0.2">
      <c r="S162" s="6"/>
      <c r="T162" s="6"/>
      <c r="U162" s="6"/>
      <c r="V162" s="6"/>
      <c r="W162" s="6"/>
      <c r="X162" s="6"/>
      <c r="Y162" s="6"/>
      <c r="Z162" s="6"/>
      <c r="AA162" s="6"/>
      <c r="AB162" s="6"/>
      <c r="AC162" s="6"/>
      <c r="AD162" s="6"/>
      <c r="AE162" s="6"/>
      <c r="AF162" s="6"/>
      <c r="AG162" s="6"/>
    </row>
    <row r="163" spans="19:33" ht="15.75" customHeight="1" x14ac:dyDescent="0.2">
      <c r="S163" s="6"/>
      <c r="T163" s="6"/>
      <c r="U163" s="6"/>
      <c r="V163" s="6"/>
      <c r="W163" s="6"/>
      <c r="X163" s="6"/>
      <c r="Y163" s="6"/>
      <c r="Z163" s="6"/>
      <c r="AA163" s="6"/>
      <c r="AB163" s="6"/>
      <c r="AC163" s="6"/>
      <c r="AD163" s="6"/>
      <c r="AE163" s="6"/>
      <c r="AF163" s="6"/>
      <c r="AG163" s="6"/>
    </row>
    <row r="164" spans="19:33" ht="15.75" customHeight="1" x14ac:dyDescent="0.2">
      <c r="S164" s="6"/>
      <c r="T164" s="6"/>
      <c r="U164" s="6"/>
      <c r="V164" s="6"/>
      <c r="W164" s="6"/>
      <c r="X164" s="6"/>
      <c r="Y164" s="6"/>
      <c r="Z164" s="6"/>
      <c r="AA164" s="6"/>
      <c r="AB164" s="6"/>
      <c r="AC164" s="6"/>
      <c r="AD164" s="6"/>
      <c r="AE164" s="6"/>
      <c r="AF164" s="6"/>
      <c r="AG164" s="6"/>
    </row>
    <row r="165" spans="19:33" ht="15.75" customHeight="1" x14ac:dyDescent="0.2">
      <c r="S165" s="6"/>
      <c r="T165" s="6"/>
      <c r="U165" s="6"/>
      <c r="V165" s="6"/>
      <c r="W165" s="6"/>
      <c r="X165" s="6"/>
      <c r="Y165" s="6"/>
      <c r="Z165" s="6"/>
      <c r="AA165" s="6"/>
      <c r="AB165" s="6"/>
      <c r="AC165" s="6"/>
      <c r="AD165" s="6"/>
      <c r="AE165" s="6"/>
      <c r="AF165" s="6"/>
      <c r="AG165" s="6"/>
    </row>
    <row r="166" spans="19:33" ht="15.75" customHeight="1" x14ac:dyDescent="0.2">
      <c r="S166" s="6"/>
      <c r="T166" s="6"/>
      <c r="U166" s="6"/>
      <c r="V166" s="6"/>
      <c r="W166" s="6"/>
      <c r="X166" s="6"/>
      <c r="Y166" s="6"/>
      <c r="Z166" s="6"/>
      <c r="AA166" s="6"/>
      <c r="AB166" s="6"/>
      <c r="AC166" s="6"/>
      <c r="AD166" s="6"/>
      <c r="AE166" s="6"/>
      <c r="AF166" s="6"/>
      <c r="AG166" s="6"/>
    </row>
    <row r="167" spans="19:33" ht="15.75" customHeight="1" x14ac:dyDescent="0.2">
      <c r="S167" s="6"/>
      <c r="T167" s="6"/>
      <c r="U167" s="6"/>
      <c r="V167" s="6"/>
      <c r="W167" s="6"/>
      <c r="X167" s="6"/>
      <c r="Y167" s="6"/>
      <c r="Z167" s="6"/>
      <c r="AA167" s="6"/>
      <c r="AB167" s="6"/>
      <c r="AC167" s="6"/>
      <c r="AD167" s="6"/>
      <c r="AE167" s="6"/>
      <c r="AF167" s="6"/>
      <c r="AG167" s="6"/>
    </row>
    <row r="168" spans="19:33" ht="15.75" customHeight="1" x14ac:dyDescent="0.2">
      <c r="S168" s="6"/>
      <c r="T168" s="6"/>
      <c r="U168" s="6"/>
      <c r="V168" s="6"/>
      <c r="W168" s="6"/>
      <c r="X168" s="6"/>
      <c r="Y168" s="6"/>
      <c r="Z168" s="6"/>
      <c r="AA168" s="6"/>
      <c r="AB168" s="6"/>
      <c r="AC168" s="6"/>
      <c r="AD168" s="6"/>
      <c r="AE168" s="6"/>
      <c r="AF168" s="6"/>
      <c r="AG168" s="6"/>
    </row>
    <row r="169" spans="19:33" ht="15.75" customHeight="1" x14ac:dyDescent="0.2">
      <c r="S169" s="6"/>
      <c r="T169" s="6"/>
      <c r="U169" s="6"/>
      <c r="V169" s="6"/>
      <c r="W169" s="6"/>
      <c r="X169" s="6"/>
      <c r="Y169" s="6"/>
      <c r="Z169" s="6"/>
      <c r="AA169" s="6"/>
      <c r="AB169" s="6"/>
      <c r="AC169" s="6"/>
      <c r="AD169" s="6"/>
      <c r="AE169" s="6"/>
      <c r="AF169" s="6"/>
      <c r="AG169" s="6"/>
    </row>
    <row r="170" spans="19:33" ht="15.75" customHeight="1" x14ac:dyDescent="0.2">
      <c r="S170" s="6"/>
      <c r="T170" s="6"/>
      <c r="U170" s="6"/>
      <c r="V170" s="6"/>
      <c r="W170" s="6"/>
      <c r="X170" s="6"/>
      <c r="Y170" s="6"/>
      <c r="Z170" s="6"/>
      <c r="AA170" s="6"/>
      <c r="AB170" s="6"/>
      <c r="AC170" s="6"/>
      <c r="AD170" s="6"/>
      <c r="AE170" s="6"/>
      <c r="AF170" s="6"/>
      <c r="AG170" s="6"/>
    </row>
    <row r="171" spans="19:33" ht="15.75" customHeight="1" x14ac:dyDescent="0.2">
      <c r="S171" s="6"/>
      <c r="T171" s="6"/>
      <c r="U171" s="6"/>
      <c r="V171" s="6"/>
      <c r="W171" s="6"/>
      <c r="X171" s="6"/>
      <c r="Y171" s="6"/>
      <c r="Z171" s="6"/>
      <c r="AA171" s="6"/>
      <c r="AB171" s="6"/>
      <c r="AC171" s="6"/>
      <c r="AD171" s="6"/>
      <c r="AE171" s="6"/>
      <c r="AF171" s="6"/>
      <c r="AG171" s="6"/>
    </row>
    <row r="172" spans="19:33" ht="15.75" customHeight="1" x14ac:dyDescent="0.2">
      <c r="S172" s="6"/>
      <c r="T172" s="6"/>
      <c r="U172" s="6"/>
      <c r="V172" s="6"/>
      <c r="W172" s="6"/>
      <c r="X172" s="6"/>
      <c r="Y172" s="6"/>
      <c r="Z172" s="6"/>
      <c r="AA172" s="6"/>
      <c r="AB172" s="6"/>
      <c r="AC172" s="6"/>
      <c r="AD172" s="6"/>
      <c r="AE172" s="6"/>
      <c r="AF172" s="6"/>
      <c r="AG172" s="6"/>
    </row>
    <row r="173" spans="19:33" ht="15.75" customHeight="1" x14ac:dyDescent="0.2">
      <c r="S173" s="6"/>
      <c r="T173" s="6"/>
      <c r="U173" s="6"/>
      <c r="V173" s="6"/>
      <c r="W173" s="6"/>
      <c r="X173" s="6"/>
      <c r="Y173" s="6"/>
      <c r="Z173" s="6"/>
      <c r="AA173" s="6"/>
      <c r="AB173" s="6"/>
      <c r="AC173" s="6"/>
      <c r="AD173" s="6"/>
      <c r="AE173" s="6"/>
      <c r="AF173" s="6"/>
      <c r="AG173" s="6"/>
    </row>
    <row r="174" spans="19:33" ht="15.75" customHeight="1" x14ac:dyDescent="0.2">
      <c r="S174" s="6"/>
      <c r="T174" s="6"/>
      <c r="U174" s="6"/>
      <c r="V174" s="6"/>
      <c r="W174" s="6"/>
      <c r="X174" s="6"/>
      <c r="Y174" s="6"/>
      <c r="Z174" s="6"/>
      <c r="AA174" s="6"/>
      <c r="AB174" s="6"/>
      <c r="AC174" s="6"/>
      <c r="AD174" s="6"/>
      <c r="AE174" s="6"/>
      <c r="AF174" s="6"/>
      <c r="AG174" s="6"/>
    </row>
    <row r="175" spans="19:33" ht="15.75" customHeight="1" x14ac:dyDescent="0.2">
      <c r="S175" s="6"/>
      <c r="T175" s="6"/>
      <c r="U175" s="6"/>
      <c r="V175" s="6"/>
      <c r="W175" s="6"/>
      <c r="X175" s="6"/>
      <c r="Y175" s="6"/>
      <c r="Z175" s="6"/>
      <c r="AA175" s="6"/>
      <c r="AB175" s="6"/>
      <c r="AC175" s="6"/>
      <c r="AD175" s="6"/>
      <c r="AE175" s="6"/>
      <c r="AF175" s="6"/>
      <c r="AG175" s="6"/>
    </row>
    <row r="176" spans="19:33" ht="15.75" customHeight="1" x14ac:dyDescent="0.2">
      <c r="S176" s="6"/>
      <c r="T176" s="6"/>
      <c r="U176" s="6"/>
      <c r="V176" s="6"/>
      <c r="W176" s="6"/>
      <c r="X176" s="6"/>
      <c r="Y176" s="6"/>
      <c r="Z176" s="6"/>
      <c r="AA176" s="6"/>
      <c r="AB176" s="6"/>
      <c r="AC176" s="6"/>
      <c r="AD176" s="6"/>
      <c r="AE176" s="6"/>
      <c r="AF176" s="6"/>
      <c r="AG176" s="6"/>
    </row>
    <row r="177" spans="19:33" ht="15.75" customHeight="1" x14ac:dyDescent="0.2">
      <c r="S177" s="6"/>
      <c r="T177" s="6"/>
      <c r="U177" s="6"/>
      <c r="V177" s="6"/>
      <c r="W177" s="6"/>
      <c r="X177" s="6"/>
      <c r="Y177" s="6"/>
      <c r="Z177" s="6"/>
      <c r="AA177" s="6"/>
      <c r="AB177" s="6"/>
      <c r="AC177" s="6"/>
      <c r="AD177" s="6"/>
      <c r="AE177" s="6"/>
      <c r="AF177" s="6"/>
      <c r="AG177" s="6"/>
    </row>
    <row r="178" spans="19:33" ht="15.75" customHeight="1" x14ac:dyDescent="0.2">
      <c r="S178" s="6"/>
      <c r="T178" s="6"/>
      <c r="U178" s="6"/>
      <c r="V178" s="6"/>
      <c r="W178" s="6"/>
      <c r="X178" s="6"/>
      <c r="Y178" s="6"/>
      <c r="Z178" s="6"/>
      <c r="AA178" s="6"/>
      <c r="AB178" s="6"/>
      <c r="AC178" s="6"/>
      <c r="AD178" s="6"/>
      <c r="AE178" s="6"/>
      <c r="AF178" s="6"/>
      <c r="AG178" s="6"/>
    </row>
    <row r="179" spans="19:33" ht="15.75" customHeight="1" x14ac:dyDescent="0.2">
      <c r="S179" s="6"/>
      <c r="T179" s="6"/>
      <c r="U179" s="6"/>
      <c r="V179" s="6"/>
      <c r="W179" s="6"/>
      <c r="X179" s="6"/>
      <c r="Y179" s="6"/>
      <c r="Z179" s="6"/>
      <c r="AA179" s="6"/>
      <c r="AB179" s="6"/>
      <c r="AC179" s="6"/>
      <c r="AD179" s="6"/>
      <c r="AE179" s="6"/>
      <c r="AF179" s="6"/>
      <c r="AG179" s="6"/>
    </row>
    <row r="180" spans="19:33" ht="15.75" customHeight="1" x14ac:dyDescent="0.2">
      <c r="S180" s="6"/>
      <c r="T180" s="6"/>
      <c r="U180" s="6"/>
      <c r="V180" s="6"/>
      <c r="W180" s="6"/>
      <c r="X180" s="6"/>
      <c r="Y180" s="6"/>
      <c r="Z180" s="6"/>
      <c r="AA180" s="6"/>
      <c r="AB180" s="6"/>
      <c r="AC180" s="6"/>
      <c r="AD180" s="6"/>
      <c r="AE180" s="6"/>
      <c r="AF180" s="6"/>
      <c r="AG180" s="6"/>
    </row>
    <row r="181" spans="19:33" ht="15.75" customHeight="1" x14ac:dyDescent="0.2">
      <c r="S181" s="6"/>
      <c r="T181" s="6"/>
      <c r="U181" s="6"/>
      <c r="V181" s="6"/>
      <c r="W181" s="6"/>
      <c r="X181" s="6"/>
      <c r="Y181" s="6"/>
      <c r="Z181" s="6"/>
      <c r="AA181" s="6"/>
      <c r="AB181" s="6"/>
      <c r="AC181" s="6"/>
      <c r="AD181" s="6"/>
      <c r="AE181" s="6"/>
      <c r="AF181" s="6"/>
      <c r="AG181" s="6"/>
    </row>
    <row r="182" spans="19:33" ht="15.75" customHeight="1" x14ac:dyDescent="0.2">
      <c r="S182" s="6"/>
      <c r="T182" s="6"/>
      <c r="U182" s="6"/>
      <c r="V182" s="6"/>
      <c r="W182" s="6"/>
      <c r="X182" s="6"/>
      <c r="Y182" s="6"/>
      <c r="Z182" s="6"/>
      <c r="AA182" s="6"/>
      <c r="AB182" s="6"/>
      <c r="AC182" s="6"/>
      <c r="AD182" s="6"/>
      <c r="AE182" s="6"/>
      <c r="AF182" s="6"/>
      <c r="AG182" s="6"/>
    </row>
    <row r="183" spans="19:33" ht="15.75" customHeight="1" x14ac:dyDescent="0.2">
      <c r="S183" s="6"/>
      <c r="T183" s="6"/>
      <c r="U183" s="6"/>
      <c r="V183" s="6"/>
      <c r="W183" s="6"/>
      <c r="X183" s="6"/>
      <c r="Y183" s="6"/>
      <c r="Z183" s="6"/>
      <c r="AA183" s="6"/>
      <c r="AB183" s="6"/>
      <c r="AC183" s="6"/>
      <c r="AD183" s="6"/>
      <c r="AE183" s="6"/>
      <c r="AF183" s="6"/>
      <c r="AG183" s="6"/>
    </row>
    <row r="184" spans="19:33" ht="15.75" customHeight="1" x14ac:dyDescent="0.2">
      <c r="S184" s="6"/>
      <c r="T184" s="6"/>
      <c r="U184" s="6"/>
      <c r="V184" s="6"/>
      <c r="W184" s="6"/>
      <c r="X184" s="6"/>
      <c r="Y184" s="6"/>
      <c r="Z184" s="6"/>
      <c r="AA184" s="6"/>
      <c r="AB184" s="6"/>
      <c r="AC184" s="6"/>
      <c r="AD184" s="6"/>
      <c r="AE184" s="6"/>
      <c r="AF184" s="6"/>
      <c r="AG184" s="6"/>
    </row>
    <row r="185" spans="19:33" ht="15.75" customHeight="1" x14ac:dyDescent="0.2">
      <c r="S185" s="6"/>
      <c r="T185" s="6"/>
      <c r="U185" s="6"/>
      <c r="V185" s="6"/>
      <c r="W185" s="6"/>
      <c r="X185" s="6"/>
      <c r="Y185" s="6"/>
      <c r="Z185" s="6"/>
      <c r="AA185" s="6"/>
      <c r="AB185" s="6"/>
      <c r="AC185" s="6"/>
      <c r="AD185" s="6"/>
      <c r="AE185" s="6"/>
      <c r="AF185" s="6"/>
      <c r="AG185" s="6"/>
    </row>
    <row r="186" spans="19:33" ht="15.75" customHeight="1" x14ac:dyDescent="0.2">
      <c r="S186" s="6"/>
      <c r="T186" s="6"/>
      <c r="U186" s="6"/>
      <c r="V186" s="6"/>
      <c r="W186" s="6"/>
      <c r="X186" s="6"/>
      <c r="Y186" s="6"/>
      <c r="Z186" s="6"/>
      <c r="AA186" s="6"/>
      <c r="AB186" s="6"/>
      <c r="AC186" s="6"/>
      <c r="AD186" s="6"/>
      <c r="AE186" s="6"/>
      <c r="AF186" s="6"/>
      <c r="AG186" s="6"/>
    </row>
    <row r="187" spans="19:33" ht="15.75" customHeight="1" x14ac:dyDescent="0.2">
      <c r="S187" s="6"/>
      <c r="T187" s="6"/>
      <c r="U187" s="6"/>
      <c r="V187" s="6"/>
      <c r="W187" s="6"/>
      <c r="X187" s="6"/>
      <c r="Y187" s="6"/>
      <c r="Z187" s="6"/>
      <c r="AA187" s="6"/>
      <c r="AB187" s="6"/>
      <c r="AC187" s="6"/>
      <c r="AD187" s="6"/>
      <c r="AE187" s="6"/>
      <c r="AF187" s="6"/>
      <c r="AG187" s="6"/>
    </row>
    <row r="188" spans="19:33" ht="15.75" customHeight="1" x14ac:dyDescent="0.2">
      <c r="S188" s="6"/>
      <c r="T188" s="6"/>
      <c r="U188" s="6"/>
      <c r="V188" s="6"/>
      <c r="W188" s="6"/>
      <c r="X188" s="6"/>
      <c r="Y188" s="6"/>
      <c r="Z188" s="6"/>
      <c r="AA188" s="6"/>
      <c r="AB188" s="6"/>
      <c r="AC188" s="6"/>
      <c r="AD188" s="6"/>
      <c r="AE188" s="6"/>
      <c r="AF188" s="6"/>
      <c r="AG188" s="6"/>
    </row>
    <row r="189" spans="19:33" ht="15.75" customHeight="1" x14ac:dyDescent="0.2">
      <c r="S189" s="6"/>
      <c r="T189" s="6"/>
      <c r="U189" s="6"/>
      <c r="V189" s="6"/>
      <c r="W189" s="6"/>
      <c r="X189" s="6"/>
      <c r="Y189" s="6"/>
      <c r="Z189" s="6"/>
      <c r="AA189" s="6"/>
      <c r="AB189" s="6"/>
      <c r="AC189" s="6"/>
      <c r="AD189" s="6"/>
      <c r="AE189" s="6"/>
      <c r="AF189" s="6"/>
      <c r="AG189" s="6"/>
    </row>
    <row r="190" spans="19:33" ht="15.75" customHeight="1" x14ac:dyDescent="0.2">
      <c r="S190" s="6"/>
      <c r="T190" s="6"/>
      <c r="U190" s="6"/>
      <c r="V190" s="6"/>
      <c r="W190" s="6"/>
      <c r="X190" s="6"/>
      <c r="Y190" s="6"/>
      <c r="Z190" s="6"/>
      <c r="AA190" s="6"/>
      <c r="AB190" s="6"/>
      <c r="AC190" s="6"/>
      <c r="AD190" s="6"/>
      <c r="AE190" s="6"/>
      <c r="AF190" s="6"/>
      <c r="AG190" s="6"/>
    </row>
    <row r="191" spans="19:33" ht="15.75" customHeight="1" x14ac:dyDescent="0.2">
      <c r="S191" s="6"/>
      <c r="T191" s="6"/>
      <c r="U191" s="6"/>
      <c r="V191" s="6"/>
      <c r="W191" s="6"/>
      <c r="X191" s="6"/>
      <c r="Y191" s="6"/>
      <c r="Z191" s="6"/>
      <c r="AA191" s="6"/>
      <c r="AB191" s="6"/>
      <c r="AC191" s="6"/>
      <c r="AD191" s="6"/>
      <c r="AE191" s="6"/>
      <c r="AF191" s="6"/>
      <c r="AG191" s="6"/>
    </row>
    <row r="192" spans="19:33" ht="15.75" customHeight="1" x14ac:dyDescent="0.2">
      <c r="S192" s="6"/>
      <c r="T192" s="6"/>
      <c r="U192" s="6"/>
      <c r="V192" s="6"/>
      <c r="W192" s="6"/>
      <c r="X192" s="6"/>
      <c r="Y192" s="6"/>
      <c r="Z192" s="6"/>
      <c r="AA192" s="6"/>
      <c r="AB192" s="6"/>
      <c r="AC192" s="6"/>
      <c r="AD192" s="6"/>
      <c r="AE192" s="6"/>
      <c r="AF192" s="6"/>
      <c r="AG192" s="6"/>
    </row>
    <row r="193" spans="19:33" ht="15.75" customHeight="1" x14ac:dyDescent="0.2">
      <c r="S193" s="6"/>
      <c r="T193" s="6"/>
      <c r="U193" s="6"/>
      <c r="V193" s="6"/>
      <c r="W193" s="6"/>
      <c r="X193" s="6"/>
      <c r="Y193" s="6"/>
      <c r="Z193" s="6"/>
      <c r="AA193" s="6"/>
      <c r="AB193" s="6"/>
      <c r="AC193" s="6"/>
      <c r="AD193" s="6"/>
      <c r="AE193" s="6"/>
      <c r="AF193" s="6"/>
      <c r="AG193" s="6"/>
    </row>
    <row r="194" spans="19:33" ht="15.75" customHeight="1" x14ac:dyDescent="0.2">
      <c r="S194" s="6"/>
      <c r="T194" s="6"/>
      <c r="U194" s="6"/>
      <c r="V194" s="6"/>
      <c r="W194" s="6"/>
      <c r="X194" s="6"/>
      <c r="Y194" s="6"/>
      <c r="Z194" s="6"/>
      <c r="AA194" s="6"/>
      <c r="AB194" s="6"/>
      <c r="AC194" s="6"/>
      <c r="AD194" s="6"/>
      <c r="AE194" s="6"/>
      <c r="AF194" s="6"/>
      <c r="AG194" s="6"/>
    </row>
    <row r="195" spans="19:33" ht="15.75" customHeight="1" x14ac:dyDescent="0.2">
      <c r="S195" s="6"/>
      <c r="T195" s="6"/>
      <c r="U195" s="6"/>
      <c r="V195" s="6"/>
      <c r="W195" s="6"/>
      <c r="X195" s="6"/>
      <c r="Y195" s="6"/>
      <c r="Z195" s="6"/>
      <c r="AA195" s="6"/>
      <c r="AB195" s="6"/>
      <c r="AC195" s="6"/>
      <c r="AD195" s="6"/>
      <c r="AE195" s="6"/>
      <c r="AF195" s="6"/>
      <c r="AG195" s="6"/>
    </row>
    <row r="196" spans="19:33" ht="15.75" customHeight="1" x14ac:dyDescent="0.2">
      <c r="S196" s="6"/>
      <c r="T196" s="6"/>
      <c r="U196" s="6"/>
      <c r="V196" s="6"/>
      <c r="W196" s="6"/>
      <c r="X196" s="6"/>
      <c r="Y196" s="6"/>
      <c r="Z196" s="6"/>
      <c r="AA196" s="6"/>
      <c r="AB196" s="6"/>
      <c r="AC196" s="6"/>
      <c r="AD196" s="6"/>
      <c r="AE196" s="6"/>
      <c r="AF196" s="6"/>
      <c r="AG196" s="6"/>
    </row>
    <row r="197" spans="19:33" ht="15.75" customHeight="1" x14ac:dyDescent="0.2">
      <c r="S197" s="6"/>
      <c r="T197" s="6"/>
      <c r="U197" s="6"/>
      <c r="V197" s="6"/>
      <c r="W197" s="6"/>
      <c r="X197" s="6"/>
      <c r="Y197" s="6"/>
      <c r="Z197" s="6"/>
      <c r="AA197" s="6"/>
      <c r="AB197" s="6"/>
      <c r="AC197" s="6"/>
      <c r="AD197" s="6"/>
      <c r="AE197" s="6"/>
      <c r="AF197" s="6"/>
      <c r="AG197" s="6"/>
    </row>
    <row r="198" spans="19:33" ht="15.75" customHeight="1" x14ac:dyDescent="0.2">
      <c r="S198" s="6"/>
      <c r="T198" s="6"/>
      <c r="U198" s="6"/>
      <c r="V198" s="6"/>
      <c r="W198" s="6"/>
      <c r="X198" s="6"/>
      <c r="Y198" s="6"/>
      <c r="Z198" s="6"/>
      <c r="AA198" s="6"/>
      <c r="AB198" s="6"/>
      <c r="AC198" s="6"/>
      <c r="AD198" s="6"/>
      <c r="AE198" s="6"/>
      <c r="AF198" s="6"/>
      <c r="AG198" s="6"/>
    </row>
    <row r="199" spans="19:33" ht="15.75" customHeight="1" x14ac:dyDescent="0.2">
      <c r="S199" s="6"/>
      <c r="T199" s="6"/>
      <c r="U199" s="6"/>
      <c r="V199" s="6"/>
      <c r="W199" s="6"/>
      <c r="X199" s="6"/>
      <c r="Y199" s="6"/>
      <c r="Z199" s="6"/>
      <c r="AA199" s="6"/>
      <c r="AB199" s="6"/>
      <c r="AC199" s="6"/>
      <c r="AD199" s="6"/>
      <c r="AE199" s="6"/>
      <c r="AF199" s="6"/>
      <c r="AG199" s="6"/>
    </row>
    <row r="200" spans="19:33" ht="15.75" customHeight="1" x14ac:dyDescent="0.2">
      <c r="S200" s="6"/>
      <c r="T200" s="6"/>
      <c r="U200" s="6"/>
      <c r="V200" s="6"/>
      <c r="W200" s="6"/>
      <c r="X200" s="6"/>
      <c r="Y200" s="6"/>
      <c r="Z200" s="6"/>
      <c r="AA200" s="6"/>
      <c r="AB200" s="6"/>
      <c r="AC200" s="6"/>
      <c r="AD200" s="6"/>
      <c r="AE200" s="6"/>
      <c r="AF200" s="6"/>
      <c r="AG200" s="6"/>
    </row>
    <row r="201" spans="19:33" ht="15.75" customHeight="1" x14ac:dyDescent="0.2">
      <c r="S201" s="6"/>
      <c r="T201" s="6"/>
      <c r="U201" s="6"/>
      <c r="V201" s="6"/>
      <c r="W201" s="6"/>
      <c r="X201" s="6"/>
      <c r="Y201" s="6"/>
      <c r="Z201" s="6"/>
      <c r="AA201" s="6"/>
      <c r="AB201" s="6"/>
      <c r="AC201" s="6"/>
      <c r="AD201" s="6"/>
      <c r="AE201" s="6"/>
      <c r="AF201" s="6"/>
      <c r="AG201" s="6"/>
    </row>
    <row r="202" spans="19:33" ht="15.75" customHeight="1" x14ac:dyDescent="0.2">
      <c r="S202" s="6"/>
      <c r="T202" s="6"/>
      <c r="U202" s="6"/>
      <c r="V202" s="6"/>
      <c r="W202" s="6"/>
      <c r="X202" s="6"/>
      <c r="Y202" s="6"/>
      <c r="Z202" s="6"/>
      <c r="AA202" s="6"/>
      <c r="AB202" s="6"/>
      <c r="AC202" s="6"/>
      <c r="AD202" s="6"/>
      <c r="AE202" s="6"/>
      <c r="AF202" s="6"/>
      <c r="AG202" s="6"/>
    </row>
    <row r="203" spans="19:33" ht="15.75" customHeight="1" x14ac:dyDescent="0.2">
      <c r="S203" s="6"/>
      <c r="T203" s="6"/>
      <c r="U203" s="6"/>
      <c r="V203" s="6"/>
      <c r="W203" s="6"/>
      <c r="X203" s="6"/>
      <c r="Y203" s="6"/>
      <c r="Z203" s="6"/>
      <c r="AA203" s="6"/>
      <c r="AB203" s="6"/>
      <c r="AC203" s="6"/>
      <c r="AD203" s="6"/>
      <c r="AE203" s="6"/>
      <c r="AF203" s="6"/>
      <c r="AG203" s="6"/>
    </row>
    <row r="204" spans="19:33" ht="15.75" customHeight="1" x14ac:dyDescent="0.2">
      <c r="S204" s="6"/>
      <c r="T204" s="6"/>
      <c r="U204" s="6"/>
      <c r="V204" s="6"/>
      <c r="W204" s="6"/>
      <c r="X204" s="6"/>
      <c r="Y204" s="6"/>
      <c r="Z204" s="6"/>
      <c r="AA204" s="6"/>
      <c r="AB204" s="6"/>
      <c r="AC204" s="6"/>
      <c r="AD204" s="6"/>
      <c r="AE204" s="6"/>
      <c r="AF204" s="6"/>
      <c r="AG204" s="6"/>
    </row>
    <row r="205" spans="19:33" ht="15.75" customHeight="1" x14ac:dyDescent="0.2">
      <c r="S205" s="6"/>
      <c r="T205" s="6"/>
      <c r="U205" s="6"/>
      <c r="V205" s="6"/>
      <c r="W205" s="6"/>
      <c r="X205" s="6"/>
      <c r="Y205" s="6"/>
      <c r="Z205" s="6"/>
      <c r="AA205" s="6"/>
      <c r="AB205" s="6"/>
      <c r="AC205" s="6"/>
      <c r="AD205" s="6"/>
      <c r="AE205" s="6"/>
      <c r="AF205" s="6"/>
      <c r="AG205" s="6"/>
    </row>
    <row r="206" spans="19:33" ht="15.75" customHeight="1" x14ac:dyDescent="0.2">
      <c r="S206" s="6"/>
      <c r="T206" s="6"/>
      <c r="U206" s="6"/>
      <c r="V206" s="6"/>
      <c r="W206" s="6"/>
      <c r="X206" s="6"/>
      <c r="Y206" s="6"/>
      <c r="Z206" s="6"/>
      <c r="AA206" s="6"/>
      <c r="AB206" s="6"/>
      <c r="AC206" s="6"/>
      <c r="AD206" s="6"/>
      <c r="AE206" s="6"/>
      <c r="AF206" s="6"/>
      <c r="AG206" s="6"/>
    </row>
    <row r="207" spans="19:33" ht="15.75" customHeight="1" x14ac:dyDescent="0.2">
      <c r="S207" s="6"/>
      <c r="T207" s="6"/>
      <c r="U207" s="6"/>
      <c r="V207" s="6"/>
      <c r="W207" s="6"/>
      <c r="X207" s="6"/>
      <c r="Y207" s="6"/>
      <c r="Z207" s="6"/>
      <c r="AA207" s="6"/>
      <c r="AB207" s="6"/>
      <c r="AC207" s="6"/>
      <c r="AD207" s="6"/>
      <c r="AE207" s="6"/>
      <c r="AF207" s="6"/>
      <c r="AG207" s="6"/>
    </row>
    <row r="208" spans="19:33" ht="15.75" customHeight="1" x14ac:dyDescent="0.2">
      <c r="S208" s="6"/>
      <c r="T208" s="6"/>
      <c r="U208" s="6"/>
      <c r="V208" s="6"/>
      <c r="W208" s="6"/>
      <c r="X208" s="6"/>
      <c r="Y208" s="6"/>
      <c r="Z208" s="6"/>
      <c r="AA208" s="6"/>
      <c r="AB208" s="6"/>
      <c r="AC208" s="6"/>
      <c r="AD208" s="6"/>
      <c r="AE208" s="6"/>
      <c r="AF208" s="6"/>
      <c r="AG208" s="6"/>
    </row>
    <row r="209" spans="19:33" ht="15.75" customHeight="1" x14ac:dyDescent="0.2">
      <c r="S209" s="6"/>
      <c r="T209" s="6"/>
      <c r="U209" s="6"/>
      <c r="V209" s="6"/>
      <c r="W209" s="6"/>
      <c r="X209" s="6"/>
      <c r="Y209" s="6"/>
      <c r="Z209" s="6"/>
      <c r="AA209" s="6"/>
      <c r="AB209" s="6"/>
      <c r="AC209" s="6"/>
      <c r="AD209" s="6"/>
      <c r="AE209" s="6"/>
      <c r="AF209" s="6"/>
      <c r="AG209" s="6"/>
    </row>
    <row r="210" spans="19:33" ht="15.75" customHeight="1" x14ac:dyDescent="0.2">
      <c r="S210" s="6"/>
      <c r="T210" s="6"/>
      <c r="U210" s="6"/>
      <c r="V210" s="6"/>
      <c r="W210" s="6"/>
      <c r="X210" s="6"/>
      <c r="Y210" s="6"/>
      <c r="Z210" s="6"/>
      <c r="AA210" s="6"/>
      <c r="AB210" s="6"/>
      <c r="AC210" s="6"/>
      <c r="AD210" s="6"/>
      <c r="AE210" s="6"/>
      <c r="AF210" s="6"/>
      <c r="AG210" s="6"/>
    </row>
    <row r="211" spans="19:33" ht="15.75" customHeight="1" x14ac:dyDescent="0.2">
      <c r="S211" s="6"/>
      <c r="T211" s="6"/>
      <c r="U211" s="6"/>
      <c r="V211" s="6"/>
      <c r="W211" s="6"/>
      <c r="X211" s="6"/>
      <c r="Y211" s="6"/>
      <c r="Z211" s="6"/>
      <c r="AA211" s="6"/>
      <c r="AB211" s="6"/>
      <c r="AC211" s="6"/>
      <c r="AD211" s="6"/>
      <c r="AE211" s="6"/>
      <c r="AF211" s="6"/>
      <c r="AG211" s="6"/>
    </row>
    <row r="212" spans="19:33" ht="15.75" customHeight="1" x14ac:dyDescent="0.2">
      <c r="S212" s="6"/>
      <c r="T212" s="6"/>
      <c r="U212" s="6"/>
      <c r="V212" s="6"/>
      <c r="W212" s="6"/>
      <c r="X212" s="6"/>
      <c r="Y212" s="6"/>
      <c r="Z212" s="6"/>
      <c r="AA212" s="6"/>
      <c r="AB212" s="6"/>
      <c r="AC212" s="6"/>
      <c r="AD212" s="6"/>
      <c r="AE212" s="6"/>
      <c r="AF212" s="6"/>
      <c r="AG212" s="6"/>
    </row>
    <row r="213" spans="19:33" ht="15.75" customHeight="1" x14ac:dyDescent="0.2">
      <c r="S213" s="6"/>
      <c r="T213" s="6"/>
      <c r="U213" s="6"/>
      <c r="V213" s="6"/>
      <c r="W213" s="6"/>
      <c r="X213" s="6"/>
      <c r="Y213" s="6"/>
      <c r="Z213" s="6"/>
      <c r="AA213" s="6"/>
      <c r="AB213" s="6"/>
      <c r="AC213" s="6"/>
      <c r="AD213" s="6"/>
      <c r="AE213" s="6"/>
      <c r="AF213" s="6"/>
      <c r="AG213" s="6"/>
    </row>
    <row r="214" spans="19:33" ht="15.75" customHeight="1" x14ac:dyDescent="0.2">
      <c r="S214" s="6"/>
      <c r="T214" s="6"/>
      <c r="U214" s="6"/>
      <c r="V214" s="6"/>
      <c r="W214" s="6"/>
      <c r="X214" s="6"/>
      <c r="Y214" s="6"/>
      <c r="Z214" s="6"/>
      <c r="AA214" s="6"/>
      <c r="AB214" s="6"/>
      <c r="AC214" s="6"/>
      <c r="AD214" s="6"/>
      <c r="AE214" s="6"/>
      <c r="AF214" s="6"/>
      <c r="AG214" s="6"/>
    </row>
    <row r="215" spans="19:33" ht="15.75" customHeight="1" x14ac:dyDescent="0.2">
      <c r="S215" s="6"/>
      <c r="T215" s="6"/>
      <c r="U215" s="6"/>
      <c r="V215" s="6"/>
      <c r="W215" s="6"/>
      <c r="X215" s="6"/>
      <c r="Y215" s="6"/>
      <c r="Z215" s="6"/>
      <c r="AA215" s="6"/>
      <c r="AB215" s="6"/>
      <c r="AC215" s="6"/>
      <c r="AD215" s="6"/>
      <c r="AE215" s="6"/>
      <c r="AF215" s="6"/>
      <c r="AG215" s="6"/>
    </row>
    <row r="216" spans="19:33" ht="15.75" customHeight="1" x14ac:dyDescent="0.2">
      <c r="S216" s="6"/>
      <c r="T216" s="6"/>
      <c r="U216" s="6"/>
      <c r="V216" s="6"/>
      <c r="W216" s="6"/>
      <c r="X216" s="6"/>
      <c r="Y216" s="6"/>
      <c r="Z216" s="6"/>
      <c r="AA216" s="6"/>
      <c r="AB216" s="6"/>
      <c r="AC216" s="6"/>
      <c r="AD216" s="6"/>
      <c r="AE216" s="6"/>
      <c r="AF216" s="6"/>
      <c r="AG216" s="6"/>
    </row>
    <row r="217" spans="19:33" ht="15.75" customHeight="1" x14ac:dyDescent="0.2">
      <c r="S217" s="6"/>
      <c r="T217" s="6"/>
      <c r="U217" s="6"/>
      <c r="V217" s="6"/>
      <c r="W217" s="6"/>
      <c r="X217" s="6"/>
      <c r="Y217" s="6"/>
      <c r="Z217" s="6"/>
      <c r="AA217" s="6"/>
      <c r="AB217" s="6"/>
      <c r="AC217" s="6"/>
      <c r="AD217" s="6"/>
      <c r="AE217" s="6"/>
      <c r="AF217" s="6"/>
      <c r="AG217" s="6"/>
    </row>
    <row r="218" spans="19:33" ht="15.75" customHeight="1" x14ac:dyDescent="0.2">
      <c r="S218" s="6"/>
      <c r="T218" s="6"/>
      <c r="U218" s="6"/>
      <c r="V218" s="6"/>
      <c r="W218" s="6"/>
      <c r="X218" s="6"/>
      <c r="Y218" s="6"/>
      <c r="Z218" s="6"/>
      <c r="AA218" s="6"/>
      <c r="AB218" s="6"/>
      <c r="AC218" s="6"/>
      <c r="AD218" s="6"/>
      <c r="AE218" s="6"/>
      <c r="AF218" s="6"/>
      <c r="AG218" s="6"/>
    </row>
    <row r="219" spans="19:33" ht="15.75" customHeight="1" x14ac:dyDescent="0.2">
      <c r="S219" s="6"/>
      <c r="T219" s="6"/>
      <c r="U219" s="6"/>
      <c r="V219" s="6"/>
      <c r="W219" s="6"/>
      <c r="X219" s="6"/>
      <c r="Y219" s="6"/>
      <c r="Z219" s="6"/>
      <c r="AA219" s="6"/>
      <c r="AB219" s="6"/>
      <c r="AC219" s="6"/>
      <c r="AD219" s="6"/>
      <c r="AE219" s="6"/>
      <c r="AF219" s="6"/>
      <c r="AG219" s="6"/>
    </row>
    <row r="220" spans="19:33" ht="15.75" customHeight="1" x14ac:dyDescent="0.2">
      <c r="S220" s="6"/>
      <c r="T220" s="6"/>
      <c r="U220" s="6"/>
      <c r="V220" s="6"/>
      <c r="W220" s="6"/>
      <c r="X220" s="6"/>
      <c r="Y220" s="6"/>
      <c r="Z220" s="6"/>
      <c r="AA220" s="6"/>
      <c r="AB220" s="6"/>
      <c r="AC220" s="6"/>
      <c r="AD220" s="6"/>
      <c r="AE220" s="6"/>
      <c r="AF220" s="6"/>
      <c r="AG220" s="6"/>
    </row>
    <row r="221" spans="19:33" ht="15.75" customHeight="1" x14ac:dyDescent="0.2">
      <c r="S221" s="6"/>
      <c r="T221" s="6"/>
      <c r="U221" s="6"/>
      <c r="V221" s="6"/>
      <c r="W221" s="6"/>
      <c r="X221" s="6"/>
      <c r="Y221" s="6"/>
      <c r="Z221" s="6"/>
      <c r="AA221" s="6"/>
      <c r="AB221" s="6"/>
      <c r="AC221" s="6"/>
      <c r="AD221" s="6"/>
      <c r="AE221" s="6"/>
      <c r="AF221" s="6"/>
      <c r="AG221" s="6"/>
    </row>
    <row r="222" spans="19:33" ht="15.75" customHeight="1" x14ac:dyDescent="0.2">
      <c r="S222" s="6"/>
      <c r="T222" s="6"/>
      <c r="U222" s="6"/>
      <c r="V222" s="6"/>
      <c r="W222" s="6"/>
      <c r="X222" s="6"/>
      <c r="Y222" s="6"/>
      <c r="Z222" s="6"/>
      <c r="AA222" s="6"/>
      <c r="AB222" s="6"/>
      <c r="AC222" s="6"/>
      <c r="AD222" s="6"/>
      <c r="AE222" s="6"/>
      <c r="AF222" s="6"/>
      <c r="AG222" s="6"/>
    </row>
    <row r="223" spans="19:33" ht="15.75" customHeight="1" x14ac:dyDescent="0.2">
      <c r="S223" s="6"/>
      <c r="T223" s="6"/>
      <c r="U223" s="6"/>
      <c r="V223" s="6"/>
      <c r="W223" s="6"/>
      <c r="X223" s="6"/>
      <c r="Y223" s="6"/>
      <c r="Z223" s="6"/>
      <c r="AA223" s="6"/>
      <c r="AB223" s="6"/>
      <c r="AC223" s="6"/>
      <c r="AD223" s="6"/>
      <c r="AE223" s="6"/>
      <c r="AF223" s="6"/>
      <c r="AG223" s="6"/>
    </row>
    <row r="224" spans="19:33" ht="15.75" customHeight="1" x14ac:dyDescent="0.2">
      <c r="S224" s="6"/>
      <c r="T224" s="6"/>
      <c r="U224" s="6"/>
      <c r="V224" s="6"/>
      <c r="W224" s="6"/>
      <c r="X224" s="6"/>
      <c r="Y224" s="6"/>
      <c r="Z224" s="6"/>
      <c r="AA224" s="6"/>
      <c r="AB224" s="6"/>
      <c r="AC224" s="6"/>
      <c r="AD224" s="6"/>
      <c r="AE224" s="6"/>
      <c r="AF224" s="6"/>
      <c r="AG224" s="6"/>
    </row>
    <row r="225" spans="1:33" ht="15.75" customHeight="1" x14ac:dyDescent="0.2">
      <c r="S225" s="6"/>
      <c r="T225" s="6"/>
      <c r="U225" s="6"/>
      <c r="V225" s="6"/>
      <c r="W225" s="6"/>
      <c r="X225" s="6"/>
      <c r="Y225" s="6"/>
      <c r="Z225" s="6"/>
      <c r="AA225" s="6"/>
      <c r="AB225" s="6"/>
      <c r="AC225" s="6"/>
      <c r="AD225" s="6"/>
      <c r="AE225" s="6"/>
      <c r="AF225" s="6"/>
      <c r="AG225" s="6"/>
    </row>
    <row r="226" spans="1:33" ht="15.75" customHeight="1" x14ac:dyDescent="0.2">
      <c r="S226" s="6"/>
      <c r="T226" s="6"/>
      <c r="U226" s="6"/>
      <c r="V226" s="6"/>
      <c r="W226" s="6"/>
      <c r="X226" s="6"/>
      <c r="Y226" s="6"/>
      <c r="Z226" s="6"/>
      <c r="AA226" s="6"/>
      <c r="AB226" s="6"/>
      <c r="AC226" s="6"/>
      <c r="AD226" s="6"/>
      <c r="AE226" s="6"/>
      <c r="AF226" s="6"/>
      <c r="AG226" s="6"/>
    </row>
    <row r="227" spans="1:33" ht="15.75" customHeight="1" x14ac:dyDescent="0.2">
      <c r="S227" s="6"/>
      <c r="T227" s="6"/>
      <c r="U227" s="6"/>
      <c r="V227" s="6"/>
      <c r="W227" s="6"/>
      <c r="X227" s="6"/>
      <c r="Y227" s="6"/>
      <c r="Z227" s="6"/>
      <c r="AA227" s="6"/>
      <c r="AB227" s="6"/>
      <c r="AC227" s="6"/>
      <c r="AD227" s="6"/>
      <c r="AE227" s="6"/>
      <c r="AF227" s="6"/>
      <c r="AG227" s="6"/>
    </row>
    <row r="228" spans="1:33" ht="15.75" customHeight="1" x14ac:dyDescent="0.2">
      <c r="S228" s="6"/>
      <c r="T228" s="6"/>
      <c r="U228" s="6"/>
      <c r="V228" s="6"/>
      <c r="W228" s="6"/>
      <c r="X228" s="6"/>
      <c r="Y228" s="6"/>
      <c r="Z228" s="6"/>
      <c r="AA228" s="6"/>
      <c r="AB228" s="6"/>
      <c r="AC228" s="6"/>
      <c r="AD228" s="6"/>
      <c r="AE228" s="6"/>
      <c r="AF228" s="6"/>
      <c r="AG228" s="6"/>
    </row>
    <row r="229" spans="1:33" ht="15.75" customHeight="1" x14ac:dyDescent="0.2">
      <c r="S229" s="6"/>
      <c r="T229" s="6"/>
      <c r="U229" s="6"/>
      <c r="V229" s="6"/>
      <c r="W229" s="6"/>
      <c r="X229" s="6"/>
      <c r="Y229" s="6"/>
      <c r="Z229" s="6"/>
      <c r="AA229" s="6"/>
      <c r="AB229" s="6"/>
      <c r="AC229" s="6"/>
      <c r="AD229" s="6"/>
      <c r="AE229" s="6"/>
      <c r="AF229" s="6"/>
      <c r="AG229" s="6"/>
    </row>
    <row r="230" spans="1:33" ht="15.75" customHeight="1" x14ac:dyDescent="0.2">
      <c r="S230" s="6"/>
      <c r="T230" s="6"/>
      <c r="U230" s="6"/>
      <c r="V230" s="6"/>
      <c r="W230" s="6"/>
      <c r="X230" s="6"/>
      <c r="Y230" s="6"/>
      <c r="Z230" s="6"/>
      <c r="AA230" s="6"/>
      <c r="AB230" s="6"/>
      <c r="AC230" s="6"/>
      <c r="AD230" s="6"/>
      <c r="AE230" s="6"/>
      <c r="AF230" s="6"/>
      <c r="AG230" s="6"/>
    </row>
    <row r="231" spans="1:33" ht="15.75" customHeight="1" x14ac:dyDescent="0.2">
      <c r="S231" s="6"/>
      <c r="T231" s="6"/>
      <c r="U231" s="6"/>
      <c r="V231" s="6"/>
      <c r="W231" s="6"/>
      <c r="X231" s="6"/>
      <c r="Y231" s="6"/>
      <c r="Z231" s="6"/>
      <c r="AA231" s="6"/>
      <c r="AB231" s="6"/>
      <c r="AC231" s="6"/>
      <c r="AD231" s="6"/>
      <c r="AE231" s="6"/>
      <c r="AF231" s="6"/>
      <c r="AG231" s="6"/>
    </row>
    <row r="232" spans="1:33" ht="15.75" customHeight="1" x14ac:dyDescent="0.2">
      <c r="S232" s="6"/>
      <c r="T232" s="6"/>
      <c r="U232" s="6"/>
      <c r="V232" s="6"/>
      <c r="W232" s="6"/>
      <c r="X232" s="6"/>
      <c r="Y232" s="6"/>
      <c r="Z232" s="6"/>
      <c r="AA232" s="6"/>
      <c r="AB232" s="6"/>
      <c r="AC232" s="6"/>
      <c r="AD232" s="6"/>
      <c r="AE232" s="6"/>
      <c r="AF232" s="6"/>
      <c r="AG232" s="6"/>
    </row>
    <row r="233" spans="1:33" ht="15.75" customHeight="1" x14ac:dyDescent="0.2">
      <c r="S233" s="6"/>
      <c r="T233" s="6"/>
      <c r="U233" s="6"/>
      <c r="V233" s="6"/>
      <c r="W233" s="6"/>
      <c r="X233" s="6"/>
      <c r="Y233" s="6"/>
      <c r="Z233" s="6"/>
      <c r="AA233" s="6"/>
      <c r="AB233" s="6"/>
      <c r="AC233" s="6"/>
      <c r="AD233" s="6"/>
      <c r="AE233" s="6"/>
      <c r="AF233" s="6"/>
      <c r="AG233" s="6"/>
    </row>
    <row r="234" spans="1:33" ht="15.75" customHeight="1" x14ac:dyDescent="0.2">
      <c r="S234" s="6"/>
      <c r="T234" s="6"/>
      <c r="U234" s="6"/>
      <c r="V234" s="6"/>
      <c r="W234" s="6"/>
      <c r="X234" s="6"/>
      <c r="Y234" s="6"/>
      <c r="Z234" s="6"/>
      <c r="AA234" s="6"/>
      <c r="AB234" s="6"/>
      <c r="AC234" s="6"/>
      <c r="AD234" s="6"/>
      <c r="AE234" s="6"/>
      <c r="AF234" s="6"/>
      <c r="AG234" s="6"/>
    </row>
    <row r="235" spans="1:33" ht="15.75" customHeight="1" x14ac:dyDescent="0.2">
      <c r="S235" s="6"/>
      <c r="T235" s="6"/>
      <c r="U235" s="6"/>
      <c r="V235" s="6"/>
      <c r="W235" s="6"/>
      <c r="X235" s="6"/>
      <c r="Y235" s="6"/>
      <c r="Z235" s="6"/>
      <c r="AA235" s="6"/>
      <c r="AB235" s="6"/>
      <c r="AC235" s="6"/>
      <c r="AD235" s="6"/>
      <c r="AE235" s="6"/>
      <c r="AF235" s="6"/>
      <c r="AG235" s="6"/>
    </row>
    <row r="236" spans="1:33" ht="15.75" customHeight="1" x14ac:dyDescent="0.2">
      <c r="S236" s="6"/>
      <c r="T236" s="6"/>
      <c r="U236" s="6"/>
      <c r="V236" s="6"/>
      <c r="W236" s="6"/>
      <c r="X236" s="6"/>
      <c r="Y236" s="6"/>
      <c r="Z236" s="6"/>
      <c r="AA236" s="6"/>
      <c r="AB236" s="6"/>
      <c r="AC236" s="6"/>
      <c r="AD236" s="6"/>
      <c r="AE236" s="6"/>
      <c r="AF236" s="6"/>
      <c r="AG236" s="6"/>
    </row>
    <row r="237" spans="1:33"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row>
    <row r="238" spans="1:33"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row>
    <row r="239" spans="1:33"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row>
    <row r="240" spans="1:33"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row>
    <row r="241" spans="1:33"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row>
    <row r="242" spans="1:33"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row>
    <row r="243" spans="1:33"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row>
    <row r="244" spans="1:33"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row>
    <row r="245" spans="1:33"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row>
    <row r="246" spans="1:33"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row>
    <row r="247" spans="1:33"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row>
    <row r="248" spans="1:33"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row>
    <row r="249" spans="1:33"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row>
    <row r="250" spans="1:33"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row>
    <row r="251" spans="1:33"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row>
    <row r="252" spans="1:33"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row>
    <row r="253" spans="1:33"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row>
    <row r="254" spans="1:33"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row>
    <row r="255" spans="1:33"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row>
    <row r="256" spans="1:33"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row>
    <row r="257" spans="1:33"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row>
    <row r="258" spans="1:33"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row>
    <row r="259" spans="1:33"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row>
    <row r="260" spans="1:33"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row>
    <row r="261" spans="1:33"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row>
    <row r="262" spans="1:33"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row>
    <row r="263" spans="1:33"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row>
    <row r="264" spans="1:33"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row>
    <row r="265" spans="1:33"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row>
    <row r="266" spans="1:33"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row>
    <row r="267" spans="1:33"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row>
    <row r="268" spans="1:33"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row>
    <row r="269" spans="1:33"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row>
    <row r="270" spans="1:33"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row>
    <row r="271" spans="1:33"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row>
    <row r="272" spans="1:33"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row>
    <row r="273" spans="1:33"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row>
    <row r="274" spans="1:33"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row>
    <row r="275" spans="1:33"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row>
    <row r="276" spans="1:33"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row>
    <row r="277" spans="1:33"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row>
    <row r="278" spans="1:33"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row>
    <row r="279" spans="1:33"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row>
    <row r="280" spans="1:33"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row>
    <row r="281" spans="1:33"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row>
    <row r="282" spans="1:33"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row>
    <row r="283" spans="1:33"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row>
    <row r="284" spans="1:33"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row>
    <row r="285" spans="1:33"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row>
    <row r="286" spans="1:33"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row>
    <row r="287" spans="1:33"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row>
    <row r="288" spans="1:33"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row>
    <row r="289" spans="1:33"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row>
    <row r="290" spans="1:33"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row>
    <row r="291" spans="1:33"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row>
    <row r="292" spans="1:33"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row>
    <row r="293" spans="1:33"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row>
    <row r="294" spans="1:33"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row>
    <row r="295" spans="1:33"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row>
    <row r="296" spans="1:33"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row>
    <row r="297" spans="1:33"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row>
    <row r="298" spans="1:33"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row>
    <row r="299" spans="1:33"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row>
    <row r="300" spans="1:33"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row>
    <row r="301" spans="1:33"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row>
    <row r="302" spans="1:33"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row>
    <row r="303" spans="1:33"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row>
    <row r="304" spans="1:33"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row>
    <row r="305" spans="1:33"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row>
    <row r="306" spans="1:33"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row>
    <row r="307" spans="1:33"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row>
    <row r="308" spans="1:33"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row>
    <row r="309" spans="1:33"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row>
    <row r="310" spans="1:33"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row>
    <row r="311" spans="1:33"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row>
    <row r="312" spans="1:33"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row>
    <row r="313" spans="1:33"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row>
    <row r="314" spans="1:33"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row>
    <row r="315" spans="1:33"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row>
    <row r="316" spans="1:33"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row>
    <row r="317" spans="1:33"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row>
    <row r="318" spans="1:33"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row>
    <row r="319" spans="1:33"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row>
    <row r="320" spans="1:33"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row>
    <row r="321" spans="1:33"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row>
    <row r="322" spans="1:33"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row>
    <row r="323" spans="1:33"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row>
    <row r="324" spans="1:33"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row>
    <row r="325" spans="1:33"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row>
    <row r="326" spans="1:33"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row>
    <row r="327" spans="1:33"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row>
    <row r="328" spans="1:33"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row>
    <row r="329" spans="1:33"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row>
    <row r="330" spans="1:33"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row>
    <row r="331" spans="1:33"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row>
    <row r="332" spans="1:33"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row>
    <row r="333" spans="1:33"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row>
    <row r="334" spans="1:33"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row>
    <row r="335" spans="1:33"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row>
    <row r="336" spans="1:33"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row>
    <row r="337" spans="1:33"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row>
    <row r="338" spans="1:33"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row>
    <row r="339" spans="1:33"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row>
    <row r="340" spans="1:33"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row>
    <row r="341" spans="1:33"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row>
    <row r="342" spans="1:33"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row>
    <row r="343" spans="1:33"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row>
    <row r="344" spans="1:33"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row>
    <row r="345" spans="1:33"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row>
    <row r="346" spans="1:33"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row>
    <row r="347" spans="1:33"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row>
    <row r="348" spans="1:33"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row>
    <row r="349" spans="1:33"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row>
    <row r="350" spans="1:33"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row>
    <row r="351" spans="1:33"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row>
    <row r="352" spans="1:33"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row>
    <row r="353" spans="1:33"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row>
    <row r="354" spans="1:33"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row>
    <row r="355" spans="1:33"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row>
    <row r="356" spans="1:33"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row>
    <row r="357" spans="1:33"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row>
    <row r="358" spans="1:33"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row>
    <row r="359" spans="1:33"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row>
    <row r="360" spans="1:33"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row>
    <row r="361" spans="1:33"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row>
    <row r="362" spans="1:33"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row>
    <row r="363" spans="1:33"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row>
    <row r="364" spans="1:33"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row>
    <row r="365" spans="1:33"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row>
    <row r="366" spans="1:33"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row>
    <row r="367" spans="1:33"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row>
    <row r="368" spans="1:33"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row>
    <row r="369" spans="1:33"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row>
    <row r="370" spans="1:33"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row>
    <row r="371" spans="1:33"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row>
    <row r="372" spans="1:33"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row>
    <row r="373" spans="1:33"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row>
    <row r="374" spans="1:33"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row>
    <row r="375" spans="1:33"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row>
    <row r="376" spans="1:33"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row>
    <row r="377" spans="1:33"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row>
    <row r="378" spans="1:33"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row>
    <row r="379" spans="1:33"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row>
    <row r="380" spans="1:33"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row>
    <row r="381" spans="1:33"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row>
    <row r="382" spans="1:33"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row>
    <row r="383" spans="1:33"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row>
    <row r="384" spans="1:33"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row>
    <row r="385" spans="1:33"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row>
    <row r="386" spans="1:33"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row>
    <row r="387" spans="1:33"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row>
    <row r="388" spans="1:33"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row>
    <row r="389" spans="1:33"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row>
    <row r="390" spans="1:33"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row>
    <row r="391" spans="1:33"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row>
    <row r="392" spans="1:33"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row>
    <row r="393" spans="1:33"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row>
    <row r="394" spans="1:33"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row>
    <row r="395" spans="1:33"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row>
    <row r="396" spans="1:33"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row>
    <row r="397" spans="1:33"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row>
    <row r="398" spans="1:33"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row>
    <row r="399" spans="1:33"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row>
    <row r="400" spans="1:33"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row>
    <row r="401" spans="1:33"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row>
    <row r="402" spans="1:33"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row>
    <row r="403" spans="1:33"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row>
    <row r="404" spans="1:33"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row>
    <row r="405" spans="1:33"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row>
    <row r="406" spans="1:33"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row>
    <row r="407" spans="1:33"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row>
    <row r="408" spans="1:33"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row>
    <row r="409" spans="1:33"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row>
    <row r="410" spans="1:33"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row>
    <row r="411" spans="1:33"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row>
    <row r="412" spans="1:33"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row>
    <row r="413" spans="1:33"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row>
    <row r="414" spans="1:33"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row>
    <row r="415" spans="1:33"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row>
    <row r="416" spans="1:33"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row>
    <row r="417" spans="1:33"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row>
    <row r="418" spans="1:33"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row>
    <row r="419" spans="1:33"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row>
    <row r="420" spans="1:33"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row>
    <row r="421" spans="1:33"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row>
    <row r="422" spans="1:33"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row>
    <row r="423" spans="1:33"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row>
    <row r="424" spans="1:33"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row>
    <row r="425" spans="1:33"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row>
    <row r="426" spans="1:33"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row>
    <row r="427" spans="1:33"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row>
    <row r="428" spans="1:33"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row>
    <row r="429" spans="1:33"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row>
    <row r="430" spans="1:33"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row>
    <row r="431" spans="1:33"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row>
    <row r="432" spans="1:33"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row>
    <row r="433" spans="1:33"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row>
    <row r="434" spans="1:33"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row>
    <row r="435" spans="1:33"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row>
    <row r="436" spans="1:33"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row>
    <row r="437" spans="1:33"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row>
    <row r="438" spans="1:33"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row>
    <row r="439" spans="1:33"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row>
    <row r="440" spans="1:33"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row>
    <row r="441" spans="1:33"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row>
    <row r="442" spans="1:33"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row>
    <row r="443" spans="1:33"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row>
    <row r="444" spans="1:33"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row>
    <row r="445" spans="1:33"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row>
    <row r="446" spans="1:33"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row>
    <row r="447" spans="1:33"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row>
    <row r="448" spans="1:33"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row>
    <row r="449" spans="1:33"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row>
    <row r="450" spans="1:33"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row>
    <row r="451" spans="1:33"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row>
    <row r="452" spans="1:33"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row>
    <row r="453" spans="1:33"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row>
    <row r="454" spans="1:33"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row>
    <row r="455" spans="1:33"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row>
    <row r="456" spans="1:33"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row>
    <row r="457" spans="1:33"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row>
    <row r="458" spans="1:33"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row>
    <row r="459" spans="1:33"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row>
    <row r="460" spans="1:33"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row>
    <row r="461" spans="1:33"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row>
    <row r="462" spans="1:33"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row>
    <row r="463" spans="1:33"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row>
    <row r="464" spans="1:33"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row>
    <row r="465" spans="1:33"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row>
    <row r="466" spans="1:33"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row>
    <row r="467" spans="1:33"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row>
    <row r="468" spans="1:33"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row>
    <row r="469" spans="1:33"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row>
    <row r="470" spans="1:33"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row>
    <row r="471" spans="1:33"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row>
    <row r="472" spans="1:33"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row>
    <row r="473" spans="1:33"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row>
    <row r="474" spans="1:33"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row>
    <row r="475" spans="1:33"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row>
    <row r="476" spans="1:33"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row>
    <row r="477" spans="1:33"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row>
    <row r="478" spans="1:33"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row>
    <row r="479" spans="1:33"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row>
    <row r="480" spans="1:33"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row>
    <row r="481" spans="1:33"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row>
    <row r="482" spans="1:33"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row>
    <row r="483" spans="1:33"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row>
    <row r="484" spans="1:33"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row>
    <row r="485" spans="1:33"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row>
    <row r="486" spans="1:33"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row>
    <row r="487" spans="1:33"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row>
    <row r="488" spans="1:33"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row>
    <row r="489" spans="1:33"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row>
    <row r="490" spans="1:33"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row>
    <row r="491" spans="1:33"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row>
    <row r="492" spans="1:33"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row>
    <row r="493" spans="1:33"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row>
    <row r="494" spans="1:33"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row>
    <row r="495" spans="1:33"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row>
    <row r="496" spans="1:33"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row>
    <row r="497" spans="1:33"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row>
    <row r="498" spans="1:33"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row>
    <row r="499" spans="1:33"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row>
    <row r="500" spans="1:33"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row>
    <row r="501" spans="1:33"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row>
    <row r="502" spans="1:33"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row>
    <row r="503" spans="1:33"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row>
    <row r="504" spans="1:33"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row>
    <row r="505" spans="1:33"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row>
    <row r="506" spans="1:33"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row>
    <row r="507" spans="1:33"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row>
    <row r="508" spans="1:33"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row>
    <row r="509" spans="1:33"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row>
    <row r="510" spans="1:33"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row>
    <row r="511" spans="1:33"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row>
    <row r="512" spans="1:33"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row>
    <row r="513" spans="1:33"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row>
    <row r="514" spans="1:33"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row>
    <row r="515" spans="1:33"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row>
    <row r="516" spans="1:33"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row>
    <row r="517" spans="1:33"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row>
    <row r="518" spans="1:33"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row>
    <row r="519" spans="1:33"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row>
    <row r="520" spans="1:33"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row>
    <row r="521" spans="1:33"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row>
    <row r="522" spans="1:33"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row>
    <row r="523" spans="1:33"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row>
    <row r="524" spans="1:33"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row>
    <row r="525" spans="1:33"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row>
    <row r="526" spans="1:33"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row>
    <row r="527" spans="1:33"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row>
    <row r="528" spans="1:33"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row>
    <row r="529" spans="1:33"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row>
    <row r="530" spans="1:33"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row>
    <row r="531" spans="1:33"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row>
    <row r="532" spans="1:33"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row>
    <row r="533" spans="1:33"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row>
    <row r="534" spans="1:33"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row>
    <row r="535" spans="1:33"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row>
    <row r="536" spans="1:33"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row>
    <row r="537" spans="1:33"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row>
    <row r="538" spans="1:33"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row>
    <row r="539" spans="1:33"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row>
    <row r="540" spans="1:33"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row>
    <row r="541" spans="1:33"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row>
    <row r="542" spans="1:33"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row>
    <row r="543" spans="1:33"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row>
    <row r="544" spans="1:33"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row>
    <row r="545" spans="1:33"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row>
    <row r="546" spans="1:33"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row>
    <row r="547" spans="1:33"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row>
    <row r="548" spans="1:33"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row>
    <row r="549" spans="1:33"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row>
    <row r="550" spans="1:33"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row>
    <row r="551" spans="1:33"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row>
    <row r="552" spans="1:33"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row>
    <row r="553" spans="1:33"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row>
    <row r="554" spans="1:33"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row>
    <row r="555" spans="1:33"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row>
    <row r="556" spans="1:33"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row>
    <row r="557" spans="1:33"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row>
    <row r="558" spans="1:33"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row>
    <row r="559" spans="1:33"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row>
    <row r="560" spans="1:33"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row>
    <row r="561" spans="1:33"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row>
    <row r="562" spans="1:33"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row>
    <row r="563" spans="1:33"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row>
    <row r="564" spans="1:33"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row>
    <row r="565" spans="1:33"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row>
    <row r="566" spans="1:33"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row>
    <row r="567" spans="1:33"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row>
    <row r="568" spans="1:33"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row>
    <row r="569" spans="1:33"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row>
    <row r="570" spans="1:33"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row>
    <row r="571" spans="1:33"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row>
    <row r="572" spans="1:33"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row>
    <row r="573" spans="1:33"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row>
    <row r="574" spans="1:33"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row>
    <row r="575" spans="1:33"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row>
    <row r="576" spans="1:33"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row>
    <row r="577" spans="1:33"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row>
    <row r="578" spans="1:33"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row>
    <row r="579" spans="1:33"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row>
    <row r="580" spans="1:33"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row>
    <row r="581" spans="1:33"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row>
    <row r="582" spans="1:33"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row>
    <row r="583" spans="1:33"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row>
    <row r="584" spans="1:33"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row>
    <row r="585" spans="1:33"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row>
    <row r="586" spans="1:33"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row>
    <row r="587" spans="1:33"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row>
    <row r="588" spans="1:33"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row>
    <row r="589" spans="1:33"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row>
    <row r="590" spans="1:33"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row>
    <row r="591" spans="1:33"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row>
    <row r="592" spans="1:33"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row>
    <row r="593" spans="1:33"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row>
    <row r="594" spans="1:33"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row>
    <row r="595" spans="1:33"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row>
    <row r="596" spans="1:33"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row>
    <row r="597" spans="1:33"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row>
    <row r="598" spans="1:33"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row>
    <row r="599" spans="1:33"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row>
    <row r="600" spans="1:33"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row>
    <row r="601" spans="1:33"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row>
    <row r="602" spans="1:33"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row>
    <row r="603" spans="1:33"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row>
    <row r="604" spans="1:33"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row>
    <row r="605" spans="1:33"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row>
    <row r="606" spans="1:33"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row>
    <row r="607" spans="1:33"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row>
    <row r="608" spans="1:33"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row>
    <row r="609" spans="1:33"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row>
    <row r="610" spans="1:33"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row>
    <row r="611" spans="1:33"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row>
    <row r="612" spans="1:33"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row>
    <row r="613" spans="1:33"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row>
    <row r="614" spans="1:33"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row>
    <row r="615" spans="1:33"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row>
    <row r="616" spans="1:33"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row>
    <row r="617" spans="1:33"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row>
    <row r="618" spans="1:33"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row>
    <row r="619" spans="1:33"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row>
    <row r="620" spans="1:33"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row>
    <row r="621" spans="1:33"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row>
    <row r="622" spans="1:33"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row>
    <row r="623" spans="1:33"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row>
    <row r="624" spans="1:33"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row>
    <row r="625" spans="1:33"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row>
    <row r="626" spans="1:33"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row>
    <row r="627" spans="1:33"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row>
    <row r="628" spans="1:33"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row>
    <row r="629" spans="1:33"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row>
    <row r="630" spans="1:33"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row>
    <row r="631" spans="1:33"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row>
    <row r="632" spans="1:33"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row>
    <row r="633" spans="1:33"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row>
    <row r="634" spans="1:33"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row>
    <row r="635" spans="1:33"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row>
    <row r="636" spans="1:33"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row>
    <row r="637" spans="1:33"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row>
    <row r="638" spans="1:33"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row>
    <row r="639" spans="1:33"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row>
    <row r="640" spans="1:33"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row>
    <row r="641" spans="1:33"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row>
    <row r="642" spans="1:33"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row>
    <row r="643" spans="1:33"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row>
    <row r="644" spans="1:33"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row>
    <row r="645" spans="1:33"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row>
    <row r="646" spans="1:33"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row>
    <row r="647" spans="1:33"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row>
    <row r="648" spans="1:33"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row>
    <row r="649" spans="1:33"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row>
    <row r="650" spans="1:33"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row>
    <row r="651" spans="1:33"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row>
    <row r="652" spans="1:33"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row>
    <row r="653" spans="1:33"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row>
    <row r="654" spans="1:33"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row>
    <row r="655" spans="1:33"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row>
    <row r="656" spans="1:33"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row>
    <row r="657" spans="1:33"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row>
    <row r="658" spans="1:33"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row>
    <row r="659" spans="1:33"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row>
    <row r="660" spans="1:33"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row>
    <row r="661" spans="1:33"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row>
    <row r="662" spans="1:33"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row>
    <row r="663" spans="1:33"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row>
    <row r="664" spans="1:33"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row>
    <row r="665" spans="1:33"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row>
    <row r="666" spans="1:33"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row>
    <row r="667" spans="1:33"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row>
    <row r="668" spans="1:33"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row>
    <row r="669" spans="1:33"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row>
    <row r="670" spans="1:33"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row>
    <row r="671" spans="1:33"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row>
    <row r="672" spans="1:33"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row>
    <row r="673" spans="1:33"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row>
    <row r="674" spans="1:33"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row>
    <row r="675" spans="1:33"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row>
    <row r="676" spans="1:33"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row>
    <row r="677" spans="1:33"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row>
    <row r="678" spans="1:33"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row>
    <row r="679" spans="1:33"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row>
    <row r="680" spans="1:33"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row>
    <row r="681" spans="1:33"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row>
    <row r="682" spans="1:33"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row>
    <row r="683" spans="1:33"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row>
    <row r="684" spans="1:33"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row>
    <row r="685" spans="1:33"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row>
    <row r="686" spans="1:33"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row>
    <row r="687" spans="1:33"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row>
    <row r="688" spans="1:33"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row>
    <row r="689" spans="1:33"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row>
    <row r="690" spans="1:33"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row>
    <row r="691" spans="1:33"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row>
    <row r="692" spans="1:33"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row>
    <row r="693" spans="1:33"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row>
    <row r="694" spans="1:33"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row>
    <row r="695" spans="1:33"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row>
    <row r="696" spans="1:33"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row>
    <row r="697" spans="1:33"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row>
    <row r="698" spans="1:33"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row>
    <row r="699" spans="1:33"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row>
    <row r="700" spans="1:33"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row>
    <row r="701" spans="1:33"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row>
    <row r="702" spans="1:33"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row>
    <row r="703" spans="1:33"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row>
    <row r="704" spans="1:33"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row>
    <row r="705" spans="1:33"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row>
    <row r="706" spans="1:33"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row>
    <row r="707" spans="1:33"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row>
    <row r="708" spans="1:33"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row>
    <row r="709" spans="1:33"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row>
    <row r="710" spans="1:33"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row>
    <row r="711" spans="1:33"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row>
    <row r="712" spans="1:33"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row>
    <row r="713" spans="1:33"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row>
    <row r="714" spans="1:33"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row>
    <row r="715" spans="1:33"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row>
    <row r="716" spans="1:33"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row>
    <row r="717" spans="1:33"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row>
    <row r="718" spans="1:33"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row>
    <row r="719" spans="1:33"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row>
    <row r="720" spans="1:33"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row>
    <row r="721" spans="1:33"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row>
    <row r="722" spans="1:33"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row>
    <row r="723" spans="1:33"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row>
    <row r="724" spans="1:33"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row>
    <row r="725" spans="1:33"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row>
    <row r="726" spans="1:33"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row>
    <row r="727" spans="1:33"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row>
    <row r="728" spans="1:33"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row>
    <row r="729" spans="1:33"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row>
    <row r="730" spans="1:33"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row>
    <row r="731" spans="1:33"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row>
    <row r="732" spans="1:33"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row>
    <row r="733" spans="1:33"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row>
    <row r="734" spans="1:33"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row>
    <row r="735" spans="1:33"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row>
    <row r="736" spans="1:33"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row>
    <row r="737" spans="1:33"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row>
    <row r="738" spans="1:33"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row>
    <row r="739" spans="1:33"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row>
    <row r="740" spans="1:33"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row>
    <row r="741" spans="1:33"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row>
    <row r="742" spans="1:33"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row>
    <row r="743" spans="1:33"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row>
    <row r="744" spans="1:33"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row>
    <row r="745" spans="1:33"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row>
    <row r="746" spans="1:33"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row>
    <row r="747" spans="1:33"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row>
    <row r="748" spans="1:33"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row>
    <row r="749" spans="1:33"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row>
    <row r="750" spans="1:33"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row>
    <row r="751" spans="1:33"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row>
    <row r="752" spans="1:33"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row>
    <row r="753" spans="1:33"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row>
    <row r="754" spans="1:33"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row>
    <row r="755" spans="1:33"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row>
    <row r="756" spans="1:33"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row>
    <row r="757" spans="1:33"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row>
    <row r="758" spans="1:33"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row>
    <row r="759" spans="1:33"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row>
    <row r="760" spans="1:33"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row>
    <row r="761" spans="1:33"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row>
    <row r="762" spans="1:33"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row>
    <row r="763" spans="1:33"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row>
    <row r="764" spans="1:33"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row>
    <row r="765" spans="1:33"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row>
    <row r="766" spans="1:33"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row>
    <row r="767" spans="1:33"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row>
    <row r="768" spans="1:33"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row>
    <row r="769" spans="1:33"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row>
    <row r="770" spans="1:33"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row>
    <row r="771" spans="1:33"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row>
    <row r="772" spans="1:33"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row>
    <row r="773" spans="1:33"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row>
    <row r="774" spans="1:33"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row>
    <row r="775" spans="1:33"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row>
    <row r="776" spans="1:33"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row>
    <row r="777" spans="1:33"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row>
    <row r="778" spans="1:33"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row>
    <row r="779" spans="1:33"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row>
    <row r="780" spans="1:33"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row>
    <row r="781" spans="1:33"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row>
    <row r="782" spans="1:33"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row>
    <row r="783" spans="1:33"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row>
    <row r="784" spans="1:33"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row>
    <row r="785" spans="1:33"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row>
    <row r="786" spans="1:33"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row>
    <row r="787" spans="1:33"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row>
    <row r="788" spans="1:33"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row>
    <row r="789" spans="1:33"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row>
    <row r="790" spans="1:33"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row>
    <row r="791" spans="1:33"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row>
    <row r="792" spans="1:33"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row>
    <row r="793" spans="1:33"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row>
    <row r="794" spans="1:33"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row>
    <row r="795" spans="1:33"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row>
    <row r="796" spans="1:33"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row>
    <row r="797" spans="1:33"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row>
    <row r="798" spans="1:33"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row>
    <row r="799" spans="1:33"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row>
    <row r="800" spans="1:33"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row>
    <row r="801" spans="1:33"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row>
    <row r="802" spans="1:33"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row>
    <row r="803" spans="1:33"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row>
    <row r="804" spans="1:33"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row>
    <row r="805" spans="1:33"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row>
    <row r="806" spans="1:33"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row>
    <row r="807" spans="1:33"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row>
    <row r="808" spans="1:33"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row>
    <row r="809" spans="1:33"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row>
    <row r="810" spans="1:33"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row>
    <row r="811" spans="1:33"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row>
    <row r="812" spans="1:33"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row>
    <row r="813" spans="1:33"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row>
    <row r="814" spans="1:33"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row>
    <row r="815" spans="1:33"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row>
    <row r="816" spans="1:33"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row>
    <row r="817" spans="1:33"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row>
    <row r="818" spans="1:33"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row>
    <row r="819" spans="1:33"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row>
    <row r="820" spans="1:33"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row>
    <row r="821" spans="1:33"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row>
    <row r="822" spans="1:33"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row>
    <row r="823" spans="1:33"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row>
    <row r="824" spans="1:33"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row>
    <row r="825" spans="1:33"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row>
    <row r="826" spans="1:33"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row>
    <row r="827" spans="1:33"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row>
    <row r="828" spans="1:33"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row>
    <row r="829" spans="1:33"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row>
    <row r="830" spans="1:33"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row>
    <row r="831" spans="1:33"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row>
    <row r="832" spans="1:33"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row>
    <row r="833" spans="1:33"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row>
    <row r="834" spans="1:33"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row>
    <row r="835" spans="1:33"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row>
    <row r="836" spans="1:33"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row>
    <row r="837" spans="1:33"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row>
    <row r="838" spans="1:33"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row>
    <row r="839" spans="1:33"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row>
    <row r="840" spans="1:33"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row>
    <row r="841" spans="1:33"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row>
    <row r="842" spans="1:33"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row>
    <row r="843" spans="1:33"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row>
    <row r="844" spans="1:33"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row>
    <row r="845" spans="1:33"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row>
    <row r="846" spans="1:33"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row>
    <row r="847" spans="1:33"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row>
    <row r="848" spans="1:33"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row>
    <row r="849" spans="1:33"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row>
    <row r="850" spans="1:33"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row>
    <row r="851" spans="1:33"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row>
    <row r="852" spans="1:33"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row>
    <row r="853" spans="1:33"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row>
    <row r="854" spans="1:33"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row>
    <row r="855" spans="1:33"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row>
    <row r="856" spans="1:33"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row>
    <row r="857" spans="1:33"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row>
    <row r="858" spans="1:33"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row>
    <row r="859" spans="1:33"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row>
    <row r="860" spans="1:33"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row>
    <row r="861" spans="1:33"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row>
    <row r="862" spans="1:33"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row>
    <row r="863" spans="1:33"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row>
    <row r="864" spans="1:33"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row>
    <row r="865" spans="1:33"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row>
    <row r="866" spans="1:33"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row>
    <row r="867" spans="1:33"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row>
    <row r="868" spans="1:33"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row>
    <row r="869" spans="1:33"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row>
    <row r="870" spans="1:33"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row>
    <row r="871" spans="1:33"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row>
    <row r="872" spans="1:33"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row>
    <row r="873" spans="1:33"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row>
    <row r="874" spans="1:33"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row>
    <row r="875" spans="1:33"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row>
    <row r="876" spans="1:33"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row>
    <row r="877" spans="1:33"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row>
    <row r="878" spans="1:33"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row>
    <row r="879" spans="1:33"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row>
    <row r="880" spans="1:33"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row>
    <row r="881" spans="1:33"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row>
    <row r="882" spans="1:33"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row>
    <row r="883" spans="1:33"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row>
    <row r="884" spans="1:33"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row>
    <row r="885" spans="1:33"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row>
    <row r="886" spans="1:33"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row>
    <row r="887" spans="1:33"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row>
    <row r="888" spans="1:33"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row>
    <row r="889" spans="1:33"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row>
    <row r="890" spans="1:33"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row>
    <row r="891" spans="1:33"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row>
    <row r="892" spans="1:33"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row>
    <row r="893" spans="1:33"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row>
    <row r="894" spans="1:33"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row>
    <row r="895" spans="1:33"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row>
    <row r="896" spans="1:33"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row>
    <row r="897" spans="1:33"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row>
    <row r="898" spans="1:33"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row>
    <row r="899" spans="1:33"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row>
    <row r="900" spans="1:33"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row>
    <row r="901" spans="1:33"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row>
    <row r="902" spans="1:33"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row>
    <row r="903" spans="1:33"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row>
    <row r="904" spans="1:33"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row>
    <row r="905" spans="1:33"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row>
    <row r="906" spans="1:33"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row>
    <row r="907" spans="1:33"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row>
    <row r="908" spans="1:33"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row>
    <row r="909" spans="1:33"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row>
    <row r="910" spans="1:33"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row>
    <row r="911" spans="1:33"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row>
    <row r="912" spans="1:33"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row>
    <row r="913" spans="1:33"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row>
    <row r="914" spans="1:33"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row>
    <row r="915" spans="1:33"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row>
    <row r="916" spans="1:33"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row>
    <row r="917" spans="1:33"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row>
    <row r="918" spans="1:33"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row>
    <row r="919" spans="1:33"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row>
    <row r="920" spans="1:33"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row>
    <row r="921" spans="1:33"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row>
    <row r="922" spans="1:33"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row>
    <row r="923" spans="1:33"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row>
    <row r="924" spans="1:33"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row>
    <row r="925" spans="1:33"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row>
    <row r="926" spans="1:33"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row>
    <row r="927" spans="1:33"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row>
    <row r="928" spans="1:33"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row>
    <row r="929" spans="1:33"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row>
    <row r="930" spans="1:33"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row>
    <row r="931" spans="1:33"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row>
    <row r="932" spans="1:33"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row>
    <row r="933" spans="1:33"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row>
    <row r="934" spans="1:33"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row>
    <row r="935" spans="1:33"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row>
    <row r="936" spans="1:33"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row>
    <row r="937" spans="1:33"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row>
    <row r="938" spans="1:33"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row>
    <row r="939" spans="1:33"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row>
    <row r="940" spans="1:33"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row>
    <row r="941" spans="1:33"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row>
    <row r="942" spans="1:33"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row>
    <row r="943" spans="1:33"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row>
    <row r="944" spans="1:33"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row>
    <row r="945" spans="1:33"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row>
    <row r="946" spans="1:33"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row>
    <row r="947" spans="1:33"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row>
    <row r="948" spans="1:33"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row>
    <row r="949" spans="1:33"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row>
    <row r="950" spans="1:33"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row>
    <row r="951" spans="1:33"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row>
    <row r="952" spans="1:33"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row>
    <row r="953" spans="1:33"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row>
    <row r="954" spans="1:33"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row>
    <row r="955" spans="1:33"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row>
    <row r="956" spans="1:33"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row>
    <row r="957" spans="1:33"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row>
    <row r="958" spans="1:33"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row>
    <row r="959" spans="1:33"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row>
    <row r="960" spans="1:33"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row>
    <row r="961" spans="1:33"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row>
    <row r="962" spans="1:33"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row>
    <row r="963" spans="1:33"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row>
    <row r="964" spans="1:33"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row>
    <row r="965" spans="1:33"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row>
    <row r="966" spans="1:33"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row>
    <row r="967" spans="1:33"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row>
    <row r="968" spans="1:33"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row>
    <row r="969" spans="1:33"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row>
    <row r="970" spans="1:33"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row>
    <row r="971" spans="1:33"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row>
    <row r="972" spans="1:33"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row>
    <row r="973" spans="1:33"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row>
    <row r="974" spans="1:33"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row>
    <row r="975" spans="1:33"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row>
    <row r="976" spans="1:33"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row>
    <row r="977" spans="1:33"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row>
    <row r="978" spans="1:33"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row>
    <row r="979" spans="1:33"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row>
    <row r="980" spans="1:33"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row>
    <row r="981" spans="1:33"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row>
    <row r="982" spans="1:33"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row>
    <row r="983" spans="1:33"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row>
    <row r="984" spans="1:33"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row>
    <row r="985" spans="1:33"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row>
    <row r="986" spans="1:33"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row>
    <row r="987" spans="1:33"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row>
    <row r="988" spans="1:33"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row>
    <row r="989" spans="1:33"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row>
    <row r="990" spans="1:33"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row>
    <row r="991" spans="1:33"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row>
    <row r="992" spans="1:33"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row>
    <row r="993" spans="1:33"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row>
    <row r="994" spans="1:33"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row>
    <row r="995" spans="1:33"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row>
    <row r="996" spans="1:33"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row>
    <row r="997" spans="1:33"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row>
    <row r="998" spans="1:33"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row>
    <row r="999" spans="1:33"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row>
    <row r="1000" spans="1:33"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row>
  </sheetData>
  <mergeCells count="1">
    <mergeCell ref="C1:G1"/>
  </mergeCells>
  <hyperlinks>
    <hyperlink ref="B4" r:id="rId2" xr:uid="{00000000-0004-0000-0900-000000000000}"/>
    <hyperlink ref="C4" r:id="rId3" xr:uid="{00000000-0004-0000-0900-000001000000}"/>
    <hyperlink ref="D4" r:id="rId4" xr:uid="{00000000-0004-0000-0900-000002000000}"/>
    <hyperlink ref="E4" r:id="rId5" xr:uid="{00000000-0004-0000-0900-000003000000}"/>
    <hyperlink ref="F4" r:id="rId6" xr:uid="{00000000-0004-0000-0900-000004000000}"/>
    <hyperlink ref="G4" r:id="rId7" xr:uid="{00000000-0004-0000-0900-000005000000}"/>
    <hyperlink ref="H4" r:id="rId8" xr:uid="{00000000-0004-0000-0900-000006000000}"/>
    <hyperlink ref="I4" r:id="rId9" xr:uid="{00000000-0004-0000-0900-000007000000}"/>
    <hyperlink ref="J4" r:id="rId10" xr:uid="{00000000-0004-0000-0900-000008000000}"/>
    <hyperlink ref="K4" r:id="rId11" xr:uid="{00000000-0004-0000-0900-000009000000}"/>
    <hyperlink ref="L4" r:id="rId12" xr:uid="{00000000-0004-0000-0900-00000A000000}"/>
  </hyperlinks>
  <pageMargins left="0.7" right="0.7" top="0.75" bottom="0.75" header="0" footer="0"/>
  <pageSetup orientation="portrait"/>
  <drawing r:id="rId1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workbookViewId="0"/>
  </sheetViews>
  <sheetFormatPr defaultColWidth="12.625" defaultRowHeight="15" customHeight="1" x14ac:dyDescent="0.15"/>
  <cols>
    <col min="1" max="1" width="18.38671875" customWidth="1"/>
    <col min="2" max="12" width="11.03125" customWidth="1"/>
    <col min="13" max="13" width="7.23046875" customWidth="1"/>
    <col min="14" max="14" width="11.03125" customWidth="1"/>
    <col min="15" max="16" width="7.23046875" customWidth="1"/>
    <col min="17" max="18" width="11.03125" customWidth="1"/>
    <col min="19" max="19" width="7.23046875" customWidth="1"/>
    <col min="20" max="20" width="11.03125" customWidth="1"/>
    <col min="21" max="21" width="7.23046875" customWidth="1"/>
    <col min="22" max="22" width="11.03125" customWidth="1"/>
    <col min="23" max="23" width="7.23046875" customWidth="1"/>
    <col min="24" max="26" width="7.59765625" customWidth="1"/>
  </cols>
  <sheetData>
    <row r="1" spans="1:26" ht="19.5" x14ac:dyDescent="0.25">
      <c r="A1" s="6"/>
      <c r="B1" s="6"/>
      <c r="C1" s="170" t="s">
        <v>570</v>
      </c>
      <c r="D1" s="150"/>
      <c r="E1" s="150"/>
      <c r="F1" s="150"/>
      <c r="G1" s="150"/>
      <c r="H1" s="6"/>
      <c r="I1" s="6"/>
      <c r="J1" s="6"/>
      <c r="K1" s="6"/>
      <c r="L1" s="6"/>
      <c r="M1" s="6"/>
      <c r="N1" s="6"/>
      <c r="O1" s="6"/>
      <c r="P1" s="6"/>
      <c r="Q1" s="6"/>
      <c r="R1" s="6"/>
      <c r="S1" s="6"/>
      <c r="T1" s="6"/>
      <c r="U1" s="6"/>
      <c r="V1" s="6"/>
      <c r="W1" s="6"/>
      <c r="X1" s="6"/>
      <c r="Y1" s="6"/>
      <c r="Z1" s="6"/>
    </row>
    <row r="2" spans="1:26" x14ac:dyDescent="0.2">
      <c r="A2" s="6"/>
      <c r="B2" s="6"/>
      <c r="C2" s="6"/>
      <c r="D2" s="6"/>
      <c r="E2" s="6"/>
      <c r="F2" s="6"/>
      <c r="G2" s="6"/>
      <c r="H2" s="6"/>
      <c r="I2" s="6"/>
      <c r="J2" s="6"/>
      <c r="K2" s="6"/>
      <c r="L2" s="6"/>
      <c r="M2" s="6"/>
      <c r="N2" s="6"/>
      <c r="O2" s="6"/>
      <c r="P2" s="6"/>
      <c r="Q2" s="6"/>
      <c r="R2" s="6"/>
      <c r="S2" s="6"/>
      <c r="T2" s="6"/>
      <c r="U2" s="6"/>
      <c r="V2" s="6"/>
      <c r="W2" s="6"/>
      <c r="X2" s="6"/>
      <c r="Y2" s="6"/>
      <c r="Z2" s="6"/>
    </row>
    <row r="3" spans="1:26" x14ac:dyDescent="0.2">
      <c r="X3" s="6"/>
      <c r="Y3" s="6"/>
      <c r="Z3" s="6"/>
    </row>
    <row r="4" spans="1:26" x14ac:dyDescent="0.2">
      <c r="X4" s="6"/>
      <c r="Y4" s="6"/>
      <c r="Z4" s="6"/>
    </row>
    <row r="5" spans="1:26" x14ac:dyDescent="0.2">
      <c r="X5" s="6"/>
      <c r="Y5" s="6"/>
      <c r="Z5" s="6"/>
    </row>
    <row r="6" spans="1:26" x14ac:dyDescent="0.2">
      <c r="X6" s="6"/>
      <c r="Y6" s="6"/>
      <c r="Z6" s="6"/>
    </row>
    <row r="7" spans="1:26" x14ac:dyDescent="0.2">
      <c r="X7" s="6"/>
      <c r="Y7" s="6"/>
      <c r="Z7" s="6"/>
    </row>
    <row r="8" spans="1:26" x14ac:dyDescent="0.2">
      <c r="X8" s="6"/>
      <c r="Y8" s="6"/>
      <c r="Z8" s="6"/>
    </row>
    <row r="9" spans="1:26" x14ac:dyDescent="0.2">
      <c r="X9" s="6"/>
      <c r="Y9" s="6"/>
      <c r="Z9" s="6"/>
    </row>
    <row r="10" spans="1:26" x14ac:dyDescent="0.2">
      <c r="X10" s="6"/>
      <c r="Y10" s="6"/>
      <c r="Z10" s="6"/>
    </row>
    <row r="11" spans="1:26" x14ac:dyDescent="0.2">
      <c r="X11" s="6"/>
      <c r="Y11" s="6"/>
      <c r="Z11" s="6"/>
    </row>
    <row r="12" spans="1:26" x14ac:dyDescent="0.2">
      <c r="X12" s="6"/>
      <c r="Y12" s="6"/>
      <c r="Z12" s="6"/>
    </row>
    <row r="13" spans="1:26" x14ac:dyDescent="0.2">
      <c r="X13" s="6"/>
      <c r="Y13" s="6"/>
      <c r="Z13" s="6"/>
    </row>
    <row r="14" spans="1:26" x14ac:dyDescent="0.2">
      <c r="X14" s="6"/>
      <c r="Y14" s="6"/>
      <c r="Z14" s="6"/>
    </row>
    <row r="15" spans="1:26" x14ac:dyDescent="0.2">
      <c r="X15" s="6"/>
      <c r="Y15" s="6"/>
      <c r="Z15" s="6"/>
    </row>
    <row r="16" spans="1:26" x14ac:dyDescent="0.2">
      <c r="X16" s="6"/>
      <c r="Y16" s="6"/>
      <c r="Z16" s="6"/>
    </row>
    <row r="17" spans="24:26" x14ac:dyDescent="0.2">
      <c r="X17" s="6"/>
      <c r="Y17" s="6"/>
      <c r="Z17" s="6"/>
    </row>
    <row r="18" spans="24:26" x14ac:dyDescent="0.2">
      <c r="X18" s="6"/>
      <c r="Y18" s="6"/>
      <c r="Z18" s="6"/>
    </row>
    <row r="19" spans="24:26" x14ac:dyDescent="0.2">
      <c r="X19" s="6"/>
      <c r="Y19" s="6"/>
      <c r="Z19" s="6"/>
    </row>
    <row r="20" spans="24:26" x14ac:dyDescent="0.2">
      <c r="X20" s="6"/>
      <c r="Y20" s="6"/>
      <c r="Z20" s="6"/>
    </row>
    <row r="21" spans="24:26" ht="15.75" customHeight="1" x14ac:dyDescent="0.2">
      <c r="X21" s="6"/>
      <c r="Y21" s="6"/>
      <c r="Z21" s="6"/>
    </row>
    <row r="22" spans="24:26" ht="15.75" customHeight="1" x14ac:dyDescent="0.2">
      <c r="X22" s="6"/>
      <c r="Y22" s="6"/>
      <c r="Z22" s="6"/>
    </row>
    <row r="23" spans="24:26" ht="15.75" customHeight="1" x14ac:dyDescent="0.2">
      <c r="X23" s="6"/>
      <c r="Y23" s="6"/>
      <c r="Z23" s="6"/>
    </row>
    <row r="24" spans="24:26" ht="15.75" customHeight="1" x14ac:dyDescent="0.2">
      <c r="X24" s="6"/>
      <c r="Y24" s="6"/>
      <c r="Z24" s="6"/>
    </row>
    <row r="25" spans="24:26" ht="15.75" customHeight="1" x14ac:dyDescent="0.2">
      <c r="X25" s="6"/>
      <c r="Y25" s="6"/>
      <c r="Z25" s="6"/>
    </row>
    <row r="26" spans="24:26" ht="15.75" customHeight="1" x14ac:dyDescent="0.2">
      <c r="X26" s="6"/>
      <c r="Y26" s="6"/>
      <c r="Z26" s="6"/>
    </row>
    <row r="27" spans="24:26" ht="15.75" customHeight="1" x14ac:dyDescent="0.2">
      <c r="X27" s="6"/>
      <c r="Y27" s="6"/>
      <c r="Z27" s="6"/>
    </row>
    <row r="28" spans="24:26" ht="15.75" customHeight="1" x14ac:dyDescent="0.2">
      <c r="X28" s="6"/>
      <c r="Y28" s="6"/>
      <c r="Z28" s="6"/>
    </row>
    <row r="29" spans="24:26" ht="15.75" customHeight="1" x14ac:dyDescent="0.2">
      <c r="X29" s="6"/>
      <c r="Y29" s="6"/>
      <c r="Z29" s="6"/>
    </row>
    <row r="30" spans="24:26" ht="15.75" customHeight="1" x14ac:dyDescent="0.2">
      <c r="X30" s="6"/>
      <c r="Y30" s="6"/>
      <c r="Z30" s="6"/>
    </row>
    <row r="31" spans="24:26" ht="15.75" customHeight="1" x14ac:dyDescent="0.2">
      <c r="X31" s="6"/>
      <c r="Y31" s="6"/>
      <c r="Z31" s="6"/>
    </row>
    <row r="32" spans="24:26" ht="15.75" customHeight="1" x14ac:dyDescent="0.2">
      <c r="X32" s="6"/>
      <c r="Y32" s="6"/>
      <c r="Z32" s="6"/>
    </row>
    <row r="33" spans="16:26" ht="15.75" customHeight="1" x14ac:dyDescent="0.2">
      <c r="X33" s="6"/>
      <c r="Y33" s="6"/>
      <c r="Z33" s="6"/>
    </row>
    <row r="34" spans="16:26" ht="15.75" customHeight="1" x14ac:dyDescent="0.2">
      <c r="X34" s="6"/>
      <c r="Y34" s="6"/>
      <c r="Z34" s="6"/>
    </row>
    <row r="35" spans="16:26" ht="15.75" customHeight="1" x14ac:dyDescent="0.2">
      <c r="X35" s="6"/>
      <c r="Y35" s="6"/>
      <c r="Z35" s="6"/>
    </row>
    <row r="36" spans="16:26" ht="15.75" customHeight="1" x14ac:dyDescent="0.2">
      <c r="X36" s="6"/>
      <c r="Y36" s="6"/>
      <c r="Z36" s="6"/>
    </row>
    <row r="37" spans="16:26" ht="15.75" customHeight="1" x14ac:dyDescent="0.2">
      <c r="Q37" s="6"/>
      <c r="R37" s="6"/>
      <c r="S37" s="6"/>
      <c r="T37" s="6"/>
      <c r="U37" s="6"/>
      <c r="V37" s="6"/>
      <c r="W37" s="6"/>
      <c r="X37" s="6"/>
      <c r="Y37" s="6"/>
      <c r="Z37" s="6"/>
    </row>
    <row r="38" spans="16:26" ht="15.75" customHeight="1" x14ac:dyDescent="0.2">
      <c r="P38" s="6"/>
      <c r="Q38" s="6"/>
      <c r="R38" s="6"/>
      <c r="S38" s="6"/>
      <c r="T38" s="6"/>
      <c r="U38" s="6"/>
      <c r="V38" s="6"/>
      <c r="W38" s="6"/>
      <c r="X38" s="6"/>
      <c r="Y38" s="6"/>
      <c r="Z38" s="6"/>
    </row>
    <row r="39" spans="16:26" ht="15.75" customHeight="1" x14ac:dyDescent="0.2">
      <c r="P39" s="6"/>
      <c r="Q39" s="6"/>
      <c r="R39" s="6"/>
      <c r="S39" s="6"/>
      <c r="T39" s="6"/>
      <c r="U39" s="6"/>
      <c r="V39" s="6"/>
      <c r="W39" s="6"/>
      <c r="X39" s="6"/>
      <c r="Y39" s="6"/>
      <c r="Z39" s="6"/>
    </row>
    <row r="40" spans="16:26" ht="15.75" customHeight="1" x14ac:dyDescent="0.2">
      <c r="P40" s="6"/>
      <c r="Q40" s="6"/>
      <c r="R40" s="6"/>
      <c r="S40" s="6"/>
      <c r="T40" s="6"/>
      <c r="U40" s="6"/>
      <c r="V40" s="6"/>
      <c r="W40" s="6"/>
      <c r="X40" s="6"/>
      <c r="Y40" s="6"/>
      <c r="Z40" s="6"/>
    </row>
    <row r="41" spans="16:26" ht="15.75" customHeight="1" x14ac:dyDescent="0.2">
      <c r="P41" s="6"/>
      <c r="Q41" s="6"/>
      <c r="R41" s="6"/>
      <c r="S41" s="6"/>
      <c r="T41" s="6"/>
      <c r="U41" s="6"/>
      <c r="V41" s="6"/>
      <c r="W41" s="6"/>
      <c r="X41" s="6"/>
      <c r="Y41" s="6"/>
      <c r="Z41" s="6"/>
    </row>
    <row r="42" spans="16:26" ht="15.75" customHeight="1" x14ac:dyDescent="0.2">
      <c r="P42" s="6"/>
      <c r="Q42" s="6"/>
      <c r="R42" s="6"/>
      <c r="S42" s="6"/>
      <c r="T42" s="6"/>
      <c r="U42" s="6"/>
      <c r="V42" s="6"/>
      <c r="W42" s="6"/>
      <c r="X42" s="6"/>
      <c r="Y42" s="6"/>
      <c r="Z42" s="6"/>
    </row>
    <row r="43" spans="16:26" ht="15.75" customHeight="1" x14ac:dyDescent="0.2">
      <c r="P43" s="6"/>
      <c r="Q43" s="6"/>
      <c r="R43" s="6"/>
      <c r="S43" s="6"/>
      <c r="T43" s="6"/>
      <c r="U43" s="6"/>
      <c r="V43" s="6"/>
      <c r="W43" s="6"/>
      <c r="X43" s="6"/>
      <c r="Y43" s="6"/>
      <c r="Z43" s="6"/>
    </row>
    <row r="44" spans="16:26" ht="15.75" customHeight="1" x14ac:dyDescent="0.2">
      <c r="P44" s="6"/>
      <c r="Q44" s="6"/>
      <c r="R44" s="6"/>
      <c r="S44" s="6"/>
      <c r="T44" s="6"/>
      <c r="U44" s="6"/>
      <c r="V44" s="6"/>
      <c r="W44" s="6"/>
      <c r="X44" s="6"/>
      <c r="Y44" s="6"/>
      <c r="Z44" s="6"/>
    </row>
    <row r="45" spans="16:26" ht="15.75" customHeight="1" x14ac:dyDescent="0.2">
      <c r="P45" s="6"/>
      <c r="Q45" s="6"/>
      <c r="R45" s="6"/>
      <c r="S45" s="6"/>
      <c r="T45" s="6"/>
      <c r="U45" s="6"/>
      <c r="V45" s="6"/>
      <c r="W45" s="6"/>
      <c r="X45" s="6"/>
      <c r="Y45" s="6"/>
      <c r="Z45" s="6"/>
    </row>
    <row r="46" spans="16:26" ht="15.75" customHeight="1" x14ac:dyDescent="0.2">
      <c r="P46" s="6"/>
      <c r="Q46" s="6"/>
      <c r="R46" s="6"/>
      <c r="S46" s="6"/>
      <c r="T46" s="6"/>
      <c r="U46" s="6"/>
      <c r="V46" s="6"/>
      <c r="W46" s="6"/>
      <c r="X46" s="6"/>
      <c r="Y46" s="6"/>
      <c r="Z46" s="6"/>
    </row>
    <row r="47" spans="16:26" ht="15.75" customHeight="1" x14ac:dyDescent="0.2">
      <c r="P47" s="6"/>
      <c r="Q47" s="6"/>
      <c r="R47" s="6"/>
      <c r="S47" s="6"/>
      <c r="T47" s="6"/>
      <c r="U47" s="6"/>
      <c r="V47" s="6"/>
      <c r="W47" s="6"/>
      <c r="X47" s="6"/>
      <c r="Y47" s="6"/>
      <c r="Z47" s="6"/>
    </row>
    <row r="48" spans="16:26" ht="15.75" customHeight="1" x14ac:dyDescent="0.2">
      <c r="P48" s="6"/>
      <c r="Q48" s="6"/>
      <c r="R48" s="6"/>
      <c r="S48" s="6"/>
      <c r="T48" s="6"/>
      <c r="U48" s="6"/>
      <c r="V48" s="6"/>
      <c r="W48" s="6"/>
      <c r="X48" s="6"/>
      <c r="Y48" s="6"/>
      <c r="Z48" s="6"/>
    </row>
    <row r="49" spans="16:26" ht="15.75" customHeight="1" x14ac:dyDescent="0.2">
      <c r="P49" s="6"/>
      <c r="Q49" s="6"/>
      <c r="R49" s="6"/>
      <c r="S49" s="6"/>
      <c r="T49" s="6"/>
      <c r="U49" s="6"/>
      <c r="V49" s="6"/>
      <c r="W49" s="6"/>
      <c r="X49" s="6"/>
      <c r="Y49" s="6"/>
      <c r="Z49" s="6"/>
    </row>
    <row r="50" spans="16:26" ht="15.75" customHeight="1" x14ac:dyDescent="0.2">
      <c r="P50" s="6"/>
      <c r="Q50" s="6"/>
      <c r="R50" s="6"/>
      <c r="S50" s="6"/>
      <c r="T50" s="6"/>
      <c r="U50" s="6"/>
      <c r="V50" s="6"/>
      <c r="W50" s="6"/>
      <c r="X50" s="6"/>
      <c r="Y50" s="6"/>
      <c r="Z50" s="6"/>
    </row>
    <row r="51" spans="16:26" ht="15.75" customHeight="1" x14ac:dyDescent="0.2">
      <c r="P51" s="6"/>
      <c r="Q51" s="6"/>
      <c r="R51" s="6"/>
      <c r="S51" s="6"/>
      <c r="T51" s="6"/>
      <c r="U51" s="6"/>
      <c r="V51" s="6"/>
      <c r="W51" s="6"/>
      <c r="X51" s="6"/>
      <c r="Y51" s="6"/>
      <c r="Z51" s="6"/>
    </row>
    <row r="52" spans="16:26" ht="15.75" customHeight="1" x14ac:dyDescent="0.2">
      <c r="P52" s="6"/>
      <c r="Q52" s="6"/>
      <c r="R52" s="6"/>
      <c r="S52" s="6"/>
      <c r="T52" s="6"/>
      <c r="U52" s="6"/>
      <c r="V52" s="6"/>
      <c r="W52" s="6"/>
      <c r="X52" s="6"/>
      <c r="Y52" s="6"/>
      <c r="Z52" s="6"/>
    </row>
    <row r="53" spans="16:26" ht="15.75" customHeight="1" x14ac:dyDescent="0.2">
      <c r="P53" s="6"/>
      <c r="Q53" s="6"/>
      <c r="R53" s="6"/>
      <c r="S53" s="6"/>
      <c r="T53" s="6"/>
      <c r="U53" s="6"/>
      <c r="V53" s="6"/>
      <c r="W53" s="6"/>
      <c r="X53" s="6"/>
      <c r="Y53" s="6"/>
      <c r="Z53" s="6"/>
    </row>
    <row r="54" spans="16:26" ht="15.75" customHeight="1" x14ac:dyDescent="0.2">
      <c r="P54" s="6"/>
      <c r="Q54" s="6"/>
      <c r="R54" s="6"/>
      <c r="S54" s="6"/>
      <c r="T54" s="6"/>
      <c r="U54" s="6"/>
      <c r="V54" s="6"/>
      <c r="W54" s="6"/>
      <c r="X54" s="6"/>
      <c r="Y54" s="6"/>
      <c r="Z54" s="6"/>
    </row>
    <row r="55" spans="16:26" ht="15.75" customHeight="1" x14ac:dyDescent="0.2">
      <c r="P55" s="6"/>
      <c r="Q55" s="6"/>
      <c r="R55" s="6"/>
      <c r="S55" s="6"/>
      <c r="T55" s="6"/>
      <c r="U55" s="6"/>
      <c r="V55" s="6"/>
      <c r="W55" s="6"/>
      <c r="X55" s="6"/>
      <c r="Y55" s="6"/>
      <c r="Z55" s="6"/>
    </row>
    <row r="56" spans="16:26" ht="15.75" customHeight="1" x14ac:dyDescent="0.2">
      <c r="P56" s="6"/>
      <c r="Q56" s="6"/>
      <c r="R56" s="6"/>
      <c r="S56" s="6"/>
      <c r="T56" s="6"/>
      <c r="U56" s="6"/>
      <c r="V56" s="6"/>
      <c r="W56" s="6"/>
      <c r="X56" s="6"/>
      <c r="Y56" s="6"/>
      <c r="Z56" s="6"/>
    </row>
    <row r="57" spans="16:26" ht="15.75" customHeight="1" x14ac:dyDescent="0.2">
      <c r="P57" s="6"/>
      <c r="Q57" s="6"/>
      <c r="R57" s="6"/>
      <c r="S57" s="6"/>
      <c r="T57" s="6"/>
      <c r="U57" s="6"/>
      <c r="V57" s="6"/>
      <c r="W57" s="6"/>
      <c r="X57" s="6"/>
      <c r="Y57" s="6"/>
      <c r="Z57" s="6"/>
    </row>
    <row r="58" spans="16:26" ht="15.75" customHeight="1" x14ac:dyDescent="0.2">
      <c r="P58" s="6"/>
      <c r="Q58" s="6"/>
      <c r="R58" s="6"/>
      <c r="S58" s="6"/>
      <c r="T58" s="6"/>
      <c r="U58" s="6"/>
      <c r="V58" s="6"/>
      <c r="W58" s="6"/>
      <c r="X58" s="6"/>
      <c r="Y58" s="6"/>
      <c r="Z58" s="6"/>
    </row>
    <row r="59" spans="16:26" ht="15.75" customHeight="1" x14ac:dyDescent="0.2">
      <c r="P59" s="6"/>
      <c r="Q59" s="6"/>
      <c r="R59" s="6"/>
      <c r="S59" s="6"/>
      <c r="T59" s="6"/>
      <c r="U59" s="6"/>
      <c r="V59" s="6"/>
      <c r="W59" s="6"/>
      <c r="X59" s="6"/>
      <c r="Y59" s="6"/>
      <c r="Z59" s="6"/>
    </row>
    <row r="60" spans="16:26" ht="15.75" customHeight="1" x14ac:dyDescent="0.2">
      <c r="P60" s="6"/>
      <c r="Q60" s="6"/>
      <c r="R60" s="6"/>
      <c r="S60" s="6"/>
      <c r="T60" s="6"/>
      <c r="U60" s="6"/>
      <c r="V60" s="6"/>
      <c r="W60" s="6"/>
      <c r="X60" s="6"/>
      <c r="Y60" s="6"/>
      <c r="Z60" s="6"/>
    </row>
    <row r="61" spans="16:26" ht="15.75" customHeight="1" x14ac:dyDescent="0.2">
      <c r="P61" s="6"/>
      <c r="Q61" s="6"/>
      <c r="R61" s="6"/>
      <c r="S61" s="6"/>
      <c r="T61" s="6"/>
      <c r="U61" s="6"/>
      <c r="V61" s="6"/>
      <c r="W61" s="6"/>
      <c r="X61" s="6"/>
      <c r="Y61" s="6"/>
      <c r="Z61" s="6"/>
    </row>
    <row r="62" spans="16:26" ht="15.75" customHeight="1" x14ac:dyDescent="0.2">
      <c r="P62" s="6"/>
      <c r="Q62" s="6"/>
      <c r="R62" s="6"/>
      <c r="S62" s="6"/>
      <c r="T62" s="6"/>
      <c r="U62" s="6"/>
      <c r="V62" s="6"/>
      <c r="W62" s="6"/>
      <c r="X62" s="6"/>
      <c r="Y62" s="6"/>
      <c r="Z62" s="6"/>
    </row>
    <row r="63" spans="16:26" ht="15.75" customHeight="1" x14ac:dyDescent="0.2">
      <c r="P63" s="6"/>
      <c r="Q63" s="6"/>
      <c r="R63" s="6"/>
      <c r="S63" s="6"/>
      <c r="T63" s="6"/>
      <c r="U63" s="6"/>
      <c r="V63" s="6"/>
      <c r="W63" s="6"/>
      <c r="X63" s="6"/>
      <c r="Y63" s="6"/>
      <c r="Z63" s="6"/>
    </row>
    <row r="64" spans="16:26" ht="15.75" customHeight="1" x14ac:dyDescent="0.2">
      <c r="P64" s="6"/>
      <c r="Q64" s="6"/>
      <c r="R64" s="6"/>
      <c r="S64" s="6"/>
      <c r="T64" s="6"/>
      <c r="U64" s="6"/>
      <c r="V64" s="6"/>
      <c r="W64" s="6"/>
      <c r="X64" s="6"/>
      <c r="Y64" s="6"/>
      <c r="Z64" s="6"/>
    </row>
    <row r="65" spans="1:26" ht="15.75" customHeight="1" x14ac:dyDescent="0.2">
      <c r="P65" s="6"/>
      <c r="Q65" s="6"/>
      <c r="R65" s="6"/>
      <c r="S65" s="6"/>
      <c r="T65" s="6"/>
      <c r="U65" s="6"/>
      <c r="V65" s="6"/>
      <c r="W65" s="6"/>
      <c r="X65" s="6"/>
      <c r="Y65" s="6"/>
      <c r="Z65" s="6"/>
    </row>
    <row r="66" spans="1:26" ht="15.75" customHeight="1" x14ac:dyDescent="0.2">
      <c r="M66" s="6"/>
      <c r="N66" s="6"/>
      <c r="O66" s="6"/>
      <c r="P66" s="6"/>
      <c r="Q66" s="6"/>
      <c r="R66" s="6"/>
      <c r="S66" s="6"/>
      <c r="T66" s="6"/>
      <c r="U66" s="6"/>
      <c r="V66" s="6"/>
      <c r="W66" s="6"/>
      <c r="X66" s="6"/>
      <c r="Y66" s="6"/>
      <c r="Z66" s="6"/>
    </row>
    <row r="67" spans="1:26" ht="15.75" customHeight="1" x14ac:dyDescent="0.2">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5.75" customHeight="1" x14ac:dyDescent="0.2">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5.75" customHeight="1" x14ac:dyDescent="0.2">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5.75" customHeight="1" x14ac:dyDescent="0.2">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5.75" customHeight="1" x14ac:dyDescent="0.2">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5.75" customHeight="1" x14ac:dyDescent="0.2">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5.75" customHeight="1" x14ac:dyDescent="0.2">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5.75" customHeight="1" x14ac:dyDescent="0.2">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5.75" customHeight="1" x14ac:dyDescent="0.2">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5.75" customHeight="1" x14ac:dyDescent="0.2">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5.75" customHeight="1" x14ac:dyDescent="0.2">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5.75" customHeight="1" x14ac:dyDescent="0.2">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5.75" customHeight="1" x14ac:dyDescent="0.2">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5.75" customHeight="1" x14ac:dyDescent="0.2">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5.75" customHeight="1" x14ac:dyDescent="0.2">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5.75" customHeight="1" x14ac:dyDescent="0.2">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5.75" customHeight="1" x14ac:dyDescent="0.2">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5.75" customHeight="1" x14ac:dyDescent="0.2">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5.75" customHeight="1" x14ac:dyDescent="0.2">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5.75" customHeight="1" x14ac:dyDescent="0.2">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5.75" customHeight="1" x14ac:dyDescent="0.2">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5.75" customHeight="1" x14ac:dyDescent="0.2">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5.75" customHeight="1" x14ac:dyDescent="0.2">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5.75" customHeight="1" x14ac:dyDescent="0.2">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5.75" customHeight="1" x14ac:dyDescent="0.2">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5.75" customHeight="1" x14ac:dyDescent="0.2">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5.75" customHeight="1" x14ac:dyDescent="0.2">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5.75" customHeight="1" x14ac:dyDescent="0.2">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5.75" customHeight="1" x14ac:dyDescent="0.2">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5.75" customHeight="1" x14ac:dyDescent="0.2">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5.75" customHeight="1" x14ac:dyDescent="0.2">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5.75" customHeight="1" x14ac:dyDescent="0.2">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5.75" customHeight="1" x14ac:dyDescent="0.2">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1">
    <mergeCell ref="C1:G1"/>
  </mergeCells>
  <hyperlinks>
    <hyperlink ref="B4" r:id="rId2" xr:uid="{00000000-0004-0000-0A00-000000000000}"/>
    <hyperlink ref="C4" r:id="rId3" xr:uid="{00000000-0004-0000-0A00-000001000000}"/>
    <hyperlink ref="D4" r:id="rId4" xr:uid="{00000000-0004-0000-0A00-000002000000}"/>
    <hyperlink ref="E4" r:id="rId5" xr:uid="{00000000-0004-0000-0A00-000003000000}"/>
    <hyperlink ref="F4" r:id="rId6" xr:uid="{00000000-0004-0000-0A00-000004000000}"/>
    <hyperlink ref="G4" r:id="rId7" xr:uid="{00000000-0004-0000-0A00-000005000000}"/>
    <hyperlink ref="H4" r:id="rId8" xr:uid="{00000000-0004-0000-0A00-000006000000}"/>
    <hyperlink ref="I4" r:id="rId9" xr:uid="{00000000-0004-0000-0A00-000007000000}"/>
    <hyperlink ref="J4" r:id="rId10" xr:uid="{00000000-0004-0000-0A00-000008000000}"/>
    <hyperlink ref="K4" r:id="rId11" xr:uid="{00000000-0004-0000-0A00-000009000000}"/>
    <hyperlink ref="L4" r:id="rId12" xr:uid="{00000000-0004-0000-0A00-00000A000000}"/>
  </hyperlinks>
  <pageMargins left="0.7" right="0.7" top="0.75" bottom="0.75" header="0" footer="0"/>
  <pageSetup orientation="portrait"/>
  <drawing r:id="rId1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defaultColWidth="12.625" defaultRowHeight="15" customHeight="1" x14ac:dyDescent="0.15"/>
  <cols>
    <col min="1" max="1" width="17.0390625" customWidth="1"/>
    <col min="2" max="12" width="11.03125" customWidth="1"/>
    <col min="13" max="13" width="7.4765625" customWidth="1"/>
    <col min="14" max="14" width="11.03125" customWidth="1"/>
    <col min="15" max="16" width="7.4765625" customWidth="1"/>
    <col min="17" max="18" width="11.03125" customWidth="1"/>
    <col min="19" max="19" width="7.23046875" customWidth="1"/>
    <col min="20" max="20" width="11.03125" customWidth="1"/>
    <col min="21" max="21" width="7.23046875" customWidth="1"/>
    <col min="22" max="22" width="11.03125" customWidth="1"/>
    <col min="23" max="23" width="7.4765625" customWidth="1"/>
    <col min="24" max="26" width="7.59765625" customWidth="1"/>
  </cols>
  <sheetData>
    <row r="1" spans="1:26" ht="19.5" x14ac:dyDescent="0.25">
      <c r="A1" s="6"/>
      <c r="B1" s="6"/>
      <c r="C1" s="170" t="s">
        <v>571</v>
      </c>
      <c r="D1" s="150"/>
      <c r="E1" s="150"/>
      <c r="F1" s="150"/>
      <c r="G1" s="150"/>
      <c r="H1" s="150"/>
      <c r="I1" s="6"/>
      <c r="J1" s="6"/>
      <c r="K1" s="6"/>
      <c r="L1" s="6"/>
      <c r="M1" s="6"/>
      <c r="N1" s="6"/>
      <c r="O1" s="6"/>
      <c r="P1" s="6"/>
      <c r="Q1" s="6"/>
      <c r="R1" s="6"/>
      <c r="S1" s="6"/>
      <c r="T1" s="6"/>
      <c r="U1" s="6"/>
      <c r="V1" s="6"/>
      <c r="W1" s="6"/>
      <c r="X1" s="6"/>
      <c r="Y1" s="6"/>
      <c r="Z1" s="6"/>
    </row>
    <row r="2" spans="1:26" x14ac:dyDescent="0.2">
      <c r="A2" s="6"/>
      <c r="B2" s="6"/>
      <c r="C2" s="6"/>
      <c r="D2" s="6"/>
      <c r="E2" s="6"/>
      <c r="F2" s="6"/>
      <c r="G2" s="6"/>
      <c r="H2" s="6"/>
      <c r="I2" s="6"/>
      <c r="J2" s="6"/>
      <c r="K2" s="6"/>
      <c r="L2" s="6"/>
      <c r="M2" s="6"/>
      <c r="N2" s="6"/>
      <c r="O2" s="6"/>
      <c r="P2" s="6"/>
      <c r="Q2" s="6"/>
      <c r="R2" s="6"/>
      <c r="S2" s="6"/>
      <c r="T2" s="6"/>
      <c r="U2" s="6"/>
      <c r="V2" s="6"/>
      <c r="W2" s="6"/>
      <c r="X2" s="6"/>
      <c r="Y2" s="6"/>
      <c r="Z2" s="6"/>
    </row>
    <row r="3" spans="1:26" x14ac:dyDescent="0.2">
      <c r="X3" s="6"/>
      <c r="Y3" s="6"/>
      <c r="Z3" s="6"/>
    </row>
    <row r="4" spans="1:26" x14ac:dyDescent="0.2">
      <c r="X4" s="6"/>
      <c r="Y4" s="6"/>
      <c r="Z4" s="6"/>
    </row>
    <row r="5" spans="1:26" x14ac:dyDescent="0.2">
      <c r="X5" s="6"/>
      <c r="Y5" s="6"/>
      <c r="Z5" s="6"/>
    </row>
    <row r="6" spans="1:26" x14ac:dyDescent="0.2">
      <c r="X6" s="6"/>
      <c r="Y6" s="6"/>
      <c r="Z6" s="6"/>
    </row>
    <row r="7" spans="1:26" x14ac:dyDescent="0.2">
      <c r="X7" s="6"/>
      <c r="Y7" s="6"/>
      <c r="Z7" s="6"/>
    </row>
    <row r="8" spans="1:26" x14ac:dyDescent="0.2">
      <c r="X8" s="6"/>
      <c r="Y8" s="6"/>
      <c r="Z8" s="6"/>
    </row>
    <row r="9" spans="1:26" x14ac:dyDescent="0.2">
      <c r="X9" s="6"/>
      <c r="Y9" s="6"/>
      <c r="Z9" s="6"/>
    </row>
    <row r="10" spans="1:26" x14ac:dyDescent="0.2">
      <c r="X10" s="6"/>
      <c r="Y10" s="6"/>
      <c r="Z10" s="6"/>
    </row>
    <row r="11" spans="1:26" x14ac:dyDescent="0.2">
      <c r="X11" s="6"/>
      <c r="Y11" s="6"/>
      <c r="Z11" s="6"/>
    </row>
    <row r="12" spans="1:26" x14ac:dyDescent="0.2">
      <c r="X12" s="6"/>
      <c r="Y12" s="6"/>
      <c r="Z12" s="6"/>
    </row>
    <row r="13" spans="1:26" x14ac:dyDescent="0.2">
      <c r="X13" s="6"/>
      <c r="Y13" s="6"/>
      <c r="Z13" s="6"/>
    </row>
    <row r="14" spans="1:26" x14ac:dyDescent="0.2">
      <c r="X14" s="6"/>
      <c r="Y14" s="6"/>
      <c r="Z14" s="6"/>
    </row>
    <row r="15" spans="1:26" x14ac:dyDescent="0.2">
      <c r="X15" s="6"/>
      <c r="Y15" s="6"/>
      <c r="Z15" s="6"/>
    </row>
    <row r="16" spans="1:26" x14ac:dyDescent="0.2">
      <c r="X16" s="6"/>
      <c r="Y16" s="6"/>
      <c r="Z16" s="6"/>
    </row>
    <row r="17" spans="24:26" x14ac:dyDescent="0.2">
      <c r="X17" s="6"/>
      <c r="Y17" s="6"/>
      <c r="Z17" s="6"/>
    </row>
    <row r="18" spans="24:26" x14ac:dyDescent="0.2">
      <c r="X18" s="6"/>
      <c r="Y18" s="6"/>
      <c r="Z18" s="6"/>
    </row>
    <row r="19" spans="24:26" x14ac:dyDescent="0.2">
      <c r="X19" s="6"/>
      <c r="Y19" s="6"/>
      <c r="Z19" s="6"/>
    </row>
    <row r="20" spans="24:26" x14ac:dyDescent="0.2">
      <c r="X20" s="6"/>
      <c r="Y20" s="6"/>
      <c r="Z20" s="6"/>
    </row>
    <row r="21" spans="24:26" ht="15.75" customHeight="1" x14ac:dyDescent="0.2">
      <c r="X21" s="6"/>
      <c r="Y21" s="6"/>
      <c r="Z21" s="6"/>
    </row>
    <row r="22" spans="24:26" ht="15.75" customHeight="1" x14ac:dyDescent="0.2">
      <c r="X22" s="6"/>
      <c r="Y22" s="6"/>
      <c r="Z22" s="6"/>
    </row>
    <row r="23" spans="24:26" ht="15.75" customHeight="1" x14ac:dyDescent="0.2">
      <c r="X23" s="6"/>
      <c r="Y23" s="6"/>
      <c r="Z23" s="6"/>
    </row>
    <row r="24" spans="24:26" ht="15.75" customHeight="1" x14ac:dyDescent="0.2">
      <c r="X24" s="6"/>
      <c r="Y24" s="6"/>
      <c r="Z24" s="6"/>
    </row>
    <row r="25" spans="24:26" ht="15.75" customHeight="1" x14ac:dyDescent="0.2">
      <c r="X25" s="6"/>
      <c r="Y25" s="6"/>
      <c r="Z25" s="6"/>
    </row>
    <row r="26" spans="24:26" ht="15.75" customHeight="1" x14ac:dyDescent="0.2">
      <c r="X26" s="6"/>
      <c r="Y26" s="6"/>
      <c r="Z26" s="6"/>
    </row>
    <row r="27" spans="24:26" ht="15.75" customHeight="1" x14ac:dyDescent="0.2">
      <c r="X27" s="6"/>
      <c r="Y27" s="6"/>
      <c r="Z27" s="6"/>
    </row>
    <row r="28" spans="24:26" ht="15.75" customHeight="1" x14ac:dyDescent="0.2">
      <c r="X28" s="6"/>
      <c r="Y28" s="6"/>
      <c r="Z28" s="6"/>
    </row>
    <row r="29" spans="24:26" ht="15.75" customHeight="1" x14ac:dyDescent="0.2">
      <c r="X29" s="6"/>
      <c r="Y29" s="6"/>
      <c r="Z29" s="6"/>
    </row>
    <row r="30" spans="24:26" ht="15.75" customHeight="1" x14ac:dyDescent="0.2">
      <c r="X30" s="6"/>
      <c r="Y30" s="6"/>
      <c r="Z30" s="6"/>
    </row>
    <row r="31" spans="24:26" ht="15.75" customHeight="1" x14ac:dyDescent="0.2">
      <c r="X31" s="6"/>
      <c r="Y31" s="6"/>
      <c r="Z31" s="6"/>
    </row>
    <row r="32" spans="24:26" ht="15.75" customHeight="1" x14ac:dyDescent="0.2">
      <c r="X32" s="6"/>
      <c r="Y32" s="6"/>
      <c r="Z32" s="6"/>
    </row>
    <row r="33" spans="14:26" ht="15.75" customHeight="1" x14ac:dyDescent="0.2">
      <c r="X33" s="6"/>
      <c r="Y33" s="6"/>
      <c r="Z33" s="6"/>
    </row>
    <row r="34" spans="14:26" ht="15.75" customHeight="1" x14ac:dyDescent="0.2">
      <c r="X34" s="6"/>
      <c r="Y34" s="6"/>
      <c r="Z34" s="6"/>
    </row>
    <row r="35" spans="14:26" ht="15.75" customHeight="1" x14ac:dyDescent="0.2">
      <c r="X35" s="6"/>
      <c r="Y35" s="6"/>
      <c r="Z35" s="6"/>
    </row>
    <row r="36" spans="14:26" ht="15.75" customHeight="1" x14ac:dyDescent="0.2">
      <c r="X36" s="6"/>
      <c r="Y36" s="6"/>
      <c r="Z36" s="6"/>
    </row>
    <row r="37" spans="14:26" ht="15.75" customHeight="1" x14ac:dyDescent="0.2">
      <c r="Q37" s="6"/>
      <c r="R37" s="6"/>
      <c r="S37" s="6"/>
      <c r="T37" s="6"/>
      <c r="U37" s="6"/>
      <c r="V37" s="6"/>
      <c r="W37" s="6"/>
      <c r="X37" s="6"/>
      <c r="Y37" s="6"/>
      <c r="Z37" s="6"/>
    </row>
    <row r="38" spans="14:26" ht="15.75" customHeight="1" x14ac:dyDescent="0.2">
      <c r="N38" s="6"/>
      <c r="O38" s="6"/>
      <c r="P38" s="6"/>
      <c r="Q38" s="6"/>
      <c r="R38" s="6"/>
      <c r="S38" s="6"/>
      <c r="T38" s="6"/>
      <c r="U38" s="6"/>
      <c r="V38" s="6"/>
      <c r="W38" s="6"/>
      <c r="X38" s="6"/>
      <c r="Y38" s="6"/>
      <c r="Z38" s="6"/>
    </row>
    <row r="39" spans="14:26" ht="15.75" customHeight="1" x14ac:dyDescent="0.2">
      <c r="N39" s="6"/>
      <c r="O39" s="6"/>
      <c r="P39" s="6"/>
      <c r="Q39" s="6"/>
      <c r="R39" s="6"/>
      <c r="S39" s="6"/>
      <c r="T39" s="6"/>
      <c r="U39" s="6"/>
      <c r="V39" s="6"/>
      <c r="W39" s="6"/>
      <c r="X39" s="6"/>
      <c r="Y39" s="6"/>
      <c r="Z39" s="6"/>
    </row>
    <row r="40" spans="14:26" ht="15.75" customHeight="1" x14ac:dyDescent="0.2">
      <c r="N40" s="6"/>
      <c r="O40" s="6"/>
      <c r="P40" s="6"/>
      <c r="Q40" s="6"/>
      <c r="R40" s="6"/>
      <c r="S40" s="6"/>
      <c r="T40" s="6"/>
      <c r="U40" s="6"/>
      <c r="V40" s="6"/>
      <c r="W40" s="6"/>
      <c r="X40" s="6"/>
      <c r="Y40" s="6"/>
      <c r="Z40" s="6"/>
    </row>
    <row r="41" spans="14:26" ht="15.75" customHeight="1" x14ac:dyDescent="0.2">
      <c r="N41" s="6"/>
      <c r="O41" s="6"/>
      <c r="P41" s="6"/>
      <c r="Q41" s="6"/>
      <c r="R41" s="6"/>
      <c r="S41" s="6"/>
      <c r="T41" s="6"/>
      <c r="U41" s="6"/>
      <c r="V41" s="6"/>
      <c r="W41" s="6"/>
      <c r="X41" s="6"/>
      <c r="Y41" s="6"/>
      <c r="Z41" s="6"/>
    </row>
    <row r="42" spans="14:26" ht="15.75" customHeight="1" x14ac:dyDescent="0.2">
      <c r="N42" s="6"/>
      <c r="O42" s="6"/>
      <c r="P42" s="6"/>
      <c r="Q42" s="6"/>
      <c r="R42" s="6"/>
      <c r="S42" s="6"/>
      <c r="T42" s="6"/>
      <c r="U42" s="6"/>
      <c r="V42" s="6"/>
      <c r="W42" s="6"/>
      <c r="X42" s="6"/>
      <c r="Y42" s="6"/>
      <c r="Z42" s="6"/>
    </row>
    <row r="43" spans="14:26" ht="15.75" customHeight="1" x14ac:dyDescent="0.2">
      <c r="N43" s="6"/>
      <c r="O43" s="6"/>
      <c r="P43" s="6"/>
      <c r="Q43" s="6"/>
      <c r="R43" s="6"/>
      <c r="S43" s="6"/>
      <c r="T43" s="6"/>
      <c r="U43" s="6"/>
      <c r="V43" s="6"/>
      <c r="W43" s="6"/>
      <c r="X43" s="6"/>
      <c r="Y43" s="6"/>
      <c r="Z43" s="6"/>
    </row>
    <row r="44" spans="14:26" ht="15.75" customHeight="1" x14ac:dyDescent="0.2">
      <c r="N44" s="6"/>
      <c r="O44" s="6"/>
      <c r="P44" s="6"/>
      <c r="Q44" s="6"/>
      <c r="R44" s="6"/>
      <c r="S44" s="6"/>
      <c r="T44" s="6"/>
      <c r="U44" s="6"/>
      <c r="V44" s="6"/>
      <c r="W44" s="6"/>
      <c r="X44" s="6"/>
      <c r="Y44" s="6"/>
      <c r="Z44" s="6"/>
    </row>
    <row r="45" spans="14:26" ht="15.75" customHeight="1" x14ac:dyDescent="0.2">
      <c r="N45" s="6"/>
      <c r="O45" s="6"/>
      <c r="P45" s="6"/>
      <c r="Q45" s="6"/>
      <c r="R45" s="6"/>
      <c r="S45" s="6"/>
      <c r="T45" s="6"/>
      <c r="U45" s="6"/>
      <c r="V45" s="6"/>
      <c r="W45" s="6"/>
      <c r="X45" s="6"/>
      <c r="Y45" s="6"/>
      <c r="Z45" s="6"/>
    </row>
    <row r="46" spans="14:26" ht="15.75" customHeight="1" x14ac:dyDescent="0.2">
      <c r="N46" s="6"/>
      <c r="O46" s="6"/>
      <c r="P46" s="6"/>
      <c r="Q46" s="6"/>
      <c r="R46" s="6"/>
      <c r="S46" s="6"/>
      <c r="T46" s="6"/>
      <c r="U46" s="6"/>
      <c r="V46" s="6"/>
      <c r="W46" s="6"/>
      <c r="X46" s="6"/>
      <c r="Y46" s="6"/>
      <c r="Z46" s="6"/>
    </row>
    <row r="47" spans="14:26" ht="15.75" customHeight="1" x14ac:dyDescent="0.2">
      <c r="N47" s="6"/>
      <c r="O47" s="6"/>
      <c r="P47" s="6"/>
      <c r="Q47" s="6"/>
      <c r="R47" s="6"/>
      <c r="S47" s="6"/>
      <c r="T47" s="6"/>
      <c r="U47" s="6"/>
      <c r="V47" s="6"/>
      <c r="W47" s="6"/>
      <c r="X47" s="6"/>
      <c r="Y47" s="6"/>
      <c r="Z47" s="6"/>
    </row>
    <row r="48" spans="14:26" ht="15.75" customHeight="1" x14ac:dyDescent="0.2">
      <c r="N48" s="6"/>
      <c r="O48" s="6"/>
      <c r="P48" s="6"/>
      <c r="Q48" s="6"/>
      <c r="R48" s="6"/>
      <c r="S48" s="6"/>
      <c r="T48" s="6"/>
      <c r="U48" s="6"/>
      <c r="V48" s="6"/>
      <c r="W48" s="6"/>
      <c r="X48" s="6"/>
      <c r="Y48" s="6"/>
      <c r="Z48" s="6"/>
    </row>
    <row r="49" spans="14:26" ht="15.75" customHeight="1" x14ac:dyDescent="0.2">
      <c r="N49" s="6"/>
      <c r="O49" s="6"/>
      <c r="P49" s="6"/>
      <c r="Q49" s="6"/>
      <c r="R49" s="6"/>
      <c r="S49" s="6"/>
      <c r="T49" s="6"/>
      <c r="U49" s="6"/>
      <c r="V49" s="6"/>
      <c r="W49" s="6"/>
      <c r="X49" s="6"/>
      <c r="Y49" s="6"/>
      <c r="Z49" s="6"/>
    </row>
    <row r="50" spans="14:26" ht="15.75" customHeight="1" x14ac:dyDescent="0.2">
      <c r="N50" s="6"/>
      <c r="O50" s="6"/>
      <c r="P50" s="6"/>
      <c r="Q50" s="6"/>
      <c r="R50" s="6"/>
      <c r="S50" s="6"/>
      <c r="T50" s="6"/>
      <c r="U50" s="6"/>
      <c r="V50" s="6"/>
      <c r="W50" s="6"/>
      <c r="X50" s="6"/>
      <c r="Y50" s="6"/>
      <c r="Z50" s="6"/>
    </row>
    <row r="51" spans="14:26" ht="15.75" customHeight="1" x14ac:dyDescent="0.2">
      <c r="N51" s="6"/>
      <c r="O51" s="6"/>
      <c r="P51" s="6"/>
      <c r="Q51" s="6"/>
      <c r="R51" s="6"/>
      <c r="S51" s="6"/>
      <c r="T51" s="6"/>
      <c r="U51" s="6"/>
      <c r="V51" s="6"/>
      <c r="W51" s="6"/>
      <c r="X51" s="6"/>
      <c r="Y51" s="6"/>
      <c r="Z51" s="6"/>
    </row>
    <row r="52" spans="14:26" ht="15.75" customHeight="1" x14ac:dyDescent="0.2">
      <c r="N52" s="6"/>
      <c r="O52" s="6"/>
      <c r="P52" s="6"/>
      <c r="Q52" s="6"/>
      <c r="R52" s="6"/>
      <c r="S52" s="6"/>
      <c r="T52" s="6"/>
      <c r="U52" s="6"/>
      <c r="V52" s="6"/>
      <c r="W52" s="6"/>
      <c r="X52" s="6"/>
      <c r="Y52" s="6"/>
      <c r="Z52" s="6"/>
    </row>
    <row r="53" spans="14:26" ht="15.75" customHeight="1" x14ac:dyDescent="0.2">
      <c r="N53" s="6"/>
      <c r="O53" s="6"/>
      <c r="P53" s="6"/>
      <c r="Q53" s="6"/>
      <c r="R53" s="6"/>
      <c r="S53" s="6"/>
      <c r="T53" s="6"/>
      <c r="U53" s="6"/>
      <c r="V53" s="6"/>
      <c r="W53" s="6"/>
      <c r="X53" s="6"/>
      <c r="Y53" s="6"/>
      <c r="Z53" s="6"/>
    </row>
    <row r="54" spans="14:26" ht="15.75" customHeight="1" x14ac:dyDescent="0.2">
      <c r="N54" s="6"/>
      <c r="O54" s="6"/>
      <c r="P54" s="6"/>
      <c r="Q54" s="6"/>
      <c r="R54" s="6"/>
      <c r="S54" s="6"/>
      <c r="T54" s="6"/>
      <c r="U54" s="6"/>
      <c r="V54" s="6"/>
      <c r="W54" s="6"/>
      <c r="X54" s="6"/>
      <c r="Y54" s="6"/>
      <c r="Z54" s="6"/>
    </row>
    <row r="55" spans="14:26" ht="15.75" customHeight="1" x14ac:dyDescent="0.2">
      <c r="N55" s="6"/>
      <c r="O55" s="6"/>
      <c r="P55" s="6"/>
      <c r="Q55" s="6"/>
      <c r="R55" s="6"/>
      <c r="S55" s="6"/>
      <c r="T55" s="6"/>
      <c r="U55" s="6"/>
      <c r="V55" s="6"/>
      <c r="W55" s="6"/>
      <c r="X55" s="6"/>
      <c r="Y55" s="6"/>
      <c r="Z55" s="6"/>
    </row>
    <row r="56" spans="14:26" ht="15.75" customHeight="1" x14ac:dyDescent="0.2">
      <c r="N56" s="6"/>
      <c r="O56" s="6"/>
      <c r="P56" s="6"/>
      <c r="Q56" s="6"/>
      <c r="R56" s="6"/>
      <c r="S56" s="6"/>
      <c r="T56" s="6"/>
      <c r="U56" s="6"/>
      <c r="V56" s="6"/>
      <c r="W56" s="6"/>
      <c r="X56" s="6"/>
      <c r="Y56" s="6"/>
      <c r="Z56" s="6"/>
    </row>
    <row r="57" spans="14:26" ht="15.75" customHeight="1" x14ac:dyDescent="0.2">
      <c r="N57" s="6"/>
      <c r="O57" s="6"/>
      <c r="P57" s="6"/>
      <c r="Q57" s="6"/>
      <c r="R57" s="6"/>
      <c r="S57" s="6"/>
      <c r="T57" s="6"/>
      <c r="U57" s="6"/>
      <c r="V57" s="6"/>
      <c r="W57" s="6"/>
      <c r="X57" s="6"/>
      <c r="Y57" s="6"/>
      <c r="Z57" s="6"/>
    </row>
    <row r="58" spans="14:26" ht="15.75" customHeight="1" x14ac:dyDescent="0.2">
      <c r="N58" s="6"/>
      <c r="O58" s="6"/>
      <c r="P58" s="6"/>
      <c r="Q58" s="6"/>
      <c r="R58" s="6"/>
      <c r="S58" s="6"/>
      <c r="T58" s="6"/>
      <c r="U58" s="6"/>
      <c r="V58" s="6"/>
      <c r="W58" s="6"/>
      <c r="X58" s="6"/>
      <c r="Y58" s="6"/>
      <c r="Z58" s="6"/>
    </row>
    <row r="59" spans="14:26" ht="15.75" customHeight="1" x14ac:dyDescent="0.2">
      <c r="N59" s="6"/>
      <c r="O59" s="6"/>
      <c r="P59" s="6"/>
      <c r="Q59" s="6"/>
      <c r="R59" s="6"/>
      <c r="S59" s="6"/>
      <c r="T59" s="6"/>
      <c r="U59" s="6"/>
      <c r="V59" s="6"/>
      <c r="W59" s="6"/>
      <c r="X59" s="6"/>
      <c r="Y59" s="6"/>
      <c r="Z59" s="6"/>
    </row>
    <row r="60" spans="14:26" ht="15.75" customHeight="1" x14ac:dyDescent="0.2">
      <c r="N60" s="6"/>
      <c r="O60" s="6"/>
      <c r="P60" s="6"/>
      <c r="Q60" s="6"/>
      <c r="R60" s="6"/>
      <c r="S60" s="6"/>
      <c r="T60" s="6"/>
      <c r="U60" s="6"/>
      <c r="V60" s="6"/>
      <c r="W60" s="6"/>
      <c r="X60" s="6"/>
      <c r="Y60" s="6"/>
      <c r="Z60" s="6"/>
    </row>
    <row r="61" spans="14:26" ht="15.75" customHeight="1" x14ac:dyDescent="0.2">
      <c r="N61" s="6"/>
      <c r="O61" s="6"/>
      <c r="P61" s="6"/>
      <c r="Q61" s="6"/>
      <c r="R61" s="6"/>
      <c r="S61" s="6"/>
      <c r="T61" s="6"/>
      <c r="U61" s="6"/>
      <c r="V61" s="6"/>
      <c r="W61" s="6"/>
      <c r="X61" s="6"/>
      <c r="Y61" s="6"/>
      <c r="Z61" s="6"/>
    </row>
    <row r="62" spans="14:26" ht="15.75" customHeight="1" x14ac:dyDescent="0.2">
      <c r="N62" s="6"/>
      <c r="O62" s="6"/>
      <c r="P62" s="6"/>
      <c r="Q62" s="6"/>
      <c r="R62" s="6"/>
      <c r="S62" s="6"/>
      <c r="T62" s="6"/>
      <c r="U62" s="6"/>
      <c r="V62" s="6"/>
      <c r="W62" s="6"/>
      <c r="X62" s="6"/>
      <c r="Y62" s="6"/>
      <c r="Z62" s="6"/>
    </row>
    <row r="63" spans="14:26" ht="15.75" customHeight="1" x14ac:dyDescent="0.2">
      <c r="N63" s="6"/>
      <c r="O63" s="6"/>
      <c r="P63" s="6"/>
      <c r="Q63" s="6"/>
      <c r="R63" s="6"/>
      <c r="S63" s="6"/>
      <c r="T63" s="6"/>
      <c r="U63" s="6"/>
      <c r="V63" s="6"/>
      <c r="W63" s="6"/>
      <c r="X63" s="6"/>
      <c r="Y63" s="6"/>
      <c r="Z63" s="6"/>
    </row>
    <row r="64" spans="14:26" ht="15.75" customHeight="1" x14ac:dyDescent="0.2">
      <c r="N64" s="6"/>
      <c r="O64" s="6"/>
      <c r="P64" s="6"/>
      <c r="Q64" s="6"/>
      <c r="R64" s="6"/>
      <c r="S64" s="6"/>
      <c r="T64" s="6"/>
      <c r="U64" s="6"/>
      <c r="V64" s="6"/>
      <c r="W64" s="6"/>
      <c r="X64" s="6"/>
      <c r="Y64" s="6"/>
      <c r="Z64" s="6"/>
    </row>
    <row r="65" spans="1:26" ht="15.75" customHeight="1" x14ac:dyDescent="0.2">
      <c r="N65" s="6"/>
      <c r="O65" s="6"/>
      <c r="P65" s="6"/>
      <c r="Q65" s="6"/>
      <c r="R65" s="6"/>
      <c r="S65" s="6"/>
      <c r="T65" s="6"/>
      <c r="U65" s="6"/>
      <c r="V65" s="6"/>
      <c r="W65" s="6"/>
      <c r="X65" s="6"/>
      <c r="Y65" s="6"/>
      <c r="Z65" s="6"/>
    </row>
    <row r="66" spans="1:26" ht="15.75" customHeight="1" x14ac:dyDescent="0.2">
      <c r="N66" s="6"/>
      <c r="O66" s="6"/>
      <c r="P66" s="6"/>
      <c r="Q66" s="6"/>
      <c r="R66" s="6"/>
      <c r="S66" s="6"/>
      <c r="T66" s="6"/>
      <c r="U66" s="6"/>
      <c r="V66" s="6"/>
      <c r="W66" s="6"/>
      <c r="X66" s="6"/>
      <c r="Y66" s="6"/>
      <c r="Z66" s="6"/>
    </row>
    <row r="67" spans="1:26" ht="15.75" customHeight="1" x14ac:dyDescent="0.2">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5.75" customHeight="1" x14ac:dyDescent="0.2">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5.75" customHeight="1" x14ac:dyDescent="0.2">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5.75" customHeight="1" x14ac:dyDescent="0.2">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5.75" customHeight="1" x14ac:dyDescent="0.2">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5.75" customHeight="1" x14ac:dyDescent="0.2">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5.75" customHeight="1" x14ac:dyDescent="0.2">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5.75" customHeight="1" x14ac:dyDescent="0.2">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5.75" customHeight="1" x14ac:dyDescent="0.2">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5.75" customHeight="1" x14ac:dyDescent="0.2">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5.75" customHeight="1" x14ac:dyDescent="0.2">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5.75" customHeight="1" x14ac:dyDescent="0.2">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5.75" customHeight="1" x14ac:dyDescent="0.2">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5.75" customHeight="1" x14ac:dyDescent="0.2">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5.75" customHeight="1" x14ac:dyDescent="0.2">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5.75" customHeight="1" x14ac:dyDescent="0.2">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5.75" customHeight="1" x14ac:dyDescent="0.2">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5.75" customHeight="1" x14ac:dyDescent="0.2">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5.75" customHeight="1" x14ac:dyDescent="0.2">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5.75" customHeight="1" x14ac:dyDescent="0.2">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5.75" customHeight="1" x14ac:dyDescent="0.2">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5.75" customHeight="1" x14ac:dyDescent="0.2">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5.75" customHeight="1" x14ac:dyDescent="0.2">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5.75" customHeight="1" x14ac:dyDescent="0.2">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5.75" customHeight="1" x14ac:dyDescent="0.2">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5.75" customHeight="1" x14ac:dyDescent="0.2">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5.75" customHeight="1" x14ac:dyDescent="0.2">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5.75" customHeight="1" x14ac:dyDescent="0.2">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5.75" customHeight="1" x14ac:dyDescent="0.2">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5.75" customHeight="1" x14ac:dyDescent="0.2">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5.75" customHeight="1" x14ac:dyDescent="0.2">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5.75" customHeight="1" x14ac:dyDescent="0.2">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5.75" customHeight="1" x14ac:dyDescent="0.2">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1">
    <mergeCell ref="C1:H1"/>
  </mergeCells>
  <hyperlinks>
    <hyperlink ref="B4" r:id="rId2" xr:uid="{00000000-0004-0000-0B00-000000000000}"/>
    <hyperlink ref="C4" r:id="rId3" xr:uid="{00000000-0004-0000-0B00-000001000000}"/>
    <hyperlink ref="D4" r:id="rId4" xr:uid="{00000000-0004-0000-0B00-000002000000}"/>
    <hyperlink ref="E4" r:id="rId5" xr:uid="{00000000-0004-0000-0B00-000003000000}"/>
    <hyperlink ref="F4" r:id="rId6" xr:uid="{00000000-0004-0000-0B00-000004000000}"/>
    <hyperlink ref="G4" r:id="rId7" xr:uid="{00000000-0004-0000-0B00-000005000000}"/>
    <hyperlink ref="H4" r:id="rId8" xr:uid="{00000000-0004-0000-0B00-000006000000}"/>
    <hyperlink ref="I4" r:id="rId9" xr:uid="{00000000-0004-0000-0B00-000007000000}"/>
    <hyperlink ref="J4" r:id="rId10" xr:uid="{00000000-0004-0000-0B00-000008000000}"/>
    <hyperlink ref="K4" r:id="rId11" xr:uid="{00000000-0004-0000-0B00-000009000000}"/>
    <hyperlink ref="L4" r:id="rId12" xr:uid="{00000000-0004-0000-0B00-00000A000000}"/>
  </hyperlinks>
  <pageMargins left="0.7" right="0.7" top="0.75" bottom="0.75" header="0" footer="0"/>
  <pageSetup orientation="portrait"/>
  <drawing r:id="rId1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defaultColWidth="12.625" defaultRowHeight="15" customHeight="1" x14ac:dyDescent="0.15"/>
  <cols>
    <col min="1" max="1" width="13.73046875" customWidth="1"/>
    <col min="2" max="12" width="11.03125" customWidth="1"/>
    <col min="13" max="13" width="7.4765625" customWidth="1"/>
    <col min="14" max="14" width="11.03125" customWidth="1"/>
    <col min="15" max="16" width="7.4765625" customWidth="1"/>
    <col min="17" max="18" width="11.03125" customWidth="1"/>
    <col min="19" max="19" width="7.4765625" customWidth="1"/>
    <col min="20" max="20" width="11.03125" customWidth="1"/>
    <col min="21" max="21" width="7.4765625" customWidth="1"/>
    <col min="22" max="22" width="11.03125" customWidth="1"/>
    <col min="23" max="23" width="7.4765625" customWidth="1"/>
    <col min="24" max="26" width="7.59765625" customWidth="1"/>
  </cols>
  <sheetData>
    <row r="1" spans="1:26" ht="19.5" x14ac:dyDescent="0.25">
      <c r="A1" s="6"/>
      <c r="B1" s="6"/>
      <c r="C1" s="170" t="s">
        <v>572</v>
      </c>
      <c r="D1" s="150"/>
      <c r="E1" s="150"/>
      <c r="F1" s="150"/>
      <c r="G1" s="150"/>
      <c r="H1" s="150"/>
      <c r="I1" s="150"/>
      <c r="J1" s="150"/>
      <c r="K1" s="6"/>
      <c r="L1" s="6"/>
      <c r="M1" s="6"/>
      <c r="N1" s="6"/>
      <c r="O1" s="6"/>
      <c r="P1" s="6"/>
      <c r="Q1" s="6"/>
      <c r="R1" s="6"/>
      <c r="S1" s="6"/>
      <c r="T1" s="6"/>
      <c r="U1" s="6"/>
      <c r="V1" s="6"/>
      <c r="W1" s="6"/>
      <c r="X1" s="6"/>
      <c r="Y1" s="6"/>
      <c r="Z1" s="6"/>
    </row>
    <row r="2" spans="1:26" x14ac:dyDescent="0.2">
      <c r="A2" s="6"/>
      <c r="B2" s="6"/>
      <c r="C2" s="6"/>
      <c r="D2" s="6"/>
      <c r="E2" s="6"/>
      <c r="F2" s="6"/>
      <c r="G2" s="6"/>
      <c r="H2" s="6"/>
      <c r="I2" s="6"/>
      <c r="J2" s="6"/>
      <c r="K2" s="6"/>
      <c r="L2" s="6"/>
      <c r="M2" s="6"/>
      <c r="N2" s="6"/>
      <c r="O2" s="6"/>
      <c r="P2" s="6"/>
      <c r="Q2" s="6"/>
      <c r="R2" s="6"/>
      <c r="S2" s="6"/>
      <c r="T2" s="6"/>
      <c r="U2" s="6"/>
      <c r="V2" s="6"/>
      <c r="W2" s="6"/>
      <c r="X2" s="6"/>
      <c r="Y2" s="6"/>
      <c r="Z2" s="6"/>
    </row>
    <row r="3" spans="1:26" x14ac:dyDescent="0.2">
      <c r="X3" s="6"/>
      <c r="Y3" s="6"/>
      <c r="Z3" s="6"/>
    </row>
    <row r="4" spans="1:26" x14ac:dyDescent="0.2">
      <c r="X4" s="6"/>
      <c r="Y4" s="6"/>
      <c r="Z4" s="6"/>
    </row>
    <row r="5" spans="1:26" x14ac:dyDescent="0.2">
      <c r="X5" s="6"/>
      <c r="Y5" s="6"/>
      <c r="Z5" s="6"/>
    </row>
    <row r="6" spans="1:26" x14ac:dyDescent="0.2">
      <c r="X6" s="6"/>
      <c r="Y6" s="6"/>
      <c r="Z6" s="6"/>
    </row>
    <row r="7" spans="1:26" x14ac:dyDescent="0.2">
      <c r="X7" s="6"/>
      <c r="Y7" s="6"/>
      <c r="Z7" s="6"/>
    </row>
    <row r="8" spans="1:26" x14ac:dyDescent="0.2">
      <c r="X8" s="6"/>
      <c r="Y8" s="6"/>
      <c r="Z8" s="6"/>
    </row>
    <row r="9" spans="1:26" x14ac:dyDescent="0.2">
      <c r="X9" s="6"/>
      <c r="Y9" s="6"/>
      <c r="Z9" s="6"/>
    </row>
    <row r="10" spans="1:26" x14ac:dyDescent="0.2">
      <c r="X10" s="6"/>
      <c r="Y10" s="6"/>
      <c r="Z10" s="6"/>
    </row>
    <row r="11" spans="1:26" x14ac:dyDescent="0.2">
      <c r="X11" s="6"/>
      <c r="Y11" s="6"/>
      <c r="Z11" s="6"/>
    </row>
    <row r="12" spans="1:26" x14ac:dyDescent="0.2">
      <c r="X12" s="6"/>
      <c r="Y12" s="6"/>
      <c r="Z12" s="6"/>
    </row>
    <row r="13" spans="1:26" x14ac:dyDescent="0.2">
      <c r="X13" s="6"/>
      <c r="Y13" s="6"/>
      <c r="Z13" s="6"/>
    </row>
    <row r="14" spans="1:26" x14ac:dyDescent="0.2">
      <c r="X14" s="6"/>
      <c r="Y14" s="6"/>
      <c r="Z14" s="6"/>
    </row>
    <row r="15" spans="1:26" x14ac:dyDescent="0.2">
      <c r="X15" s="6"/>
      <c r="Y15" s="6"/>
      <c r="Z15" s="6"/>
    </row>
    <row r="16" spans="1:26" x14ac:dyDescent="0.2">
      <c r="X16" s="6"/>
      <c r="Y16" s="6"/>
      <c r="Z16" s="6"/>
    </row>
    <row r="17" spans="24:26" x14ac:dyDescent="0.2">
      <c r="X17" s="6"/>
      <c r="Y17" s="6"/>
      <c r="Z17" s="6"/>
    </row>
    <row r="18" spans="24:26" x14ac:dyDescent="0.2">
      <c r="X18" s="6"/>
      <c r="Y18" s="6"/>
      <c r="Z18" s="6"/>
    </row>
    <row r="19" spans="24:26" x14ac:dyDescent="0.2">
      <c r="X19" s="6"/>
      <c r="Y19" s="6"/>
      <c r="Z19" s="6"/>
    </row>
    <row r="20" spans="24:26" x14ac:dyDescent="0.2">
      <c r="X20" s="6"/>
      <c r="Y20" s="6"/>
      <c r="Z20" s="6"/>
    </row>
    <row r="21" spans="24:26" ht="15.75" customHeight="1" x14ac:dyDescent="0.2">
      <c r="X21" s="6"/>
      <c r="Y21" s="6"/>
      <c r="Z21" s="6"/>
    </row>
    <row r="22" spans="24:26" ht="15.75" customHeight="1" x14ac:dyDescent="0.2">
      <c r="X22" s="6"/>
      <c r="Y22" s="6"/>
      <c r="Z22" s="6"/>
    </row>
    <row r="23" spans="24:26" ht="15.75" customHeight="1" x14ac:dyDescent="0.2">
      <c r="X23" s="6"/>
      <c r="Y23" s="6"/>
      <c r="Z23" s="6"/>
    </row>
    <row r="24" spans="24:26" ht="15.75" customHeight="1" x14ac:dyDescent="0.2">
      <c r="X24" s="6"/>
      <c r="Y24" s="6"/>
      <c r="Z24" s="6"/>
    </row>
    <row r="25" spans="24:26" ht="15.75" customHeight="1" x14ac:dyDescent="0.2">
      <c r="X25" s="6"/>
      <c r="Y25" s="6"/>
      <c r="Z25" s="6"/>
    </row>
    <row r="26" spans="24:26" ht="15.75" customHeight="1" x14ac:dyDescent="0.2">
      <c r="X26" s="6"/>
      <c r="Y26" s="6"/>
      <c r="Z26" s="6"/>
    </row>
    <row r="27" spans="24:26" ht="15.75" customHeight="1" x14ac:dyDescent="0.2">
      <c r="X27" s="6"/>
      <c r="Y27" s="6"/>
      <c r="Z27" s="6"/>
    </row>
    <row r="28" spans="24:26" ht="15.75" customHeight="1" x14ac:dyDescent="0.2">
      <c r="X28" s="6"/>
      <c r="Y28" s="6"/>
      <c r="Z28" s="6"/>
    </row>
    <row r="29" spans="24:26" ht="15.75" customHeight="1" x14ac:dyDescent="0.2">
      <c r="X29" s="6"/>
      <c r="Y29" s="6"/>
      <c r="Z29" s="6"/>
    </row>
    <row r="30" spans="24:26" ht="15.75" customHeight="1" x14ac:dyDescent="0.2">
      <c r="X30" s="6"/>
      <c r="Y30" s="6"/>
      <c r="Z30" s="6"/>
    </row>
    <row r="31" spans="24:26" ht="15.75" customHeight="1" x14ac:dyDescent="0.2">
      <c r="X31" s="6"/>
      <c r="Y31" s="6"/>
      <c r="Z31" s="6"/>
    </row>
    <row r="32" spans="24:26" ht="15.75" customHeight="1" x14ac:dyDescent="0.2">
      <c r="X32" s="6"/>
      <c r="Y32" s="6"/>
      <c r="Z32" s="6"/>
    </row>
    <row r="33" spans="14:26" ht="15.75" customHeight="1" x14ac:dyDescent="0.2">
      <c r="X33" s="6"/>
      <c r="Y33" s="6"/>
      <c r="Z33" s="6"/>
    </row>
    <row r="34" spans="14:26" ht="15.75" customHeight="1" x14ac:dyDescent="0.2">
      <c r="X34" s="6"/>
      <c r="Y34" s="6"/>
      <c r="Z34" s="6"/>
    </row>
    <row r="35" spans="14:26" ht="15.75" customHeight="1" x14ac:dyDescent="0.2">
      <c r="X35" s="6"/>
      <c r="Y35" s="6"/>
      <c r="Z35" s="6"/>
    </row>
    <row r="36" spans="14:26" ht="15.75" customHeight="1" x14ac:dyDescent="0.2">
      <c r="X36" s="6"/>
      <c r="Y36" s="6"/>
      <c r="Z36" s="6"/>
    </row>
    <row r="37" spans="14:26" ht="15.75" customHeight="1" x14ac:dyDescent="0.2">
      <c r="V37" s="6"/>
      <c r="W37" s="6"/>
      <c r="X37" s="6"/>
      <c r="Y37" s="6"/>
      <c r="Z37" s="6"/>
    </row>
    <row r="38" spans="14:26" ht="15.75" customHeight="1" x14ac:dyDescent="0.2">
      <c r="N38" s="6"/>
      <c r="O38" s="6"/>
      <c r="P38" s="6"/>
      <c r="Q38" s="6"/>
      <c r="R38" s="6"/>
      <c r="S38" s="6"/>
      <c r="T38" s="6"/>
      <c r="U38" s="6"/>
      <c r="V38" s="6"/>
      <c r="W38" s="6"/>
      <c r="X38" s="6"/>
      <c r="Y38" s="6"/>
      <c r="Z38" s="6"/>
    </row>
    <row r="39" spans="14:26" ht="15.75" customHeight="1" x14ac:dyDescent="0.2">
      <c r="N39" s="6"/>
      <c r="O39" s="6"/>
      <c r="P39" s="6"/>
      <c r="Q39" s="6"/>
      <c r="R39" s="6"/>
      <c r="S39" s="6"/>
      <c r="T39" s="6"/>
      <c r="U39" s="6"/>
      <c r="V39" s="6"/>
      <c r="W39" s="6"/>
      <c r="X39" s="6"/>
      <c r="Y39" s="6"/>
      <c r="Z39" s="6"/>
    </row>
    <row r="40" spans="14:26" ht="15.75" customHeight="1" x14ac:dyDescent="0.2">
      <c r="N40" s="6"/>
      <c r="O40" s="6"/>
      <c r="P40" s="6"/>
      <c r="Q40" s="6"/>
      <c r="R40" s="6"/>
      <c r="S40" s="6"/>
      <c r="T40" s="6"/>
      <c r="U40" s="6"/>
      <c r="V40" s="6"/>
      <c r="W40" s="6"/>
      <c r="X40" s="6"/>
      <c r="Y40" s="6"/>
      <c r="Z40" s="6"/>
    </row>
    <row r="41" spans="14:26" ht="15.75" customHeight="1" x14ac:dyDescent="0.2">
      <c r="N41" s="6"/>
      <c r="O41" s="6"/>
      <c r="P41" s="6"/>
      <c r="Q41" s="6"/>
      <c r="R41" s="6"/>
      <c r="S41" s="6"/>
      <c r="T41" s="6"/>
      <c r="U41" s="6"/>
      <c r="V41" s="6"/>
      <c r="W41" s="6"/>
      <c r="X41" s="6"/>
      <c r="Y41" s="6"/>
      <c r="Z41" s="6"/>
    </row>
    <row r="42" spans="14:26" ht="15.75" customHeight="1" x14ac:dyDescent="0.2">
      <c r="N42" s="6"/>
      <c r="O42" s="6"/>
      <c r="P42" s="6"/>
      <c r="Q42" s="6"/>
      <c r="R42" s="6"/>
      <c r="S42" s="6"/>
      <c r="T42" s="6"/>
      <c r="U42" s="6"/>
      <c r="V42" s="6"/>
      <c r="W42" s="6"/>
      <c r="X42" s="6"/>
      <c r="Y42" s="6"/>
      <c r="Z42" s="6"/>
    </row>
    <row r="43" spans="14:26" ht="15.75" customHeight="1" x14ac:dyDescent="0.2">
      <c r="N43" s="6"/>
      <c r="O43" s="6"/>
      <c r="P43" s="6"/>
      <c r="Q43" s="6"/>
      <c r="R43" s="6"/>
      <c r="S43" s="6"/>
      <c r="T43" s="6"/>
      <c r="U43" s="6"/>
      <c r="V43" s="6"/>
      <c r="W43" s="6"/>
      <c r="X43" s="6"/>
      <c r="Y43" s="6"/>
      <c r="Z43" s="6"/>
    </row>
    <row r="44" spans="14:26" ht="15.75" customHeight="1" x14ac:dyDescent="0.2">
      <c r="N44" s="6"/>
      <c r="O44" s="6"/>
      <c r="P44" s="6"/>
      <c r="Q44" s="6"/>
      <c r="R44" s="6"/>
      <c r="S44" s="6"/>
      <c r="T44" s="6"/>
      <c r="U44" s="6"/>
      <c r="V44" s="6"/>
      <c r="W44" s="6"/>
      <c r="X44" s="6"/>
      <c r="Y44" s="6"/>
      <c r="Z44" s="6"/>
    </row>
    <row r="45" spans="14:26" ht="15.75" customHeight="1" x14ac:dyDescent="0.2">
      <c r="N45" s="6"/>
      <c r="O45" s="6"/>
      <c r="P45" s="6"/>
      <c r="Q45" s="6"/>
      <c r="R45" s="6"/>
      <c r="S45" s="6"/>
      <c r="T45" s="6"/>
      <c r="U45" s="6"/>
      <c r="V45" s="6"/>
      <c r="W45" s="6"/>
      <c r="X45" s="6"/>
      <c r="Y45" s="6"/>
      <c r="Z45" s="6"/>
    </row>
    <row r="46" spans="14:26" ht="15.75" customHeight="1" x14ac:dyDescent="0.2">
      <c r="N46" s="6"/>
      <c r="O46" s="6"/>
      <c r="P46" s="6"/>
      <c r="Q46" s="6"/>
      <c r="R46" s="6"/>
      <c r="S46" s="6"/>
      <c r="T46" s="6"/>
      <c r="U46" s="6"/>
      <c r="V46" s="6"/>
      <c r="W46" s="6"/>
      <c r="X46" s="6"/>
      <c r="Y46" s="6"/>
      <c r="Z46" s="6"/>
    </row>
    <row r="47" spans="14:26" ht="15.75" customHeight="1" x14ac:dyDescent="0.2">
      <c r="N47" s="6"/>
      <c r="O47" s="6"/>
      <c r="P47" s="6"/>
      <c r="Q47" s="6"/>
      <c r="R47" s="6"/>
      <c r="S47" s="6"/>
      <c r="T47" s="6"/>
      <c r="U47" s="6"/>
      <c r="V47" s="6"/>
      <c r="W47" s="6"/>
      <c r="X47" s="6"/>
      <c r="Y47" s="6"/>
      <c r="Z47" s="6"/>
    </row>
    <row r="48" spans="14:26" ht="15.75" customHeight="1" x14ac:dyDescent="0.2">
      <c r="N48" s="6"/>
      <c r="O48" s="6"/>
      <c r="P48" s="6"/>
      <c r="Q48" s="6"/>
      <c r="R48" s="6"/>
      <c r="S48" s="6"/>
      <c r="T48" s="6"/>
      <c r="U48" s="6"/>
      <c r="V48" s="6"/>
      <c r="W48" s="6"/>
      <c r="X48" s="6"/>
      <c r="Y48" s="6"/>
      <c r="Z48" s="6"/>
    </row>
    <row r="49" spans="14:26" ht="15.75" customHeight="1" x14ac:dyDescent="0.2">
      <c r="N49" s="6"/>
      <c r="O49" s="6"/>
      <c r="P49" s="6"/>
      <c r="Q49" s="6"/>
      <c r="R49" s="6"/>
      <c r="S49" s="6"/>
      <c r="T49" s="6"/>
      <c r="U49" s="6"/>
      <c r="V49" s="6"/>
      <c r="W49" s="6"/>
      <c r="X49" s="6"/>
      <c r="Y49" s="6"/>
      <c r="Z49" s="6"/>
    </row>
    <row r="50" spans="14:26" ht="15.75" customHeight="1" x14ac:dyDescent="0.2">
      <c r="N50" s="6"/>
      <c r="O50" s="6"/>
      <c r="P50" s="6"/>
      <c r="Q50" s="6"/>
      <c r="R50" s="6"/>
      <c r="S50" s="6"/>
      <c r="T50" s="6"/>
      <c r="U50" s="6"/>
      <c r="V50" s="6"/>
      <c r="W50" s="6"/>
      <c r="X50" s="6"/>
      <c r="Y50" s="6"/>
      <c r="Z50" s="6"/>
    </row>
    <row r="51" spans="14:26" ht="15.75" customHeight="1" x14ac:dyDescent="0.2">
      <c r="N51" s="6"/>
      <c r="O51" s="6"/>
      <c r="P51" s="6"/>
      <c r="Q51" s="6"/>
      <c r="R51" s="6"/>
      <c r="S51" s="6"/>
      <c r="T51" s="6"/>
      <c r="U51" s="6"/>
      <c r="V51" s="6"/>
      <c r="W51" s="6"/>
      <c r="X51" s="6"/>
      <c r="Y51" s="6"/>
      <c r="Z51" s="6"/>
    </row>
    <row r="52" spans="14:26" ht="15.75" customHeight="1" x14ac:dyDescent="0.2">
      <c r="N52" s="6"/>
      <c r="O52" s="6"/>
      <c r="P52" s="6"/>
      <c r="Q52" s="6"/>
      <c r="R52" s="6"/>
      <c r="S52" s="6"/>
      <c r="T52" s="6"/>
      <c r="U52" s="6"/>
      <c r="V52" s="6"/>
      <c r="W52" s="6"/>
      <c r="X52" s="6"/>
      <c r="Y52" s="6"/>
      <c r="Z52" s="6"/>
    </row>
    <row r="53" spans="14:26" ht="15.75" customHeight="1" x14ac:dyDescent="0.2">
      <c r="N53" s="6"/>
      <c r="O53" s="6"/>
      <c r="P53" s="6"/>
      <c r="Q53" s="6"/>
      <c r="R53" s="6"/>
      <c r="S53" s="6"/>
      <c r="T53" s="6"/>
      <c r="U53" s="6"/>
      <c r="V53" s="6"/>
      <c r="W53" s="6"/>
      <c r="X53" s="6"/>
      <c r="Y53" s="6"/>
      <c r="Z53" s="6"/>
    </row>
    <row r="54" spans="14:26" ht="15.75" customHeight="1" x14ac:dyDescent="0.2">
      <c r="N54" s="6"/>
      <c r="O54" s="6"/>
      <c r="P54" s="6"/>
      <c r="Q54" s="6"/>
      <c r="R54" s="6"/>
      <c r="S54" s="6"/>
      <c r="T54" s="6"/>
      <c r="U54" s="6"/>
      <c r="V54" s="6"/>
      <c r="W54" s="6"/>
      <c r="X54" s="6"/>
      <c r="Y54" s="6"/>
      <c r="Z54" s="6"/>
    </row>
    <row r="55" spans="14:26" ht="15.75" customHeight="1" x14ac:dyDescent="0.2">
      <c r="N55" s="6"/>
      <c r="O55" s="6"/>
      <c r="P55" s="6"/>
      <c r="Q55" s="6"/>
      <c r="R55" s="6"/>
      <c r="S55" s="6"/>
      <c r="T55" s="6"/>
      <c r="U55" s="6"/>
      <c r="V55" s="6"/>
      <c r="W55" s="6"/>
      <c r="X55" s="6"/>
      <c r="Y55" s="6"/>
      <c r="Z55" s="6"/>
    </row>
    <row r="56" spans="14:26" ht="15.75" customHeight="1" x14ac:dyDescent="0.2">
      <c r="N56" s="6"/>
      <c r="O56" s="6"/>
      <c r="P56" s="6"/>
      <c r="Q56" s="6"/>
      <c r="R56" s="6"/>
      <c r="S56" s="6"/>
      <c r="T56" s="6"/>
      <c r="U56" s="6"/>
      <c r="V56" s="6"/>
      <c r="W56" s="6"/>
      <c r="X56" s="6"/>
      <c r="Y56" s="6"/>
      <c r="Z56" s="6"/>
    </row>
    <row r="57" spans="14:26" ht="15.75" customHeight="1" x14ac:dyDescent="0.2">
      <c r="N57" s="6"/>
      <c r="O57" s="6"/>
      <c r="P57" s="6"/>
      <c r="Q57" s="6"/>
      <c r="R57" s="6"/>
      <c r="S57" s="6"/>
      <c r="T57" s="6"/>
      <c r="U57" s="6"/>
      <c r="V57" s="6"/>
      <c r="W57" s="6"/>
      <c r="X57" s="6"/>
      <c r="Y57" s="6"/>
      <c r="Z57" s="6"/>
    </row>
    <row r="58" spans="14:26" ht="15.75" customHeight="1" x14ac:dyDescent="0.2">
      <c r="N58" s="6"/>
      <c r="O58" s="6"/>
      <c r="P58" s="6"/>
      <c r="Q58" s="6"/>
      <c r="R58" s="6"/>
      <c r="S58" s="6"/>
      <c r="T58" s="6"/>
      <c r="U58" s="6"/>
      <c r="V58" s="6"/>
      <c r="W58" s="6"/>
      <c r="X58" s="6"/>
      <c r="Y58" s="6"/>
      <c r="Z58" s="6"/>
    </row>
    <row r="59" spans="14:26" ht="15.75" customHeight="1" x14ac:dyDescent="0.2">
      <c r="N59" s="6"/>
      <c r="O59" s="6"/>
      <c r="P59" s="6"/>
      <c r="Q59" s="6"/>
      <c r="R59" s="6"/>
      <c r="S59" s="6"/>
      <c r="T59" s="6"/>
      <c r="U59" s="6"/>
      <c r="V59" s="6"/>
      <c r="W59" s="6"/>
      <c r="X59" s="6"/>
      <c r="Y59" s="6"/>
      <c r="Z59" s="6"/>
    </row>
    <row r="60" spans="14:26" ht="15.75" customHeight="1" x14ac:dyDescent="0.2">
      <c r="N60" s="6"/>
      <c r="O60" s="6"/>
      <c r="P60" s="6"/>
      <c r="Q60" s="6"/>
      <c r="R60" s="6"/>
      <c r="S60" s="6"/>
      <c r="T60" s="6"/>
      <c r="U60" s="6"/>
      <c r="V60" s="6"/>
      <c r="W60" s="6"/>
      <c r="X60" s="6"/>
      <c r="Y60" s="6"/>
      <c r="Z60" s="6"/>
    </row>
    <row r="61" spans="14:26" ht="15.75" customHeight="1" x14ac:dyDescent="0.2">
      <c r="N61" s="6"/>
      <c r="O61" s="6"/>
      <c r="P61" s="6"/>
      <c r="Q61" s="6"/>
      <c r="R61" s="6"/>
      <c r="S61" s="6"/>
      <c r="T61" s="6"/>
      <c r="U61" s="6"/>
      <c r="V61" s="6"/>
      <c r="W61" s="6"/>
      <c r="X61" s="6"/>
      <c r="Y61" s="6"/>
      <c r="Z61" s="6"/>
    </row>
    <row r="62" spans="14:26" ht="15.75" customHeight="1" x14ac:dyDescent="0.2">
      <c r="N62" s="6"/>
      <c r="O62" s="6"/>
      <c r="P62" s="6"/>
      <c r="Q62" s="6"/>
      <c r="R62" s="6"/>
      <c r="S62" s="6"/>
      <c r="T62" s="6"/>
      <c r="U62" s="6"/>
      <c r="V62" s="6"/>
      <c r="W62" s="6"/>
      <c r="X62" s="6"/>
      <c r="Y62" s="6"/>
      <c r="Z62" s="6"/>
    </row>
    <row r="63" spans="14:26" ht="15.75" customHeight="1" x14ac:dyDescent="0.2">
      <c r="N63" s="6"/>
      <c r="O63" s="6"/>
      <c r="P63" s="6"/>
      <c r="Q63" s="6"/>
      <c r="R63" s="6"/>
      <c r="S63" s="6"/>
      <c r="T63" s="6"/>
      <c r="U63" s="6"/>
      <c r="V63" s="6"/>
      <c r="W63" s="6"/>
      <c r="X63" s="6"/>
      <c r="Y63" s="6"/>
      <c r="Z63" s="6"/>
    </row>
    <row r="64" spans="14:26" ht="15.75" customHeight="1" x14ac:dyDescent="0.2">
      <c r="N64" s="6"/>
      <c r="O64" s="6"/>
      <c r="P64" s="6"/>
      <c r="Q64" s="6"/>
      <c r="R64" s="6"/>
      <c r="S64" s="6"/>
      <c r="T64" s="6"/>
      <c r="U64" s="6"/>
      <c r="V64" s="6"/>
      <c r="W64" s="6"/>
      <c r="X64" s="6"/>
      <c r="Y64" s="6"/>
      <c r="Z64" s="6"/>
    </row>
    <row r="65" spans="1:26" ht="15.75" customHeight="1" x14ac:dyDescent="0.2">
      <c r="N65" s="6"/>
      <c r="O65" s="6"/>
      <c r="P65" s="6"/>
      <c r="Q65" s="6"/>
      <c r="R65" s="6"/>
      <c r="S65" s="6"/>
      <c r="T65" s="6"/>
      <c r="U65" s="6"/>
      <c r="V65" s="6"/>
      <c r="W65" s="6"/>
      <c r="X65" s="6"/>
      <c r="Y65" s="6"/>
      <c r="Z65" s="6"/>
    </row>
    <row r="66" spans="1:26" ht="15.75" customHeight="1" x14ac:dyDescent="0.2">
      <c r="N66" s="6"/>
      <c r="O66" s="6"/>
      <c r="P66" s="6"/>
      <c r="Q66" s="6"/>
      <c r="R66" s="6"/>
      <c r="S66" s="6"/>
      <c r="T66" s="6"/>
      <c r="U66" s="6"/>
      <c r="V66" s="6"/>
      <c r="W66" s="6"/>
      <c r="X66" s="6"/>
      <c r="Y66" s="6"/>
      <c r="Z66" s="6"/>
    </row>
    <row r="67" spans="1:26" ht="15.75" customHeight="1" x14ac:dyDescent="0.2">
      <c r="A67" s="6"/>
      <c r="B67" s="6"/>
      <c r="C67" s="6"/>
      <c r="D67" s="6"/>
      <c r="E67" s="6"/>
      <c r="F67" s="6"/>
      <c r="G67" s="6"/>
      <c r="H67" s="6"/>
      <c r="I67" s="6"/>
      <c r="J67" s="6"/>
      <c r="K67" s="6"/>
      <c r="L67" s="6"/>
      <c r="M67" s="6"/>
      <c r="N67" s="6"/>
      <c r="O67" s="6"/>
      <c r="P67" s="6"/>
      <c r="Q67" s="6"/>
      <c r="R67" s="6"/>
      <c r="S67" s="6"/>
      <c r="T67" s="6"/>
      <c r="U67" s="6"/>
      <c r="V67" s="6"/>
      <c r="W67" s="6"/>
      <c r="X67" s="6"/>
      <c r="Y67" s="6"/>
      <c r="Z67" s="6"/>
    </row>
    <row r="68" spans="1:26" ht="15.75" customHeight="1" x14ac:dyDescent="0.2">
      <c r="A68" s="6"/>
      <c r="B68" s="6"/>
      <c r="C68" s="6"/>
      <c r="D68" s="6"/>
      <c r="E68" s="6"/>
      <c r="F68" s="6"/>
      <c r="G68" s="6"/>
      <c r="H68" s="6"/>
      <c r="I68" s="6"/>
      <c r="J68" s="6"/>
      <c r="K68" s="6"/>
      <c r="L68" s="6"/>
      <c r="M68" s="6"/>
      <c r="N68" s="6"/>
      <c r="O68" s="6"/>
      <c r="P68" s="6"/>
      <c r="Q68" s="6"/>
      <c r="R68" s="6"/>
      <c r="S68" s="6"/>
      <c r="T68" s="6"/>
      <c r="U68" s="6"/>
      <c r="V68" s="6"/>
      <c r="W68" s="6"/>
      <c r="X68" s="6"/>
      <c r="Y68" s="6"/>
      <c r="Z68" s="6"/>
    </row>
    <row r="69" spans="1:26" ht="15.75" customHeight="1" x14ac:dyDescent="0.2">
      <c r="A69" s="6"/>
      <c r="B69" s="6"/>
      <c r="C69" s="6"/>
      <c r="D69" s="6"/>
      <c r="E69" s="6"/>
      <c r="F69" s="6"/>
      <c r="G69" s="6"/>
      <c r="H69" s="6"/>
      <c r="I69" s="6"/>
      <c r="J69" s="6"/>
      <c r="K69" s="6"/>
      <c r="L69" s="6"/>
      <c r="M69" s="6"/>
      <c r="N69" s="6"/>
      <c r="O69" s="6"/>
      <c r="P69" s="6"/>
      <c r="Q69" s="6"/>
      <c r="R69" s="6"/>
      <c r="S69" s="6"/>
      <c r="T69" s="6"/>
      <c r="U69" s="6"/>
      <c r="V69" s="6"/>
      <c r="W69" s="6"/>
      <c r="X69" s="6"/>
      <c r="Y69" s="6"/>
      <c r="Z69" s="6"/>
    </row>
    <row r="70" spans="1:26" ht="15.75" customHeight="1" x14ac:dyDescent="0.2">
      <c r="A70" s="6"/>
      <c r="B70" s="6"/>
      <c r="C70" s="6"/>
      <c r="D70" s="6"/>
      <c r="E70" s="6"/>
      <c r="F70" s="6"/>
      <c r="G70" s="6"/>
      <c r="H70" s="6"/>
      <c r="I70" s="6"/>
      <c r="J70" s="6"/>
      <c r="K70" s="6"/>
      <c r="L70" s="6"/>
      <c r="M70" s="6"/>
      <c r="N70" s="6"/>
      <c r="O70" s="6"/>
      <c r="P70" s="6"/>
      <c r="Q70" s="6"/>
      <c r="R70" s="6"/>
      <c r="S70" s="6"/>
      <c r="T70" s="6"/>
      <c r="U70" s="6"/>
      <c r="V70" s="6"/>
      <c r="W70" s="6"/>
      <c r="X70" s="6"/>
      <c r="Y70" s="6"/>
      <c r="Z70" s="6"/>
    </row>
    <row r="71" spans="1:26" ht="15.75" customHeight="1" x14ac:dyDescent="0.2">
      <c r="A71" s="6"/>
      <c r="B71" s="6"/>
      <c r="C71" s="6"/>
      <c r="D71" s="6"/>
      <c r="E71" s="6"/>
      <c r="F71" s="6"/>
      <c r="G71" s="6"/>
      <c r="H71" s="6"/>
      <c r="I71" s="6"/>
      <c r="J71" s="6"/>
      <c r="K71" s="6"/>
      <c r="L71" s="6"/>
      <c r="M71" s="6"/>
      <c r="N71" s="6"/>
      <c r="O71" s="6"/>
      <c r="P71" s="6"/>
      <c r="Q71" s="6"/>
      <c r="R71" s="6"/>
      <c r="S71" s="6"/>
      <c r="T71" s="6"/>
      <c r="U71" s="6"/>
      <c r="V71" s="6"/>
      <c r="W71" s="6"/>
      <c r="X71" s="6"/>
      <c r="Y71" s="6"/>
      <c r="Z71" s="6"/>
    </row>
    <row r="72" spans="1:26" ht="15.75" customHeight="1" x14ac:dyDescent="0.2">
      <c r="A72" s="6"/>
      <c r="B72" s="6"/>
      <c r="C72" s="6"/>
      <c r="D72" s="6"/>
      <c r="E72" s="6"/>
      <c r="F72" s="6"/>
      <c r="G72" s="6"/>
      <c r="H72" s="6"/>
      <c r="I72" s="6"/>
      <c r="J72" s="6"/>
      <c r="K72" s="6"/>
      <c r="L72" s="6"/>
      <c r="M72" s="6"/>
      <c r="N72" s="6"/>
      <c r="O72" s="6"/>
      <c r="P72" s="6"/>
      <c r="Q72" s="6"/>
      <c r="R72" s="6"/>
      <c r="S72" s="6"/>
      <c r="T72" s="6"/>
      <c r="U72" s="6"/>
      <c r="V72" s="6"/>
      <c r="W72" s="6"/>
      <c r="X72" s="6"/>
      <c r="Y72" s="6"/>
      <c r="Z72" s="6"/>
    </row>
    <row r="73" spans="1:26" ht="15.75" customHeight="1" x14ac:dyDescent="0.2">
      <c r="A73" s="6"/>
      <c r="B73" s="6"/>
      <c r="C73" s="6"/>
      <c r="D73" s="6"/>
      <c r="E73" s="6"/>
      <c r="F73" s="6"/>
      <c r="G73" s="6"/>
      <c r="H73" s="6"/>
      <c r="I73" s="6"/>
      <c r="J73" s="6"/>
      <c r="K73" s="6"/>
      <c r="L73" s="6"/>
      <c r="M73" s="6"/>
      <c r="N73" s="6"/>
      <c r="O73" s="6"/>
      <c r="P73" s="6"/>
      <c r="Q73" s="6"/>
      <c r="R73" s="6"/>
      <c r="S73" s="6"/>
      <c r="T73" s="6"/>
      <c r="U73" s="6"/>
      <c r="V73" s="6"/>
      <c r="W73" s="6"/>
      <c r="X73" s="6"/>
      <c r="Y73" s="6"/>
      <c r="Z73" s="6"/>
    </row>
    <row r="74" spans="1:26" ht="15.75" customHeight="1" x14ac:dyDescent="0.2">
      <c r="A74" s="6"/>
      <c r="B74" s="6"/>
      <c r="C74" s="6"/>
      <c r="D74" s="6"/>
      <c r="E74" s="6"/>
      <c r="F74" s="6"/>
      <c r="G74" s="6"/>
      <c r="H74" s="6"/>
      <c r="I74" s="6"/>
      <c r="J74" s="6"/>
      <c r="K74" s="6"/>
      <c r="L74" s="6"/>
      <c r="M74" s="6"/>
      <c r="N74" s="6"/>
      <c r="O74" s="6"/>
      <c r="P74" s="6"/>
      <c r="Q74" s="6"/>
      <c r="R74" s="6"/>
      <c r="S74" s="6"/>
      <c r="T74" s="6"/>
      <c r="U74" s="6"/>
      <c r="V74" s="6"/>
      <c r="W74" s="6"/>
      <c r="X74" s="6"/>
      <c r="Y74" s="6"/>
      <c r="Z74" s="6"/>
    </row>
    <row r="75" spans="1:26" ht="15.75" customHeight="1" x14ac:dyDescent="0.2">
      <c r="A75" s="6"/>
      <c r="B75" s="6"/>
      <c r="C75" s="6"/>
      <c r="D75" s="6"/>
      <c r="E75" s="6"/>
      <c r="F75" s="6"/>
      <c r="G75" s="6"/>
      <c r="H75" s="6"/>
      <c r="I75" s="6"/>
      <c r="J75" s="6"/>
      <c r="K75" s="6"/>
      <c r="L75" s="6"/>
      <c r="M75" s="6"/>
      <c r="N75" s="6"/>
      <c r="O75" s="6"/>
      <c r="P75" s="6"/>
      <c r="Q75" s="6"/>
      <c r="R75" s="6"/>
      <c r="S75" s="6"/>
      <c r="T75" s="6"/>
      <c r="U75" s="6"/>
      <c r="V75" s="6"/>
      <c r="W75" s="6"/>
      <c r="X75" s="6"/>
      <c r="Y75" s="6"/>
      <c r="Z75" s="6"/>
    </row>
    <row r="76" spans="1:26" ht="15.75" customHeight="1" x14ac:dyDescent="0.2">
      <c r="A76" s="6"/>
      <c r="B76" s="6"/>
      <c r="C76" s="6"/>
      <c r="D76" s="6"/>
      <c r="E76" s="6"/>
      <c r="F76" s="6"/>
      <c r="G76" s="6"/>
      <c r="H76" s="6"/>
      <c r="I76" s="6"/>
      <c r="J76" s="6"/>
      <c r="K76" s="6"/>
      <c r="L76" s="6"/>
      <c r="M76" s="6"/>
      <c r="N76" s="6"/>
      <c r="O76" s="6"/>
      <c r="P76" s="6"/>
      <c r="Q76" s="6"/>
      <c r="R76" s="6"/>
      <c r="S76" s="6"/>
      <c r="T76" s="6"/>
      <c r="U76" s="6"/>
      <c r="V76" s="6"/>
      <c r="W76" s="6"/>
      <c r="X76" s="6"/>
      <c r="Y76" s="6"/>
      <c r="Z76" s="6"/>
    </row>
    <row r="77" spans="1:26" ht="15.75" customHeight="1" x14ac:dyDescent="0.2">
      <c r="A77" s="6"/>
      <c r="B77" s="6"/>
      <c r="C77" s="6"/>
      <c r="D77" s="6"/>
      <c r="E77" s="6"/>
      <c r="F77" s="6"/>
      <c r="G77" s="6"/>
      <c r="H77" s="6"/>
      <c r="I77" s="6"/>
      <c r="J77" s="6"/>
      <c r="K77" s="6"/>
      <c r="L77" s="6"/>
      <c r="M77" s="6"/>
      <c r="N77" s="6"/>
      <c r="O77" s="6"/>
      <c r="P77" s="6"/>
      <c r="Q77" s="6"/>
      <c r="R77" s="6"/>
      <c r="S77" s="6"/>
      <c r="T77" s="6"/>
      <c r="U77" s="6"/>
      <c r="V77" s="6"/>
      <c r="W77" s="6"/>
      <c r="X77" s="6"/>
      <c r="Y77" s="6"/>
      <c r="Z77" s="6"/>
    </row>
    <row r="78" spans="1:26" ht="15.75" customHeight="1" x14ac:dyDescent="0.2">
      <c r="A78" s="6"/>
      <c r="B78" s="6"/>
      <c r="C78" s="6"/>
      <c r="D78" s="6"/>
      <c r="E78" s="6"/>
      <c r="F78" s="6"/>
      <c r="G78" s="6"/>
      <c r="H78" s="6"/>
      <c r="I78" s="6"/>
      <c r="J78" s="6"/>
      <c r="K78" s="6"/>
      <c r="L78" s="6"/>
      <c r="M78" s="6"/>
      <c r="N78" s="6"/>
      <c r="O78" s="6"/>
      <c r="P78" s="6"/>
      <c r="Q78" s="6"/>
      <c r="R78" s="6"/>
      <c r="S78" s="6"/>
      <c r="T78" s="6"/>
      <c r="U78" s="6"/>
      <c r="V78" s="6"/>
      <c r="W78" s="6"/>
      <c r="X78" s="6"/>
      <c r="Y78" s="6"/>
      <c r="Z78" s="6"/>
    </row>
    <row r="79" spans="1:26" ht="15.75" customHeight="1" x14ac:dyDescent="0.2">
      <c r="A79" s="6"/>
      <c r="B79" s="6"/>
      <c r="C79" s="6"/>
      <c r="D79" s="6"/>
      <c r="E79" s="6"/>
      <c r="F79" s="6"/>
      <c r="G79" s="6"/>
      <c r="H79" s="6"/>
      <c r="I79" s="6"/>
      <c r="J79" s="6"/>
      <c r="K79" s="6"/>
      <c r="L79" s="6"/>
      <c r="M79" s="6"/>
      <c r="N79" s="6"/>
      <c r="O79" s="6"/>
      <c r="P79" s="6"/>
      <c r="Q79" s="6"/>
      <c r="R79" s="6"/>
      <c r="S79" s="6"/>
      <c r="T79" s="6"/>
      <c r="U79" s="6"/>
      <c r="V79" s="6"/>
      <c r="W79" s="6"/>
      <c r="X79" s="6"/>
      <c r="Y79" s="6"/>
      <c r="Z79" s="6"/>
    </row>
    <row r="80" spans="1:26" ht="15.75" customHeight="1" x14ac:dyDescent="0.2">
      <c r="A80" s="6"/>
      <c r="B80" s="6"/>
      <c r="C80" s="6"/>
      <c r="D80" s="6"/>
      <c r="E80" s="6"/>
      <c r="F80" s="6"/>
      <c r="G80" s="6"/>
      <c r="H80" s="6"/>
      <c r="I80" s="6"/>
      <c r="J80" s="6"/>
      <c r="K80" s="6"/>
      <c r="L80" s="6"/>
      <c r="M80" s="6"/>
      <c r="N80" s="6"/>
      <c r="O80" s="6"/>
      <c r="P80" s="6"/>
      <c r="Q80" s="6"/>
      <c r="R80" s="6"/>
      <c r="S80" s="6"/>
      <c r="T80" s="6"/>
      <c r="U80" s="6"/>
      <c r="V80" s="6"/>
      <c r="W80" s="6"/>
      <c r="X80" s="6"/>
      <c r="Y80" s="6"/>
      <c r="Z80" s="6"/>
    </row>
    <row r="81" spans="1:26" ht="15.75" customHeight="1" x14ac:dyDescent="0.2">
      <c r="A81" s="6"/>
      <c r="B81" s="6"/>
      <c r="C81" s="6"/>
      <c r="D81" s="6"/>
      <c r="E81" s="6"/>
      <c r="F81" s="6"/>
      <c r="G81" s="6"/>
      <c r="H81" s="6"/>
      <c r="I81" s="6"/>
      <c r="J81" s="6"/>
      <c r="K81" s="6"/>
      <c r="L81" s="6"/>
      <c r="M81" s="6"/>
      <c r="N81" s="6"/>
      <c r="O81" s="6"/>
      <c r="P81" s="6"/>
      <c r="Q81" s="6"/>
      <c r="R81" s="6"/>
      <c r="S81" s="6"/>
      <c r="T81" s="6"/>
      <c r="U81" s="6"/>
      <c r="V81" s="6"/>
      <c r="W81" s="6"/>
      <c r="X81" s="6"/>
      <c r="Y81" s="6"/>
      <c r="Z81" s="6"/>
    </row>
    <row r="82" spans="1:26" ht="15.75" customHeight="1" x14ac:dyDescent="0.2">
      <c r="A82" s="6"/>
      <c r="B82" s="6"/>
      <c r="C82" s="6"/>
      <c r="D82" s="6"/>
      <c r="E82" s="6"/>
      <c r="F82" s="6"/>
      <c r="G82" s="6"/>
      <c r="H82" s="6"/>
      <c r="I82" s="6"/>
      <c r="J82" s="6"/>
      <c r="K82" s="6"/>
      <c r="L82" s="6"/>
      <c r="M82" s="6"/>
      <c r="N82" s="6"/>
      <c r="O82" s="6"/>
      <c r="P82" s="6"/>
      <c r="Q82" s="6"/>
      <c r="R82" s="6"/>
      <c r="S82" s="6"/>
      <c r="T82" s="6"/>
      <c r="U82" s="6"/>
      <c r="V82" s="6"/>
      <c r="W82" s="6"/>
      <c r="X82" s="6"/>
      <c r="Y82" s="6"/>
      <c r="Z82" s="6"/>
    </row>
    <row r="83" spans="1:26" ht="15.75" customHeight="1" x14ac:dyDescent="0.2">
      <c r="A83" s="6"/>
      <c r="B83" s="6"/>
      <c r="C83" s="6"/>
      <c r="D83" s="6"/>
      <c r="E83" s="6"/>
      <c r="F83" s="6"/>
      <c r="G83" s="6"/>
      <c r="H83" s="6"/>
      <c r="I83" s="6"/>
      <c r="J83" s="6"/>
      <c r="K83" s="6"/>
      <c r="L83" s="6"/>
      <c r="M83" s="6"/>
      <c r="N83" s="6"/>
      <c r="O83" s="6"/>
      <c r="P83" s="6"/>
      <c r="Q83" s="6"/>
      <c r="R83" s="6"/>
      <c r="S83" s="6"/>
      <c r="T83" s="6"/>
      <c r="U83" s="6"/>
      <c r="V83" s="6"/>
      <c r="W83" s="6"/>
      <c r="X83" s="6"/>
      <c r="Y83" s="6"/>
      <c r="Z83" s="6"/>
    </row>
    <row r="84" spans="1:26" ht="15.75" customHeight="1" x14ac:dyDescent="0.2">
      <c r="A84" s="6"/>
      <c r="B84" s="6"/>
      <c r="C84" s="6"/>
      <c r="D84" s="6"/>
      <c r="E84" s="6"/>
      <c r="F84" s="6"/>
      <c r="G84" s="6"/>
      <c r="H84" s="6"/>
      <c r="I84" s="6"/>
      <c r="J84" s="6"/>
      <c r="K84" s="6"/>
      <c r="L84" s="6"/>
      <c r="M84" s="6"/>
      <c r="N84" s="6"/>
      <c r="O84" s="6"/>
      <c r="P84" s="6"/>
      <c r="Q84" s="6"/>
      <c r="R84" s="6"/>
      <c r="S84" s="6"/>
      <c r="T84" s="6"/>
      <c r="U84" s="6"/>
      <c r="V84" s="6"/>
      <c r="W84" s="6"/>
      <c r="X84" s="6"/>
      <c r="Y84" s="6"/>
      <c r="Z84" s="6"/>
    </row>
    <row r="85" spans="1:26" ht="15.75" customHeight="1" x14ac:dyDescent="0.2">
      <c r="A85" s="6"/>
      <c r="B85" s="6"/>
      <c r="C85" s="6"/>
      <c r="D85" s="6"/>
      <c r="E85" s="6"/>
      <c r="F85" s="6"/>
      <c r="G85" s="6"/>
      <c r="H85" s="6"/>
      <c r="I85" s="6"/>
      <c r="J85" s="6"/>
      <c r="K85" s="6"/>
      <c r="L85" s="6"/>
      <c r="M85" s="6"/>
      <c r="N85" s="6"/>
      <c r="O85" s="6"/>
      <c r="P85" s="6"/>
      <c r="Q85" s="6"/>
      <c r="R85" s="6"/>
      <c r="S85" s="6"/>
      <c r="T85" s="6"/>
      <c r="U85" s="6"/>
      <c r="V85" s="6"/>
      <c r="W85" s="6"/>
      <c r="X85" s="6"/>
      <c r="Y85" s="6"/>
      <c r="Z85" s="6"/>
    </row>
    <row r="86" spans="1:26" ht="15.75" customHeight="1" x14ac:dyDescent="0.2">
      <c r="A86" s="6"/>
      <c r="B86" s="6"/>
      <c r="C86" s="6"/>
      <c r="D86" s="6"/>
      <c r="E86" s="6"/>
      <c r="F86" s="6"/>
      <c r="G86" s="6"/>
      <c r="H86" s="6"/>
      <c r="I86" s="6"/>
      <c r="J86" s="6"/>
      <c r="K86" s="6"/>
      <c r="L86" s="6"/>
      <c r="M86" s="6"/>
      <c r="N86" s="6"/>
      <c r="O86" s="6"/>
      <c r="P86" s="6"/>
      <c r="Q86" s="6"/>
      <c r="R86" s="6"/>
      <c r="S86" s="6"/>
      <c r="T86" s="6"/>
      <c r="U86" s="6"/>
      <c r="V86" s="6"/>
      <c r="W86" s="6"/>
      <c r="X86" s="6"/>
      <c r="Y86" s="6"/>
      <c r="Z86" s="6"/>
    </row>
    <row r="87" spans="1:26" ht="15.75" customHeight="1" x14ac:dyDescent="0.2">
      <c r="A87" s="6"/>
      <c r="B87" s="6"/>
      <c r="C87" s="6"/>
      <c r="D87" s="6"/>
      <c r="E87" s="6"/>
      <c r="F87" s="6"/>
      <c r="G87" s="6"/>
      <c r="H87" s="6"/>
      <c r="I87" s="6"/>
      <c r="J87" s="6"/>
      <c r="K87" s="6"/>
      <c r="L87" s="6"/>
      <c r="M87" s="6"/>
      <c r="N87" s="6"/>
      <c r="O87" s="6"/>
      <c r="P87" s="6"/>
      <c r="Q87" s="6"/>
      <c r="R87" s="6"/>
      <c r="S87" s="6"/>
      <c r="T87" s="6"/>
      <c r="U87" s="6"/>
      <c r="V87" s="6"/>
      <c r="W87" s="6"/>
      <c r="X87" s="6"/>
      <c r="Y87" s="6"/>
      <c r="Z87" s="6"/>
    </row>
    <row r="88" spans="1:26" ht="15.75" customHeight="1" x14ac:dyDescent="0.2">
      <c r="A88" s="6"/>
      <c r="B88" s="6"/>
      <c r="C88" s="6"/>
      <c r="D88" s="6"/>
      <c r="E88" s="6"/>
      <c r="F88" s="6"/>
      <c r="G88" s="6"/>
      <c r="H88" s="6"/>
      <c r="I88" s="6"/>
      <c r="J88" s="6"/>
      <c r="K88" s="6"/>
      <c r="L88" s="6"/>
      <c r="M88" s="6"/>
      <c r="N88" s="6"/>
      <c r="O88" s="6"/>
      <c r="P88" s="6"/>
      <c r="Q88" s="6"/>
      <c r="R88" s="6"/>
      <c r="S88" s="6"/>
      <c r="T88" s="6"/>
      <c r="U88" s="6"/>
      <c r="V88" s="6"/>
      <c r="W88" s="6"/>
      <c r="X88" s="6"/>
      <c r="Y88" s="6"/>
      <c r="Z88" s="6"/>
    </row>
    <row r="89" spans="1:26" ht="15.75" customHeight="1" x14ac:dyDescent="0.2">
      <c r="A89" s="6"/>
      <c r="B89" s="6"/>
      <c r="C89" s="6"/>
      <c r="D89" s="6"/>
      <c r="E89" s="6"/>
      <c r="F89" s="6"/>
      <c r="G89" s="6"/>
      <c r="H89" s="6"/>
      <c r="I89" s="6"/>
      <c r="J89" s="6"/>
      <c r="K89" s="6"/>
      <c r="L89" s="6"/>
      <c r="M89" s="6"/>
      <c r="N89" s="6"/>
      <c r="O89" s="6"/>
      <c r="P89" s="6"/>
      <c r="Q89" s="6"/>
      <c r="R89" s="6"/>
      <c r="S89" s="6"/>
      <c r="T89" s="6"/>
      <c r="U89" s="6"/>
      <c r="V89" s="6"/>
      <c r="W89" s="6"/>
      <c r="X89" s="6"/>
      <c r="Y89" s="6"/>
      <c r="Z89" s="6"/>
    </row>
    <row r="90" spans="1:26" ht="15.75" customHeight="1" x14ac:dyDescent="0.2">
      <c r="A90" s="6"/>
      <c r="B90" s="6"/>
      <c r="C90" s="6"/>
      <c r="D90" s="6"/>
      <c r="E90" s="6"/>
      <c r="F90" s="6"/>
      <c r="G90" s="6"/>
      <c r="H90" s="6"/>
      <c r="I90" s="6"/>
      <c r="J90" s="6"/>
      <c r="K90" s="6"/>
      <c r="L90" s="6"/>
      <c r="M90" s="6"/>
      <c r="N90" s="6"/>
      <c r="O90" s="6"/>
      <c r="P90" s="6"/>
      <c r="Q90" s="6"/>
      <c r="R90" s="6"/>
      <c r="S90" s="6"/>
      <c r="T90" s="6"/>
      <c r="U90" s="6"/>
      <c r="V90" s="6"/>
      <c r="W90" s="6"/>
      <c r="X90" s="6"/>
      <c r="Y90" s="6"/>
      <c r="Z90" s="6"/>
    </row>
    <row r="91" spans="1:26" ht="15.75" customHeight="1" x14ac:dyDescent="0.2">
      <c r="A91" s="6"/>
      <c r="B91" s="6"/>
      <c r="C91" s="6"/>
      <c r="D91" s="6"/>
      <c r="E91" s="6"/>
      <c r="F91" s="6"/>
      <c r="G91" s="6"/>
      <c r="H91" s="6"/>
      <c r="I91" s="6"/>
      <c r="J91" s="6"/>
      <c r="K91" s="6"/>
      <c r="L91" s="6"/>
      <c r="M91" s="6"/>
      <c r="N91" s="6"/>
      <c r="O91" s="6"/>
      <c r="P91" s="6"/>
      <c r="Q91" s="6"/>
      <c r="R91" s="6"/>
      <c r="S91" s="6"/>
      <c r="T91" s="6"/>
      <c r="U91" s="6"/>
      <c r="V91" s="6"/>
      <c r="W91" s="6"/>
      <c r="X91" s="6"/>
      <c r="Y91" s="6"/>
      <c r="Z91" s="6"/>
    </row>
    <row r="92" spans="1:26" ht="15.75" customHeight="1" x14ac:dyDescent="0.2">
      <c r="A92" s="6"/>
      <c r="B92" s="6"/>
      <c r="C92" s="6"/>
      <c r="D92" s="6"/>
      <c r="E92" s="6"/>
      <c r="F92" s="6"/>
      <c r="G92" s="6"/>
      <c r="H92" s="6"/>
      <c r="I92" s="6"/>
      <c r="J92" s="6"/>
      <c r="K92" s="6"/>
      <c r="L92" s="6"/>
      <c r="M92" s="6"/>
      <c r="N92" s="6"/>
      <c r="O92" s="6"/>
      <c r="P92" s="6"/>
      <c r="Q92" s="6"/>
      <c r="R92" s="6"/>
      <c r="S92" s="6"/>
      <c r="T92" s="6"/>
      <c r="U92" s="6"/>
      <c r="V92" s="6"/>
      <c r="W92" s="6"/>
      <c r="X92" s="6"/>
      <c r="Y92" s="6"/>
      <c r="Z92" s="6"/>
    </row>
    <row r="93" spans="1:26" ht="15.75" customHeight="1" x14ac:dyDescent="0.2">
      <c r="A93" s="6"/>
      <c r="B93" s="6"/>
      <c r="C93" s="6"/>
      <c r="D93" s="6"/>
      <c r="E93" s="6"/>
      <c r="F93" s="6"/>
      <c r="G93" s="6"/>
      <c r="H93" s="6"/>
      <c r="I93" s="6"/>
      <c r="J93" s="6"/>
      <c r="K93" s="6"/>
      <c r="L93" s="6"/>
      <c r="M93" s="6"/>
      <c r="N93" s="6"/>
      <c r="O93" s="6"/>
      <c r="P93" s="6"/>
      <c r="Q93" s="6"/>
      <c r="R93" s="6"/>
      <c r="S93" s="6"/>
      <c r="T93" s="6"/>
      <c r="U93" s="6"/>
      <c r="V93" s="6"/>
      <c r="W93" s="6"/>
      <c r="X93" s="6"/>
      <c r="Y93" s="6"/>
      <c r="Z93" s="6"/>
    </row>
    <row r="94" spans="1:26" ht="15.75" customHeight="1" x14ac:dyDescent="0.2">
      <c r="A94" s="6"/>
      <c r="B94" s="6"/>
      <c r="C94" s="6"/>
      <c r="D94" s="6"/>
      <c r="E94" s="6"/>
      <c r="F94" s="6"/>
      <c r="G94" s="6"/>
      <c r="H94" s="6"/>
      <c r="I94" s="6"/>
      <c r="J94" s="6"/>
      <c r="K94" s="6"/>
      <c r="L94" s="6"/>
      <c r="M94" s="6"/>
      <c r="N94" s="6"/>
      <c r="O94" s="6"/>
      <c r="P94" s="6"/>
      <c r="Q94" s="6"/>
      <c r="R94" s="6"/>
      <c r="S94" s="6"/>
      <c r="T94" s="6"/>
      <c r="U94" s="6"/>
      <c r="V94" s="6"/>
      <c r="W94" s="6"/>
      <c r="X94" s="6"/>
      <c r="Y94" s="6"/>
      <c r="Z94" s="6"/>
    </row>
    <row r="95" spans="1:26" ht="15.75" customHeight="1" x14ac:dyDescent="0.2">
      <c r="A95" s="6"/>
      <c r="B95" s="6"/>
      <c r="C95" s="6"/>
      <c r="D95" s="6"/>
      <c r="E95" s="6"/>
      <c r="F95" s="6"/>
      <c r="G95" s="6"/>
      <c r="H95" s="6"/>
      <c r="I95" s="6"/>
      <c r="J95" s="6"/>
      <c r="K95" s="6"/>
      <c r="L95" s="6"/>
      <c r="M95" s="6"/>
      <c r="N95" s="6"/>
      <c r="O95" s="6"/>
      <c r="P95" s="6"/>
      <c r="Q95" s="6"/>
      <c r="R95" s="6"/>
      <c r="S95" s="6"/>
      <c r="T95" s="6"/>
      <c r="U95" s="6"/>
      <c r="V95" s="6"/>
      <c r="W95" s="6"/>
      <c r="X95" s="6"/>
      <c r="Y95" s="6"/>
      <c r="Z95" s="6"/>
    </row>
    <row r="96" spans="1:26" ht="15.75" customHeight="1" x14ac:dyDescent="0.2">
      <c r="A96" s="6"/>
      <c r="B96" s="6"/>
      <c r="C96" s="6"/>
      <c r="D96" s="6"/>
      <c r="E96" s="6"/>
      <c r="F96" s="6"/>
      <c r="G96" s="6"/>
      <c r="H96" s="6"/>
      <c r="I96" s="6"/>
      <c r="J96" s="6"/>
      <c r="K96" s="6"/>
      <c r="L96" s="6"/>
      <c r="M96" s="6"/>
      <c r="N96" s="6"/>
      <c r="O96" s="6"/>
      <c r="P96" s="6"/>
      <c r="Q96" s="6"/>
      <c r="R96" s="6"/>
      <c r="S96" s="6"/>
      <c r="T96" s="6"/>
      <c r="U96" s="6"/>
      <c r="V96" s="6"/>
      <c r="W96" s="6"/>
      <c r="X96" s="6"/>
      <c r="Y96" s="6"/>
      <c r="Z96" s="6"/>
    </row>
    <row r="97" spans="1:26" ht="15.75" customHeight="1" x14ac:dyDescent="0.2">
      <c r="A97" s="6"/>
      <c r="B97" s="6"/>
      <c r="C97" s="6"/>
      <c r="D97" s="6"/>
      <c r="E97" s="6"/>
      <c r="F97" s="6"/>
      <c r="G97" s="6"/>
      <c r="H97" s="6"/>
      <c r="I97" s="6"/>
      <c r="J97" s="6"/>
      <c r="K97" s="6"/>
      <c r="L97" s="6"/>
      <c r="M97" s="6"/>
      <c r="N97" s="6"/>
      <c r="O97" s="6"/>
      <c r="P97" s="6"/>
      <c r="Q97" s="6"/>
      <c r="R97" s="6"/>
      <c r="S97" s="6"/>
      <c r="T97" s="6"/>
      <c r="U97" s="6"/>
      <c r="V97" s="6"/>
      <c r="W97" s="6"/>
      <c r="X97" s="6"/>
      <c r="Y97" s="6"/>
      <c r="Z97" s="6"/>
    </row>
    <row r="98" spans="1:26" ht="15.75" customHeight="1" x14ac:dyDescent="0.2">
      <c r="A98" s="6"/>
      <c r="B98" s="6"/>
      <c r="C98" s="6"/>
      <c r="D98" s="6"/>
      <c r="E98" s="6"/>
      <c r="F98" s="6"/>
      <c r="G98" s="6"/>
      <c r="H98" s="6"/>
      <c r="I98" s="6"/>
      <c r="J98" s="6"/>
      <c r="K98" s="6"/>
      <c r="L98" s="6"/>
      <c r="M98" s="6"/>
      <c r="N98" s="6"/>
      <c r="O98" s="6"/>
      <c r="P98" s="6"/>
      <c r="Q98" s="6"/>
      <c r="R98" s="6"/>
      <c r="S98" s="6"/>
      <c r="T98" s="6"/>
      <c r="U98" s="6"/>
      <c r="V98" s="6"/>
      <c r="W98" s="6"/>
      <c r="X98" s="6"/>
      <c r="Y98" s="6"/>
      <c r="Z98" s="6"/>
    </row>
    <row r="99" spans="1:26" ht="15.75" customHeight="1" x14ac:dyDescent="0.2">
      <c r="A99" s="6"/>
      <c r="B99" s="6"/>
      <c r="C99" s="6"/>
      <c r="D99" s="6"/>
      <c r="E99" s="6"/>
      <c r="F99" s="6"/>
      <c r="G99" s="6"/>
      <c r="H99" s="6"/>
      <c r="I99" s="6"/>
      <c r="J99" s="6"/>
      <c r="K99" s="6"/>
      <c r="L99" s="6"/>
      <c r="M99" s="6"/>
      <c r="N99" s="6"/>
      <c r="O99" s="6"/>
      <c r="P99" s="6"/>
      <c r="Q99" s="6"/>
      <c r="R99" s="6"/>
      <c r="S99" s="6"/>
      <c r="T99" s="6"/>
      <c r="U99" s="6"/>
      <c r="V99" s="6"/>
      <c r="W99" s="6"/>
      <c r="X99" s="6"/>
      <c r="Y99" s="6"/>
      <c r="Z99" s="6"/>
    </row>
    <row r="100" spans="1:26" ht="15.75" customHeight="1" x14ac:dyDescent="0.2">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spans="1:26" ht="15.75" customHeight="1" x14ac:dyDescent="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spans="1:26" ht="15.75" customHeight="1" x14ac:dyDescent="0.2">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spans="1:26" ht="15.75" customHeight="1" x14ac:dyDescent="0.2">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spans="1:26" ht="15.75" customHeight="1" x14ac:dyDescent="0.2">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spans="1:26" ht="15.75" customHeight="1" x14ac:dyDescent="0.2">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spans="1:26" ht="15.75" customHeight="1" x14ac:dyDescent="0.2">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spans="1:26" ht="15.75" customHeight="1" x14ac:dyDescent="0.2">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spans="1:26" ht="15.75" customHeight="1" x14ac:dyDescent="0.2">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spans="1:26" ht="15.75" customHeight="1" x14ac:dyDescent="0.2">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spans="1:2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spans="1:2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spans="1:2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spans="1:2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spans="1:2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spans="1:2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spans="1:2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spans="1:2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spans="1:2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spans="1:2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spans="1:2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spans="1:2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spans="1:2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spans="1:2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spans="1:2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spans="1:2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spans="1:2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spans="1:2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spans="1:2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spans="1:2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spans="1:2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spans="1:2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spans="1:2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spans="1:2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spans="1:2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spans="1:2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spans="1:2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spans="1:2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spans="1:2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spans="1:2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spans="1:2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spans="1:2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spans="1:2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spans="1:2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spans="1:2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spans="1:2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1">
    <mergeCell ref="C1:J1"/>
  </mergeCells>
  <hyperlinks>
    <hyperlink ref="B4" r:id="rId2" xr:uid="{00000000-0004-0000-0C00-000000000000}"/>
    <hyperlink ref="C4" r:id="rId3" xr:uid="{00000000-0004-0000-0C00-000001000000}"/>
    <hyperlink ref="D4" r:id="rId4" xr:uid="{00000000-0004-0000-0C00-000002000000}"/>
    <hyperlink ref="E4" r:id="rId5" xr:uid="{00000000-0004-0000-0C00-000003000000}"/>
    <hyperlink ref="F4" r:id="rId6" xr:uid="{00000000-0004-0000-0C00-000004000000}"/>
    <hyperlink ref="G4" r:id="rId7" xr:uid="{00000000-0004-0000-0C00-000005000000}"/>
    <hyperlink ref="H4" r:id="rId8" xr:uid="{00000000-0004-0000-0C00-000006000000}"/>
    <hyperlink ref="I4" r:id="rId9" xr:uid="{00000000-0004-0000-0C00-000007000000}"/>
    <hyperlink ref="J4" r:id="rId10" xr:uid="{00000000-0004-0000-0C00-000008000000}"/>
    <hyperlink ref="K4" r:id="rId11" xr:uid="{00000000-0004-0000-0C00-000009000000}"/>
    <hyperlink ref="L4" r:id="rId12" xr:uid="{00000000-0004-0000-0C00-00000A000000}"/>
  </hyperlinks>
  <pageMargins left="0.7" right="0.7" top="0.75" bottom="0.75" header="0" footer="0"/>
  <pageSetup orientation="portrait"/>
  <drawing r:id="rId1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B1000"/>
  <sheetViews>
    <sheetView workbookViewId="0"/>
  </sheetViews>
  <sheetFormatPr defaultColWidth="12.625" defaultRowHeight="15" customHeight="1" x14ac:dyDescent="0.15"/>
  <cols>
    <col min="1" max="1" width="7.96484375" customWidth="1"/>
    <col min="2" max="2" width="17.16015625" customWidth="1"/>
    <col min="3" max="20" width="12.50390625" customWidth="1"/>
    <col min="21" max="28" width="7.23046875" customWidth="1"/>
  </cols>
  <sheetData>
    <row r="1" spans="1:28" ht="19.5" x14ac:dyDescent="0.25">
      <c r="A1" s="6"/>
      <c r="B1" s="6"/>
      <c r="C1" s="6"/>
      <c r="D1" s="6"/>
      <c r="E1" s="171" t="s">
        <v>573</v>
      </c>
      <c r="F1" s="172"/>
      <c r="G1" s="172"/>
      <c r="H1" s="172"/>
      <c r="I1" s="6"/>
      <c r="J1" s="6"/>
      <c r="K1" s="6"/>
      <c r="L1" s="6"/>
      <c r="M1" s="6"/>
      <c r="N1" s="6"/>
      <c r="O1" s="6"/>
      <c r="P1" s="6"/>
      <c r="Q1" s="6"/>
      <c r="R1" s="6"/>
      <c r="S1" s="6"/>
      <c r="T1" s="6"/>
      <c r="U1" s="6"/>
      <c r="V1" s="6"/>
      <c r="W1" s="6"/>
      <c r="X1" s="6"/>
      <c r="Y1" s="6"/>
      <c r="Z1" s="6"/>
      <c r="AA1" s="6"/>
      <c r="AB1" s="6"/>
    </row>
    <row r="2" spans="1:28" x14ac:dyDescent="0.2">
      <c r="A2" s="6"/>
      <c r="B2" s="44"/>
      <c r="C2" s="6"/>
      <c r="D2" s="6"/>
      <c r="E2" s="6"/>
      <c r="F2" s="6"/>
      <c r="G2" s="6"/>
      <c r="H2" s="6"/>
      <c r="I2" s="6"/>
      <c r="J2" s="6"/>
      <c r="K2" s="6"/>
      <c r="L2" s="6"/>
      <c r="M2" s="6"/>
      <c r="N2" s="6"/>
      <c r="O2" s="6"/>
      <c r="P2" s="6"/>
      <c r="Q2" s="6"/>
      <c r="R2" s="6"/>
      <c r="S2" s="6"/>
      <c r="T2" s="6"/>
      <c r="U2" s="6"/>
      <c r="V2" s="6"/>
      <c r="W2" s="6"/>
      <c r="X2" s="6"/>
      <c r="Y2" s="6"/>
      <c r="Z2" s="6"/>
      <c r="AA2" s="6"/>
      <c r="AB2" s="6"/>
    </row>
    <row r="3" spans="1:28" x14ac:dyDescent="0.2">
      <c r="A3" s="6"/>
    </row>
    <row r="4" spans="1:28" x14ac:dyDescent="0.2">
      <c r="A4" s="6"/>
    </row>
    <row r="5" spans="1:28" x14ac:dyDescent="0.2">
      <c r="A5" s="6"/>
    </row>
    <row r="6" spans="1:28" x14ac:dyDescent="0.2">
      <c r="A6" s="6"/>
    </row>
    <row r="7" spans="1:28" x14ac:dyDescent="0.2">
      <c r="A7" s="6"/>
    </row>
    <row r="8" spans="1:28" x14ac:dyDescent="0.2">
      <c r="A8" s="6"/>
    </row>
    <row r="9" spans="1:28" x14ac:dyDescent="0.2">
      <c r="A9" s="6"/>
    </row>
    <row r="10" spans="1:28" x14ac:dyDescent="0.2">
      <c r="A10" s="6"/>
    </row>
    <row r="11" spans="1:28" x14ac:dyDescent="0.2">
      <c r="A11" s="6"/>
    </row>
    <row r="12" spans="1:28" x14ac:dyDescent="0.2">
      <c r="A12" s="6"/>
    </row>
    <row r="13" spans="1:28" x14ac:dyDescent="0.2">
      <c r="A13" s="6"/>
    </row>
    <row r="14" spans="1:28" x14ac:dyDescent="0.2">
      <c r="A14" s="6"/>
    </row>
    <row r="15" spans="1:28" x14ac:dyDescent="0.2">
      <c r="A15" s="6"/>
    </row>
    <row r="16" spans="1:28" x14ac:dyDescent="0.2">
      <c r="A16" s="6"/>
    </row>
    <row r="17" spans="1:1" x14ac:dyDescent="0.2">
      <c r="A17" s="6"/>
    </row>
    <row r="18" spans="1:1" x14ac:dyDescent="0.2">
      <c r="A18" s="6"/>
    </row>
    <row r="19" spans="1:1" x14ac:dyDescent="0.2">
      <c r="A19" s="6"/>
    </row>
    <row r="20" spans="1:1" x14ac:dyDescent="0.2">
      <c r="A20" s="6"/>
    </row>
    <row r="21" spans="1:1" ht="15.75" customHeight="1" x14ac:dyDescent="0.2">
      <c r="A21" s="6"/>
    </row>
    <row r="22" spans="1:1" ht="15.75" customHeight="1" x14ac:dyDescent="0.2">
      <c r="A22" s="6"/>
    </row>
    <row r="23" spans="1:1" ht="15.75" customHeight="1" x14ac:dyDescent="0.2">
      <c r="A23" s="6"/>
    </row>
    <row r="24" spans="1:1" ht="15.75" customHeight="1" x14ac:dyDescent="0.2">
      <c r="A24" s="6"/>
    </row>
    <row r="25" spans="1:1" ht="15.75" customHeight="1" x14ac:dyDescent="0.2">
      <c r="A25" s="6"/>
    </row>
    <row r="26" spans="1:1" ht="15.75" customHeight="1" x14ac:dyDescent="0.2">
      <c r="A26" s="6"/>
    </row>
    <row r="27" spans="1:1" ht="15.75" customHeight="1" x14ac:dyDescent="0.2">
      <c r="A27" s="6"/>
    </row>
    <row r="28" spans="1:1" ht="15.75" customHeight="1" x14ac:dyDescent="0.2">
      <c r="A28" s="6"/>
    </row>
    <row r="29" spans="1:1" ht="15.75" customHeight="1" x14ac:dyDescent="0.2">
      <c r="A29" s="6"/>
    </row>
    <row r="30" spans="1:1" ht="15.75" customHeight="1" x14ac:dyDescent="0.2">
      <c r="A30" s="6"/>
    </row>
    <row r="31" spans="1:1" ht="15.75" customHeight="1" x14ac:dyDescent="0.2">
      <c r="A31" s="6"/>
    </row>
    <row r="32" spans="1:1" ht="15.75" customHeight="1" x14ac:dyDescent="0.2">
      <c r="A32" s="6"/>
    </row>
    <row r="33" spans="1:28" ht="15.75" customHeight="1" x14ac:dyDescent="0.2">
      <c r="A33" s="6"/>
    </row>
    <row r="34" spans="1:28" ht="15.75" customHeight="1" x14ac:dyDescent="0.2">
      <c r="A34" s="6"/>
    </row>
    <row r="35" spans="1:28" ht="15.75" customHeight="1" x14ac:dyDescent="0.2">
      <c r="A35" s="6"/>
    </row>
    <row r="36" spans="1:28" ht="15.75" customHeight="1" x14ac:dyDescent="0.2">
      <c r="A36" s="6"/>
    </row>
    <row r="37" spans="1:28" ht="15.75" customHeight="1" x14ac:dyDescent="0.2">
      <c r="A37" s="6"/>
    </row>
    <row r="38" spans="1:28" ht="15.75" customHeight="1" x14ac:dyDescent="0.2">
      <c r="A38" s="6"/>
      <c r="W38" s="6"/>
      <c r="X38" s="6"/>
      <c r="Y38" s="6"/>
      <c r="Z38" s="6"/>
      <c r="AA38" s="6"/>
      <c r="AB38" s="6"/>
    </row>
    <row r="39" spans="1:28" ht="15.75" customHeight="1" x14ac:dyDescent="0.2">
      <c r="A39" s="6"/>
      <c r="W39" s="6"/>
      <c r="X39" s="6"/>
      <c r="Y39" s="6"/>
      <c r="Z39" s="6"/>
      <c r="AA39" s="6"/>
      <c r="AB39" s="6"/>
    </row>
    <row r="40" spans="1:28" ht="15.75" customHeight="1" x14ac:dyDescent="0.2">
      <c r="A40" s="6"/>
      <c r="W40" s="6"/>
      <c r="X40" s="6"/>
      <c r="Y40" s="6"/>
      <c r="Z40" s="6"/>
      <c r="AA40" s="6"/>
      <c r="AB40" s="6"/>
    </row>
    <row r="41" spans="1:28" ht="15.75" customHeight="1" x14ac:dyDescent="0.2">
      <c r="A41" s="6"/>
      <c r="W41" s="6"/>
      <c r="X41" s="6"/>
      <c r="Y41" s="6"/>
      <c r="Z41" s="6"/>
      <c r="AA41" s="6"/>
      <c r="AB41" s="6"/>
    </row>
    <row r="42" spans="1:28" ht="15.75" customHeight="1" x14ac:dyDescent="0.2">
      <c r="A42" s="6"/>
      <c r="W42" s="6"/>
      <c r="X42" s="6"/>
      <c r="Y42" s="6"/>
      <c r="Z42" s="6"/>
      <c r="AA42" s="6"/>
      <c r="AB42" s="6"/>
    </row>
    <row r="43" spans="1:28" ht="15.75" customHeight="1" x14ac:dyDescent="0.2">
      <c r="A43" s="6"/>
      <c r="W43" s="6"/>
      <c r="X43" s="6"/>
      <c r="Y43" s="6"/>
      <c r="Z43" s="6"/>
      <c r="AA43" s="6"/>
      <c r="AB43" s="6"/>
    </row>
    <row r="44" spans="1:28" ht="15.75" customHeight="1" x14ac:dyDescent="0.2">
      <c r="A44" s="6"/>
      <c r="W44" s="6"/>
      <c r="X44" s="6"/>
      <c r="Y44" s="6"/>
      <c r="Z44" s="6"/>
      <c r="AA44" s="6"/>
      <c r="AB44" s="6"/>
    </row>
    <row r="45" spans="1:28" ht="15.75" customHeight="1" x14ac:dyDescent="0.2">
      <c r="A45" s="6"/>
      <c r="W45" s="6"/>
      <c r="X45" s="6"/>
      <c r="Y45" s="6"/>
      <c r="Z45" s="6"/>
      <c r="AA45" s="6"/>
      <c r="AB45" s="6"/>
    </row>
    <row r="46" spans="1:28" ht="15.75" customHeight="1" x14ac:dyDescent="0.2">
      <c r="A46" s="6"/>
      <c r="W46" s="6"/>
      <c r="X46" s="6"/>
      <c r="Y46" s="6"/>
      <c r="Z46" s="6"/>
      <c r="AA46" s="6"/>
      <c r="AB46" s="6"/>
    </row>
    <row r="47" spans="1:28" ht="15.75" customHeight="1" x14ac:dyDescent="0.2">
      <c r="A47" s="6"/>
      <c r="W47" s="6"/>
      <c r="X47" s="6"/>
      <c r="Y47" s="6"/>
      <c r="Z47" s="6"/>
      <c r="AA47" s="6"/>
      <c r="AB47" s="6"/>
    </row>
    <row r="48" spans="1:28" ht="15.75" customHeight="1" x14ac:dyDescent="0.2">
      <c r="A48" s="6"/>
      <c r="W48" s="6"/>
      <c r="X48" s="6"/>
      <c r="Y48" s="6"/>
      <c r="Z48" s="6"/>
      <c r="AA48" s="6"/>
      <c r="AB48" s="6"/>
    </row>
    <row r="49" spans="1:28" ht="15.75" customHeight="1" x14ac:dyDescent="0.2">
      <c r="A49" s="6"/>
      <c r="W49" s="6"/>
      <c r="X49" s="6"/>
      <c r="Y49" s="6"/>
      <c r="Z49" s="6"/>
      <c r="AA49" s="6"/>
      <c r="AB49" s="6"/>
    </row>
    <row r="50" spans="1:28" ht="15.75" customHeight="1" x14ac:dyDescent="0.2">
      <c r="A50" s="6"/>
      <c r="W50" s="6"/>
      <c r="X50" s="6"/>
      <c r="Y50" s="6"/>
      <c r="Z50" s="6"/>
      <c r="AA50" s="6"/>
      <c r="AB50" s="6"/>
    </row>
    <row r="51" spans="1:28" ht="15.75" customHeight="1" x14ac:dyDescent="0.2">
      <c r="A51" s="6"/>
      <c r="W51" s="6"/>
      <c r="X51" s="6"/>
      <c r="Y51" s="6"/>
      <c r="Z51" s="6"/>
      <c r="AA51" s="6"/>
      <c r="AB51" s="6"/>
    </row>
    <row r="52" spans="1:28" ht="15.75" customHeight="1" x14ac:dyDescent="0.2">
      <c r="A52" s="6"/>
      <c r="W52" s="6"/>
      <c r="X52" s="6"/>
      <c r="Y52" s="6"/>
      <c r="Z52" s="6"/>
      <c r="AA52" s="6"/>
      <c r="AB52" s="6"/>
    </row>
    <row r="53" spans="1:28" ht="15.75" customHeight="1" x14ac:dyDescent="0.2">
      <c r="A53" s="6"/>
      <c r="W53" s="6"/>
      <c r="X53" s="6"/>
      <c r="Y53" s="6"/>
      <c r="Z53" s="6"/>
      <c r="AA53" s="6"/>
      <c r="AB53" s="6"/>
    </row>
    <row r="54" spans="1:28" ht="15.75" customHeight="1" x14ac:dyDescent="0.2">
      <c r="A54" s="6"/>
      <c r="W54" s="6"/>
      <c r="X54" s="6"/>
      <c r="Y54" s="6"/>
      <c r="Z54" s="6"/>
      <c r="AA54" s="6"/>
      <c r="AB54" s="6"/>
    </row>
    <row r="55" spans="1:28" ht="15.75" customHeight="1" x14ac:dyDescent="0.2">
      <c r="A55" s="6"/>
      <c r="W55" s="6"/>
      <c r="X55" s="6"/>
      <c r="Y55" s="6"/>
      <c r="Z55" s="6"/>
      <c r="AA55" s="6"/>
      <c r="AB55" s="6"/>
    </row>
    <row r="56" spans="1:28" ht="15.75" customHeight="1" x14ac:dyDescent="0.2">
      <c r="A56" s="6"/>
      <c r="W56" s="6"/>
      <c r="X56" s="6"/>
      <c r="Y56" s="6"/>
      <c r="Z56" s="6"/>
      <c r="AA56" s="6"/>
      <c r="AB56" s="6"/>
    </row>
    <row r="57" spans="1:28" ht="15.75" customHeight="1" x14ac:dyDescent="0.2">
      <c r="A57" s="6"/>
      <c r="W57" s="6"/>
      <c r="X57" s="6"/>
      <c r="Y57" s="6"/>
      <c r="Z57" s="6"/>
      <c r="AA57" s="6"/>
      <c r="AB57" s="6"/>
    </row>
    <row r="58" spans="1:28" ht="15.75" customHeight="1" x14ac:dyDescent="0.2">
      <c r="A58" s="6"/>
      <c r="W58" s="6"/>
      <c r="X58" s="6"/>
      <c r="Y58" s="6"/>
      <c r="Z58" s="6"/>
      <c r="AA58" s="6"/>
      <c r="AB58" s="6"/>
    </row>
    <row r="59" spans="1:28" ht="15.75" customHeight="1" x14ac:dyDescent="0.2">
      <c r="A59" s="6"/>
      <c r="W59" s="6"/>
      <c r="X59" s="6"/>
      <c r="Y59" s="6"/>
      <c r="Z59" s="6"/>
      <c r="AA59" s="6"/>
      <c r="AB59" s="6"/>
    </row>
    <row r="60" spans="1:28" ht="15.75" customHeight="1" x14ac:dyDescent="0.2">
      <c r="A60" s="6"/>
      <c r="W60" s="6"/>
      <c r="X60" s="6"/>
      <c r="Y60" s="6"/>
      <c r="Z60" s="6"/>
      <c r="AA60" s="6"/>
      <c r="AB60" s="6"/>
    </row>
    <row r="61" spans="1:28" ht="15.75" customHeight="1" x14ac:dyDescent="0.2">
      <c r="A61" s="6"/>
      <c r="W61" s="6"/>
      <c r="X61" s="6"/>
      <c r="Y61" s="6"/>
      <c r="Z61" s="6"/>
      <c r="AA61" s="6"/>
      <c r="AB61" s="6"/>
    </row>
    <row r="62" spans="1:28" ht="15.75" customHeight="1" x14ac:dyDescent="0.2">
      <c r="A62" s="6"/>
      <c r="W62" s="6"/>
      <c r="X62" s="6"/>
      <c r="Y62" s="6"/>
      <c r="Z62" s="6"/>
      <c r="AA62" s="6"/>
      <c r="AB62" s="6"/>
    </row>
    <row r="63" spans="1:28" ht="15.75" customHeight="1" x14ac:dyDescent="0.2">
      <c r="A63" s="6"/>
      <c r="W63" s="6"/>
      <c r="X63" s="6"/>
      <c r="Y63" s="6"/>
      <c r="Z63" s="6"/>
      <c r="AA63" s="6"/>
      <c r="AB63" s="6"/>
    </row>
    <row r="64" spans="1:28" ht="15.75" customHeight="1" x14ac:dyDescent="0.2">
      <c r="A64" s="6"/>
      <c r="W64" s="6"/>
      <c r="X64" s="6"/>
      <c r="Y64" s="6"/>
      <c r="Z64" s="6"/>
      <c r="AA64" s="6"/>
      <c r="AB64" s="6"/>
    </row>
    <row r="65" spans="1:28" ht="15.75" customHeight="1" x14ac:dyDescent="0.2">
      <c r="A65" s="6"/>
      <c r="W65" s="6"/>
      <c r="X65" s="6"/>
      <c r="Y65" s="6"/>
      <c r="Z65" s="6"/>
      <c r="AA65" s="6"/>
      <c r="AB65" s="6"/>
    </row>
    <row r="66" spans="1:28" ht="15.75" customHeight="1" x14ac:dyDescent="0.2">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row>
    <row r="67" spans="1:28" ht="15.75" customHeight="1" x14ac:dyDescent="0.2">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row>
    <row r="68" spans="1:28" ht="15.75" customHeight="1" x14ac:dyDescent="0.2">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row>
    <row r="69" spans="1:28" ht="15.75" customHeight="1" x14ac:dyDescent="0.2">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row>
    <row r="70" spans="1:28" ht="15.75" customHeight="1" x14ac:dyDescent="0.2">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row>
    <row r="71" spans="1:28" ht="15.75" customHeight="1" x14ac:dyDescent="0.2">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row>
    <row r="72" spans="1:28" ht="15.75" customHeight="1" x14ac:dyDescent="0.2">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row>
    <row r="73" spans="1:28" ht="15.75" customHeight="1" x14ac:dyDescent="0.2">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row>
    <row r="74" spans="1:28" ht="15.75" customHeight="1" x14ac:dyDescent="0.2">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row>
    <row r="75" spans="1:28" ht="15.75" customHeight="1" x14ac:dyDescent="0.2">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row>
    <row r="76" spans="1:28" ht="15.75" customHeight="1" x14ac:dyDescent="0.2">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row>
    <row r="77" spans="1:28" ht="15.75" customHeight="1" x14ac:dyDescent="0.2">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row>
    <row r="78" spans="1:28" ht="15.75" customHeight="1" x14ac:dyDescent="0.2">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row>
    <row r="79" spans="1:28" ht="15.75" customHeight="1" x14ac:dyDescent="0.2">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row>
    <row r="80" spans="1:28" ht="15.75" customHeight="1" x14ac:dyDescent="0.2">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row>
    <row r="81" spans="1:28" ht="15.75" customHeight="1" x14ac:dyDescent="0.2">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row>
    <row r="82" spans="1:28" ht="15.75" customHeight="1" x14ac:dyDescent="0.2">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row>
    <row r="83" spans="1:28" ht="15.75" customHeight="1" x14ac:dyDescent="0.2">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row>
    <row r="84" spans="1:28" ht="15.75" customHeight="1" x14ac:dyDescent="0.2">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row>
    <row r="85" spans="1:28" ht="15.75" customHeight="1" x14ac:dyDescent="0.2">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row>
    <row r="86" spans="1:28" ht="15.75" customHeight="1" x14ac:dyDescent="0.2">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row>
    <row r="87" spans="1:28" ht="15.75" customHeight="1" x14ac:dyDescent="0.2">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row>
    <row r="88" spans="1:28" ht="15.75" customHeight="1" x14ac:dyDescent="0.2">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row>
    <row r="89" spans="1:28" ht="15.75" customHeight="1" x14ac:dyDescent="0.2">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row>
    <row r="90" spans="1:28" ht="15.75" customHeight="1" x14ac:dyDescent="0.2">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row>
    <row r="91" spans="1:28" ht="15.75" customHeight="1" x14ac:dyDescent="0.2">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row>
    <row r="92" spans="1:28" ht="15.75" customHeight="1" x14ac:dyDescent="0.2">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row>
    <row r="93" spans="1:28" ht="15.75" customHeight="1" x14ac:dyDescent="0.2">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row>
    <row r="94" spans="1:28" ht="15.75" customHeight="1" x14ac:dyDescent="0.2">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row>
    <row r="95" spans="1:28" ht="15.75" customHeight="1" x14ac:dyDescent="0.2">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row>
    <row r="96" spans="1:28" ht="15.75" customHeight="1" x14ac:dyDescent="0.2">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row>
    <row r="97" spans="1:28" ht="15.75" customHeight="1" x14ac:dyDescent="0.2">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row>
    <row r="98" spans="1:28" ht="15.75" customHeight="1" x14ac:dyDescent="0.2">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row>
    <row r="99" spans="1:28" ht="15.75" customHeight="1" x14ac:dyDescent="0.2">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row>
    <row r="100" spans="1:28" ht="15.75" customHeight="1" x14ac:dyDescent="0.2">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row>
    <row r="101" spans="1:28" ht="15.75" customHeight="1" x14ac:dyDescent="0.2">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row>
    <row r="102" spans="1:28" ht="15.75" customHeight="1" x14ac:dyDescent="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row>
    <row r="103" spans="1:28" ht="15.75" customHeight="1" x14ac:dyDescent="0.2">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row>
    <row r="104" spans="1:28" ht="15.75" customHeight="1" x14ac:dyDescent="0.2">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row>
    <row r="105" spans="1:28" ht="15.75" customHeight="1" x14ac:dyDescent="0.2">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row>
    <row r="106" spans="1:28" ht="15.75" customHeight="1" x14ac:dyDescent="0.2">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row>
    <row r="107" spans="1:28" ht="15.75" customHeight="1" x14ac:dyDescent="0.2">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row>
    <row r="108" spans="1:28" ht="15.75" customHeight="1" x14ac:dyDescent="0.2">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row>
    <row r="109" spans="1:28" ht="15.75" customHeight="1" x14ac:dyDescent="0.2">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row>
    <row r="110" spans="1:28" ht="15.75" customHeight="1" x14ac:dyDescent="0.2">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row>
    <row r="111" spans="1:28" ht="15.75" customHeight="1" x14ac:dyDescent="0.2">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row>
    <row r="112" spans="1:28"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row>
    <row r="113" spans="1:28"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row>
    <row r="114" spans="1:28"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row>
    <row r="115" spans="1:28"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row>
    <row r="116" spans="1:28"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row>
    <row r="117" spans="1:28"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row>
    <row r="118" spans="1:28"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row>
    <row r="119" spans="1:28"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row>
    <row r="120" spans="1:28"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row>
    <row r="121" spans="1:28"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row>
    <row r="122" spans="1:28"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row>
    <row r="123" spans="1:28"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row>
    <row r="124" spans="1:28"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row>
    <row r="125" spans="1:28"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row>
    <row r="126" spans="1:28"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row>
    <row r="127" spans="1:28"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row>
    <row r="128" spans="1:28"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row>
    <row r="129" spans="1:28"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row>
    <row r="130" spans="1:28"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row>
    <row r="131" spans="1:28"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row>
    <row r="132" spans="1:28"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row>
    <row r="133" spans="1:28"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row>
    <row r="134" spans="1:28"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row>
    <row r="135" spans="1:28"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row>
    <row r="136" spans="1:28"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row>
    <row r="137" spans="1:28"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row>
    <row r="138" spans="1:28"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row>
    <row r="139" spans="1:28"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row>
    <row r="140" spans="1:28"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row>
    <row r="141" spans="1:28"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row>
    <row r="142" spans="1:28"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row>
    <row r="143" spans="1:28"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row>
    <row r="144" spans="1:28"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row>
    <row r="145" spans="1:28"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row>
    <row r="146" spans="1:28"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row>
    <row r="147" spans="1:28"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row>
    <row r="148" spans="1:28"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row>
    <row r="149" spans="1:28"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row>
    <row r="150" spans="1:28"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row>
    <row r="151" spans="1:28"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row>
    <row r="152" spans="1:28"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row>
    <row r="153" spans="1:28"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row>
    <row r="154" spans="1:28"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row>
    <row r="155" spans="1:28"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row>
    <row r="156" spans="1:28"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row>
    <row r="157" spans="1:28"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row>
    <row r="158" spans="1:28"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row>
    <row r="159" spans="1:28"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row>
    <row r="160" spans="1:28"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row>
    <row r="161" spans="1:28"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row>
    <row r="162" spans="1:28"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row>
    <row r="163" spans="1:28"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row>
    <row r="164" spans="1:28"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row>
    <row r="165" spans="1:28"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row>
    <row r="166" spans="1:28"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row>
    <row r="167" spans="1:28"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row>
    <row r="168" spans="1:28"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row>
    <row r="169" spans="1:28"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row>
    <row r="170" spans="1:28"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row>
    <row r="171" spans="1:28"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row>
    <row r="172" spans="1:28"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row>
    <row r="173" spans="1:28"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row>
    <row r="174" spans="1:28"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row>
    <row r="175" spans="1:28"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row>
    <row r="176" spans="1:28"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row>
    <row r="177" spans="1:28"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row>
    <row r="178" spans="1:28"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row>
    <row r="179" spans="1:28"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row>
    <row r="180" spans="1:28"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row>
    <row r="181" spans="1:28"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row>
    <row r="182" spans="1:28"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row>
    <row r="183" spans="1:28"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row>
    <row r="184" spans="1:28"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row>
    <row r="185" spans="1:28"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row>
    <row r="186" spans="1:28"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row>
    <row r="187" spans="1:28"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row>
    <row r="188" spans="1:28"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row>
    <row r="189" spans="1:28"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row>
    <row r="190" spans="1:28"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row>
    <row r="191" spans="1:28"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row>
    <row r="192" spans="1:28"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row>
    <row r="193" spans="1:28"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row>
    <row r="194" spans="1:28"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row>
    <row r="195" spans="1:28"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row>
    <row r="196" spans="1:28"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row>
    <row r="197" spans="1:28"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row>
    <row r="198" spans="1:28"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row>
    <row r="199" spans="1:28"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row>
    <row r="200" spans="1:28"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row>
    <row r="201" spans="1:28"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row>
    <row r="202" spans="1:28"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row>
    <row r="203" spans="1:28"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row>
    <row r="204" spans="1:28"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row>
    <row r="205" spans="1:28"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row>
    <row r="206" spans="1:28"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row>
    <row r="207" spans="1:28"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row>
    <row r="208" spans="1:28"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row>
    <row r="209" spans="1:28"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row>
    <row r="210" spans="1:28"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row>
    <row r="211" spans="1:28"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row>
    <row r="212" spans="1:28"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row>
    <row r="213" spans="1:28"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row>
    <row r="214" spans="1:28"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row>
    <row r="215" spans="1:28"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row>
    <row r="216" spans="1:28"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row>
    <row r="217" spans="1:28"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row>
    <row r="218" spans="1:28"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row>
    <row r="219" spans="1:28"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row>
    <row r="220" spans="1:28"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row>
    <row r="221" spans="1:28"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row>
    <row r="222" spans="1:28"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row>
    <row r="223" spans="1:28"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row>
    <row r="224" spans="1:28"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row>
    <row r="225" spans="1:28"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row>
    <row r="226" spans="1:28"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row>
    <row r="227" spans="1:28"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row>
    <row r="228" spans="1:28"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row>
    <row r="229" spans="1:28"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row>
    <row r="230" spans="1:28"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row>
    <row r="231" spans="1:28"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row>
    <row r="232" spans="1:28"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row>
    <row r="233" spans="1:28"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row>
    <row r="234" spans="1:28"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row>
    <row r="235" spans="1:28"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row>
    <row r="236" spans="1:28"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row>
    <row r="237" spans="1:28"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row>
    <row r="238" spans="1:28"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row>
    <row r="239" spans="1:28"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row>
    <row r="240" spans="1:28"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row>
    <row r="241" spans="1:28"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row>
    <row r="242" spans="1:28"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row>
    <row r="243" spans="1:28"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row>
    <row r="244" spans="1:28"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row>
    <row r="245" spans="1:28"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row>
    <row r="246" spans="1:28"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row>
    <row r="247" spans="1:28"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row>
    <row r="248" spans="1:28"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row>
    <row r="249" spans="1:28"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row>
    <row r="250" spans="1:28"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row>
    <row r="251" spans="1:28"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row>
    <row r="252" spans="1:28"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row>
    <row r="253" spans="1:28"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row>
    <row r="254" spans="1:28"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row>
    <row r="255" spans="1:28"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row>
    <row r="256" spans="1:28"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row>
    <row r="257" spans="1:28"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row>
    <row r="258" spans="1:28"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row>
    <row r="259" spans="1:28"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row>
    <row r="260" spans="1:28"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row>
    <row r="261" spans="1:28"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row>
    <row r="262" spans="1:28"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row>
    <row r="263" spans="1:28"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row>
    <row r="264" spans="1:28"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row>
    <row r="265" spans="1:28"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row>
    <row r="266" spans="1:28"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row>
    <row r="267" spans="1:28"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row>
    <row r="268" spans="1:28"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row>
    <row r="269" spans="1:28"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row>
    <row r="270" spans="1:28"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row>
    <row r="271" spans="1:28"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row>
    <row r="272" spans="1:28"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row>
    <row r="273" spans="1:28"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row>
    <row r="274" spans="1:28"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row>
    <row r="275" spans="1:28"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row>
    <row r="276" spans="1:28"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row>
    <row r="277" spans="1:28"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row>
    <row r="278" spans="1:28"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row>
    <row r="279" spans="1:28"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row>
    <row r="280" spans="1:28"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row>
    <row r="281" spans="1:28"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row>
    <row r="282" spans="1:28"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row>
    <row r="283" spans="1:28"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row>
    <row r="284" spans="1:28"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row>
    <row r="285" spans="1:28"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row>
    <row r="286" spans="1:28"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row>
    <row r="287" spans="1:28"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row>
    <row r="288" spans="1:28"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row>
    <row r="289" spans="1:28"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row>
    <row r="290" spans="1:28"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row>
    <row r="291" spans="1:28"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row>
    <row r="292" spans="1:28"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row>
    <row r="293" spans="1:28"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row>
    <row r="294" spans="1:28"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row>
    <row r="295" spans="1:28"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row>
    <row r="296" spans="1:28"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row>
    <row r="297" spans="1:28"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row>
    <row r="298" spans="1:28"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row>
    <row r="299" spans="1:28"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row>
    <row r="300" spans="1:28"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row>
    <row r="301" spans="1:28"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row>
    <row r="302" spans="1:28"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row>
    <row r="303" spans="1:28"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row>
    <row r="304" spans="1:28"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row>
    <row r="305" spans="1:28"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row>
    <row r="306" spans="1:28"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row>
    <row r="307" spans="1:28"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row>
    <row r="308" spans="1:28"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row>
    <row r="309" spans="1:28"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row>
    <row r="310" spans="1:28"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row>
    <row r="311" spans="1:28"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row>
    <row r="312" spans="1:28"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row>
    <row r="313" spans="1:28"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row>
    <row r="314" spans="1:28"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row>
    <row r="315" spans="1:28"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row>
    <row r="316" spans="1:28"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row>
    <row r="317" spans="1:28"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row>
    <row r="318" spans="1:28"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row>
    <row r="319" spans="1:28"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row>
    <row r="320" spans="1:28"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row>
    <row r="321" spans="1:28"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row>
    <row r="322" spans="1:28"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row>
    <row r="323" spans="1:28"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row>
    <row r="324" spans="1:28"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row>
    <row r="325" spans="1:28"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row>
    <row r="326" spans="1:28"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row>
    <row r="327" spans="1:28"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row>
    <row r="328" spans="1:28"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row>
    <row r="329" spans="1:28"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row>
    <row r="330" spans="1:28"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row>
    <row r="331" spans="1:28"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row>
    <row r="332" spans="1:28"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row>
    <row r="333" spans="1:28"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row>
    <row r="334" spans="1:28"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row>
    <row r="335" spans="1:28"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row>
    <row r="336" spans="1:28"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row>
    <row r="337" spans="1:28"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row>
    <row r="338" spans="1:28"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row>
    <row r="339" spans="1:28"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row>
    <row r="340" spans="1:28"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row>
    <row r="341" spans="1:28"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row>
    <row r="342" spans="1:28"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row>
    <row r="343" spans="1:28"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row>
    <row r="344" spans="1:28"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row>
    <row r="345" spans="1:28"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row>
    <row r="346" spans="1:28"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row>
    <row r="347" spans="1:28"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row>
    <row r="348" spans="1:28"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row>
    <row r="349" spans="1:28"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row>
    <row r="350" spans="1:28"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row>
    <row r="351" spans="1:28"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row>
    <row r="352" spans="1:28"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row>
    <row r="353" spans="1:28"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row>
    <row r="354" spans="1:28"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row>
    <row r="355" spans="1:28"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row>
    <row r="356" spans="1:28"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row>
    <row r="357" spans="1:28"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row>
    <row r="358" spans="1:28"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row>
    <row r="359" spans="1:28"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row>
    <row r="360" spans="1:28"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row>
    <row r="361" spans="1:28"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row>
    <row r="362" spans="1:28"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row>
    <row r="363" spans="1:28"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row>
    <row r="364" spans="1:28"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row>
    <row r="365" spans="1:28"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row>
    <row r="366" spans="1:28"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row>
    <row r="367" spans="1:28"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row>
    <row r="368" spans="1:28"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row>
    <row r="369" spans="1:28"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row>
    <row r="370" spans="1:28"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row>
    <row r="371" spans="1:28"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row>
    <row r="372" spans="1:28"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row>
    <row r="373" spans="1:28"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row>
    <row r="374" spans="1:28"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row>
    <row r="375" spans="1:28"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row>
    <row r="376" spans="1:28"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row>
    <row r="377" spans="1:28"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row>
    <row r="378" spans="1:28"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row>
    <row r="379" spans="1:28"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row>
    <row r="380" spans="1:28"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row>
    <row r="381" spans="1:28"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row>
    <row r="382" spans="1:28"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row>
    <row r="383" spans="1:28"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row>
    <row r="384" spans="1:28"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row>
    <row r="385" spans="1:28"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row>
    <row r="386" spans="1:28"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row>
    <row r="387" spans="1:28"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row>
    <row r="388" spans="1:28"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row>
    <row r="389" spans="1:28"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row>
    <row r="390" spans="1:28"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row>
    <row r="391" spans="1:28"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row>
    <row r="392" spans="1:28"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row>
    <row r="393" spans="1:28"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row>
    <row r="394" spans="1:28"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row>
    <row r="395" spans="1:28"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row>
    <row r="396" spans="1:28"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row>
    <row r="397" spans="1:28"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row>
    <row r="398" spans="1:28"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row>
    <row r="399" spans="1:28"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row>
    <row r="400" spans="1:28"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row>
    <row r="401" spans="1:28"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row>
    <row r="402" spans="1:28"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row>
    <row r="403" spans="1:28"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row>
    <row r="404" spans="1:28"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row>
    <row r="405" spans="1:28"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row>
    <row r="406" spans="1:28"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row>
    <row r="407" spans="1:28"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row>
    <row r="408" spans="1:28"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row>
    <row r="409" spans="1:28"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row>
    <row r="410" spans="1:28"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row>
    <row r="411" spans="1:28"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row>
    <row r="412" spans="1:28"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row>
    <row r="413" spans="1:28"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row>
    <row r="414" spans="1:28"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row>
    <row r="415" spans="1:28"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row>
    <row r="416" spans="1:28"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row>
    <row r="417" spans="1:28"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row>
    <row r="418" spans="1:28"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row>
    <row r="419" spans="1:28"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row>
    <row r="420" spans="1:28"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row>
    <row r="421" spans="1:28"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row>
    <row r="422" spans="1:28"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row>
    <row r="423" spans="1:28"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row>
    <row r="424" spans="1:28"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row>
    <row r="425" spans="1:28"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row>
    <row r="426" spans="1:28"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row>
    <row r="427" spans="1:28"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row>
    <row r="428" spans="1:28"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row>
    <row r="429" spans="1:28"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row>
    <row r="430" spans="1:28"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row>
    <row r="431" spans="1:28"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row>
    <row r="432" spans="1:28"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row>
    <row r="433" spans="1:28"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row>
    <row r="434" spans="1:28"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row>
    <row r="435" spans="1:28"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row>
    <row r="436" spans="1:28"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row>
    <row r="437" spans="1:28"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row>
    <row r="438" spans="1:28"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row>
    <row r="439" spans="1:28"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row>
    <row r="440" spans="1:28"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row>
    <row r="441" spans="1:28"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row>
    <row r="442" spans="1:28"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row>
    <row r="443" spans="1:28"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row>
    <row r="444" spans="1:28"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row>
    <row r="445" spans="1:28"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row>
    <row r="446" spans="1:28"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row>
    <row r="447" spans="1:28"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row>
    <row r="448" spans="1:28"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row>
    <row r="449" spans="1:28"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row>
    <row r="450" spans="1:28"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row>
    <row r="451" spans="1:28"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row>
    <row r="452" spans="1:28"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row>
    <row r="453" spans="1:28"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row>
    <row r="454" spans="1:28"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row>
    <row r="455" spans="1:28"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row>
    <row r="456" spans="1:28"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row>
    <row r="457" spans="1:28"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row>
    <row r="458" spans="1:28"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row>
    <row r="459" spans="1:28"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row>
    <row r="460" spans="1:28"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row>
    <row r="461" spans="1:28"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row>
    <row r="462" spans="1:28"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row>
    <row r="463" spans="1:28"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row>
    <row r="464" spans="1:28"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row>
    <row r="465" spans="1:28"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row>
    <row r="466" spans="1:28"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row>
    <row r="467" spans="1:28"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row>
    <row r="468" spans="1:28"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row>
    <row r="469" spans="1:28"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row>
    <row r="470" spans="1:28"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row>
    <row r="471" spans="1:28"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row>
    <row r="472" spans="1:28"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row>
    <row r="473" spans="1:28"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row>
    <row r="474" spans="1:28"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row>
    <row r="475" spans="1:28"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row>
    <row r="476" spans="1:28"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row>
    <row r="477" spans="1:28"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row>
    <row r="478" spans="1:28"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row>
    <row r="479" spans="1:28"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row>
    <row r="480" spans="1:28"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row>
    <row r="481" spans="1:28"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row>
    <row r="482" spans="1:28"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row>
    <row r="483" spans="1:28"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row>
    <row r="484" spans="1:28"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row>
    <row r="485" spans="1:28"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row>
    <row r="486" spans="1:28"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row>
    <row r="487" spans="1:28"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row>
    <row r="488" spans="1:28"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row>
    <row r="489" spans="1:28"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row>
    <row r="490" spans="1:28"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row>
    <row r="491" spans="1:28"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row>
    <row r="492" spans="1:28"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row>
    <row r="493" spans="1:28"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row>
    <row r="494" spans="1:28"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row>
    <row r="495" spans="1:28"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row>
    <row r="496" spans="1:28"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row>
    <row r="497" spans="1:28"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row>
    <row r="498" spans="1:28"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row>
    <row r="499" spans="1:28"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row>
    <row r="500" spans="1:28"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row>
    <row r="501" spans="1:28"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row>
    <row r="502" spans="1:28"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row>
    <row r="503" spans="1:28"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row>
    <row r="504" spans="1:28"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row>
    <row r="505" spans="1:28"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row>
    <row r="506" spans="1:28"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row>
    <row r="507" spans="1:28"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row>
    <row r="508" spans="1:28"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row>
    <row r="509" spans="1:28"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row>
    <row r="510" spans="1:28"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row>
    <row r="511" spans="1:28"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row>
    <row r="512" spans="1:28"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row>
    <row r="513" spans="1:28"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row>
    <row r="514" spans="1:28"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row>
    <row r="515" spans="1:28"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row>
    <row r="516" spans="1:28"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row>
    <row r="517" spans="1:28"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row>
    <row r="518" spans="1:28"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row>
    <row r="519" spans="1:28"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row>
    <row r="520" spans="1:28"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row>
    <row r="521" spans="1:28"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row>
    <row r="522" spans="1:28"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row>
    <row r="523" spans="1:28"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row>
    <row r="524" spans="1:28"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row>
    <row r="525" spans="1:28"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row>
    <row r="526" spans="1:28"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row>
    <row r="527" spans="1:28"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row>
    <row r="528" spans="1:28"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row>
    <row r="529" spans="1:28"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row>
    <row r="530" spans="1:28"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row>
    <row r="531" spans="1:28"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row>
    <row r="532" spans="1:28"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row>
    <row r="533" spans="1:28"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row>
    <row r="534" spans="1:28"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row>
    <row r="535" spans="1:28"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row>
    <row r="536" spans="1:28"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row>
    <row r="537" spans="1:28"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row>
    <row r="538" spans="1:28"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row>
    <row r="539" spans="1:28"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row>
    <row r="540" spans="1:28"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row>
    <row r="541" spans="1:28"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row>
    <row r="542" spans="1:28"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row>
    <row r="543" spans="1:28"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row>
    <row r="544" spans="1:28"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row>
    <row r="545" spans="1:28"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row>
    <row r="546" spans="1:28"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row>
    <row r="547" spans="1:28"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row>
    <row r="548" spans="1:28"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row>
    <row r="549" spans="1:28"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row>
    <row r="550" spans="1:28"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row>
    <row r="551" spans="1:28"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row>
    <row r="552" spans="1:28"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row>
    <row r="553" spans="1:28"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row>
    <row r="554" spans="1:28"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row>
    <row r="555" spans="1:28"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row>
    <row r="556" spans="1:28"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row>
    <row r="557" spans="1:28"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row>
    <row r="558" spans="1:28"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row>
    <row r="559" spans="1:28"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row>
    <row r="560" spans="1:28"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row>
    <row r="561" spans="1:28"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row>
    <row r="562" spans="1:28"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row>
    <row r="563" spans="1:28"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row>
    <row r="564" spans="1:28"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row>
    <row r="565" spans="1:28"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row>
    <row r="566" spans="1:28"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row>
    <row r="567" spans="1:28"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row>
    <row r="568" spans="1:28"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row>
    <row r="569" spans="1:28"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row>
    <row r="570" spans="1:28"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row>
    <row r="571" spans="1:28"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row>
    <row r="572" spans="1:28"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row>
    <row r="573" spans="1:28"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row>
    <row r="574" spans="1:28"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row>
    <row r="575" spans="1:28"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row>
    <row r="576" spans="1:28"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row>
    <row r="577" spans="1:28"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row>
    <row r="578" spans="1:28"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row>
    <row r="579" spans="1:28"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row>
    <row r="580" spans="1:28"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row>
    <row r="581" spans="1:28"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row>
    <row r="582" spans="1:28"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row>
    <row r="583" spans="1:28"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row>
    <row r="584" spans="1:28"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row>
    <row r="585" spans="1:28"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row>
    <row r="586" spans="1:28"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row>
    <row r="587" spans="1:28"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row>
    <row r="588" spans="1:28"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row>
    <row r="589" spans="1:28"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row>
    <row r="590" spans="1:28"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row>
    <row r="591" spans="1:28"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row>
    <row r="592" spans="1:28"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row>
    <row r="593" spans="1:28"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row>
    <row r="594" spans="1:28"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row>
    <row r="595" spans="1:28"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row>
    <row r="596" spans="1:28"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row>
    <row r="597" spans="1:28"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row>
    <row r="598" spans="1:28"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row>
    <row r="599" spans="1:28"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row>
    <row r="600" spans="1:28"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row>
    <row r="601" spans="1:28"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row>
    <row r="602" spans="1:28"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row>
    <row r="603" spans="1:28"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row>
    <row r="604" spans="1:28"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row>
    <row r="605" spans="1:28"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row>
    <row r="606" spans="1:28"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row>
    <row r="607" spans="1:28"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row>
    <row r="608" spans="1:28"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row>
    <row r="609" spans="1:28"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row>
    <row r="610" spans="1:28"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row>
    <row r="611" spans="1:28"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row>
    <row r="612" spans="1:28"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row>
    <row r="613" spans="1:28"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row>
    <row r="614" spans="1:28"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row>
    <row r="615" spans="1:28"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row>
    <row r="616" spans="1:28"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row>
    <row r="617" spans="1:28"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row>
    <row r="618" spans="1:28"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row>
    <row r="619" spans="1:28"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row>
    <row r="620" spans="1:28"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row>
    <row r="621" spans="1:28"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row>
    <row r="622" spans="1:28"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row>
    <row r="623" spans="1:28"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row>
    <row r="624" spans="1:28"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row>
    <row r="625" spans="1:28"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row>
    <row r="626" spans="1:28"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row>
    <row r="627" spans="1:28"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row>
    <row r="628" spans="1:28"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row>
    <row r="629" spans="1:28"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row>
    <row r="630" spans="1:28"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row>
    <row r="631" spans="1:28"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row>
    <row r="632" spans="1:28"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row>
    <row r="633" spans="1:28"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row>
    <row r="634" spans="1:28"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row>
    <row r="635" spans="1:28"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row>
    <row r="636" spans="1:28"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row>
    <row r="637" spans="1:28"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row>
    <row r="638" spans="1:28"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row>
    <row r="639" spans="1:28"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row>
    <row r="640" spans="1:28"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row>
    <row r="641" spans="1:28"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row>
    <row r="642" spans="1:28"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row>
    <row r="643" spans="1:28"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row>
    <row r="644" spans="1:28"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row>
    <row r="645" spans="1:28"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row>
    <row r="646" spans="1:28"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row>
    <row r="647" spans="1:28"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row>
    <row r="648" spans="1:28"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row>
    <row r="649" spans="1:28"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row>
    <row r="650" spans="1:28"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row>
    <row r="651" spans="1:28"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row>
    <row r="652" spans="1:28"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row>
    <row r="653" spans="1:28"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row>
    <row r="654" spans="1:28"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row>
    <row r="655" spans="1:28"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row>
    <row r="656" spans="1:28"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row>
    <row r="657" spans="1:28"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row>
    <row r="658" spans="1:28"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row>
    <row r="659" spans="1:28"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row>
    <row r="660" spans="1:28"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row>
    <row r="661" spans="1:28"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row>
    <row r="662" spans="1:28"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row>
    <row r="663" spans="1:28"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row>
    <row r="664" spans="1:28"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row>
    <row r="665" spans="1:28"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row>
    <row r="666" spans="1:28"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row>
    <row r="667" spans="1:28"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row>
    <row r="668" spans="1:28"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row>
    <row r="669" spans="1:28"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row>
    <row r="670" spans="1:28"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row>
    <row r="671" spans="1:28"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row>
    <row r="672" spans="1:28"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row>
    <row r="673" spans="1:28"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row>
    <row r="674" spans="1:28"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row>
    <row r="675" spans="1:28"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row>
    <row r="676" spans="1:28"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row>
    <row r="677" spans="1:28"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row>
    <row r="678" spans="1:28"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row>
    <row r="679" spans="1:28"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row>
    <row r="680" spans="1:28"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row>
    <row r="681" spans="1:28"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row>
    <row r="682" spans="1:28"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row>
    <row r="683" spans="1:28"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row>
    <row r="684" spans="1:28"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row>
    <row r="685" spans="1:28"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row>
    <row r="686" spans="1:28"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row>
    <row r="687" spans="1:28"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row>
    <row r="688" spans="1:28"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row>
    <row r="689" spans="1:28"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row>
    <row r="690" spans="1:28"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row>
    <row r="691" spans="1:28"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row>
    <row r="692" spans="1:28"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row>
    <row r="693" spans="1:28"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row>
    <row r="694" spans="1:28"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row>
    <row r="695" spans="1:28"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row>
    <row r="696" spans="1:28"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row>
    <row r="697" spans="1:28"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row>
    <row r="698" spans="1:28"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row>
    <row r="699" spans="1:28"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row>
    <row r="700" spans="1:28"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row>
    <row r="701" spans="1:28"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row>
    <row r="702" spans="1:28"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row>
    <row r="703" spans="1:28"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row>
    <row r="704" spans="1:28"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row>
    <row r="705" spans="1:28"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row>
    <row r="706" spans="1:28"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row>
    <row r="707" spans="1:28"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row>
    <row r="708" spans="1:28"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row>
    <row r="709" spans="1:28"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row>
    <row r="710" spans="1:28"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row>
    <row r="711" spans="1:28"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row>
    <row r="712" spans="1:28"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row>
    <row r="713" spans="1:28"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row>
    <row r="714" spans="1:28"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row>
    <row r="715" spans="1:28"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row>
    <row r="716" spans="1:28"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row>
    <row r="717" spans="1:28"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row>
    <row r="718" spans="1:28"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row>
    <row r="719" spans="1:28"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row>
    <row r="720" spans="1:28"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row>
    <row r="721" spans="1:28"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row>
    <row r="722" spans="1:28"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row>
    <row r="723" spans="1:28"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row>
    <row r="724" spans="1:28"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row>
    <row r="725" spans="1:28"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row>
    <row r="726" spans="1:28"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row>
    <row r="727" spans="1:28"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row>
    <row r="728" spans="1:28"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row>
    <row r="729" spans="1:28"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row>
    <row r="730" spans="1:28"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row>
    <row r="731" spans="1:28"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row>
    <row r="732" spans="1:28"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row>
    <row r="733" spans="1:28"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row>
    <row r="734" spans="1:28"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row>
    <row r="735" spans="1:28"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row>
    <row r="736" spans="1:28"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row>
    <row r="737" spans="1:28"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row>
    <row r="738" spans="1:28"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row>
    <row r="739" spans="1:28"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row>
    <row r="740" spans="1:28"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row>
    <row r="741" spans="1:28"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row>
    <row r="742" spans="1:28"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row>
    <row r="743" spans="1:28"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row>
    <row r="744" spans="1:28"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row>
    <row r="745" spans="1:28"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row>
    <row r="746" spans="1:28"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row>
    <row r="747" spans="1:28"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row>
    <row r="748" spans="1:28"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row>
    <row r="749" spans="1:28"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row>
    <row r="750" spans="1:28"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row>
    <row r="751" spans="1:28"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row>
    <row r="752" spans="1:28"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row>
    <row r="753" spans="1:28"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row>
    <row r="754" spans="1:28"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row>
    <row r="755" spans="1:28"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row>
    <row r="756" spans="1:28"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row>
    <row r="757" spans="1:28"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row>
    <row r="758" spans="1:28"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row>
    <row r="759" spans="1:28"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row>
    <row r="760" spans="1:28"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row>
    <row r="761" spans="1:28"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row>
    <row r="762" spans="1:28"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row>
    <row r="763" spans="1:28"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row>
    <row r="764" spans="1:28"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row>
    <row r="765" spans="1:28"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row>
    <row r="766" spans="1:28"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row>
    <row r="767" spans="1:28"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row>
    <row r="768" spans="1:28"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row>
    <row r="769" spans="1:28"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row>
    <row r="770" spans="1:28"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row>
    <row r="771" spans="1:28"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row>
    <row r="772" spans="1:28"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row>
    <row r="773" spans="1:28"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row>
    <row r="774" spans="1:28"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row>
    <row r="775" spans="1:28"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row>
    <row r="776" spans="1:28"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row>
    <row r="777" spans="1:28"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row>
    <row r="778" spans="1:28"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row>
    <row r="779" spans="1:28"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row>
    <row r="780" spans="1:28"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row>
    <row r="781" spans="1:28"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row>
    <row r="782" spans="1:28"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row>
    <row r="783" spans="1:28"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row>
    <row r="784" spans="1:28"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row>
    <row r="785" spans="1:28"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row>
    <row r="786" spans="1:28"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row>
    <row r="787" spans="1:28"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row>
    <row r="788" spans="1:28"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row>
    <row r="789" spans="1:28"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row>
    <row r="790" spans="1:28"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row>
    <row r="791" spans="1:28"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row>
    <row r="792" spans="1:28"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row>
    <row r="793" spans="1:28"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row>
    <row r="794" spans="1:28"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row>
    <row r="795" spans="1:28"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row>
    <row r="796" spans="1:28"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row>
    <row r="797" spans="1:28"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row>
    <row r="798" spans="1:28"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row>
    <row r="799" spans="1:28"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row>
    <row r="800" spans="1:28"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row>
    <row r="801" spans="1:28"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row>
    <row r="802" spans="1:28"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row>
    <row r="803" spans="1:28"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row>
    <row r="804" spans="1:28"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row>
    <row r="805" spans="1:28"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row>
    <row r="806" spans="1:28"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row>
    <row r="807" spans="1:28"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row>
    <row r="808" spans="1:28"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row>
    <row r="809" spans="1:28"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row>
    <row r="810" spans="1:28"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row>
    <row r="811" spans="1:28"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row>
    <row r="812" spans="1:28"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row>
    <row r="813" spans="1:28"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row>
    <row r="814" spans="1:28"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row>
    <row r="815" spans="1:28"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row>
    <row r="816" spans="1:28"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row>
    <row r="817" spans="1:28"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row>
    <row r="818" spans="1:28"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row>
    <row r="819" spans="1:28"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row>
    <row r="820" spans="1:28"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row>
    <row r="821" spans="1:28"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row>
    <row r="822" spans="1:28"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row>
    <row r="823" spans="1:28"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row>
    <row r="824" spans="1:28"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row>
    <row r="825" spans="1:28"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row>
    <row r="826" spans="1:28"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row>
    <row r="827" spans="1:28"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row>
    <row r="828" spans="1:28"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row>
    <row r="829" spans="1:28"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row>
    <row r="830" spans="1:28"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row>
    <row r="831" spans="1:28"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row>
    <row r="832" spans="1:28"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row>
    <row r="833" spans="1:28"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row>
    <row r="834" spans="1:28"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row>
    <row r="835" spans="1:28"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row>
    <row r="836" spans="1:28"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row>
    <row r="837" spans="1:28"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row>
    <row r="838" spans="1:28"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row>
    <row r="839" spans="1:28"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row>
    <row r="840" spans="1:28"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row>
    <row r="841" spans="1:28"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row>
    <row r="842" spans="1:28"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row>
    <row r="843" spans="1:28"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row>
    <row r="844" spans="1:28"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row>
    <row r="845" spans="1:28"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row>
    <row r="846" spans="1:28"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row>
    <row r="847" spans="1:28"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row>
    <row r="848" spans="1:28"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row>
    <row r="849" spans="1:28"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row>
    <row r="850" spans="1:28"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row>
    <row r="851" spans="1:28"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row>
    <row r="852" spans="1:28"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row>
    <row r="853" spans="1:28"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row>
    <row r="854" spans="1:28"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row>
    <row r="855" spans="1:28"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row>
    <row r="856" spans="1:28"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row>
    <row r="857" spans="1:28"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row>
    <row r="858" spans="1:28"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row>
    <row r="859" spans="1:28"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row>
    <row r="860" spans="1:28"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row>
    <row r="861" spans="1:28"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row>
    <row r="862" spans="1:28"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row>
    <row r="863" spans="1:28"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row>
    <row r="864" spans="1:28"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row>
    <row r="865" spans="1:28"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row>
    <row r="866" spans="1:28"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row>
    <row r="867" spans="1:28"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row>
    <row r="868" spans="1:28"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row>
    <row r="869" spans="1:28"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row>
    <row r="870" spans="1:28"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row>
    <row r="871" spans="1:28"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row>
    <row r="872" spans="1:28"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row>
    <row r="873" spans="1:28"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row>
    <row r="874" spans="1:28"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row>
    <row r="875" spans="1:28"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row>
    <row r="876" spans="1:28"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row>
    <row r="877" spans="1:28"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row>
    <row r="878" spans="1:28"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row>
    <row r="879" spans="1:28"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row>
    <row r="880" spans="1:28"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row>
    <row r="881" spans="1:28"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row>
    <row r="882" spans="1:28"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row>
    <row r="883" spans="1:28"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row>
    <row r="884" spans="1:28"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row>
    <row r="885" spans="1:28"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row>
    <row r="886" spans="1:28"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row>
    <row r="887" spans="1:28"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row>
    <row r="888" spans="1:28"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row>
    <row r="889" spans="1:28"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row>
    <row r="890" spans="1:28"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row>
    <row r="891" spans="1:28"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row>
    <row r="892" spans="1:28"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row>
    <row r="893" spans="1:28"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row>
    <row r="894" spans="1:28"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row>
    <row r="895" spans="1:28"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row>
    <row r="896" spans="1:28"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row>
    <row r="897" spans="1:28"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row>
    <row r="898" spans="1:28"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row>
    <row r="899" spans="1:28"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row>
    <row r="900" spans="1:28"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row>
    <row r="901" spans="1:28"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row>
    <row r="902" spans="1:28"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row>
    <row r="903" spans="1:28"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row>
    <row r="904" spans="1:28"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row>
    <row r="905" spans="1:28"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row>
    <row r="906" spans="1:28"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row>
    <row r="907" spans="1:28"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row>
    <row r="908" spans="1:28"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row>
    <row r="909" spans="1:28"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row>
    <row r="910" spans="1:28"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row>
    <row r="911" spans="1:28"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row>
    <row r="912" spans="1:28"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row>
    <row r="913" spans="1:28"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row>
    <row r="914" spans="1:28"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row>
    <row r="915" spans="1:28"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row>
    <row r="916" spans="1:28"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row>
    <row r="917" spans="1:28"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row>
    <row r="918" spans="1:28"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row>
    <row r="919" spans="1:28"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row>
    <row r="920" spans="1:28"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row>
    <row r="921" spans="1:28"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row>
    <row r="922" spans="1:28"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row>
    <row r="923" spans="1:28"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row>
    <row r="924" spans="1:28"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row>
    <row r="925" spans="1:28"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row>
    <row r="926" spans="1:28"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row>
    <row r="927" spans="1:28"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row>
    <row r="928" spans="1:28"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row>
    <row r="929" spans="1:28"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row>
    <row r="930" spans="1:28"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row>
    <row r="931" spans="1:28"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row>
    <row r="932" spans="1:28"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row>
    <row r="933" spans="1:28"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row>
    <row r="934" spans="1:28"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row>
    <row r="935" spans="1:28"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row>
    <row r="936" spans="1:28"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row>
    <row r="937" spans="1:28"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row>
    <row r="938" spans="1:28"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row>
    <row r="939" spans="1:28"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row>
    <row r="940" spans="1:28"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row>
    <row r="941" spans="1:28"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row>
    <row r="942" spans="1:28"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row>
    <row r="943" spans="1:28"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row>
    <row r="944" spans="1:28"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row>
    <row r="945" spans="1:28"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row>
    <row r="946" spans="1:28"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row>
    <row r="947" spans="1:28"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row>
    <row r="948" spans="1:28"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row>
    <row r="949" spans="1:28"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row>
    <row r="950" spans="1:28"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row>
    <row r="951" spans="1:28"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row>
    <row r="952" spans="1:28"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row>
    <row r="953" spans="1:28"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row>
    <row r="954" spans="1:28"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row>
    <row r="955" spans="1:28"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row>
    <row r="956" spans="1:28"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row>
    <row r="957" spans="1:28"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row>
    <row r="958" spans="1:28"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row>
    <row r="959" spans="1:28"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row>
    <row r="960" spans="1:28"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row>
    <row r="961" spans="1:28"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row>
    <row r="962" spans="1:28"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row>
    <row r="963" spans="1:28"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row>
    <row r="964" spans="1:28"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row>
    <row r="965" spans="1:28"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row>
    <row r="966" spans="1:28"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row>
    <row r="967" spans="1:28"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row>
    <row r="968" spans="1:28"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row>
    <row r="969" spans="1:28"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row>
    <row r="970" spans="1:28"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row>
    <row r="971" spans="1:28"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row>
    <row r="972" spans="1:28"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row>
    <row r="973" spans="1:28"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row>
    <row r="974" spans="1:28"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row>
    <row r="975" spans="1:28"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row>
    <row r="976" spans="1:28"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row>
    <row r="977" spans="1:28"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row>
    <row r="978" spans="1:28"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row>
    <row r="979" spans="1:28"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row>
    <row r="980" spans="1:28"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row>
    <row r="981" spans="1:28"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row>
    <row r="982" spans="1:28"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row>
    <row r="983" spans="1:28"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row>
    <row r="984" spans="1:28"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row>
    <row r="985" spans="1:28"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row>
    <row r="986" spans="1:28"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row>
    <row r="987" spans="1:28"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row>
    <row r="988" spans="1:28"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row>
    <row r="989" spans="1:28"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row>
    <row r="990" spans="1:28"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row>
    <row r="991" spans="1:28"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row>
    <row r="992" spans="1:28"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row>
    <row r="993" spans="1:28"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row>
    <row r="994" spans="1:28"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row>
    <row r="995" spans="1:28"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row>
    <row r="996" spans="1:28"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row>
    <row r="997" spans="1:28"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row>
    <row r="998" spans="1:28"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row>
    <row r="999" spans="1:28"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row>
    <row r="1000" spans="1:28"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row>
  </sheetData>
  <mergeCells count="1">
    <mergeCell ref="E1:H1"/>
  </mergeCells>
  <pageMargins left="0.7" right="0.7" top="0.75" bottom="0.75" header="0" footer="0"/>
  <pageSetup orientation="landscape"/>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defaultColWidth="12.625" defaultRowHeight="15" customHeight="1" x14ac:dyDescent="0.15"/>
  <cols>
    <col min="1" max="1" width="7.96484375" customWidth="1"/>
    <col min="2" max="2" width="18.38671875" customWidth="1"/>
    <col min="3" max="20" width="12.50390625" customWidth="1"/>
    <col min="21" max="21" width="9.8046875" customWidth="1"/>
    <col min="22" max="26" width="7.59765625" customWidth="1"/>
  </cols>
  <sheetData>
    <row r="1" spans="1:26" ht="19.5" x14ac:dyDescent="0.25">
      <c r="A1" s="6"/>
      <c r="B1" s="6"/>
      <c r="C1" s="6"/>
      <c r="D1" s="6"/>
      <c r="E1" s="170" t="s">
        <v>575</v>
      </c>
      <c r="F1" s="150"/>
      <c r="G1" s="150"/>
      <c r="H1" s="150"/>
      <c r="I1" s="6"/>
      <c r="J1" s="6"/>
      <c r="K1" s="6"/>
      <c r="L1" s="6"/>
      <c r="M1" s="6"/>
      <c r="N1" s="6"/>
      <c r="O1" s="6"/>
      <c r="P1" s="6"/>
      <c r="Q1" s="6"/>
      <c r="R1" s="6"/>
      <c r="S1" s="6"/>
      <c r="T1" s="6"/>
      <c r="U1" s="6"/>
      <c r="V1" s="6"/>
      <c r="W1" s="6"/>
      <c r="X1" s="6"/>
      <c r="Y1" s="6"/>
      <c r="Z1" s="6"/>
    </row>
    <row r="2" spans="1:26" x14ac:dyDescent="0.2">
      <c r="A2" s="6"/>
      <c r="B2" s="6"/>
      <c r="C2" s="6"/>
      <c r="D2" s="6"/>
      <c r="E2" s="6"/>
      <c r="F2" s="6"/>
      <c r="G2" s="6"/>
      <c r="H2" s="6"/>
      <c r="I2" s="6"/>
      <c r="J2" s="6"/>
      <c r="K2" s="6"/>
      <c r="L2" s="6"/>
      <c r="M2" s="6"/>
      <c r="N2" s="6"/>
      <c r="O2" s="6"/>
      <c r="P2" s="6"/>
      <c r="Q2" s="6"/>
      <c r="R2" s="6"/>
      <c r="S2" s="6"/>
      <c r="T2" s="6"/>
      <c r="U2" s="6"/>
      <c r="V2" s="6"/>
      <c r="W2" s="6"/>
      <c r="X2" s="6"/>
      <c r="Y2" s="6"/>
      <c r="Z2" s="6"/>
    </row>
    <row r="3" spans="1:26" x14ac:dyDescent="0.2">
      <c r="A3" s="6"/>
      <c r="B3" s="6"/>
      <c r="C3" s="6"/>
      <c r="D3" s="6"/>
      <c r="E3" s="6"/>
      <c r="F3" s="6"/>
      <c r="G3" s="6"/>
      <c r="H3" s="6"/>
      <c r="I3" s="6"/>
      <c r="J3" s="6"/>
      <c r="K3" s="6"/>
      <c r="L3" s="6"/>
      <c r="M3" s="6"/>
      <c r="N3" s="6"/>
      <c r="O3" s="6"/>
      <c r="P3" s="6"/>
      <c r="Q3" s="6"/>
      <c r="R3" s="6"/>
      <c r="S3" s="6"/>
      <c r="T3" s="6"/>
      <c r="U3" s="6"/>
      <c r="V3" s="6"/>
      <c r="W3" s="6"/>
      <c r="X3" s="6"/>
      <c r="Y3" s="6"/>
      <c r="Z3" s="6"/>
    </row>
    <row r="4" spans="1:26" x14ac:dyDescent="0.2">
      <c r="A4" s="6"/>
    </row>
    <row r="5" spans="1:26" x14ac:dyDescent="0.2">
      <c r="A5" s="6"/>
    </row>
    <row r="6" spans="1:26" x14ac:dyDescent="0.2">
      <c r="A6" s="6"/>
    </row>
    <row r="7" spans="1:26" x14ac:dyDescent="0.2">
      <c r="A7" s="6"/>
    </row>
    <row r="8" spans="1:26" x14ac:dyDescent="0.2">
      <c r="A8" s="6"/>
    </row>
    <row r="9" spans="1:26" x14ac:dyDescent="0.2">
      <c r="A9" s="6"/>
    </row>
    <row r="10" spans="1:26" x14ac:dyDescent="0.2">
      <c r="A10" s="6"/>
    </row>
    <row r="11" spans="1:26" x14ac:dyDescent="0.2">
      <c r="A11" s="6"/>
    </row>
    <row r="12" spans="1:26" x14ac:dyDescent="0.2">
      <c r="A12" s="6"/>
    </row>
    <row r="13" spans="1:26" x14ac:dyDescent="0.2">
      <c r="A13" s="6"/>
    </row>
    <row r="14" spans="1:26" x14ac:dyDescent="0.2">
      <c r="A14" s="6"/>
    </row>
    <row r="15" spans="1:26" x14ac:dyDescent="0.2">
      <c r="A15" s="6"/>
    </row>
    <row r="16" spans="1:26" x14ac:dyDescent="0.2">
      <c r="A16" s="6"/>
    </row>
    <row r="17" spans="1:1" x14ac:dyDescent="0.2">
      <c r="A17" s="6"/>
    </row>
    <row r="18" spans="1:1" x14ac:dyDescent="0.2">
      <c r="A18" s="6"/>
    </row>
    <row r="19" spans="1:1" x14ac:dyDescent="0.2">
      <c r="A19" s="6"/>
    </row>
    <row r="20" spans="1:1" x14ac:dyDescent="0.2">
      <c r="A20" s="6"/>
    </row>
    <row r="21" spans="1:1" ht="15.75" customHeight="1" x14ac:dyDescent="0.2">
      <c r="A21" s="6"/>
    </row>
    <row r="22" spans="1:1" ht="15.75" customHeight="1" x14ac:dyDescent="0.2">
      <c r="A22" s="6"/>
    </row>
    <row r="23" spans="1:1" ht="15.75" customHeight="1" x14ac:dyDescent="0.2">
      <c r="A23" s="6"/>
    </row>
    <row r="24" spans="1:1" ht="15.75" customHeight="1" x14ac:dyDescent="0.2">
      <c r="A24" s="6"/>
    </row>
    <row r="25" spans="1:1" ht="15.75" customHeight="1" x14ac:dyDescent="0.2">
      <c r="A25" s="6"/>
    </row>
    <row r="26" spans="1:1" ht="15.75" customHeight="1" x14ac:dyDescent="0.2">
      <c r="A26" s="6"/>
    </row>
    <row r="27" spans="1:1" ht="15.75" customHeight="1" x14ac:dyDescent="0.2">
      <c r="A27" s="6"/>
    </row>
    <row r="28" spans="1:1" ht="15.75" customHeight="1" x14ac:dyDescent="0.2">
      <c r="A28" s="6"/>
    </row>
    <row r="29" spans="1:1" ht="15.75" customHeight="1" x14ac:dyDescent="0.2">
      <c r="A29" s="6"/>
    </row>
    <row r="30" spans="1:1" ht="15.75" customHeight="1" x14ac:dyDescent="0.2">
      <c r="A30" s="6"/>
    </row>
    <row r="31" spans="1:1" ht="15.75" customHeight="1" x14ac:dyDescent="0.2">
      <c r="A31" s="6"/>
    </row>
    <row r="32" spans="1:1" ht="15.75" customHeight="1" x14ac:dyDescent="0.2">
      <c r="A32" s="6"/>
    </row>
    <row r="33" spans="1:1" ht="15.75" customHeight="1" x14ac:dyDescent="0.2">
      <c r="A33" s="6"/>
    </row>
    <row r="34" spans="1:1" ht="15.75" customHeight="1" x14ac:dyDescent="0.2">
      <c r="A34" s="6"/>
    </row>
    <row r="35" spans="1:1" ht="15.75" customHeight="1" x14ac:dyDescent="0.2">
      <c r="A35" s="6"/>
    </row>
    <row r="36" spans="1:1" ht="15.75" customHeight="1" x14ac:dyDescent="0.2">
      <c r="A36" s="6"/>
    </row>
    <row r="37" spans="1:1" ht="15.75" customHeight="1" x14ac:dyDescent="0.2">
      <c r="A37" s="6"/>
    </row>
    <row r="38" spans="1:1" ht="15.75" customHeight="1" x14ac:dyDescent="0.2">
      <c r="A38" s="6"/>
    </row>
    <row r="39" spans="1:1" ht="15.75" customHeight="1" x14ac:dyDescent="0.2">
      <c r="A39" s="6"/>
    </row>
    <row r="40" spans="1:1" ht="15.75" customHeight="1" x14ac:dyDescent="0.2">
      <c r="A40" s="6"/>
    </row>
    <row r="41" spans="1:1" ht="15.75" customHeight="1" x14ac:dyDescent="0.2">
      <c r="A41" s="6"/>
    </row>
    <row r="42" spans="1:1" ht="15.75" customHeight="1" x14ac:dyDescent="0.2">
      <c r="A42" s="6"/>
    </row>
    <row r="43" spans="1:1" ht="15.75" customHeight="1" x14ac:dyDescent="0.2">
      <c r="A43" s="6"/>
    </row>
    <row r="44" spans="1:1" ht="15.75" customHeight="1" x14ac:dyDescent="0.2">
      <c r="A44" s="6"/>
    </row>
    <row r="45" spans="1:1" ht="15.75" customHeight="1" x14ac:dyDescent="0.2">
      <c r="A45" s="6"/>
    </row>
    <row r="46" spans="1:1" ht="15.75" customHeight="1" x14ac:dyDescent="0.2">
      <c r="A46" s="6"/>
    </row>
    <row r="47" spans="1:1" ht="15.75" customHeight="1" x14ac:dyDescent="0.2">
      <c r="A47" s="6"/>
    </row>
    <row r="48" spans="1:1" ht="15.75" customHeight="1" x14ac:dyDescent="0.2">
      <c r="A48" s="6"/>
    </row>
    <row r="49" spans="1:1" ht="15.75" customHeight="1" x14ac:dyDescent="0.2">
      <c r="A49" s="6"/>
    </row>
    <row r="50" spans="1:1" ht="15.75" customHeight="1" x14ac:dyDescent="0.2">
      <c r="A50" s="6"/>
    </row>
    <row r="51" spans="1:1" ht="15.75" customHeight="1" x14ac:dyDescent="0.2">
      <c r="A51" s="6"/>
    </row>
    <row r="52" spans="1:1" ht="15.75" customHeight="1" x14ac:dyDescent="0.2">
      <c r="A52" s="6"/>
    </row>
    <row r="53" spans="1:1" ht="15.75" customHeight="1" x14ac:dyDescent="0.2">
      <c r="A53" s="6"/>
    </row>
    <row r="54" spans="1:1" ht="15.75" customHeight="1" x14ac:dyDescent="0.2">
      <c r="A54" s="6"/>
    </row>
    <row r="55" spans="1:1" ht="15.75" customHeight="1" x14ac:dyDescent="0.2">
      <c r="A55" s="6"/>
    </row>
    <row r="56" spans="1:1" ht="15.75" customHeight="1" x14ac:dyDescent="0.2">
      <c r="A56" s="6"/>
    </row>
    <row r="57" spans="1:1" ht="15.75" customHeight="1" x14ac:dyDescent="0.2">
      <c r="A57" s="6"/>
    </row>
    <row r="58" spans="1:1" ht="15.75" customHeight="1" x14ac:dyDescent="0.2">
      <c r="A58" s="6"/>
    </row>
    <row r="59" spans="1:1" ht="15.75" customHeight="1" x14ac:dyDescent="0.2">
      <c r="A59" s="6"/>
    </row>
    <row r="60" spans="1:1" ht="15.75" customHeight="1" x14ac:dyDescent="0.2">
      <c r="A60" s="6"/>
    </row>
    <row r="61" spans="1:1" ht="15.75" customHeight="1" x14ac:dyDescent="0.2">
      <c r="A61" s="6"/>
    </row>
    <row r="62" spans="1:1" ht="15.75" customHeight="1" x14ac:dyDescent="0.2">
      <c r="A62" s="6"/>
    </row>
    <row r="63" spans="1:1" ht="15.75" customHeight="1" x14ac:dyDescent="0.2">
      <c r="A63" s="6"/>
    </row>
    <row r="64" spans="1:1" ht="15.75" customHeight="1" x14ac:dyDescent="0.2">
      <c r="A64" s="6"/>
    </row>
    <row r="65" spans="1:1" ht="15.75" customHeight="1" x14ac:dyDescent="0.2">
      <c r="A65" s="6"/>
    </row>
    <row r="66" spans="1:1" ht="15.75" customHeight="1" x14ac:dyDescent="0.2">
      <c r="A66" s="6"/>
    </row>
    <row r="67" spans="1:1" ht="15.75" customHeight="1" x14ac:dyDescent="0.2">
      <c r="A67" s="6"/>
    </row>
    <row r="68" spans="1:1" ht="15.75" customHeight="1" x14ac:dyDescent="0.2">
      <c r="A68" s="6"/>
    </row>
    <row r="69" spans="1:1" ht="15.75" customHeight="1" x14ac:dyDescent="0.2">
      <c r="A69" s="6"/>
    </row>
    <row r="70" spans="1:1" ht="15.75" customHeight="1" x14ac:dyDescent="0.2">
      <c r="A70" s="6"/>
    </row>
    <row r="71" spans="1:1" ht="15.75" customHeight="1" x14ac:dyDescent="0.2">
      <c r="A71" s="6"/>
    </row>
    <row r="72" spans="1:1" ht="15.75" customHeight="1" x14ac:dyDescent="0.2">
      <c r="A72" s="6"/>
    </row>
    <row r="73" spans="1:1" ht="15.75" customHeight="1" x14ac:dyDescent="0.2">
      <c r="A73" s="6"/>
    </row>
    <row r="74" spans="1:1" ht="15.75" customHeight="1" x14ac:dyDescent="0.2">
      <c r="A74" s="6"/>
    </row>
    <row r="75" spans="1:1" ht="15.75" customHeight="1" x14ac:dyDescent="0.2">
      <c r="A75" s="6"/>
    </row>
    <row r="76" spans="1:1" ht="15.75" customHeight="1" x14ac:dyDescent="0.2">
      <c r="A76" s="6"/>
    </row>
    <row r="77" spans="1:1" ht="15.75" customHeight="1" x14ac:dyDescent="0.2">
      <c r="A77" s="6"/>
    </row>
    <row r="78" spans="1:1" ht="15.75" customHeight="1" x14ac:dyDescent="0.2">
      <c r="A78" s="6"/>
    </row>
    <row r="79" spans="1:1" ht="15.75" customHeight="1" x14ac:dyDescent="0.2">
      <c r="A79" s="6"/>
    </row>
    <row r="80" spans="1:1" ht="15.75" customHeight="1" x14ac:dyDescent="0.2">
      <c r="A80" s="6"/>
    </row>
    <row r="81" spans="1:1" ht="15.75" customHeight="1" x14ac:dyDescent="0.2">
      <c r="A81" s="6"/>
    </row>
    <row r="82" spans="1:1" ht="15.75" customHeight="1" x14ac:dyDescent="0.2">
      <c r="A82" s="6"/>
    </row>
    <row r="83" spans="1:1" ht="15.75" customHeight="1" x14ac:dyDescent="0.2">
      <c r="A83" s="6"/>
    </row>
    <row r="84" spans="1:1" ht="15.75" customHeight="1" x14ac:dyDescent="0.2">
      <c r="A84" s="6"/>
    </row>
    <row r="85" spans="1:1" ht="15.75" customHeight="1" x14ac:dyDescent="0.2">
      <c r="A85" s="6"/>
    </row>
    <row r="86" spans="1:1" ht="15.75" customHeight="1" x14ac:dyDescent="0.2">
      <c r="A86" s="6"/>
    </row>
    <row r="87" spans="1:1" ht="15.75" customHeight="1" x14ac:dyDescent="0.2">
      <c r="A87" s="6"/>
    </row>
    <row r="88" spans="1:1" ht="15.75" customHeight="1" x14ac:dyDescent="0.2">
      <c r="A88" s="6"/>
    </row>
    <row r="89" spans="1:1" ht="15.75" customHeight="1" x14ac:dyDescent="0.2">
      <c r="A89" s="6"/>
    </row>
    <row r="90" spans="1:1" ht="15.75" customHeight="1" x14ac:dyDescent="0.2">
      <c r="A90" s="6"/>
    </row>
    <row r="91" spans="1:1" ht="15.75" customHeight="1" x14ac:dyDescent="0.2">
      <c r="A91" s="6"/>
    </row>
    <row r="92" spans="1:1" ht="15.75" customHeight="1" x14ac:dyDescent="0.2">
      <c r="A92" s="6"/>
    </row>
    <row r="93" spans="1:1" ht="15.75" customHeight="1" x14ac:dyDescent="0.2">
      <c r="A93" s="6"/>
    </row>
    <row r="94" spans="1:1" ht="15.75" customHeight="1" x14ac:dyDescent="0.2">
      <c r="A94" s="6"/>
    </row>
    <row r="95" spans="1:1" ht="15.75" customHeight="1" x14ac:dyDescent="0.2">
      <c r="A95" s="6"/>
    </row>
    <row r="96" spans="1:1" ht="15.75" customHeight="1" x14ac:dyDescent="0.2">
      <c r="A96" s="6"/>
    </row>
    <row r="97" spans="1:1" ht="15.75" customHeight="1" x14ac:dyDescent="0.2">
      <c r="A97" s="6"/>
    </row>
    <row r="98" spans="1:1" ht="15.75" customHeight="1" x14ac:dyDescent="0.2">
      <c r="A98" s="6"/>
    </row>
    <row r="99" spans="1:1" ht="15.75" customHeight="1" x14ac:dyDescent="0.2">
      <c r="A99" s="6"/>
    </row>
    <row r="100" spans="1:1" ht="15.75" customHeight="1" x14ac:dyDescent="0.2">
      <c r="A100" s="6"/>
    </row>
    <row r="101" spans="1:1" ht="15.75" customHeight="1" x14ac:dyDescent="0.2">
      <c r="A101" s="6"/>
    </row>
    <row r="102" spans="1:1" ht="15.75" customHeight="1" x14ac:dyDescent="0.2">
      <c r="A102" s="6"/>
    </row>
    <row r="103" spans="1:1" ht="15.75" customHeight="1" x14ac:dyDescent="0.2">
      <c r="A103" s="6"/>
    </row>
    <row r="104" spans="1:1" ht="15.75" customHeight="1" x14ac:dyDescent="0.2">
      <c r="A104" s="6"/>
    </row>
    <row r="105" spans="1:1" ht="15.75" customHeight="1" x14ac:dyDescent="0.2">
      <c r="A105" s="6"/>
    </row>
    <row r="106" spans="1:1" ht="15.75" customHeight="1" x14ac:dyDescent="0.2">
      <c r="A106" s="6"/>
    </row>
    <row r="107" spans="1:1" ht="15.75" customHeight="1" x14ac:dyDescent="0.2">
      <c r="A107" s="6"/>
    </row>
    <row r="108" spans="1:1" ht="15.75" customHeight="1" x14ac:dyDescent="0.2">
      <c r="A108" s="6"/>
    </row>
    <row r="109" spans="1:1" ht="15.75" customHeight="1" x14ac:dyDescent="0.2">
      <c r="A109" s="6"/>
    </row>
    <row r="110" spans="1:1" ht="15.75" customHeight="1" x14ac:dyDescent="0.2">
      <c r="A110" s="6"/>
    </row>
    <row r="111" spans="1:1" ht="15.75" customHeight="1" x14ac:dyDescent="0.2">
      <c r="A111" s="6"/>
    </row>
    <row r="112" spans="1:1" ht="15.75" customHeight="1" x14ac:dyDescent="0.2">
      <c r="A112" s="6"/>
    </row>
    <row r="113" spans="1:1" ht="15.75" customHeight="1" x14ac:dyDescent="0.2">
      <c r="A113" s="6"/>
    </row>
    <row r="114" spans="1:1" ht="15.75" customHeight="1" x14ac:dyDescent="0.2">
      <c r="A114" s="6"/>
    </row>
    <row r="115" spans="1:1" ht="15.75" customHeight="1" x14ac:dyDescent="0.2">
      <c r="A115" s="6"/>
    </row>
    <row r="116" spans="1:1" ht="15.75" customHeight="1" x14ac:dyDescent="0.2">
      <c r="A116" s="6"/>
    </row>
    <row r="117" spans="1:1" ht="15.75" customHeight="1" x14ac:dyDescent="0.2">
      <c r="A117" s="6"/>
    </row>
    <row r="118" spans="1:1" ht="15.75" customHeight="1" x14ac:dyDescent="0.2">
      <c r="A118" s="6"/>
    </row>
    <row r="119" spans="1:1" ht="15.75" customHeight="1" x14ac:dyDescent="0.2">
      <c r="A119" s="6"/>
    </row>
    <row r="120" spans="1:1" ht="15.75" customHeight="1" x14ac:dyDescent="0.2">
      <c r="A120" s="6"/>
    </row>
    <row r="121" spans="1:1" ht="15.75" customHeight="1" x14ac:dyDescent="0.2">
      <c r="A121" s="6"/>
    </row>
    <row r="122" spans="1:1" ht="15.75" customHeight="1" x14ac:dyDescent="0.2">
      <c r="A122" s="6"/>
    </row>
    <row r="123" spans="1:1" ht="15.75" customHeight="1" x14ac:dyDescent="0.2">
      <c r="A123" s="6"/>
    </row>
    <row r="124" spans="1:1" ht="15.75" customHeight="1" x14ac:dyDescent="0.2">
      <c r="A124" s="6"/>
    </row>
    <row r="125" spans="1:1" ht="15.75" customHeight="1" x14ac:dyDescent="0.2">
      <c r="A125" s="6"/>
    </row>
    <row r="126" spans="1:1" ht="15.75" customHeight="1" x14ac:dyDescent="0.2">
      <c r="A126" s="6"/>
    </row>
    <row r="127" spans="1:1" ht="15.75" customHeight="1" x14ac:dyDescent="0.2">
      <c r="A127" s="6"/>
    </row>
    <row r="128" spans="1:1" ht="15.75" customHeight="1" x14ac:dyDescent="0.2">
      <c r="A128" s="6"/>
    </row>
    <row r="129" spans="1:1" ht="15.75" customHeight="1" x14ac:dyDescent="0.2">
      <c r="A129" s="6"/>
    </row>
    <row r="130" spans="1:1" ht="15.75" customHeight="1" x14ac:dyDescent="0.2">
      <c r="A130" s="6"/>
    </row>
    <row r="131" spans="1:1" ht="15.75" customHeight="1" x14ac:dyDescent="0.2">
      <c r="A131" s="6"/>
    </row>
    <row r="132" spans="1:1" ht="15.75" customHeight="1" x14ac:dyDescent="0.2">
      <c r="A132" s="6"/>
    </row>
    <row r="133" spans="1:1" ht="15.75" customHeight="1" x14ac:dyDescent="0.2">
      <c r="A133" s="6"/>
    </row>
    <row r="134" spans="1:1" ht="15.75" customHeight="1" x14ac:dyDescent="0.2">
      <c r="A134" s="6"/>
    </row>
    <row r="135" spans="1:1" ht="15.75" customHeight="1" x14ac:dyDescent="0.2">
      <c r="A135" s="6"/>
    </row>
    <row r="136" spans="1:1" ht="15.75" customHeight="1" x14ac:dyDescent="0.2">
      <c r="A136" s="6"/>
    </row>
    <row r="137" spans="1:1" ht="15.75" customHeight="1" x14ac:dyDescent="0.2">
      <c r="A137" s="6"/>
    </row>
    <row r="138" spans="1:1" ht="15.75" customHeight="1" x14ac:dyDescent="0.2">
      <c r="A138" s="6"/>
    </row>
    <row r="139" spans="1:1" ht="15.75" customHeight="1" x14ac:dyDescent="0.2">
      <c r="A139" s="6"/>
    </row>
    <row r="140" spans="1:1" ht="15.75" customHeight="1" x14ac:dyDescent="0.2">
      <c r="A140" s="6"/>
    </row>
    <row r="141" spans="1:1" ht="15.75" customHeight="1" x14ac:dyDescent="0.2">
      <c r="A141" s="6"/>
    </row>
    <row r="142" spans="1:1" ht="15.75" customHeight="1" x14ac:dyDescent="0.2">
      <c r="A142" s="6"/>
    </row>
    <row r="143" spans="1:1" ht="15.75" customHeight="1" x14ac:dyDescent="0.2">
      <c r="A143" s="6"/>
    </row>
    <row r="144" spans="1:1" ht="15.75" customHeight="1" x14ac:dyDescent="0.2">
      <c r="A144" s="6"/>
    </row>
    <row r="145" spans="1:1" ht="15.75" customHeight="1" x14ac:dyDescent="0.2">
      <c r="A145" s="6"/>
    </row>
    <row r="146" spans="1:1" ht="15.75" customHeight="1" x14ac:dyDescent="0.2">
      <c r="A146" s="6"/>
    </row>
    <row r="147" spans="1:1" ht="15.75" customHeight="1" x14ac:dyDescent="0.2">
      <c r="A147" s="6"/>
    </row>
    <row r="148" spans="1:1" ht="15.75" customHeight="1" x14ac:dyDescent="0.2">
      <c r="A148" s="6"/>
    </row>
    <row r="149" spans="1:1" ht="15.75" customHeight="1" x14ac:dyDescent="0.2">
      <c r="A149" s="6"/>
    </row>
    <row r="150" spans="1:1" ht="15.75" customHeight="1" x14ac:dyDescent="0.2">
      <c r="A150" s="6"/>
    </row>
    <row r="151" spans="1:1" ht="15.75" customHeight="1" x14ac:dyDescent="0.2">
      <c r="A151" s="6"/>
    </row>
    <row r="152" spans="1:1" ht="15.75" customHeight="1" x14ac:dyDescent="0.2">
      <c r="A152" s="6"/>
    </row>
    <row r="153" spans="1:1" ht="15.75" customHeight="1" x14ac:dyDescent="0.2">
      <c r="A153" s="6"/>
    </row>
    <row r="154" spans="1:1" ht="15.75" customHeight="1" x14ac:dyDescent="0.2">
      <c r="A154" s="6"/>
    </row>
    <row r="155" spans="1:1" ht="15.75" customHeight="1" x14ac:dyDescent="0.2">
      <c r="A155" s="6"/>
    </row>
    <row r="156" spans="1:1" ht="15.75" customHeight="1" x14ac:dyDescent="0.2">
      <c r="A156" s="6"/>
    </row>
    <row r="157" spans="1:1" ht="15.75" customHeight="1" x14ac:dyDescent="0.2">
      <c r="A157" s="6"/>
    </row>
    <row r="158" spans="1:1" ht="15.75" customHeight="1" x14ac:dyDescent="0.2">
      <c r="A158" s="6"/>
    </row>
    <row r="159" spans="1:1" ht="15.75" customHeight="1" x14ac:dyDescent="0.2">
      <c r="A159" s="6"/>
    </row>
    <row r="160" spans="1:1" ht="15.75" customHeight="1" x14ac:dyDescent="0.2">
      <c r="A160" s="6"/>
    </row>
    <row r="161" spans="1:1" ht="15.75" customHeight="1" x14ac:dyDescent="0.2">
      <c r="A161" s="6"/>
    </row>
    <row r="162" spans="1:1" ht="15.75" customHeight="1" x14ac:dyDescent="0.2">
      <c r="A162" s="6"/>
    </row>
    <row r="163" spans="1:1" ht="15.75" customHeight="1" x14ac:dyDescent="0.2">
      <c r="A163" s="6"/>
    </row>
    <row r="164" spans="1:1" ht="15.75" customHeight="1" x14ac:dyDescent="0.2">
      <c r="A164" s="6"/>
    </row>
    <row r="165" spans="1:1" ht="15.75" customHeight="1" x14ac:dyDescent="0.2">
      <c r="A165" s="6"/>
    </row>
    <row r="166" spans="1:1" ht="15.75" customHeight="1" x14ac:dyDescent="0.2">
      <c r="A166" s="6"/>
    </row>
    <row r="167" spans="1:1" ht="15.75" customHeight="1" x14ac:dyDescent="0.2">
      <c r="A167" s="6"/>
    </row>
    <row r="168" spans="1:1" ht="15.75" customHeight="1" x14ac:dyDescent="0.2">
      <c r="A168" s="6"/>
    </row>
    <row r="169" spans="1:1" ht="15.75" customHeight="1" x14ac:dyDescent="0.2">
      <c r="A169" s="6"/>
    </row>
    <row r="170" spans="1:1" ht="15.75" customHeight="1" x14ac:dyDescent="0.2">
      <c r="A170" s="6"/>
    </row>
    <row r="171" spans="1:1" ht="15.75" customHeight="1" x14ac:dyDescent="0.2">
      <c r="A171" s="6"/>
    </row>
    <row r="172" spans="1:1" ht="15.75" customHeight="1" x14ac:dyDescent="0.2">
      <c r="A172" s="6"/>
    </row>
    <row r="173" spans="1:1" ht="15.75" customHeight="1" x14ac:dyDescent="0.2">
      <c r="A173" s="6"/>
    </row>
    <row r="174" spans="1:1" ht="15.75" customHeight="1" x14ac:dyDescent="0.2">
      <c r="A174" s="6"/>
    </row>
    <row r="175" spans="1:1" ht="15.75" customHeight="1" x14ac:dyDescent="0.2">
      <c r="A175" s="6"/>
    </row>
    <row r="176" spans="1:1" ht="15.75" customHeight="1" x14ac:dyDescent="0.2">
      <c r="A176" s="6"/>
    </row>
    <row r="177" spans="1:1" ht="15.75" customHeight="1" x14ac:dyDescent="0.2">
      <c r="A177" s="6"/>
    </row>
    <row r="178" spans="1:1" ht="15.75" customHeight="1" x14ac:dyDescent="0.2">
      <c r="A178" s="6"/>
    </row>
    <row r="179" spans="1:1" ht="15.75" customHeight="1" x14ac:dyDescent="0.2">
      <c r="A179" s="6"/>
    </row>
    <row r="180" spans="1:1" ht="15.75" customHeight="1" x14ac:dyDescent="0.2">
      <c r="A180" s="6"/>
    </row>
    <row r="181" spans="1:1" ht="15.75" customHeight="1" x14ac:dyDescent="0.2">
      <c r="A181" s="6"/>
    </row>
    <row r="182" spans="1:1" ht="15.75" customHeight="1" x14ac:dyDescent="0.2">
      <c r="A182" s="6"/>
    </row>
    <row r="183" spans="1:1" ht="15.75" customHeight="1" x14ac:dyDescent="0.2">
      <c r="A183" s="6"/>
    </row>
    <row r="184" spans="1:1" ht="15.75" customHeight="1" x14ac:dyDescent="0.2">
      <c r="A184" s="6"/>
    </row>
    <row r="185" spans="1:1" ht="15.75" customHeight="1" x14ac:dyDescent="0.2">
      <c r="A185" s="6"/>
    </row>
    <row r="186" spans="1:1" ht="15.75" customHeight="1" x14ac:dyDescent="0.2">
      <c r="A186" s="6"/>
    </row>
    <row r="187" spans="1:1" ht="15.75" customHeight="1" x14ac:dyDescent="0.2">
      <c r="A187" s="6"/>
    </row>
    <row r="188" spans="1:1" ht="15.75" customHeight="1" x14ac:dyDescent="0.2">
      <c r="A188" s="6"/>
    </row>
    <row r="189" spans="1:1" ht="15.75" customHeight="1" x14ac:dyDescent="0.2">
      <c r="A189" s="6"/>
    </row>
    <row r="190" spans="1:1" ht="15.75" customHeight="1" x14ac:dyDescent="0.2">
      <c r="A190" s="6"/>
    </row>
    <row r="191" spans="1:1" ht="15.75" customHeight="1" x14ac:dyDescent="0.2">
      <c r="A191" s="6"/>
    </row>
    <row r="192" spans="1:1" ht="15.75" customHeight="1" x14ac:dyDescent="0.2">
      <c r="A192" s="6"/>
    </row>
    <row r="193" spans="1:1" ht="15.75" customHeight="1" x14ac:dyDescent="0.2">
      <c r="A193" s="6"/>
    </row>
    <row r="194" spans="1:1" ht="15.75" customHeight="1" x14ac:dyDescent="0.2">
      <c r="A194" s="6"/>
    </row>
    <row r="195" spans="1:1" ht="15.75" customHeight="1" x14ac:dyDescent="0.2">
      <c r="A195" s="6"/>
    </row>
    <row r="196" spans="1:1" ht="15.75" customHeight="1" x14ac:dyDescent="0.2">
      <c r="A196" s="6"/>
    </row>
    <row r="197" spans="1:1" ht="15.75" customHeight="1" x14ac:dyDescent="0.2">
      <c r="A197" s="6"/>
    </row>
    <row r="198" spans="1:1" ht="15.75" customHeight="1" x14ac:dyDescent="0.2">
      <c r="A198" s="6"/>
    </row>
    <row r="199" spans="1:1" ht="15.75" customHeight="1" x14ac:dyDescent="0.2">
      <c r="A199" s="6"/>
    </row>
    <row r="200" spans="1:1" ht="15.75" customHeight="1" x14ac:dyDescent="0.2">
      <c r="A200" s="6"/>
    </row>
    <row r="201" spans="1:1" ht="15.75" customHeight="1" x14ac:dyDescent="0.2">
      <c r="A201" s="6"/>
    </row>
    <row r="202" spans="1:1" ht="15.75" customHeight="1" x14ac:dyDescent="0.2">
      <c r="A202" s="6"/>
    </row>
    <row r="203" spans="1:1" ht="15.75" customHeight="1" x14ac:dyDescent="0.2">
      <c r="A203" s="6"/>
    </row>
    <row r="204" spans="1:1" ht="15.75" customHeight="1" x14ac:dyDescent="0.2">
      <c r="A204" s="6"/>
    </row>
    <row r="205" spans="1:1" ht="15.75" customHeight="1" x14ac:dyDescent="0.2">
      <c r="A205" s="6"/>
    </row>
    <row r="206" spans="1:1" ht="15.75" customHeight="1" x14ac:dyDescent="0.2">
      <c r="A206" s="6"/>
    </row>
    <row r="207" spans="1:1" ht="15.75" customHeight="1" x14ac:dyDescent="0.2">
      <c r="A207" s="6"/>
    </row>
    <row r="208" spans="1:1" ht="15.75" customHeight="1" x14ac:dyDescent="0.2">
      <c r="A208" s="6"/>
    </row>
    <row r="209" spans="1:1" ht="15.75" customHeight="1" x14ac:dyDescent="0.2">
      <c r="A209" s="6"/>
    </row>
    <row r="210" spans="1:1" ht="15.75" customHeight="1" x14ac:dyDescent="0.2">
      <c r="A210" s="6"/>
    </row>
    <row r="211" spans="1:1" ht="15.75" customHeight="1" x14ac:dyDescent="0.2">
      <c r="A211" s="6"/>
    </row>
    <row r="212" spans="1:1" ht="15.75" customHeight="1" x14ac:dyDescent="0.2">
      <c r="A212" s="6"/>
    </row>
    <row r="213" spans="1:1" ht="15.75" customHeight="1" x14ac:dyDescent="0.2">
      <c r="A213" s="6"/>
    </row>
    <row r="214" spans="1:1" ht="15.75" customHeight="1" x14ac:dyDescent="0.2">
      <c r="A214" s="6"/>
    </row>
    <row r="215" spans="1:1" ht="15.75" customHeight="1" x14ac:dyDescent="0.2">
      <c r="A215" s="6"/>
    </row>
    <row r="216" spans="1:1" ht="15.75" customHeight="1" x14ac:dyDescent="0.2">
      <c r="A216" s="6"/>
    </row>
    <row r="217" spans="1:1" ht="15.75" customHeight="1" x14ac:dyDescent="0.2">
      <c r="A217" s="6"/>
    </row>
    <row r="218" spans="1:1" ht="15.75" customHeight="1" x14ac:dyDescent="0.2">
      <c r="A218" s="6"/>
    </row>
    <row r="219" spans="1:1" ht="15.75" customHeight="1" x14ac:dyDescent="0.2">
      <c r="A219" s="6"/>
    </row>
    <row r="220" spans="1:1" ht="15.75" customHeight="1" x14ac:dyDescent="0.2">
      <c r="A220" s="6"/>
    </row>
    <row r="221" spans="1:1" ht="15.75" customHeight="1" x14ac:dyDescent="0.2">
      <c r="A221" s="6"/>
    </row>
    <row r="222" spans="1:1" ht="15.75" customHeight="1" x14ac:dyDescent="0.2">
      <c r="A222" s="6"/>
    </row>
    <row r="223" spans="1:1" ht="15.75" customHeight="1" x14ac:dyDescent="0.2">
      <c r="A223" s="6"/>
    </row>
    <row r="224" spans="1:1" ht="15.75" customHeight="1" x14ac:dyDescent="0.2">
      <c r="A224" s="6"/>
    </row>
    <row r="225" spans="1:1" ht="15.75" customHeight="1" x14ac:dyDescent="0.2">
      <c r="A225" s="6"/>
    </row>
    <row r="226" spans="1:1" ht="15.75" customHeight="1" x14ac:dyDescent="0.2">
      <c r="A226" s="6"/>
    </row>
    <row r="227" spans="1:1" ht="15.75" customHeight="1" x14ac:dyDescent="0.2">
      <c r="A227" s="6"/>
    </row>
    <row r="228" spans="1:1" ht="15.75" customHeight="1" x14ac:dyDescent="0.2">
      <c r="A228" s="6"/>
    </row>
    <row r="229" spans="1:1" ht="15.75" customHeight="1" x14ac:dyDescent="0.2">
      <c r="A229" s="6"/>
    </row>
    <row r="230" spans="1:1" ht="15.75" customHeight="1" x14ac:dyDescent="0.2">
      <c r="A230" s="6"/>
    </row>
    <row r="231" spans="1:1" ht="15.75" customHeight="1" x14ac:dyDescent="0.2">
      <c r="A231" s="6"/>
    </row>
    <row r="232" spans="1:1" ht="15.75" customHeight="1" x14ac:dyDescent="0.2">
      <c r="A232" s="6"/>
    </row>
    <row r="233" spans="1:1" ht="15.75" customHeight="1" x14ac:dyDescent="0.2">
      <c r="A233" s="6"/>
    </row>
    <row r="234" spans="1:1" ht="15.75" customHeight="1" x14ac:dyDescent="0.2">
      <c r="A234" s="6"/>
    </row>
    <row r="235" spans="1:1" ht="15.75" customHeight="1" x14ac:dyDescent="0.2">
      <c r="A235" s="6"/>
    </row>
    <row r="236" spans="1:1" ht="15.75" customHeight="1" x14ac:dyDescent="0.2">
      <c r="A236" s="6"/>
    </row>
    <row r="237" spans="1:1" ht="15.75" customHeight="1" x14ac:dyDescent="0.2">
      <c r="A237" s="6"/>
    </row>
    <row r="238" spans="1:1" ht="15.75" customHeight="1" x14ac:dyDescent="0.2">
      <c r="A238" s="6"/>
    </row>
    <row r="239" spans="1:1" ht="15.75" customHeight="1" x14ac:dyDescent="0.2">
      <c r="A239" s="6"/>
    </row>
    <row r="240" spans="1:1" ht="15.75" customHeight="1" x14ac:dyDescent="0.2">
      <c r="A240" s="6"/>
    </row>
    <row r="241" spans="1:1" ht="15.75" customHeight="1" x14ac:dyDescent="0.2">
      <c r="A241" s="6"/>
    </row>
    <row r="242" spans="1:1" ht="15.75" customHeight="1" x14ac:dyDescent="0.2">
      <c r="A242" s="6"/>
    </row>
    <row r="243" spans="1:1" ht="15.75" customHeight="1" x14ac:dyDescent="0.2">
      <c r="A243" s="6"/>
    </row>
    <row r="244" spans="1:1" ht="15.75" customHeight="1" x14ac:dyDescent="0.2">
      <c r="A244" s="6"/>
    </row>
    <row r="245" spans="1:1" ht="15.75" customHeight="1" x14ac:dyDescent="0.2">
      <c r="A245" s="6"/>
    </row>
    <row r="246" spans="1:1" ht="15.75" customHeight="1" x14ac:dyDescent="0.2">
      <c r="A246" s="6"/>
    </row>
    <row r="247" spans="1:1" ht="15.75" customHeight="1" x14ac:dyDescent="0.2">
      <c r="A247" s="6"/>
    </row>
    <row r="248" spans="1:1" ht="15.75" customHeight="1" x14ac:dyDescent="0.2">
      <c r="A248" s="6"/>
    </row>
    <row r="249" spans="1:1" ht="15.75" customHeight="1" x14ac:dyDescent="0.2">
      <c r="A249" s="6"/>
    </row>
    <row r="250" spans="1:1" ht="15.75" customHeight="1" x14ac:dyDescent="0.2">
      <c r="A250" s="6"/>
    </row>
    <row r="251" spans="1:1" ht="15.75" customHeight="1" x14ac:dyDescent="0.2">
      <c r="A251" s="6"/>
    </row>
    <row r="252" spans="1:1" ht="15.75" customHeight="1" x14ac:dyDescent="0.2">
      <c r="A252" s="6"/>
    </row>
    <row r="253" spans="1:1" ht="15.75" customHeight="1" x14ac:dyDescent="0.2">
      <c r="A253" s="6"/>
    </row>
    <row r="254" spans="1:1" ht="15.75" customHeight="1" x14ac:dyDescent="0.2">
      <c r="A254" s="6"/>
    </row>
    <row r="255" spans="1:1" ht="15.75" customHeight="1" x14ac:dyDescent="0.2">
      <c r="A255" s="6"/>
    </row>
    <row r="256" spans="1:1" ht="15.75" customHeight="1" x14ac:dyDescent="0.2">
      <c r="A256" s="6"/>
    </row>
    <row r="257" spans="1:1" ht="15.75" customHeight="1" x14ac:dyDescent="0.2">
      <c r="A257" s="6"/>
    </row>
    <row r="258" spans="1:1" ht="15.75" customHeight="1" x14ac:dyDescent="0.2">
      <c r="A258" s="6"/>
    </row>
    <row r="259" spans="1:1" ht="15.75" customHeight="1" x14ac:dyDescent="0.2">
      <c r="A259" s="6"/>
    </row>
    <row r="260" spans="1:1" ht="15.75" customHeight="1" x14ac:dyDescent="0.2">
      <c r="A260" s="6"/>
    </row>
    <row r="261" spans="1:1" ht="15.75" customHeight="1" x14ac:dyDescent="0.2">
      <c r="A261" s="6"/>
    </row>
    <row r="262" spans="1:1" ht="15.75" customHeight="1" x14ac:dyDescent="0.2">
      <c r="A262" s="6"/>
    </row>
    <row r="263" spans="1:1" ht="15.75" customHeight="1" x14ac:dyDescent="0.2">
      <c r="A263" s="6"/>
    </row>
    <row r="264" spans="1:1" ht="15.75" customHeight="1" x14ac:dyDescent="0.2">
      <c r="A264" s="6"/>
    </row>
    <row r="265" spans="1:1" ht="15.75" customHeight="1" x14ac:dyDescent="0.2">
      <c r="A265" s="6"/>
    </row>
    <row r="266" spans="1:1" ht="15.75" customHeight="1" x14ac:dyDescent="0.2">
      <c r="A266" s="6"/>
    </row>
    <row r="267" spans="1:1" ht="15.75" customHeight="1" x14ac:dyDescent="0.2">
      <c r="A267" s="6"/>
    </row>
    <row r="268" spans="1:1" ht="15.75" customHeight="1" x14ac:dyDescent="0.2">
      <c r="A268" s="6"/>
    </row>
    <row r="269" spans="1:1" ht="15.75" customHeight="1" x14ac:dyDescent="0.2">
      <c r="A269" s="6"/>
    </row>
    <row r="270" spans="1:1" ht="15.75" customHeight="1" x14ac:dyDescent="0.2">
      <c r="A270" s="6"/>
    </row>
    <row r="271" spans="1:1" ht="15.75" customHeight="1" x14ac:dyDescent="0.2">
      <c r="A271" s="6"/>
    </row>
    <row r="272" spans="1:1" ht="15.75" customHeight="1" x14ac:dyDescent="0.2">
      <c r="A272" s="6"/>
    </row>
    <row r="273" spans="1:1" ht="15.75" customHeight="1" x14ac:dyDescent="0.2">
      <c r="A273" s="6"/>
    </row>
    <row r="274" spans="1:1" ht="15.75" customHeight="1" x14ac:dyDescent="0.2">
      <c r="A274" s="6"/>
    </row>
    <row r="275" spans="1:1" ht="15.75" customHeight="1" x14ac:dyDescent="0.2">
      <c r="A275" s="6"/>
    </row>
    <row r="276" spans="1:1" ht="15.75" customHeight="1" x14ac:dyDescent="0.2">
      <c r="A276" s="6"/>
    </row>
    <row r="277" spans="1:1" ht="15.75" customHeight="1" x14ac:dyDescent="0.2">
      <c r="A277" s="6"/>
    </row>
    <row r="278" spans="1:1" ht="15.75" customHeight="1" x14ac:dyDescent="0.2">
      <c r="A278" s="6"/>
    </row>
    <row r="279" spans="1:1" ht="15.75" customHeight="1" x14ac:dyDescent="0.2">
      <c r="A279" s="6"/>
    </row>
    <row r="280" spans="1:1" ht="15.75" customHeight="1" x14ac:dyDescent="0.2">
      <c r="A280" s="6"/>
    </row>
    <row r="281" spans="1:1" ht="15.75" customHeight="1" x14ac:dyDescent="0.2">
      <c r="A281" s="6"/>
    </row>
    <row r="282" spans="1:1" ht="15.75" customHeight="1" x14ac:dyDescent="0.2">
      <c r="A282" s="6"/>
    </row>
    <row r="283" spans="1:1" ht="15.75" customHeight="1" x14ac:dyDescent="0.2">
      <c r="A283" s="6"/>
    </row>
    <row r="284" spans="1:1" ht="15.75" customHeight="1" x14ac:dyDescent="0.2">
      <c r="A284" s="6"/>
    </row>
    <row r="285" spans="1:1" ht="15.75" customHeight="1" x14ac:dyDescent="0.2">
      <c r="A285" s="6"/>
    </row>
    <row r="286" spans="1:1" ht="15.75" customHeight="1" x14ac:dyDescent="0.2">
      <c r="A286" s="6"/>
    </row>
    <row r="287" spans="1:1" ht="15.75" customHeight="1" x14ac:dyDescent="0.2">
      <c r="A287" s="6"/>
    </row>
    <row r="288" spans="1:1" ht="15.75" customHeight="1" x14ac:dyDescent="0.2">
      <c r="A288" s="6"/>
    </row>
    <row r="289" spans="1:1" ht="15.75" customHeight="1" x14ac:dyDescent="0.2">
      <c r="A289" s="6"/>
    </row>
    <row r="290" spans="1:1" ht="15.75" customHeight="1" x14ac:dyDescent="0.2">
      <c r="A290" s="6"/>
    </row>
    <row r="291" spans="1:1" ht="15.75" customHeight="1" x14ac:dyDescent="0.2">
      <c r="A291" s="6"/>
    </row>
    <row r="292" spans="1:1" ht="15.75" customHeight="1" x14ac:dyDescent="0.2">
      <c r="A292" s="6"/>
    </row>
    <row r="293" spans="1:1" ht="15.75" customHeight="1" x14ac:dyDescent="0.2">
      <c r="A293" s="6"/>
    </row>
    <row r="294" spans="1:1" ht="15.75" customHeight="1" x14ac:dyDescent="0.2">
      <c r="A294" s="6"/>
    </row>
    <row r="295" spans="1:1" ht="15.75" customHeight="1" x14ac:dyDescent="0.2">
      <c r="A295" s="6"/>
    </row>
    <row r="296" spans="1:1" ht="15.75" customHeight="1" x14ac:dyDescent="0.2">
      <c r="A296" s="6"/>
    </row>
    <row r="297" spans="1:1" ht="15.75" customHeight="1" x14ac:dyDescent="0.2">
      <c r="A297" s="6"/>
    </row>
    <row r="298" spans="1:1" ht="15.75" customHeight="1" x14ac:dyDescent="0.2">
      <c r="A298" s="6"/>
    </row>
    <row r="299" spans="1:1" ht="15.75" customHeight="1" x14ac:dyDescent="0.2">
      <c r="A299" s="6"/>
    </row>
    <row r="300" spans="1:1" ht="15.75" customHeight="1" x14ac:dyDescent="0.2">
      <c r="A300" s="6"/>
    </row>
    <row r="301" spans="1:1" ht="15.75" customHeight="1" x14ac:dyDescent="0.2">
      <c r="A301" s="6"/>
    </row>
    <row r="302" spans="1:1" ht="15.75" customHeight="1" x14ac:dyDescent="0.2">
      <c r="A302" s="6"/>
    </row>
    <row r="303" spans="1:1" ht="15.75" customHeight="1" x14ac:dyDescent="0.2">
      <c r="A303" s="6"/>
    </row>
    <row r="304" spans="1:1" ht="15.75" customHeight="1" x14ac:dyDescent="0.2">
      <c r="A304" s="6"/>
    </row>
    <row r="305" spans="1:1" ht="15.75" customHeight="1" x14ac:dyDescent="0.2">
      <c r="A305" s="6"/>
    </row>
    <row r="306" spans="1:1" ht="15.75" customHeight="1" x14ac:dyDescent="0.2">
      <c r="A306" s="6"/>
    </row>
    <row r="307" spans="1:1" ht="15.75" customHeight="1" x14ac:dyDescent="0.2">
      <c r="A307" s="6"/>
    </row>
    <row r="308" spans="1:1" ht="15.75" customHeight="1" x14ac:dyDescent="0.2">
      <c r="A308" s="6"/>
    </row>
    <row r="309" spans="1:1" ht="15.75" customHeight="1" x14ac:dyDescent="0.2">
      <c r="A309" s="6"/>
    </row>
    <row r="310" spans="1:1" ht="15.75" customHeight="1" x14ac:dyDescent="0.2">
      <c r="A310" s="6"/>
    </row>
    <row r="311" spans="1:1" ht="15.75" customHeight="1" x14ac:dyDescent="0.2">
      <c r="A311" s="6"/>
    </row>
    <row r="312" spans="1:1" ht="15.75" customHeight="1" x14ac:dyDescent="0.2">
      <c r="A312" s="6"/>
    </row>
    <row r="313" spans="1:1" ht="15.75" customHeight="1" x14ac:dyDescent="0.2">
      <c r="A313" s="6"/>
    </row>
    <row r="314" spans="1:1" ht="15.75" customHeight="1" x14ac:dyDescent="0.2">
      <c r="A314" s="6"/>
    </row>
    <row r="315" spans="1:1" ht="15.75" customHeight="1" x14ac:dyDescent="0.2">
      <c r="A315" s="6"/>
    </row>
    <row r="316" spans="1:1" ht="15.75" customHeight="1" x14ac:dyDescent="0.2">
      <c r="A316" s="6"/>
    </row>
    <row r="317" spans="1:1" ht="15.75" customHeight="1" x14ac:dyDescent="0.2">
      <c r="A317" s="6"/>
    </row>
    <row r="318" spans="1:1" ht="15.75" customHeight="1" x14ac:dyDescent="0.2">
      <c r="A318" s="6"/>
    </row>
    <row r="319" spans="1:1" ht="15.75" customHeight="1" x14ac:dyDescent="0.2">
      <c r="A319" s="6"/>
    </row>
    <row r="320" spans="1:1" ht="15.75" customHeight="1" x14ac:dyDescent="0.2">
      <c r="A320" s="6"/>
    </row>
    <row r="321" spans="1:1" ht="15.75" customHeight="1" x14ac:dyDescent="0.2">
      <c r="A321" s="6"/>
    </row>
    <row r="322" spans="1:1" ht="15.75" customHeight="1" x14ac:dyDescent="0.2">
      <c r="A322" s="6"/>
    </row>
    <row r="323" spans="1:1" ht="15.75" customHeight="1" x14ac:dyDescent="0.2">
      <c r="A323" s="6"/>
    </row>
    <row r="324" spans="1:1" ht="15.75" customHeight="1" x14ac:dyDescent="0.2">
      <c r="A324" s="6"/>
    </row>
    <row r="325" spans="1:1" ht="15.75" customHeight="1" x14ac:dyDescent="0.2">
      <c r="A325" s="6"/>
    </row>
    <row r="326" spans="1:1" ht="15.75" customHeight="1" x14ac:dyDescent="0.2">
      <c r="A326" s="6"/>
    </row>
    <row r="327" spans="1:1" ht="15.75" customHeight="1" x14ac:dyDescent="0.2">
      <c r="A327" s="6"/>
    </row>
    <row r="328" spans="1:1" ht="15.75" customHeight="1" x14ac:dyDescent="0.2">
      <c r="A328" s="6"/>
    </row>
    <row r="329" spans="1:1" ht="15.75" customHeight="1" x14ac:dyDescent="0.2">
      <c r="A329" s="6"/>
    </row>
    <row r="330" spans="1:1" ht="15.75" customHeight="1" x14ac:dyDescent="0.2">
      <c r="A330" s="6"/>
    </row>
    <row r="331" spans="1:1" ht="15.75" customHeight="1" x14ac:dyDescent="0.2">
      <c r="A331" s="6"/>
    </row>
    <row r="332" spans="1:1" ht="15.75" customHeight="1" x14ac:dyDescent="0.2">
      <c r="A332" s="6"/>
    </row>
    <row r="333" spans="1:1" ht="15.75" customHeight="1" x14ac:dyDescent="0.2">
      <c r="A333" s="6"/>
    </row>
    <row r="334" spans="1:1" ht="15.75" customHeight="1" x14ac:dyDescent="0.2">
      <c r="A334" s="6"/>
    </row>
    <row r="335" spans="1:1" ht="15.75" customHeight="1" x14ac:dyDescent="0.2">
      <c r="A335" s="6"/>
    </row>
    <row r="336" spans="1:1" ht="15.75" customHeight="1" x14ac:dyDescent="0.2">
      <c r="A336" s="6"/>
    </row>
    <row r="337" spans="1:1" ht="15.75" customHeight="1" x14ac:dyDescent="0.2">
      <c r="A337" s="6"/>
    </row>
    <row r="338" spans="1:1" ht="15.75" customHeight="1" x14ac:dyDescent="0.2">
      <c r="A338" s="6"/>
    </row>
    <row r="339" spans="1:1" ht="15.75" customHeight="1" x14ac:dyDescent="0.2">
      <c r="A339" s="6"/>
    </row>
    <row r="340" spans="1:1" ht="15.75" customHeight="1" x14ac:dyDescent="0.2">
      <c r="A340" s="6"/>
    </row>
    <row r="341" spans="1:1" ht="15.75" customHeight="1" x14ac:dyDescent="0.2">
      <c r="A341" s="6"/>
    </row>
    <row r="342" spans="1:1" ht="15.75" customHeight="1" x14ac:dyDescent="0.2">
      <c r="A342" s="6"/>
    </row>
    <row r="343" spans="1:1" ht="15.75" customHeight="1" x14ac:dyDescent="0.2">
      <c r="A343" s="6"/>
    </row>
    <row r="344" spans="1:1" ht="15.75" customHeight="1" x14ac:dyDescent="0.2">
      <c r="A344" s="6"/>
    </row>
    <row r="345" spans="1:1" ht="15.75" customHeight="1" x14ac:dyDescent="0.2">
      <c r="A345" s="6"/>
    </row>
    <row r="346" spans="1:1" ht="15.75" customHeight="1" x14ac:dyDescent="0.2">
      <c r="A346" s="6"/>
    </row>
    <row r="347" spans="1:1" ht="15.75" customHeight="1" x14ac:dyDescent="0.2">
      <c r="A347" s="6"/>
    </row>
    <row r="348" spans="1:1" ht="15.75" customHeight="1" x14ac:dyDescent="0.2">
      <c r="A348" s="6"/>
    </row>
    <row r="349" spans="1:1" ht="15.75" customHeight="1" x14ac:dyDescent="0.2">
      <c r="A349" s="6"/>
    </row>
    <row r="350" spans="1:1" ht="15.75" customHeight="1" x14ac:dyDescent="0.2">
      <c r="A350" s="6"/>
    </row>
    <row r="351" spans="1:1" ht="15.75" customHeight="1" x14ac:dyDescent="0.2">
      <c r="A351" s="6"/>
    </row>
    <row r="352" spans="1:1" ht="15.75" customHeight="1" x14ac:dyDescent="0.2">
      <c r="A352" s="6"/>
    </row>
    <row r="353" spans="1:1" ht="15.75" customHeight="1" x14ac:dyDescent="0.2">
      <c r="A353" s="6"/>
    </row>
    <row r="354" spans="1:1" ht="15.75" customHeight="1" x14ac:dyDescent="0.2">
      <c r="A354" s="6"/>
    </row>
    <row r="355" spans="1:1" ht="15.75" customHeight="1" x14ac:dyDescent="0.2">
      <c r="A355" s="6"/>
    </row>
    <row r="356" spans="1:1" ht="15.75" customHeight="1" x14ac:dyDescent="0.2">
      <c r="A356" s="6"/>
    </row>
    <row r="357" spans="1:1" ht="15.75" customHeight="1" x14ac:dyDescent="0.2">
      <c r="A357" s="6"/>
    </row>
    <row r="358" spans="1:1" ht="15.75" customHeight="1" x14ac:dyDescent="0.2">
      <c r="A358" s="6"/>
    </row>
    <row r="359" spans="1:1" ht="15.75" customHeight="1" x14ac:dyDescent="0.2">
      <c r="A359" s="6"/>
    </row>
    <row r="360" spans="1:1" ht="15.75" customHeight="1" x14ac:dyDescent="0.2">
      <c r="A360" s="6"/>
    </row>
    <row r="361" spans="1:1" ht="15.75" customHeight="1" x14ac:dyDescent="0.2">
      <c r="A361" s="6"/>
    </row>
    <row r="362" spans="1:1" ht="15.75" customHeight="1" x14ac:dyDescent="0.2">
      <c r="A362" s="6"/>
    </row>
    <row r="363" spans="1:1" ht="15.75" customHeight="1" x14ac:dyDescent="0.2">
      <c r="A363" s="6"/>
    </row>
    <row r="364" spans="1:1" ht="15.75" customHeight="1" x14ac:dyDescent="0.2">
      <c r="A364" s="6"/>
    </row>
    <row r="365" spans="1:1" ht="15.75" customHeight="1" x14ac:dyDescent="0.2">
      <c r="A365" s="6"/>
    </row>
    <row r="366" spans="1:1" ht="15.75" customHeight="1" x14ac:dyDescent="0.2">
      <c r="A366" s="6"/>
    </row>
    <row r="367" spans="1:1" ht="15.75" customHeight="1" x14ac:dyDescent="0.2">
      <c r="A367" s="6"/>
    </row>
    <row r="368" spans="1:1" ht="15.75" customHeight="1" x14ac:dyDescent="0.2">
      <c r="A368" s="6"/>
    </row>
    <row r="369" spans="1:1" ht="15.75" customHeight="1" x14ac:dyDescent="0.2">
      <c r="A369" s="6"/>
    </row>
    <row r="370" spans="1:1" ht="15.75" customHeight="1" x14ac:dyDescent="0.2">
      <c r="A370" s="6"/>
    </row>
    <row r="371" spans="1:1" ht="15.75" customHeight="1" x14ac:dyDescent="0.2">
      <c r="A371" s="6"/>
    </row>
    <row r="372" spans="1:1" ht="15.75" customHeight="1" x14ac:dyDescent="0.2">
      <c r="A372" s="6"/>
    </row>
    <row r="373" spans="1:1" ht="15.75" customHeight="1" x14ac:dyDescent="0.2">
      <c r="A373" s="6"/>
    </row>
    <row r="374" spans="1:1" ht="15.75" customHeight="1" x14ac:dyDescent="0.2">
      <c r="A374" s="6"/>
    </row>
    <row r="375" spans="1:1" ht="15.75" customHeight="1" x14ac:dyDescent="0.2">
      <c r="A375" s="6"/>
    </row>
    <row r="376" spans="1:1" ht="15.75" customHeight="1" x14ac:dyDescent="0.2">
      <c r="A376" s="6"/>
    </row>
    <row r="377" spans="1:1" ht="15.75" customHeight="1" x14ac:dyDescent="0.2">
      <c r="A377" s="6"/>
    </row>
    <row r="378" spans="1:1" ht="15.75" customHeight="1" x14ac:dyDescent="0.2">
      <c r="A378" s="6"/>
    </row>
    <row r="379" spans="1:1" ht="15.75" customHeight="1" x14ac:dyDescent="0.2">
      <c r="A379" s="6"/>
    </row>
    <row r="380" spans="1:1" ht="15.75" customHeight="1" x14ac:dyDescent="0.2">
      <c r="A380" s="6"/>
    </row>
    <row r="381" spans="1:1" ht="15.75" customHeight="1" x14ac:dyDescent="0.2">
      <c r="A381" s="6"/>
    </row>
    <row r="382" spans="1:1" ht="15.75" customHeight="1" x14ac:dyDescent="0.2">
      <c r="A382" s="6"/>
    </row>
    <row r="383" spans="1:1" ht="15.75" customHeight="1" x14ac:dyDescent="0.2">
      <c r="A383" s="6"/>
    </row>
    <row r="384" spans="1:1" ht="15.75" customHeight="1" x14ac:dyDescent="0.2">
      <c r="A384" s="6"/>
    </row>
    <row r="385" spans="1:1" ht="15.75" customHeight="1" x14ac:dyDescent="0.2">
      <c r="A385" s="6"/>
    </row>
    <row r="386" spans="1:1" ht="15.75" customHeight="1" x14ac:dyDescent="0.2">
      <c r="A386" s="6"/>
    </row>
    <row r="387" spans="1:1" ht="15.75" customHeight="1" x14ac:dyDescent="0.2">
      <c r="A387" s="6"/>
    </row>
    <row r="388" spans="1:1" ht="15.75" customHeight="1" x14ac:dyDescent="0.2">
      <c r="A388" s="6"/>
    </row>
    <row r="389" spans="1:1" ht="15.75" customHeight="1" x14ac:dyDescent="0.2">
      <c r="A389" s="6"/>
    </row>
    <row r="390" spans="1:1" ht="15.75" customHeight="1" x14ac:dyDescent="0.2">
      <c r="A390" s="6"/>
    </row>
    <row r="391" spans="1:1" ht="15.75" customHeight="1" x14ac:dyDescent="0.2">
      <c r="A391" s="6"/>
    </row>
    <row r="392" spans="1:1" ht="15.75" customHeight="1" x14ac:dyDescent="0.2">
      <c r="A392" s="6"/>
    </row>
    <row r="393" spans="1:1" ht="15.75" customHeight="1" x14ac:dyDescent="0.2">
      <c r="A393" s="6"/>
    </row>
    <row r="394" spans="1:1" ht="15.75" customHeight="1" x14ac:dyDescent="0.2">
      <c r="A394" s="6"/>
    </row>
    <row r="395" spans="1:1" ht="15.75" customHeight="1" x14ac:dyDescent="0.2">
      <c r="A395" s="6"/>
    </row>
    <row r="396" spans="1:1" ht="15.75" customHeight="1" x14ac:dyDescent="0.2">
      <c r="A396" s="6"/>
    </row>
    <row r="397" spans="1:1" ht="15.75" customHeight="1" x14ac:dyDescent="0.2">
      <c r="A397" s="6"/>
    </row>
    <row r="398" spans="1:1" ht="15.75" customHeight="1" x14ac:dyDescent="0.2">
      <c r="A398" s="6"/>
    </row>
    <row r="399" spans="1:1" ht="15.75" customHeight="1" x14ac:dyDescent="0.2">
      <c r="A399" s="6"/>
    </row>
    <row r="400" spans="1:1" ht="15.75" customHeight="1" x14ac:dyDescent="0.2">
      <c r="A400" s="6"/>
    </row>
    <row r="401" spans="1:1" ht="15.75" customHeight="1" x14ac:dyDescent="0.2">
      <c r="A401" s="6"/>
    </row>
    <row r="402" spans="1:1" ht="15.75" customHeight="1" x14ac:dyDescent="0.2">
      <c r="A402" s="6"/>
    </row>
    <row r="403" spans="1:1" ht="15.75" customHeight="1" x14ac:dyDescent="0.2">
      <c r="A403" s="6"/>
    </row>
    <row r="404" spans="1:1" ht="15.75" customHeight="1" x14ac:dyDescent="0.2">
      <c r="A404" s="6"/>
    </row>
    <row r="405" spans="1:1" ht="15.75" customHeight="1" x14ac:dyDescent="0.2">
      <c r="A405" s="6"/>
    </row>
    <row r="406" spans="1:1" ht="15.75" customHeight="1" x14ac:dyDescent="0.2">
      <c r="A406" s="6"/>
    </row>
    <row r="407" spans="1:1" ht="15.75" customHeight="1" x14ac:dyDescent="0.2">
      <c r="A407" s="6"/>
    </row>
    <row r="408" spans="1:1" ht="15.75" customHeight="1" x14ac:dyDescent="0.2">
      <c r="A408" s="6"/>
    </row>
    <row r="409" spans="1:1" ht="15.75" customHeight="1" x14ac:dyDescent="0.2">
      <c r="A409" s="6"/>
    </row>
    <row r="410" spans="1:1" ht="15.75" customHeight="1" x14ac:dyDescent="0.2">
      <c r="A410" s="6"/>
    </row>
    <row r="411" spans="1:1" ht="15.75" customHeight="1" x14ac:dyDescent="0.2">
      <c r="A411" s="6"/>
    </row>
    <row r="412" spans="1:1" ht="15.75" customHeight="1" x14ac:dyDescent="0.2">
      <c r="A412" s="6"/>
    </row>
    <row r="413" spans="1:1" ht="15.75" customHeight="1" x14ac:dyDescent="0.2">
      <c r="A413" s="6"/>
    </row>
    <row r="414" spans="1:1" ht="15.75" customHeight="1" x14ac:dyDescent="0.2">
      <c r="A414" s="6"/>
    </row>
    <row r="415" spans="1:1" ht="15.75" customHeight="1" x14ac:dyDescent="0.2">
      <c r="A415" s="6"/>
    </row>
    <row r="416" spans="1:1" ht="15.75" customHeight="1" x14ac:dyDescent="0.2">
      <c r="A416" s="6"/>
    </row>
    <row r="417" spans="1:1" ht="15.75" customHeight="1" x14ac:dyDescent="0.2">
      <c r="A417" s="6"/>
    </row>
    <row r="418" spans="1:1" ht="15.75" customHeight="1" x14ac:dyDescent="0.2">
      <c r="A418" s="6"/>
    </row>
    <row r="419" spans="1:1" ht="15.75" customHeight="1" x14ac:dyDescent="0.2">
      <c r="A419" s="6"/>
    </row>
    <row r="420" spans="1:1" ht="15.75" customHeight="1" x14ac:dyDescent="0.2">
      <c r="A420" s="6"/>
    </row>
    <row r="421" spans="1:1" ht="15.75" customHeight="1" x14ac:dyDescent="0.2">
      <c r="A421" s="6"/>
    </row>
    <row r="422" spans="1:1" ht="15.75" customHeight="1" x14ac:dyDescent="0.2">
      <c r="A422" s="6"/>
    </row>
    <row r="423" spans="1:1" ht="15.75" customHeight="1" x14ac:dyDescent="0.2">
      <c r="A423" s="6"/>
    </row>
    <row r="424" spans="1:1" ht="15.75" customHeight="1" x14ac:dyDescent="0.2">
      <c r="A424" s="6"/>
    </row>
    <row r="425" spans="1:1" ht="15.75" customHeight="1" x14ac:dyDescent="0.2">
      <c r="A425" s="6"/>
    </row>
    <row r="426" spans="1:1" ht="15.75" customHeight="1" x14ac:dyDescent="0.2">
      <c r="A426" s="6"/>
    </row>
    <row r="427" spans="1:1" ht="15.75" customHeight="1" x14ac:dyDescent="0.2">
      <c r="A427" s="6"/>
    </row>
    <row r="428" spans="1:1" ht="15.75" customHeight="1" x14ac:dyDescent="0.2">
      <c r="A428" s="6"/>
    </row>
    <row r="429" spans="1:1" ht="15.75" customHeight="1" x14ac:dyDescent="0.2">
      <c r="A429" s="6"/>
    </row>
    <row r="430" spans="1:1" ht="15.75" customHeight="1" x14ac:dyDescent="0.2">
      <c r="A430" s="6"/>
    </row>
    <row r="431" spans="1:1" ht="15.75" customHeight="1" x14ac:dyDescent="0.2">
      <c r="A431" s="6"/>
    </row>
    <row r="432" spans="1:1" ht="15.75" customHeight="1" x14ac:dyDescent="0.2">
      <c r="A432" s="6"/>
    </row>
    <row r="433" spans="1:1" ht="15.75" customHeight="1" x14ac:dyDescent="0.2">
      <c r="A433" s="6"/>
    </row>
    <row r="434" spans="1:1" ht="15.75" customHeight="1" x14ac:dyDescent="0.2">
      <c r="A434" s="6"/>
    </row>
    <row r="435" spans="1:1" ht="15.75" customHeight="1" x14ac:dyDescent="0.2">
      <c r="A435" s="6"/>
    </row>
    <row r="436" spans="1:1" ht="15.75" customHeight="1" x14ac:dyDescent="0.2">
      <c r="A436" s="6"/>
    </row>
    <row r="437" spans="1:1" ht="15.75" customHeight="1" x14ac:dyDescent="0.2">
      <c r="A437" s="6"/>
    </row>
    <row r="438" spans="1:1" ht="15.75" customHeight="1" x14ac:dyDescent="0.2">
      <c r="A438" s="6"/>
    </row>
    <row r="439" spans="1:1" ht="15.75" customHeight="1" x14ac:dyDescent="0.2">
      <c r="A439" s="6"/>
    </row>
    <row r="440" spans="1:1" ht="15.75" customHeight="1" x14ac:dyDescent="0.2">
      <c r="A440" s="6"/>
    </row>
    <row r="441" spans="1:1" ht="15.75" customHeight="1" x14ac:dyDescent="0.2">
      <c r="A441" s="6"/>
    </row>
    <row r="442" spans="1:1" ht="15.75" customHeight="1" x14ac:dyDescent="0.2">
      <c r="A442" s="6"/>
    </row>
    <row r="443" spans="1:1" ht="15.75" customHeight="1" x14ac:dyDescent="0.2">
      <c r="A443" s="6"/>
    </row>
    <row r="444" spans="1:1" ht="15.75" customHeight="1" x14ac:dyDescent="0.2">
      <c r="A444" s="6"/>
    </row>
    <row r="445" spans="1:1" ht="15.75" customHeight="1" x14ac:dyDescent="0.2">
      <c r="A445" s="6"/>
    </row>
    <row r="446" spans="1:1" ht="15.75" customHeight="1" x14ac:dyDescent="0.2">
      <c r="A446" s="6"/>
    </row>
    <row r="447" spans="1:1" ht="15.75" customHeight="1" x14ac:dyDescent="0.2">
      <c r="A447" s="6"/>
    </row>
    <row r="448" spans="1:1" ht="15.75" customHeight="1" x14ac:dyDescent="0.2">
      <c r="A448" s="6"/>
    </row>
    <row r="449" spans="1:1" ht="15.75" customHeight="1" x14ac:dyDescent="0.2">
      <c r="A449" s="6"/>
    </row>
    <row r="450" spans="1:1" ht="15.75" customHeight="1" x14ac:dyDescent="0.2">
      <c r="A450" s="6"/>
    </row>
    <row r="451" spans="1:1" ht="15.75" customHeight="1" x14ac:dyDescent="0.2">
      <c r="A451" s="6"/>
    </row>
    <row r="452" spans="1:1" ht="15.75" customHeight="1" x14ac:dyDescent="0.2">
      <c r="A452" s="6"/>
    </row>
    <row r="453" spans="1:1" ht="15.75" customHeight="1" x14ac:dyDescent="0.2">
      <c r="A453" s="6"/>
    </row>
    <row r="454" spans="1:1" ht="15.75" customHeight="1" x14ac:dyDescent="0.2">
      <c r="A454" s="6"/>
    </row>
    <row r="455" spans="1:1" ht="15.75" customHeight="1" x14ac:dyDescent="0.2">
      <c r="A455" s="6"/>
    </row>
    <row r="456" spans="1:1" ht="15.75" customHeight="1" x14ac:dyDescent="0.2">
      <c r="A456" s="6"/>
    </row>
    <row r="457" spans="1:1" ht="15.75" customHeight="1" x14ac:dyDescent="0.2">
      <c r="A457" s="6"/>
    </row>
    <row r="458" spans="1:1" ht="15.75" customHeight="1" x14ac:dyDescent="0.2">
      <c r="A458" s="6"/>
    </row>
    <row r="459" spans="1:1" ht="15.75" customHeight="1" x14ac:dyDescent="0.2">
      <c r="A459" s="6"/>
    </row>
    <row r="460" spans="1:1" ht="15.75" customHeight="1" x14ac:dyDescent="0.2">
      <c r="A460" s="6"/>
    </row>
    <row r="461" spans="1:1" ht="15.75" customHeight="1" x14ac:dyDescent="0.2">
      <c r="A461" s="6"/>
    </row>
    <row r="462" spans="1:1" ht="15.75" customHeight="1" x14ac:dyDescent="0.2">
      <c r="A462" s="6"/>
    </row>
    <row r="463" spans="1:1" ht="15.75" customHeight="1" x14ac:dyDescent="0.2">
      <c r="A463" s="6"/>
    </row>
    <row r="464" spans="1:1" ht="15.75" customHeight="1" x14ac:dyDescent="0.2">
      <c r="A464" s="6"/>
    </row>
    <row r="465" spans="1:1" ht="15.75" customHeight="1" x14ac:dyDescent="0.2">
      <c r="A465" s="6"/>
    </row>
    <row r="466" spans="1:1" ht="15.75" customHeight="1" x14ac:dyDescent="0.2">
      <c r="A466" s="6"/>
    </row>
    <row r="467" spans="1:1" ht="15.75" customHeight="1" x14ac:dyDescent="0.2">
      <c r="A467" s="6"/>
    </row>
    <row r="468" spans="1:1" ht="15.75" customHeight="1" x14ac:dyDescent="0.2">
      <c r="A468" s="6"/>
    </row>
    <row r="469" spans="1:1" ht="15.75" customHeight="1" x14ac:dyDescent="0.2">
      <c r="A469" s="6"/>
    </row>
    <row r="470" spans="1:1" ht="15.75" customHeight="1" x14ac:dyDescent="0.2">
      <c r="A470" s="6"/>
    </row>
    <row r="471" spans="1:1" ht="15.75" customHeight="1" x14ac:dyDescent="0.2">
      <c r="A471" s="6"/>
    </row>
    <row r="472" spans="1:1" ht="15.75" customHeight="1" x14ac:dyDescent="0.2">
      <c r="A472" s="6"/>
    </row>
    <row r="473" spans="1:1" ht="15.75" customHeight="1" x14ac:dyDescent="0.2">
      <c r="A473" s="6"/>
    </row>
    <row r="474" spans="1:1" ht="15.75" customHeight="1" x14ac:dyDescent="0.2">
      <c r="A474" s="6"/>
    </row>
    <row r="475" spans="1:1" ht="15.75" customHeight="1" x14ac:dyDescent="0.2">
      <c r="A475" s="6"/>
    </row>
    <row r="476" spans="1:1" ht="15.75" customHeight="1" x14ac:dyDescent="0.2">
      <c r="A476" s="6"/>
    </row>
    <row r="477" spans="1:1" ht="15.75" customHeight="1" x14ac:dyDescent="0.2">
      <c r="A477" s="6"/>
    </row>
    <row r="478" spans="1:1" ht="15.75" customHeight="1" x14ac:dyDescent="0.2">
      <c r="A478" s="6"/>
    </row>
    <row r="479" spans="1:1" ht="15.75" customHeight="1" x14ac:dyDescent="0.2">
      <c r="A479" s="6"/>
    </row>
    <row r="480" spans="1:1" ht="15.75" customHeight="1" x14ac:dyDescent="0.2">
      <c r="A480" s="6"/>
    </row>
    <row r="481" spans="1:1" ht="15.75" customHeight="1" x14ac:dyDescent="0.2">
      <c r="A481" s="6"/>
    </row>
    <row r="482" spans="1:1" ht="15.75" customHeight="1" x14ac:dyDescent="0.2">
      <c r="A482" s="6"/>
    </row>
    <row r="483" spans="1:1" ht="15.75" customHeight="1" x14ac:dyDescent="0.2">
      <c r="A483" s="6"/>
    </row>
    <row r="484" spans="1:1" ht="15.75" customHeight="1" x14ac:dyDescent="0.2">
      <c r="A484" s="6"/>
    </row>
    <row r="485" spans="1:1" ht="15.75" customHeight="1" x14ac:dyDescent="0.2">
      <c r="A485" s="6"/>
    </row>
    <row r="486" spans="1:1" ht="15.75" customHeight="1" x14ac:dyDescent="0.2">
      <c r="A486" s="6"/>
    </row>
    <row r="487" spans="1:1" ht="15.75" customHeight="1" x14ac:dyDescent="0.2">
      <c r="A487" s="6"/>
    </row>
    <row r="488" spans="1:1" ht="15.75" customHeight="1" x14ac:dyDescent="0.2">
      <c r="A488" s="6"/>
    </row>
    <row r="489" spans="1:1" ht="15.75" customHeight="1" x14ac:dyDescent="0.2">
      <c r="A489" s="6"/>
    </row>
    <row r="490" spans="1:1" ht="15.75" customHeight="1" x14ac:dyDescent="0.2">
      <c r="A490" s="6"/>
    </row>
    <row r="491" spans="1:1" ht="15.75" customHeight="1" x14ac:dyDescent="0.2">
      <c r="A491" s="6"/>
    </row>
    <row r="492" spans="1:1" ht="15.75" customHeight="1" x14ac:dyDescent="0.2">
      <c r="A492" s="6"/>
    </row>
    <row r="493" spans="1:1" ht="15.75" customHeight="1" x14ac:dyDescent="0.2">
      <c r="A493" s="6"/>
    </row>
    <row r="494" spans="1:1" ht="15.75" customHeight="1" x14ac:dyDescent="0.2">
      <c r="A494" s="6"/>
    </row>
    <row r="495" spans="1:1" ht="15.75" customHeight="1" x14ac:dyDescent="0.2">
      <c r="A495" s="6"/>
    </row>
    <row r="496" spans="1:1" ht="15.75" customHeight="1" x14ac:dyDescent="0.2">
      <c r="A496" s="6"/>
    </row>
    <row r="497" spans="1:1" ht="15.75" customHeight="1" x14ac:dyDescent="0.2">
      <c r="A497" s="6"/>
    </row>
    <row r="498" spans="1:1" ht="15.75" customHeight="1" x14ac:dyDescent="0.2">
      <c r="A498" s="6"/>
    </row>
    <row r="499" spans="1:1" ht="15.75" customHeight="1" x14ac:dyDescent="0.2">
      <c r="A499" s="6"/>
    </row>
    <row r="500" spans="1:1" ht="15.75" customHeight="1" x14ac:dyDescent="0.2">
      <c r="A500" s="6"/>
    </row>
    <row r="501" spans="1:1" ht="15.75" customHeight="1" x14ac:dyDescent="0.2">
      <c r="A501" s="6"/>
    </row>
    <row r="502" spans="1:1" ht="15.75" customHeight="1" x14ac:dyDescent="0.2">
      <c r="A502" s="6"/>
    </row>
    <row r="503" spans="1:1" ht="15.75" customHeight="1" x14ac:dyDescent="0.2">
      <c r="A503" s="6"/>
    </row>
    <row r="504" spans="1:1" ht="15.75" customHeight="1" x14ac:dyDescent="0.2">
      <c r="A504" s="6"/>
    </row>
    <row r="505" spans="1:1" ht="15.75" customHeight="1" x14ac:dyDescent="0.2">
      <c r="A505" s="6"/>
    </row>
    <row r="506" spans="1:1" ht="15.75" customHeight="1" x14ac:dyDescent="0.2">
      <c r="A506" s="6"/>
    </row>
    <row r="507" spans="1:1" ht="15.75" customHeight="1" x14ac:dyDescent="0.2">
      <c r="A507" s="6"/>
    </row>
    <row r="508" spans="1:1" ht="15.75" customHeight="1" x14ac:dyDescent="0.2">
      <c r="A508" s="6"/>
    </row>
    <row r="509" spans="1:1" ht="15.75" customHeight="1" x14ac:dyDescent="0.2">
      <c r="A509" s="6"/>
    </row>
    <row r="510" spans="1:1" ht="15.75" customHeight="1" x14ac:dyDescent="0.2">
      <c r="A510" s="6"/>
    </row>
    <row r="511" spans="1:1" ht="15.75" customHeight="1" x14ac:dyDescent="0.2">
      <c r="A511" s="6"/>
    </row>
    <row r="512" spans="1:1" ht="15.75" customHeight="1" x14ac:dyDescent="0.2">
      <c r="A512" s="6"/>
    </row>
    <row r="513" spans="1:1" ht="15.75" customHeight="1" x14ac:dyDescent="0.2">
      <c r="A513" s="6"/>
    </row>
    <row r="514" spans="1:1" ht="15.75" customHeight="1" x14ac:dyDescent="0.2">
      <c r="A514" s="6"/>
    </row>
    <row r="515" spans="1:1" ht="15.75" customHeight="1" x14ac:dyDescent="0.2">
      <c r="A515" s="6"/>
    </row>
    <row r="516" spans="1:1" ht="15.75" customHeight="1" x14ac:dyDescent="0.2">
      <c r="A516" s="6"/>
    </row>
    <row r="517" spans="1:1" ht="15.75" customHeight="1" x14ac:dyDescent="0.2">
      <c r="A517" s="6"/>
    </row>
    <row r="518" spans="1:1" ht="15.75" customHeight="1" x14ac:dyDescent="0.2">
      <c r="A518" s="6"/>
    </row>
    <row r="519" spans="1:1" ht="15.75" customHeight="1" x14ac:dyDescent="0.2">
      <c r="A519" s="6"/>
    </row>
    <row r="520" spans="1:1" ht="15.75" customHeight="1" x14ac:dyDescent="0.2">
      <c r="A520" s="6"/>
    </row>
    <row r="521" spans="1:1" ht="15.75" customHeight="1" x14ac:dyDescent="0.2">
      <c r="A521" s="6"/>
    </row>
    <row r="522" spans="1:1" ht="15.75" customHeight="1" x14ac:dyDescent="0.2">
      <c r="A522" s="6"/>
    </row>
    <row r="523" spans="1:1" ht="15.75" customHeight="1" x14ac:dyDescent="0.2">
      <c r="A523" s="6"/>
    </row>
    <row r="524" spans="1:1" ht="15.75" customHeight="1" x14ac:dyDescent="0.2">
      <c r="A524" s="6"/>
    </row>
    <row r="525" spans="1:1" ht="15.75" customHeight="1" x14ac:dyDescent="0.2">
      <c r="A525" s="6"/>
    </row>
    <row r="526" spans="1:1" ht="15.75" customHeight="1" x14ac:dyDescent="0.2">
      <c r="A526" s="6"/>
    </row>
    <row r="527" spans="1:1" ht="15.75" customHeight="1" x14ac:dyDescent="0.2">
      <c r="A527" s="6"/>
    </row>
    <row r="528" spans="1:1" ht="15.75" customHeight="1" x14ac:dyDescent="0.2">
      <c r="A528" s="6"/>
    </row>
    <row r="529" spans="1:1" ht="15.75" customHeight="1" x14ac:dyDescent="0.2">
      <c r="A529" s="6"/>
    </row>
    <row r="530" spans="1:1" ht="15.75" customHeight="1" x14ac:dyDescent="0.2">
      <c r="A530" s="6"/>
    </row>
    <row r="531" spans="1:1" ht="15.75" customHeight="1" x14ac:dyDescent="0.2">
      <c r="A531" s="6"/>
    </row>
    <row r="532" spans="1:1" ht="15.75" customHeight="1" x14ac:dyDescent="0.2">
      <c r="A532" s="6"/>
    </row>
    <row r="533" spans="1:1" ht="15.75" customHeight="1" x14ac:dyDescent="0.2">
      <c r="A533" s="6"/>
    </row>
    <row r="534" spans="1:1" ht="15.75" customHeight="1" x14ac:dyDescent="0.2">
      <c r="A534" s="6"/>
    </row>
    <row r="535" spans="1:1" ht="15.75" customHeight="1" x14ac:dyDescent="0.2">
      <c r="A535" s="6"/>
    </row>
    <row r="536" spans="1:1" ht="15.75" customHeight="1" x14ac:dyDescent="0.2">
      <c r="A536" s="6"/>
    </row>
    <row r="537" spans="1:1" ht="15.75" customHeight="1" x14ac:dyDescent="0.2">
      <c r="A537" s="6"/>
    </row>
    <row r="538" spans="1:1" ht="15.75" customHeight="1" x14ac:dyDescent="0.2">
      <c r="A538" s="6"/>
    </row>
    <row r="539" spans="1:1" ht="15.75" customHeight="1" x14ac:dyDescent="0.2">
      <c r="A539" s="6"/>
    </row>
    <row r="540" spans="1:1" ht="15.75" customHeight="1" x14ac:dyDescent="0.2">
      <c r="A540" s="6"/>
    </row>
    <row r="541" spans="1:1" ht="15.75" customHeight="1" x14ac:dyDescent="0.2">
      <c r="A541" s="6"/>
    </row>
    <row r="542" spans="1:1" ht="15.75" customHeight="1" x14ac:dyDescent="0.2">
      <c r="A542" s="6"/>
    </row>
    <row r="543" spans="1:1" ht="15.75" customHeight="1" x14ac:dyDescent="0.2">
      <c r="A543" s="6"/>
    </row>
    <row r="544" spans="1:1" ht="15.75" customHeight="1" x14ac:dyDescent="0.2">
      <c r="A544" s="6"/>
    </row>
    <row r="545" spans="1:1" ht="15.75" customHeight="1" x14ac:dyDescent="0.2">
      <c r="A545" s="6"/>
    </row>
    <row r="546" spans="1:1" ht="15.75" customHeight="1" x14ac:dyDescent="0.2">
      <c r="A546" s="6"/>
    </row>
    <row r="547" spans="1:1" ht="15.75" customHeight="1" x14ac:dyDescent="0.2">
      <c r="A547" s="6"/>
    </row>
    <row r="548" spans="1:1" ht="15.75" customHeight="1" x14ac:dyDescent="0.2">
      <c r="A548" s="6"/>
    </row>
    <row r="549" spans="1:1" ht="15.75" customHeight="1" x14ac:dyDescent="0.2">
      <c r="A549" s="6"/>
    </row>
    <row r="550" spans="1:1" ht="15.75" customHeight="1" x14ac:dyDescent="0.2">
      <c r="A550" s="6"/>
    </row>
    <row r="551" spans="1:1" ht="15.75" customHeight="1" x14ac:dyDescent="0.2">
      <c r="A551" s="6"/>
    </row>
    <row r="552" spans="1:1" ht="15.75" customHeight="1" x14ac:dyDescent="0.2">
      <c r="A552" s="6"/>
    </row>
    <row r="553" spans="1:1" ht="15.75" customHeight="1" x14ac:dyDescent="0.2">
      <c r="A553" s="6"/>
    </row>
    <row r="554" spans="1:1" ht="15.75" customHeight="1" x14ac:dyDescent="0.2">
      <c r="A554" s="6"/>
    </row>
    <row r="555" spans="1:1" ht="15.75" customHeight="1" x14ac:dyDescent="0.2">
      <c r="A555" s="6"/>
    </row>
    <row r="556" spans="1:1" ht="15.75" customHeight="1" x14ac:dyDescent="0.2">
      <c r="A556" s="6"/>
    </row>
    <row r="557" spans="1:1" ht="15.75" customHeight="1" x14ac:dyDescent="0.2">
      <c r="A557" s="6"/>
    </row>
    <row r="558" spans="1:1" ht="15.75" customHeight="1" x14ac:dyDescent="0.2">
      <c r="A558" s="6"/>
    </row>
    <row r="559" spans="1:1" ht="15.75" customHeight="1" x14ac:dyDescent="0.2">
      <c r="A559" s="6"/>
    </row>
    <row r="560" spans="1:1" ht="15.75" customHeight="1" x14ac:dyDescent="0.2">
      <c r="A560" s="6"/>
    </row>
    <row r="561" spans="1:1" ht="15.75" customHeight="1" x14ac:dyDescent="0.2">
      <c r="A561" s="6"/>
    </row>
    <row r="562" spans="1:1" ht="15.75" customHeight="1" x14ac:dyDescent="0.2">
      <c r="A562" s="6"/>
    </row>
    <row r="563" spans="1:1" ht="15.75" customHeight="1" x14ac:dyDescent="0.2">
      <c r="A563" s="6"/>
    </row>
    <row r="564" spans="1:1" ht="15.75" customHeight="1" x14ac:dyDescent="0.2">
      <c r="A564" s="6"/>
    </row>
    <row r="565" spans="1:1" ht="15.75" customHeight="1" x14ac:dyDescent="0.2">
      <c r="A565" s="6"/>
    </row>
    <row r="566" spans="1:1" ht="15.75" customHeight="1" x14ac:dyDescent="0.2">
      <c r="A566" s="6"/>
    </row>
    <row r="567" spans="1:1" ht="15.75" customHeight="1" x14ac:dyDescent="0.2">
      <c r="A567" s="6"/>
    </row>
    <row r="568" spans="1:1" ht="15.75" customHeight="1" x14ac:dyDescent="0.2">
      <c r="A568" s="6"/>
    </row>
    <row r="569" spans="1:1" ht="15.75" customHeight="1" x14ac:dyDescent="0.2">
      <c r="A569" s="6"/>
    </row>
    <row r="570" spans="1:1" ht="15.75" customHeight="1" x14ac:dyDescent="0.2">
      <c r="A570" s="6"/>
    </row>
    <row r="571" spans="1:1" ht="15.75" customHeight="1" x14ac:dyDescent="0.2">
      <c r="A571" s="6"/>
    </row>
    <row r="572" spans="1:1" ht="15.75" customHeight="1" x14ac:dyDescent="0.2">
      <c r="A572" s="6"/>
    </row>
    <row r="573" spans="1:1" ht="15.75" customHeight="1" x14ac:dyDescent="0.2">
      <c r="A573" s="6"/>
    </row>
    <row r="574" spans="1:1" ht="15.75" customHeight="1" x14ac:dyDescent="0.2">
      <c r="A574" s="6"/>
    </row>
    <row r="575" spans="1:1" ht="15.75" customHeight="1" x14ac:dyDescent="0.2">
      <c r="A575" s="6"/>
    </row>
    <row r="576" spans="1:1" ht="15.75" customHeight="1" x14ac:dyDescent="0.2">
      <c r="A576" s="6"/>
    </row>
    <row r="577" spans="1:1" ht="15.75" customHeight="1" x14ac:dyDescent="0.2">
      <c r="A577" s="6"/>
    </row>
    <row r="578" spans="1:1" ht="15.75" customHeight="1" x14ac:dyDescent="0.2">
      <c r="A578" s="6"/>
    </row>
    <row r="579" spans="1:1" ht="15.75" customHeight="1" x14ac:dyDescent="0.2">
      <c r="A579" s="6"/>
    </row>
    <row r="580" spans="1:1" ht="15.75" customHeight="1" x14ac:dyDescent="0.2">
      <c r="A580" s="6"/>
    </row>
    <row r="581" spans="1:1" ht="15.75" customHeight="1" x14ac:dyDescent="0.2">
      <c r="A581" s="6"/>
    </row>
    <row r="582" spans="1:1" ht="15.75" customHeight="1" x14ac:dyDescent="0.2">
      <c r="A582" s="6"/>
    </row>
    <row r="583" spans="1:1" ht="15.75" customHeight="1" x14ac:dyDescent="0.2">
      <c r="A583" s="6"/>
    </row>
    <row r="584" spans="1:1" ht="15.75" customHeight="1" x14ac:dyDescent="0.2">
      <c r="A584" s="6"/>
    </row>
    <row r="585" spans="1:1" ht="15.75" customHeight="1" x14ac:dyDescent="0.2">
      <c r="A585" s="6"/>
    </row>
    <row r="586" spans="1:1" ht="15.75" customHeight="1" x14ac:dyDescent="0.2">
      <c r="A586" s="6"/>
    </row>
    <row r="587" spans="1:1" ht="15.75" customHeight="1" x14ac:dyDescent="0.2">
      <c r="A587" s="6"/>
    </row>
    <row r="588" spans="1:1" ht="15.75" customHeight="1" x14ac:dyDescent="0.2">
      <c r="A588" s="6"/>
    </row>
    <row r="589" spans="1:1" ht="15.75" customHeight="1" x14ac:dyDescent="0.2">
      <c r="A589" s="6"/>
    </row>
    <row r="590" spans="1:1" ht="15.75" customHeight="1" x14ac:dyDescent="0.2">
      <c r="A590" s="6"/>
    </row>
    <row r="591" spans="1:1" ht="15.75" customHeight="1" x14ac:dyDescent="0.2">
      <c r="A591" s="6"/>
    </row>
    <row r="592" spans="1:1" ht="15.75" customHeight="1" x14ac:dyDescent="0.2">
      <c r="A592" s="6"/>
    </row>
    <row r="593" spans="1:1" ht="15.75" customHeight="1" x14ac:dyDescent="0.2">
      <c r="A593" s="6"/>
    </row>
    <row r="594" spans="1:1" ht="15.75" customHeight="1" x14ac:dyDescent="0.2">
      <c r="A594" s="6"/>
    </row>
    <row r="595" spans="1:1" ht="15.75" customHeight="1" x14ac:dyDescent="0.2">
      <c r="A595" s="6"/>
    </row>
    <row r="596" spans="1:1" ht="15.75" customHeight="1" x14ac:dyDescent="0.2">
      <c r="A596" s="6"/>
    </row>
    <row r="597" spans="1:1" ht="15.75" customHeight="1" x14ac:dyDescent="0.2">
      <c r="A597" s="6"/>
    </row>
    <row r="598" spans="1:1" ht="15.75" customHeight="1" x14ac:dyDescent="0.2">
      <c r="A598" s="6"/>
    </row>
    <row r="599" spans="1:1" ht="15.75" customHeight="1" x14ac:dyDescent="0.2">
      <c r="A599" s="6"/>
    </row>
    <row r="600" spans="1:1" ht="15.75" customHeight="1" x14ac:dyDescent="0.2">
      <c r="A600" s="6"/>
    </row>
    <row r="601" spans="1:1" ht="15.75" customHeight="1" x14ac:dyDescent="0.2">
      <c r="A601" s="6"/>
    </row>
    <row r="602" spans="1:1" ht="15.75" customHeight="1" x14ac:dyDescent="0.2">
      <c r="A602" s="6"/>
    </row>
    <row r="603" spans="1:1" ht="15.75" customHeight="1" x14ac:dyDescent="0.2">
      <c r="A603" s="6"/>
    </row>
    <row r="604" spans="1:1" ht="15.75" customHeight="1" x14ac:dyDescent="0.2">
      <c r="A604" s="6"/>
    </row>
    <row r="605" spans="1:1" ht="15.75" customHeight="1" x14ac:dyDescent="0.2">
      <c r="A605" s="6"/>
    </row>
    <row r="606" spans="1:1" ht="15.75" customHeight="1" x14ac:dyDescent="0.2">
      <c r="A606" s="6"/>
    </row>
    <row r="607" spans="1:1" ht="15.75" customHeight="1" x14ac:dyDescent="0.2">
      <c r="A607" s="6"/>
    </row>
    <row r="608" spans="1:1" ht="15.75" customHeight="1" x14ac:dyDescent="0.2">
      <c r="A608" s="6"/>
    </row>
    <row r="609" spans="1:1" ht="15.75" customHeight="1" x14ac:dyDescent="0.2">
      <c r="A609" s="6"/>
    </row>
    <row r="610" spans="1:1" ht="15.75" customHeight="1" x14ac:dyDescent="0.2">
      <c r="A610" s="6"/>
    </row>
    <row r="611" spans="1:1" ht="15.75" customHeight="1" x14ac:dyDescent="0.2">
      <c r="A611" s="6"/>
    </row>
    <row r="612" spans="1:1" ht="15.75" customHeight="1" x14ac:dyDescent="0.2">
      <c r="A612" s="6"/>
    </row>
    <row r="613" spans="1:1" ht="15.75" customHeight="1" x14ac:dyDescent="0.2">
      <c r="A613" s="6"/>
    </row>
    <row r="614" spans="1:1" ht="15.75" customHeight="1" x14ac:dyDescent="0.2">
      <c r="A614" s="6"/>
    </row>
    <row r="615" spans="1:1" ht="15.75" customHeight="1" x14ac:dyDescent="0.2">
      <c r="A615" s="6"/>
    </row>
    <row r="616" spans="1:1" ht="15.75" customHeight="1" x14ac:dyDescent="0.2">
      <c r="A616" s="6"/>
    </row>
    <row r="617" spans="1:1" ht="15.75" customHeight="1" x14ac:dyDescent="0.2">
      <c r="A617" s="6"/>
    </row>
    <row r="618" spans="1:1" ht="15.75" customHeight="1" x14ac:dyDescent="0.2">
      <c r="A618" s="6"/>
    </row>
    <row r="619" spans="1:1" ht="15.75" customHeight="1" x14ac:dyDescent="0.2">
      <c r="A619" s="6"/>
    </row>
    <row r="620" spans="1:1" ht="15.75" customHeight="1" x14ac:dyDescent="0.2">
      <c r="A620" s="6"/>
    </row>
    <row r="621" spans="1:1" ht="15.75" customHeight="1" x14ac:dyDescent="0.2">
      <c r="A621" s="6"/>
    </row>
    <row r="622" spans="1:1" ht="15.75" customHeight="1" x14ac:dyDescent="0.2">
      <c r="A622" s="6"/>
    </row>
    <row r="623" spans="1:1" ht="15.75" customHeight="1" x14ac:dyDescent="0.2">
      <c r="A623" s="6"/>
    </row>
    <row r="624" spans="1:1" ht="15.75" customHeight="1" x14ac:dyDescent="0.2">
      <c r="A624" s="6"/>
    </row>
    <row r="625" spans="1:1" ht="15.75" customHeight="1" x14ac:dyDescent="0.2">
      <c r="A625" s="6"/>
    </row>
    <row r="626" spans="1:1" ht="15.75" customHeight="1" x14ac:dyDescent="0.2">
      <c r="A626" s="6"/>
    </row>
    <row r="627" spans="1:1" ht="15.75" customHeight="1" x14ac:dyDescent="0.2">
      <c r="A627" s="6"/>
    </row>
    <row r="628" spans="1:1" ht="15.75" customHeight="1" x14ac:dyDescent="0.2">
      <c r="A628" s="6"/>
    </row>
    <row r="629" spans="1:1" ht="15.75" customHeight="1" x14ac:dyDescent="0.2">
      <c r="A629" s="6"/>
    </row>
    <row r="630" spans="1:1" ht="15.75" customHeight="1" x14ac:dyDescent="0.2">
      <c r="A630" s="6"/>
    </row>
    <row r="631" spans="1:1" ht="15.75" customHeight="1" x14ac:dyDescent="0.2">
      <c r="A631" s="6"/>
    </row>
    <row r="632" spans="1:1" ht="15.75" customHeight="1" x14ac:dyDescent="0.2">
      <c r="A632" s="6"/>
    </row>
    <row r="633" spans="1:1" ht="15.75" customHeight="1" x14ac:dyDescent="0.2">
      <c r="A633" s="6"/>
    </row>
    <row r="634" spans="1:1" ht="15.75" customHeight="1" x14ac:dyDescent="0.2">
      <c r="A634" s="6"/>
    </row>
    <row r="635" spans="1:1" ht="15.75" customHeight="1" x14ac:dyDescent="0.2">
      <c r="A635" s="6"/>
    </row>
    <row r="636" spans="1:1" ht="15.75" customHeight="1" x14ac:dyDescent="0.2">
      <c r="A636" s="6"/>
    </row>
    <row r="637" spans="1:1" ht="15.75" customHeight="1" x14ac:dyDescent="0.2">
      <c r="A637" s="6"/>
    </row>
    <row r="638" spans="1:1" ht="15.75" customHeight="1" x14ac:dyDescent="0.2">
      <c r="A638" s="6"/>
    </row>
    <row r="639" spans="1:1" ht="15.75" customHeight="1" x14ac:dyDescent="0.2">
      <c r="A639" s="6"/>
    </row>
    <row r="640" spans="1:1" ht="15.75" customHeight="1" x14ac:dyDescent="0.2">
      <c r="A640" s="6"/>
    </row>
    <row r="641" spans="1:1" ht="15.75" customHeight="1" x14ac:dyDescent="0.2">
      <c r="A641" s="6"/>
    </row>
    <row r="642" spans="1:1" ht="15.75" customHeight="1" x14ac:dyDescent="0.2">
      <c r="A642" s="6"/>
    </row>
    <row r="643" spans="1:1" ht="15.75" customHeight="1" x14ac:dyDescent="0.2">
      <c r="A643" s="6"/>
    </row>
    <row r="644" spans="1:1" ht="15.75" customHeight="1" x14ac:dyDescent="0.2">
      <c r="A644" s="6"/>
    </row>
    <row r="645" spans="1:1" ht="15.75" customHeight="1" x14ac:dyDescent="0.2">
      <c r="A645" s="6"/>
    </row>
    <row r="646" spans="1:1" ht="15.75" customHeight="1" x14ac:dyDescent="0.2">
      <c r="A646" s="6"/>
    </row>
    <row r="647" spans="1:1" ht="15.75" customHeight="1" x14ac:dyDescent="0.2">
      <c r="A647" s="6"/>
    </row>
    <row r="648" spans="1:1" ht="15.75" customHeight="1" x14ac:dyDescent="0.2">
      <c r="A648" s="6"/>
    </row>
    <row r="649" spans="1:1" ht="15.75" customHeight="1" x14ac:dyDescent="0.2">
      <c r="A649" s="6"/>
    </row>
    <row r="650" spans="1:1" ht="15.75" customHeight="1" x14ac:dyDescent="0.2">
      <c r="A650" s="6"/>
    </row>
    <row r="651" spans="1:1" ht="15.75" customHeight="1" x14ac:dyDescent="0.2">
      <c r="A651" s="6"/>
    </row>
    <row r="652" spans="1:1" ht="15.75" customHeight="1" x14ac:dyDescent="0.2">
      <c r="A652" s="6"/>
    </row>
    <row r="653" spans="1:1" ht="15.75" customHeight="1" x14ac:dyDescent="0.2">
      <c r="A653" s="6"/>
    </row>
    <row r="654" spans="1:1" ht="15.75" customHeight="1" x14ac:dyDescent="0.2">
      <c r="A654" s="6"/>
    </row>
    <row r="655" spans="1:1" ht="15.75" customHeight="1" x14ac:dyDescent="0.2">
      <c r="A655" s="6"/>
    </row>
    <row r="656" spans="1:1" ht="15.75" customHeight="1" x14ac:dyDescent="0.2">
      <c r="A656" s="6"/>
    </row>
    <row r="657" spans="1:1" ht="15.75" customHeight="1" x14ac:dyDescent="0.2">
      <c r="A657" s="6"/>
    </row>
    <row r="658" spans="1:1" ht="15.75" customHeight="1" x14ac:dyDescent="0.2">
      <c r="A658" s="6"/>
    </row>
    <row r="659" spans="1:1" ht="15.75" customHeight="1" x14ac:dyDescent="0.2">
      <c r="A659" s="6"/>
    </row>
    <row r="660" spans="1:1" ht="15.75" customHeight="1" x14ac:dyDescent="0.2">
      <c r="A660" s="6"/>
    </row>
    <row r="661" spans="1:1" ht="15.75" customHeight="1" x14ac:dyDescent="0.2">
      <c r="A661" s="6"/>
    </row>
    <row r="662" spans="1:1" ht="15.75" customHeight="1" x14ac:dyDescent="0.2">
      <c r="A662" s="6"/>
    </row>
    <row r="663" spans="1:1" ht="15.75" customHeight="1" x14ac:dyDescent="0.2">
      <c r="A663" s="6"/>
    </row>
    <row r="664" spans="1:1" ht="15.75" customHeight="1" x14ac:dyDescent="0.2">
      <c r="A664" s="6"/>
    </row>
    <row r="665" spans="1:1" ht="15.75" customHeight="1" x14ac:dyDescent="0.2">
      <c r="A665" s="6"/>
    </row>
    <row r="666" spans="1:1" ht="15.75" customHeight="1" x14ac:dyDescent="0.2">
      <c r="A666" s="6"/>
    </row>
    <row r="667" spans="1:1" ht="15.75" customHeight="1" x14ac:dyDescent="0.2">
      <c r="A667" s="6"/>
    </row>
    <row r="668" spans="1:1" ht="15.75" customHeight="1" x14ac:dyDescent="0.2">
      <c r="A668" s="6"/>
    </row>
    <row r="669" spans="1:1" ht="15.75" customHeight="1" x14ac:dyDescent="0.2">
      <c r="A669" s="6"/>
    </row>
    <row r="670" spans="1:1" ht="15.75" customHeight="1" x14ac:dyDescent="0.2">
      <c r="A670" s="6"/>
    </row>
    <row r="671" spans="1:1" ht="15.75" customHeight="1" x14ac:dyDescent="0.2">
      <c r="A671" s="6"/>
    </row>
    <row r="672" spans="1:1" ht="15.75" customHeight="1" x14ac:dyDescent="0.2">
      <c r="A672" s="6"/>
    </row>
    <row r="673" spans="1:1" ht="15.75" customHeight="1" x14ac:dyDescent="0.2">
      <c r="A673" s="6"/>
    </row>
    <row r="674" spans="1:1" ht="15.75" customHeight="1" x14ac:dyDescent="0.2">
      <c r="A674" s="6"/>
    </row>
    <row r="675" spans="1:1" ht="15.75" customHeight="1" x14ac:dyDescent="0.2">
      <c r="A675" s="6"/>
    </row>
    <row r="676" spans="1:1" ht="15.75" customHeight="1" x14ac:dyDescent="0.2">
      <c r="A676" s="6"/>
    </row>
    <row r="677" spans="1:1" ht="15.75" customHeight="1" x14ac:dyDescent="0.2">
      <c r="A677" s="6"/>
    </row>
    <row r="678" spans="1:1" ht="15.75" customHeight="1" x14ac:dyDescent="0.2">
      <c r="A678" s="6"/>
    </row>
    <row r="679" spans="1:1" ht="15.75" customHeight="1" x14ac:dyDescent="0.2">
      <c r="A679" s="6"/>
    </row>
    <row r="680" spans="1:1" ht="15.75" customHeight="1" x14ac:dyDescent="0.2">
      <c r="A680" s="6"/>
    </row>
    <row r="681" spans="1:1" ht="15.75" customHeight="1" x14ac:dyDescent="0.2">
      <c r="A681" s="6"/>
    </row>
    <row r="682" spans="1:1" ht="15.75" customHeight="1" x14ac:dyDescent="0.2">
      <c r="A682" s="6"/>
    </row>
    <row r="683" spans="1:1" ht="15.75" customHeight="1" x14ac:dyDescent="0.2">
      <c r="A683" s="6"/>
    </row>
    <row r="684" spans="1:1" ht="15.75" customHeight="1" x14ac:dyDescent="0.2">
      <c r="A684" s="6"/>
    </row>
    <row r="685" spans="1:1" ht="15.75" customHeight="1" x14ac:dyDescent="0.2">
      <c r="A685" s="6"/>
    </row>
    <row r="686" spans="1:1" ht="15.75" customHeight="1" x14ac:dyDescent="0.2">
      <c r="A686" s="6"/>
    </row>
    <row r="687" spans="1:1" ht="15.75" customHeight="1" x14ac:dyDescent="0.2">
      <c r="A687" s="6"/>
    </row>
    <row r="688" spans="1:1" ht="15.75" customHeight="1" x14ac:dyDescent="0.2">
      <c r="A688" s="6"/>
    </row>
    <row r="689" spans="1:1" ht="15.75" customHeight="1" x14ac:dyDescent="0.2">
      <c r="A689" s="6"/>
    </row>
    <row r="690" spans="1:1" ht="15.75" customHeight="1" x14ac:dyDescent="0.2">
      <c r="A690" s="6"/>
    </row>
    <row r="691" spans="1:1" ht="15.75" customHeight="1" x14ac:dyDescent="0.2">
      <c r="A691" s="6"/>
    </row>
    <row r="692" spans="1:1" ht="15.75" customHeight="1" x14ac:dyDescent="0.2">
      <c r="A692" s="6"/>
    </row>
    <row r="693" spans="1:1" ht="15.75" customHeight="1" x14ac:dyDescent="0.2">
      <c r="A693" s="6"/>
    </row>
    <row r="694" spans="1:1" ht="15.75" customHeight="1" x14ac:dyDescent="0.2">
      <c r="A694" s="6"/>
    </row>
    <row r="695" spans="1:1" ht="15.75" customHeight="1" x14ac:dyDescent="0.2">
      <c r="A695" s="6"/>
    </row>
    <row r="696" spans="1:1" ht="15.75" customHeight="1" x14ac:dyDescent="0.2">
      <c r="A696" s="6"/>
    </row>
    <row r="697" spans="1:1" ht="15.75" customHeight="1" x14ac:dyDescent="0.2">
      <c r="A697" s="6"/>
    </row>
    <row r="698" spans="1:1" ht="15.75" customHeight="1" x14ac:dyDescent="0.2">
      <c r="A698" s="6"/>
    </row>
    <row r="699" spans="1:1" ht="15.75" customHeight="1" x14ac:dyDescent="0.2">
      <c r="A699" s="6"/>
    </row>
    <row r="700" spans="1:1" ht="15.75" customHeight="1" x14ac:dyDescent="0.2">
      <c r="A700" s="6"/>
    </row>
    <row r="701" spans="1:1" ht="15.75" customHeight="1" x14ac:dyDescent="0.2">
      <c r="A701" s="6"/>
    </row>
    <row r="702" spans="1:1" ht="15.75" customHeight="1" x14ac:dyDescent="0.2">
      <c r="A702" s="6"/>
    </row>
    <row r="703" spans="1:1" ht="15.75" customHeight="1" x14ac:dyDescent="0.2">
      <c r="A703" s="6"/>
    </row>
    <row r="704" spans="1:1" ht="15.75" customHeight="1" x14ac:dyDescent="0.2">
      <c r="A704" s="6"/>
    </row>
    <row r="705" spans="1:1" ht="15.75" customHeight="1" x14ac:dyDescent="0.2">
      <c r="A705" s="6"/>
    </row>
    <row r="706" spans="1:1" ht="15.75" customHeight="1" x14ac:dyDescent="0.2">
      <c r="A706" s="6"/>
    </row>
    <row r="707" spans="1:1" ht="15.75" customHeight="1" x14ac:dyDescent="0.2">
      <c r="A707" s="6"/>
    </row>
    <row r="708" spans="1:1" ht="15.75" customHeight="1" x14ac:dyDescent="0.2">
      <c r="A708" s="6"/>
    </row>
    <row r="709" spans="1:1" ht="15.75" customHeight="1" x14ac:dyDescent="0.2">
      <c r="A709" s="6"/>
    </row>
    <row r="710" spans="1:1" ht="15.75" customHeight="1" x14ac:dyDescent="0.2">
      <c r="A710" s="6"/>
    </row>
    <row r="711" spans="1:1" ht="15.75" customHeight="1" x14ac:dyDescent="0.2">
      <c r="A711" s="6"/>
    </row>
    <row r="712" spans="1:1" ht="15.75" customHeight="1" x14ac:dyDescent="0.2">
      <c r="A712" s="6"/>
    </row>
    <row r="713" spans="1:1" ht="15.75" customHeight="1" x14ac:dyDescent="0.2">
      <c r="A713" s="6"/>
    </row>
    <row r="714" spans="1:1" ht="15.75" customHeight="1" x14ac:dyDescent="0.2">
      <c r="A714" s="6"/>
    </row>
    <row r="715" spans="1:1" ht="15.75" customHeight="1" x14ac:dyDescent="0.2">
      <c r="A715" s="6"/>
    </row>
    <row r="716" spans="1:1" ht="15.75" customHeight="1" x14ac:dyDescent="0.2">
      <c r="A716" s="6"/>
    </row>
    <row r="717" spans="1:1" ht="15.75" customHeight="1" x14ac:dyDescent="0.2">
      <c r="A717" s="6"/>
    </row>
    <row r="718" spans="1:1" ht="15.75" customHeight="1" x14ac:dyDescent="0.2">
      <c r="A718" s="6"/>
    </row>
    <row r="719" spans="1:1" ht="15.75" customHeight="1" x14ac:dyDescent="0.2">
      <c r="A719" s="6"/>
    </row>
    <row r="720" spans="1:1" ht="15.75" customHeight="1" x14ac:dyDescent="0.2">
      <c r="A720" s="6"/>
    </row>
    <row r="721" spans="1:1" ht="15.75" customHeight="1" x14ac:dyDescent="0.2">
      <c r="A721" s="6"/>
    </row>
    <row r="722" spans="1:1" ht="15.75" customHeight="1" x14ac:dyDescent="0.2">
      <c r="A722" s="6"/>
    </row>
    <row r="723" spans="1:1" ht="15.75" customHeight="1" x14ac:dyDescent="0.2">
      <c r="A723" s="6"/>
    </row>
    <row r="724" spans="1:1" ht="15.75" customHeight="1" x14ac:dyDescent="0.2">
      <c r="A724" s="6"/>
    </row>
    <row r="725" spans="1:1" ht="15.75" customHeight="1" x14ac:dyDescent="0.2">
      <c r="A725" s="6"/>
    </row>
    <row r="726" spans="1:1" ht="15.75" customHeight="1" x14ac:dyDescent="0.2">
      <c r="A726" s="6"/>
    </row>
    <row r="727" spans="1:1" ht="15.75" customHeight="1" x14ac:dyDescent="0.2">
      <c r="A727" s="6"/>
    </row>
    <row r="728" spans="1:1" ht="15.75" customHeight="1" x14ac:dyDescent="0.2">
      <c r="A728" s="6"/>
    </row>
    <row r="729" spans="1:1" ht="15.75" customHeight="1" x14ac:dyDescent="0.2">
      <c r="A729" s="6"/>
    </row>
    <row r="730" spans="1:1" ht="15.75" customHeight="1" x14ac:dyDescent="0.2">
      <c r="A730" s="6"/>
    </row>
    <row r="731" spans="1:1" ht="15.75" customHeight="1" x14ac:dyDescent="0.2">
      <c r="A731" s="6"/>
    </row>
    <row r="732" spans="1:1" ht="15.75" customHeight="1" x14ac:dyDescent="0.2">
      <c r="A732" s="6"/>
    </row>
    <row r="733" spans="1:1" ht="15.75" customHeight="1" x14ac:dyDescent="0.2">
      <c r="A733" s="6"/>
    </row>
    <row r="734" spans="1:1" ht="15.75" customHeight="1" x14ac:dyDescent="0.2">
      <c r="A734" s="6"/>
    </row>
    <row r="735" spans="1:1" ht="15.75" customHeight="1" x14ac:dyDescent="0.2">
      <c r="A735" s="6"/>
    </row>
    <row r="736" spans="1:1" ht="15.75" customHeight="1" x14ac:dyDescent="0.2">
      <c r="A736" s="6"/>
    </row>
    <row r="737" spans="1:1" ht="15.75" customHeight="1" x14ac:dyDescent="0.2">
      <c r="A737" s="6"/>
    </row>
    <row r="738" spans="1:1" ht="15.75" customHeight="1" x14ac:dyDescent="0.2">
      <c r="A738" s="6"/>
    </row>
    <row r="739" spans="1:1" ht="15.75" customHeight="1" x14ac:dyDescent="0.2">
      <c r="A739" s="6"/>
    </row>
    <row r="740" spans="1:1" ht="15.75" customHeight="1" x14ac:dyDescent="0.2">
      <c r="A740" s="6"/>
    </row>
    <row r="741" spans="1:1" ht="15.75" customHeight="1" x14ac:dyDescent="0.2">
      <c r="A741" s="6"/>
    </row>
    <row r="742" spans="1:1" ht="15.75" customHeight="1" x14ac:dyDescent="0.2">
      <c r="A742" s="6"/>
    </row>
    <row r="743" spans="1:1" ht="15.75" customHeight="1" x14ac:dyDescent="0.2">
      <c r="A743" s="6"/>
    </row>
    <row r="744" spans="1:1" ht="15.75" customHeight="1" x14ac:dyDescent="0.2">
      <c r="A744" s="6"/>
    </row>
    <row r="745" spans="1:1" ht="15.75" customHeight="1" x14ac:dyDescent="0.2">
      <c r="A745" s="6"/>
    </row>
    <row r="746" spans="1:1" ht="15.75" customHeight="1" x14ac:dyDescent="0.2">
      <c r="A746" s="6"/>
    </row>
    <row r="747" spans="1:1" ht="15.75" customHeight="1" x14ac:dyDescent="0.2">
      <c r="A747" s="6"/>
    </row>
    <row r="748" spans="1:1" ht="15.75" customHeight="1" x14ac:dyDescent="0.2">
      <c r="A748" s="6"/>
    </row>
    <row r="749" spans="1:1" ht="15.75" customHeight="1" x14ac:dyDescent="0.2">
      <c r="A749" s="6"/>
    </row>
    <row r="750" spans="1:1" ht="15.75" customHeight="1" x14ac:dyDescent="0.2">
      <c r="A750" s="6"/>
    </row>
    <row r="751" spans="1:1" ht="15.75" customHeight="1" x14ac:dyDescent="0.2">
      <c r="A751" s="6"/>
    </row>
    <row r="752" spans="1:1" ht="15.75" customHeight="1" x14ac:dyDescent="0.2">
      <c r="A752" s="6"/>
    </row>
    <row r="753" spans="1:1" ht="15.75" customHeight="1" x14ac:dyDescent="0.2">
      <c r="A753" s="6"/>
    </row>
    <row r="754" spans="1:1" ht="15.75" customHeight="1" x14ac:dyDescent="0.2">
      <c r="A754" s="6"/>
    </row>
    <row r="755" spans="1:1" ht="15.75" customHeight="1" x14ac:dyDescent="0.2">
      <c r="A755" s="6"/>
    </row>
    <row r="756" spans="1:1" ht="15.75" customHeight="1" x14ac:dyDescent="0.2">
      <c r="A756" s="6"/>
    </row>
    <row r="757" spans="1:1" ht="15.75" customHeight="1" x14ac:dyDescent="0.2">
      <c r="A757" s="6"/>
    </row>
    <row r="758" spans="1:1" ht="15.75" customHeight="1" x14ac:dyDescent="0.2">
      <c r="A758" s="6"/>
    </row>
    <row r="759" spans="1:1" ht="15.75" customHeight="1" x14ac:dyDescent="0.2">
      <c r="A759" s="6"/>
    </row>
    <row r="760" spans="1:1" ht="15.75" customHeight="1" x14ac:dyDescent="0.2">
      <c r="A760" s="6"/>
    </row>
    <row r="761" spans="1:1" ht="15.75" customHeight="1" x14ac:dyDescent="0.2">
      <c r="A761" s="6"/>
    </row>
    <row r="762" spans="1:1" ht="15.75" customHeight="1" x14ac:dyDescent="0.2">
      <c r="A762" s="6"/>
    </row>
    <row r="763" spans="1:1" ht="15.75" customHeight="1" x14ac:dyDescent="0.2">
      <c r="A763" s="6"/>
    </row>
    <row r="764" spans="1:1" ht="15.75" customHeight="1" x14ac:dyDescent="0.2">
      <c r="A764" s="6"/>
    </row>
    <row r="765" spans="1:1" ht="15.75" customHeight="1" x14ac:dyDescent="0.2">
      <c r="A765" s="6"/>
    </row>
    <row r="766" spans="1:1" ht="15.75" customHeight="1" x14ac:dyDescent="0.2">
      <c r="A766" s="6"/>
    </row>
    <row r="767" spans="1:1" ht="15.75" customHeight="1" x14ac:dyDescent="0.2">
      <c r="A767" s="6"/>
    </row>
    <row r="768" spans="1:1" ht="15.75" customHeight="1" x14ac:dyDescent="0.2">
      <c r="A768" s="6"/>
    </row>
    <row r="769" spans="1:1" ht="15.75" customHeight="1" x14ac:dyDescent="0.2">
      <c r="A769" s="6"/>
    </row>
    <row r="770" spans="1:1" ht="15.75" customHeight="1" x14ac:dyDescent="0.2">
      <c r="A770" s="6"/>
    </row>
    <row r="771" spans="1:1" ht="15.75" customHeight="1" x14ac:dyDescent="0.2">
      <c r="A771" s="6"/>
    </row>
    <row r="772" spans="1:1" ht="15.75" customHeight="1" x14ac:dyDescent="0.2">
      <c r="A772" s="6"/>
    </row>
    <row r="773" spans="1:1" ht="15.75" customHeight="1" x14ac:dyDescent="0.2">
      <c r="A773" s="6"/>
    </row>
    <row r="774" spans="1:1" ht="15.75" customHeight="1" x14ac:dyDescent="0.2">
      <c r="A774" s="6"/>
    </row>
    <row r="775" spans="1:1" ht="15.75" customHeight="1" x14ac:dyDescent="0.2">
      <c r="A775" s="6"/>
    </row>
    <row r="776" spans="1:1" ht="15.75" customHeight="1" x14ac:dyDescent="0.2">
      <c r="A776" s="6"/>
    </row>
    <row r="777" spans="1:1" ht="15.75" customHeight="1" x14ac:dyDescent="0.2">
      <c r="A777" s="6"/>
    </row>
    <row r="778" spans="1:1" ht="15.75" customHeight="1" x14ac:dyDescent="0.2">
      <c r="A778" s="6"/>
    </row>
    <row r="779" spans="1:1" ht="15.75" customHeight="1" x14ac:dyDescent="0.2">
      <c r="A779" s="6"/>
    </row>
    <row r="780" spans="1:1" ht="15.75" customHeight="1" x14ac:dyDescent="0.2">
      <c r="A780" s="6"/>
    </row>
    <row r="781" spans="1:1" ht="15.75" customHeight="1" x14ac:dyDescent="0.2">
      <c r="A781" s="6"/>
    </row>
    <row r="782" spans="1:1" ht="15.75" customHeight="1" x14ac:dyDescent="0.2">
      <c r="A782" s="6"/>
    </row>
    <row r="783" spans="1:1" ht="15.75" customHeight="1" x14ac:dyDescent="0.2">
      <c r="A783" s="6"/>
    </row>
    <row r="784" spans="1:1" ht="15.75" customHeight="1" x14ac:dyDescent="0.2">
      <c r="A784" s="6"/>
    </row>
    <row r="785" spans="1:1" ht="15.75" customHeight="1" x14ac:dyDescent="0.2">
      <c r="A785" s="6"/>
    </row>
    <row r="786" spans="1:1" ht="15.75" customHeight="1" x14ac:dyDescent="0.2">
      <c r="A786" s="6"/>
    </row>
    <row r="787" spans="1:1" ht="15.75" customHeight="1" x14ac:dyDescent="0.2">
      <c r="A787" s="6"/>
    </row>
    <row r="788" spans="1:1" ht="15.75" customHeight="1" x14ac:dyDescent="0.2">
      <c r="A788" s="6"/>
    </row>
    <row r="789" spans="1:1" ht="15.75" customHeight="1" x14ac:dyDescent="0.2">
      <c r="A789" s="6"/>
    </row>
    <row r="790" spans="1:1" ht="15.75" customHeight="1" x14ac:dyDescent="0.2">
      <c r="A790" s="6"/>
    </row>
    <row r="791" spans="1:1" ht="15.75" customHeight="1" x14ac:dyDescent="0.2">
      <c r="A791" s="6"/>
    </row>
    <row r="792" spans="1:1" ht="15.75" customHeight="1" x14ac:dyDescent="0.2">
      <c r="A792" s="6"/>
    </row>
    <row r="793" spans="1:1" ht="15.75" customHeight="1" x14ac:dyDescent="0.2">
      <c r="A793" s="6"/>
    </row>
    <row r="794" spans="1:1" ht="15.75" customHeight="1" x14ac:dyDescent="0.2">
      <c r="A794" s="6"/>
    </row>
    <row r="795" spans="1:1" ht="15.75" customHeight="1" x14ac:dyDescent="0.2">
      <c r="A795" s="6"/>
    </row>
    <row r="796" spans="1:1" ht="15.75" customHeight="1" x14ac:dyDescent="0.2">
      <c r="A796" s="6"/>
    </row>
    <row r="797" spans="1:1" ht="15.75" customHeight="1" x14ac:dyDescent="0.2">
      <c r="A797" s="6"/>
    </row>
    <row r="798" spans="1:1" ht="15.75" customHeight="1" x14ac:dyDescent="0.2">
      <c r="A798" s="6"/>
    </row>
    <row r="799" spans="1:1" ht="15.75" customHeight="1" x14ac:dyDescent="0.2">
      <c r="A799" s="6"/>
    </row>
    <row r="800" spans="1:1" ht="15.75" customHeight="1" x14ac:dyDescent="0.2">
      <c r="A800" s="6"/>
    </row>
    <row r="801" spans="1:1" ht="15.75" customHeight="1" x14ac:dyDescent="0.2">
      <c r="A801" s="6"/>
    </row>
    <row r="802" spans="1:1" ht="15.75" customHeight="1" x14ac:dyDescent="0.2">
      <c r="A802" s="6"/>
    </row>
    <row r="803" spans="1:1" ht="15.75" customHeight="1" x14ac:dyDescent="0.2">
      <c r="A803" s="6"/>
    </row>
    <row r="804" spans="1:1" ht="15.75" customHeight="1" x14ac:dyDescent="0.2">
      <c r="A804" s="6"/>
    </row>
    <row r="805" spans="1:1" ht="15.75" customHeight="1" x14ac:dyDescent="0.2">
      <c r="A805" s="6"/>
    </row>
    <row r="806" spans="1:1" ht="15.75" customHeight="1" x14ac:dyDescent="0.2">
      <c r="A806" s="6"/>
    </row>
    <row r="807" spans="1:1" ht="15.75" customHeight="1" x14ac:dyDescent="0.2">
      <c r="A807" s="6"/>
    </row>
    <row r="808" spans="1:1" ht="15.75" customHeight="1" x14ac:dyDescent="0.2">
      <c r="A808" s="6"/>
    </row>
    <row r="809" spans="1:1" ht="15.75" customHeight="1" x14ac:dyDescent="0.2">
      <c r="A809" s="6"/>
    </row>
    <row r="810" spans="1:1" ht="15.75" customHeight="1" x14ac:dyDescent="0.2">
      <c r="A810" s="6"/>
    </row>
    <row r="811" spans="1:1" ht="15.75" customHeight="1" x14ac:dyDescent="0.2">
      <c r="A811" s="6"/>
    </row>
    <row r="812" spans="1:1" ht="15.75" customHeight="1" x14ac:dyDescent="0.2">
      <c r="A812" s="6"/>
    </row>
    <row r="813" spans="1:1" ht="15.75" customHeight="1" x14ac:dyDescent="0.2">
      <c r="A813" s="6"/>
    </row>
    <row r="814" spans="1:1" ht="15.75" customHeight="1" x14ac:dyDescent="0.2">
      <c r="A814" s="6"/>
    </row>
    <row r="815" spans="1:1" ht="15.75" customHeight="1" x14ac:dyDescent="0.2">
      <c r="A815" s="6"/>
    </row>
    <row r="816" spans="1:1" ht="15.75" customHeight="1" x14ac:dyDescent="0.2">
      <c r="A816" s="6"/>
    </row>
    <row r="817" spans="1:1" ht="15.75" customHeight="1" x14ac:dyDescent="0.2">
      <c r="A817" s="6"/>
    </row>
    <row r="818" spans="1:1" ht="15.75" customHeight="1" x14ac:dyDescent="0.2">
      <c r="A818" s="6"/>
    </row>
    <row r="819" spans="1:1" ht="15.75" customHeight="1" x14ac:dyDescent="0.2">
      <c r="A819" s="6"/>
    </row>
    <row r="820" spans="1:1" ht="15.75" customHeight="1" x14ac:dyDescent="0.2">
      <c r="A820" s="6"/>
    </row>
    <row r="821" spans="1:1" ht="15.75" customHeight="1" x14ac:dyDescent="0.2">
      <c r="A821" s="6"/>
    </row>
    <row r="822" spans="1:1" ht="15.75" customHeight="1" x14ac:dyDescent="0.2">
      <c r="A822" s="6"/>
    </row>
    <row r="823" spans="1:1" ht="15.75" customHeight="1" x14ac:dyDescent="0.2">
      <c r="A823" s="6"/>
    </row>
    <row r="824" spans="1:1" ht="15.75" customHeight="1" x14ac:dyDescent="0.2">
      <c r="A824" s="6"/>
    </row>
    <row r="825" spans="1:1" ht="15.75" customHeight="1" x14ac:dyDescent="0.2">
      <c r="A825" s="6"/>
    </row>
    <row r="826" spans="1:1" ht="15.75" customHeight="1" x14ac:dyDescent="0.2">
      <c r="A826" s="6"/>
    </row>
    <row r="827" spans="1:1" ht="15.75" customHeight="1" x14ac:dyDescent="0.2">
      <c r="A827" s="6"/>
    </row>
    <row r="828" spans="1:1" ht="15.75" customHeight="1" x14ac:dyDescent="0.2">
      <c r="A828" s="6"/>
    </row>
    <row r="829" spans="1:1" ht="15.75" customHeight="1" x14ac:dyDescent="0.2">
      <c r="A829" s="6"/>
    </row>
    <row r="830" spans="1:1" ht="15.75" customHeight="1" x14ac:dyDescent="0.2">
      <c r="A830" s="6"/>
    </row>
    <row r="831" spans="1:1" ht="15.75" customHeight="1" x14ac:dyDescent="0.2">
      <c r="A831" s="6"/>
    </row>
    <row r="832" spans="1:1" ht="15.75" customHeight="1" x14ac:dyDescent="0.2">
      <c r="A832" s="6"/>
    </row>
    <row r="833" spans="1:1" ht="15.75" customHeight="1" x14ac:dyDescent="0.2">
      <c r="A833" s="6"/>
    </row>
    <row r="834" spans="1:1" ht="15.75" customHeight="1" x14ac:dyDescent="0.2">
      <c r="A834" s="6"/>
    </row>
    <row r="835" spans="1:1" ht="15.75" customHeight="1" x14ac:dyDescent="0.2">
      <c r="A835" s="6"/>
    </row>
    <row r="836" spans="1:1" ht="15.75" customHeight="1" x14ac:dyDescent="0.2">
      <c r="A836" s="6"/>
    </row>
    <row r="837" spans="1:1" ht="15.75" customHeight="1" x14ac:dyDescent="0.2">
      <c r="A837" s="6"/>
    </row>
    <row r="838" spans="1:1" ht="15.75" customHeight="1" x14ac:dyDescent="0.2">
      <c r="A838" s="6"/>
    </row>
    <row r="839" spans="1:1" ht="15.75" customHeight="1" x14ac:dyDescent="0.2">
      <c r="A839" s="6"/>
    </row>
    <row r="840" spans="1:1" ht="15.75" customHeight="1" x14ac:dyDescent="0.2">
      <c r="A840" s="6"/>
    </row>
    <row r="841" spans="1:1" ht="15.75" customHeight="1" x14ac:dyDescent="0.2">
      <c r="A841" s="6"/>
    </row>
    <row r="842" spans="1:1" ht="15.75" customHeight="1" x14ac:dyDescent="0.2">
      <c r="A842" s="6"/>
    </row>
    <row r="843" spans="1:1" ht="15.75" customHeight="1" x14ac:dyDescent="0.2">
      <c r="A843" s="6"/>
    </row>
    <row r="844" spans="1:1" ht="15.75" customHeight="1" x14ac:dyDescent="0.2">
      <c r="A844" s="6"/>
    </row>
    <row r="845" spans="1:1" ht="15.75" customHeight="1" x14ac:dyDescent="0.2">
      <c r="A845" s="6"/>
    </row>
    <row r="846" spans="1:1" ht="15.75" customHeight="1" x14ac:dyDescent="0.2">
      <c r="A846" s="6"/>
    </row>
    <row r="847" spans="1:1" ht="15.75" customHeight="1" x14ac:dyDescent="0.2">
      <c r="A847" s="6"/>
    </row>
    <row r="848" spans="1:1" ht="15.75" customHeight="1" x14ac:dyDescent="0.2">
      <c r="A848" s="6"/>
    </row>
    <row r="849" spans="1:1" ht="15.75" customHeight="1" x14ac:dyDescent="0.2">
      <c r="A849" s="6"/>
    </row>
    <row r="850" spans="1:1" ht="15.75" customHeight="1" x14ac:dyDescent="0.2">
      <c r="A850" s="6"/>
    </row>
    <row r="851" spans="1:1" ht="15.75" customHeight="1" x14ac:dyDescent="0.2">
      <c r="A851" s="6"/>
    </row>
    <row r="852" spans="1:1" ht="15.75" customHeight="1" x14ac:dyDescent="0.2">
      <c r="A852" s="6"/>
    </row>
    <row r="853" spans="1:1" ht="15.75" customHeight="1" x14ac:dyDescent="0.2">
      <c r="A853" s="6"/>
    </row>
    <row r="854" spans="1:1" ht="15.75" customHeight="1" x14ac:dyDescent="0.2">
      <c r="A854" s="6"/>
    </row>
    <row r="855" spans="1:1" ht="15.75" customHeight="1" x14ac:dyDescent="0.2">
      <c r="A855" s="6"/>
    </row>
    <row r="856" spans="1:1" ht="15.75" customHeight="1" x14ac:dyDescent="0.2">
      <c r="A856" s="6"/>
    </row>
    <row r="857" spans="1:1" ht="15.75" customHeight="1" x14ac:dyDescent="0.2">
      <c r="A857" s="6"/>
    </row>
    <row r="858" spans="1:1" ht="15.75" customHeight="1" x14ac:dyDescent="0.2">
      <c r="A858" s="6"/>
    </row>
    <row r="859" spans="1:1" ht="15.75" customHeight="1" x14ac:dyDescent="0.2">
      <c r="A859" s="6"/>
    </row>
    <row r="860" spans="1:1" ht="15.75" customHeight="1" x14ac:dyDescent="0.2">
      <c r="A860" s="6"/>
    </row>
    <row r="861" spans="1:1" ht="15.75" customHeight="1" x14ac:dyDescent="0.2">
      <c r="A861" s="6"/>
    </row>
    <row r="862" spans="1:1" ht="15.75" customHeight="1" x14ac:dyDescent="0.2">
      <c r="A862" s="6"/>
    </row>
    <row r="863" spans="1:1" ht="15.75" customHeight="1" x14ac:dyDescent="0.2">
      <c r="A863" s="6"/>
    </row>
    <row r="864" spans="1:1" ht="15.75" customHeight="1" x14ac:dyDescent="0.2">
      <c r="A864" s="6"/>
    </row>
    <row r="865" spans="1:1" ht="15.75" customHeight="1" x14ac:dyDescent="0.2">
      <c r="A865" s="6"/>
    </row>
    <row r="866" spans="1:1" ht="15.75" customHeight="1" x14ac:dyDescent="0.2">
      <c r="A866" s="6"/>
    </row>
    <row r="867" spans="1:1" ht="15.75" customHeight="1" x14ac:dyDescent="0.2">
      <c r="A867" s="6"/>
    </row>
    <row r="868" spans="1:1" ht="15.75" customHeight="1" x14ac:dyDescent="0.2">
      <c r="A868" s="6"/>
    </row>
    <row r="869" spans="1:1" ht="15.75" customHeight="1" x14ac:dyDescent="0.2">
      <c r="A869" s="6"/>
    </row>
    <row r="870" spans="1:1" ht="15.75" customHeight="1" x14ac:dyDescent="0.2">
      <c r="A870" s="6"/>
    </row>
    <row r="871" spans="1:1" ht="15.75" customHeight="1" x14ac:dyDescent="0.2">
      <c r="A871" s="6"/>
    </row>
    <row r="872" spans="1:1" ht="15.75" customHeight="1" x14ac:dyDescent="0.2">
      <c r="A872" s="6"/>
    </row>
    <row r="873" spans="1:1" ht="15.75" customHeight="1" x14ac:dyDescent="0.2">
      <c r="A873" s="6"/>
    </row>
    <row r="874" spans="1:1" ht="15.75" customHeight="1" x14ac:dyDescent="0.2">
      <c r="A874" s="6"/>
    </row>
    <row r="875" spans="1:1" ht="15.75" customHeight="1" x14ac:dyDescent="0.2">
      <c r="A875" s="6"/>
    </row>
    <row r="876" spans="1:1" ht="15.75" customHeight="1" x14ac:dyDescent="0.2">
      <c r="A876" s="6"/>
    </row>
    <row r="877" spans="1:1" ht="15.75" customHeight="1" x14ac:dyDescent="0.2">
      <c r="A877" s="6"/>
    </row>
    <row r="878" spans="1:1" ht="15.75" customHeight="1" x14ac:dyDescent="0.2">
      <c r="A878" s="6"/>
    </row>
    <row r="879" spans="1:1" ht="15.75" customHeight="1" x14ac:dyDescent="0.2">
      <c r="A879" s="6"/>
    </row>
    <row r="880" spans="1:1" ht="15.75" customHeight="1" x14ac:dyDescent="0.2">
      <c r="A880" s="6"/>
    </row>
    <row r="881" spans="1:1" ht="15.75" customHeight="1" x14ac:dyDescent="0.2">
      <c r="A881" s="6"/>
    </row>
    <row r="882" spans="1:1" ht="15.75" customHeight="1" x14ac:dyDescent="0.2">
      <c r="A882" s="6"/>
    </row>
    <row r="883" spans="1:1" ht="15.75" customHeight="1" x14ac:dyDescent="0.2">
      <c r="A883" s="6"/>
    </row>
    <row r="884" spans="1:1" ht="15.75" customHeight="1" x14ac:dyDescent="0.2">
      <c r="A884" s="6"/>
    </row>
    <row r="885" spans="1:1" ht="15.75" customHeight="1" x14ac:dyDescent="0.2">
      <c r="A885" s="6"/>
    </row>
    <row r="886" spans="1:1" ht="15.75" customHeight="1" x14ac:dyDescent="0.2">
      <c r="A886" s="6"/>
    </row>
    <row r="887" spans="1:1" ht="15.75" customHeight="1" x14ac:dyDescent="0.2">
      <c r="A887" s="6"/>
    </row>
    <row r="888" spans="1:1" ht="15.75" customHeight="1" x14ac:dyDescent="0.2">
      <c r="A888" s="6"/>
    </row>
    <row r="889" spans="1:1" ht="15.75" customHeight="1" x14ac:dyDescent="0.2">
      <c r="A889" s="6"/>
    </row>
    <row r="890" spans="1:1" ht="15.75" customHeight="1" x14ac:dyDescent="0.2">
      <c r="A890" s="6"/>
    </row>
    <row r="891" spans="1:1" ht="15.75" customHeight="1" x14ac:dyDescent="0.2">
      <c r="A891" s="6"/>
    </row>
    <row r="892" spans="1:1" ht="15.75" customHeight="1" x14ac:dyDescent="0.2">
      <c r="A892" s="6"/>
    </row>
    <row r="893" spans="1:1" ht="15.75" customHeight="1" x14ac:dyDescent="0.2">
      <c r="A893" s="6"/>
    </row>
    <row r="894" spans="1:1" ht="15.75" customHeight="1" x14ac:dyDescent="0.2">
      <c r="A894" s="6"/>
    </row>
    <row r="895" spans="1:1" ht="15.75" customHeight="1" x14ac:dyDescent="0.2">
      <c r="A895" s="6"/>
    </row>
    <row r="896" spans="1:1" ht="15.75" customHeight="1" x14ac:dyDescent="0.2">
      <c r="A896" s="6"/>
    </row>
    <row r="897" spans="1:1" ht="15.75" customHeight="1" x14ac:dyDescent="0.2">
      <c r="A897" s="6"/>
    </row>
    <row r="898" spans="1:1" ht="15.75" customHeight="1" x14ac:dyDescent="0.2">
      <c r="A898" s="6"/>
    </row>
    <row r="899" spans="1:1" ht="15.75" customHeight="1" x14ac:dyDescent="0.2">
      <c r="A899" s="6"/>
    </row>
    <row r="900" spans="1:1" ht="15.75" customHeight="1" x14ac:dyDescent="0.2">
      <c r="A900" s="6"/>
    </row>
    <row r="901" spans="1:1" ht="15.75" customHeight="1" x14ac:dyDescent="0.2">
      <c r="A901" s="6"/>
    </row>
    <row r="902" spans="1:1" ht="15.75" customHeight="1" x14ac:dyDescent="0.2">
      <c r="A902" s="6"/>
    </row>
    <row r="903" spans="1:1" ht="15.75" customHeight="1" x14ac:dyDescent="0.2">
      <c r="A903" s="6"/>
    </row>
    <row r="904" spans="1:1" ht="15.75" customHeight="1" x14ac:dyDescent="0.2">
      <c r="A904" s="6"/>
    </row>
    <row r="905" spans="1:1" ht="15.75" customHeight="1" x14ac:dyDescent="0.2">
      <c r="A905" s="6"/>
    </row>
    <row r="906" spans="1:1" ht="15.75" customHeight="1" x14ac:dyDescent="0.2">
      <c r="A906" s="6"/>
    </row>
    <row r="907" spans="1:1" ht="15.75" customHeight="1" x14ac:dyDescent="0.2">
      <c r="A907" s="6"/>
    </row>
    <row r="908" spans="1:1" ht="15.75" customHeight="1" x14ac:dyDescent="0.2">
      <c r="A908" s="6"/>
    </row>
    <row r="909" spans="1:1" ht="15.75" customHeight="1" x14ac:dyDescent="0.2">
      <c r="A909" s="6"/>
    </row>
    <row r="910" spans="1:1" ht="15.75" customHeight="1" x14ac:dyDescent="0.2">
      <c r="A910" s="6"/>
    </row>
    <row r="911" spans="1:1" ht="15.75" customHeight="1" x14ac:dyDescent="0.2">
      <c r="A911" s="6"/>
    </row>
    <row r="912" spans="1:1" ht="15.75" customHeight="1" x14ac:dyDescent="0.2">
      <c r="A912" s="6"/>
    </row>
    <row r="913" spans="1:1" ht="15.75" customHeight="1" x14ac:dyDescent="0.2">
      <c r="A913" s="6"/>
    </row>
    <row r="914" spans="1:1" ht="15.75" customHeight="1" x14ac:dyDescent="0.2">
      <c r="A914" s="6"/>
    </row>
    <row r="915" spans="1:1" ht="15.75" customHeight="1" x14ac:dyDescent="0.2">
      <c r="A915" s="6"/>
    </row>
    <row r="916" spans="1:1" ht="15.75" customHeight="1" x14ac:dyDescent="0.2">
      <c r="A916" s="6"/>
    </row>
    <row r="917" spans="1:1" ht="15.75" customHeight="1" x14ac:dyDescent="0.2">
      <c r="A917" s="6"/>
    </row>
    <row r="918" spans="1:1" ht="15.75" customHeight="1" x14ac:dyDescent="0.2">
      <c r="A918" s="6"/>
    </row>
    <row r="919" spans="1:1" ht="15.75" customHeight="1" x14ac:dyDescent="0.2">
      <c r="A919" s="6"/>
    </row>
    <row r="920" spans="1:1" ht="15.75" customHeight="1" x14ac:dyDescent="0.2">
      <c r="A920" s="6"/>
    </row>
    <row r="921" spans="1:1" ht="15.75" customHeight="1" x14ac:dyDescent="0.2">
      <c r="A921" s="6"/>
    </row>
    <row r="922" spans="1:1" ht="15.75" customHeight="1" x14ac:dyDescent="0.2">
      <c r="A922" s="6"/>
    </row>
    <row r="923" spans="1:1" ht="15.75" customHeight="1" x14ac:dyDescent="0.2">
      <c r="A923" s="6"/>
    </row>
    <row r="924" spans="1:1" ht="15.75" customHeight="1" x14ac:dyDescent="0.2">
      <c r="A924" s="6"/>
    </row>
    <row r="925" spans="1:1" ht="15.75" customHeight="1" x14ac:dyDescent="0.2">
      <c r="A925" s="6"/>
    </row>
    <row r="926" spans="1:1" ht="15.75" customHeight="1" x14ac:dyDescent="0.2">
      <c r="A926" s="6"/>
    </row>
    <row r="927" spans="1:1" ht="15.75" customHeight="1" x14ac:dyDescent="0.2">
      <c r="A927" s="6"/>
    </row>
    <row r="928" spans="1:1" ht="15.75" customHeight="1" x14ac:dyDescent="0.2">
      <c r="A928" s="6"/>
    </row>
    <row r="929" spans="1:1" ht="15.75" customHeight="1" x14ac:dyDescent="0.2">
      <c r="A929" s="6"/>
    </row>
    <row r="930" spans="1:1" ht="15.75" customHeight="1" x14ac:dyDescent="0.2">
      <c r="A930" s="6"/>
    </row>
    <row r="931" spans="1:1" ht="15.75" customHeight="1" x14ac:dyDescent="0.2">
      <c r="A931" s="6"/>
    </row>
    <row r="932" spans="1:1" ht="15.75" customHeight="1" x14ac:dyDescent="0.2">
      <c r="A932" s="6"/>
    </row>
    <row r="933" spans="1:1" ht="15.75" customHeight="1" x14ac:dyDescent="0.2">
      <c r="A933" s="6"/>
    </row>
    <row r="934" spans="1:1" ht="15.75" customHeight="1" x14ac:dyDescent="0.2">
      <c r="A934" s="6"/>
    </row>
    <row r="935" spans="1:1" ht="15.75" customHeight="1" x14ac:dyDescent="0.2">
      <c r="A935" s="6"/>
    </row>
    <row r="936" spans="1:1" ht="15.75" customHeight="1" x14ac:dyDescent="0.2">
      <c r="A936" s="6"/>
    </row>
    <row r="937" spans="1:1" ht="15.75" customHeight="1" x14ac:dyDescent="0.2">
      <c r="A937" s="6"/>
    </row>
    <row r="938" spans="1:1" ht="15.75" customHeight="1" x14ac:dyDescent="0.2">
      <c r="A938" s="6"/>
    </row>
    <row r="939" spans="1:1" ht="15.75" customHeight="1" x14ac:dyDescent="0.2">
      <c r="A939" s="6"/>
    </row>
    <row r="940" spans="1:1" ht="15.75" customHeight="1" x14ac:dyDescent="0.2">
      <c r="A940" s="6"/>
    </row>
    <row r="941" spans="1:1" ht="15.75" customHeight="1" x14ac:dyDescent="0.2">
      <c r="A941" s="6"/>
    </row>
    <row r="942" spans="1:1" ht="15.75" customHeight="1" x14ac:dyDescent="0.2">
      <c r="A942" s="6"/>
    </row>
    <row r="943" spans="1:1" ht="15.75" customHeight="1" x14ac:dyDescent="0.2">
      <c r="A943" s="6"/>
    </row>
    <row r="944" spans="1:1" ht="15.75" customHeight="1" x14ac:dyDescent="0.2">
      <c r="A944" s="6"/>
    </row>
    <row r="945" spans="1:1" ht="15.75" customHeight="1" x14ac:dyDescent="0.2">
      <c r="A945" s="6"/>
    </row>
    <row r="946" spans="1:1" ht="15.75" customHeight="1" x14ac:dyDescent="0.2">
      <c r="A946" s="6"/>
    </row>
    <row r="947" spans="1:1" ht="15.75" customHeight="1" x14ac:dyDescent="0.2">
      <c r="A947" s="6"/>
    </row>
    <row r="948" spans="1:1" ht="15.75" customHeight="1" x14ac:dyDescent="0.2">
      <c r="A948" s="6"/>
    </row>
    <row r="949" spans="1:1" ht="15.75" customHeight="1" x14ac:dyDescent="0.2">
      <c r="A949" s="6"/>
    </row>
    <row r="950" spans="1:1" ht="15.75" customHeight="1" x14ac:dyDescent="0.2">
      <c r="A950" s="6"/>
    </row>
    <row r="951" spans="1:1" ht="15.75" customHeight="1" x14ac:dyDescent="0.2">
      <c r="A951" s="6"/>
    </row>
    <row r="952" spans="1:1" ht="15.75" customHeight="1" x14ac:dyDescent="0.2">
      <c r="A952" s="6"/>
    </row>
    <row r="953" spans="1:1" ht="15.75" customHeight="1" x14ac:dyDescent="0.2">
      <c r="A953" s="6"/>
    </row>
    <row r="954" spans="1:1" ht="15.75" customHeight="1" x14ac:dyDescent="0.2">
      <c r="A954" s="6"/>
    </row>
    <row r="955" spans="1:1" ht="15.75" customHeight="1" x14ac:dyDescent="0.2">
      <c r="A955" s="6"/>
    </row>
    <row r="956" spans="1:1" ht="15.75" customHeight="1" x14ac:dyDescent="0.2">
      <c r="A956" s="6"/>
    </row>
    <row r="957" spans="1:1" ht="15.75" customHeight="1" x14ac:dyDescent="0.2">
      <c r="A957" s="6"/>
    </row>
    <row r="958" spans="1:1" ht="15.75" customHeight="1" x14ac:dyDescent="0.2">
      <c r="A958" s="6"/>
    </row>
    <row r="959" spans="1:1" ht="15.75" customHeight="1" x14ac:dyDescent="0.2">
      <c r="A959" s="6"/>
    </row>
    <row r="960" spans="1:1" ht="15.75" customHeight="1" x14ac:dyDescent="0.2">
      <c r="A960" s="6"/>
    </row>
    <row r="961" spans="1:1" ht="15.75" customHeight="1" x14ac:dyDescent="0.2">
      <c r="A961" s="6"/>
    </row>
    <row r="962" spans="1:1" ht="15.75" customHeight="1" x14ac:dyDescent="0.2">
      <c r="A962" s="6"/>
    </row>
    <row r="963" spans="1:1" ht="15.75" customHeight="1" x14ac:dyDescent="0.2">
      <c r="A963" s="6"/>
    </row>
    <row r="964" spans="1:1" ht="15.75" customHeight="1" x14ac:dyDescent="0.2">
      <c r="A964" s="6"/>
    </row>
    <row r="965" spans="1:1" ht="15.75" customHeight="1" x14ac:dyDescent="0.2">
      <c r="A965" s="6"/>
    </row>
    <row r="966" spans="1:1" ht="15.75" customHeight="1" x14ac:dyDescent="0.2">
      <c r="A966" s="6"/>
    </row>
    <row r="967" spans="1:1" ht="15.75" customHeight="1" x14ac:dyDescent="0.2">
      <c r="A967" s="6"/>
    </row>
    <row r="968" spans="1:1" ht="15.75" customHeight="1" x14ac:dyDescent="0.2">
      <c r="A968" s="6"/>
    </row>
    <row r="969" spans="1:1" ht="15.75" customHeight="1" x14ac:dyDescent="0.2">
      <c r="A969" s="6"/>
    </row>
    <row r="970" spans="1:1" ht="15.75" customHeight="1" x14ac:dyDescent="0.2">
      <c r="A970" s="6"/>
    </row>
    <row r="971" spans="1:1" ht="15.75" customHeight="1" x14ac:dyDescent="0.2">
      <c r="A971" s="6"/>
    </row>
    <row r="972" spans="1:1" ht="15.75" customHeight="1" x14ac:dyDescent="0.2">
      <c r="A972" s="6"/>
    </row>
    <row r="973" spans="1:1" ht="15.75" customHeight="1" x14ac:dyDescent="0.2">
      <c r="A973" s="6"/>
    </row>
    <row r="974" spans="1:1" ht="15.75" customHeight="1" x14ac:dyDescent="0.2">
      <c r="A974" s="6"/>
    </row>
    <row r="975" spans="1:1" ht="15.75" customHeight="1" x14ac:dyDescent="0.2">
      <c r="A975" s="6"/>
    </row>
    <row r="976" spans="1:1" ht="15.75" customHeight="1" x14ac:dyDescent="0.2">
      <c r="A976" s="6"/>
    </row>
    <row r="977" spans="1:1" ht="15.75" customHeight="1" x14ac:dyDescent="0.2">
      <c r="A977" s="6"/>
    </row>
    <row r="978" spans="1:1" ht="15.75" customHeight="1" x14ac:dyDescent="0.2">
      <c r="A978" s="6"/>
    </row>
    <row r="979" spans="1:1" ht="15.75" customHeight="1" x14ac:dyDescent="0.2">
      <c r="A979" s="6"/>
    </row>
    <row r="980" spans="1:1" ht="15.75" customHeight="1" x14ac:dyDescent="0.2">
      <c r="A980" s="6"/>
    </row>
    <row r="981" spans="1:1" ht="15.75" customHeight="1" x14ac:dyDescent="0.2">
      <c r="A981" s="6"/>
    </row>
    <row r="982" spans="1:1" ht="15.75" customHeight="1" x14ac:dyDescent="0.2">
      <c r="A982" s="6"/>
    </row>
    <row r="983" spans="1:1" ht="15.75" customHeight="1" x14ac:dyDescent="0.2">
      <c r="A983" s="6"/>
    </row>
    <row r="984" spans="1:1" ht="15.75" customHeight="1" x14ac:dyDescent="0.2">
      <c r="A984" s="6"/>
    </row>
    <row r="985" spans="1:1" ht="15.75" customHeight="1" x14ac:dyDescent="0.2">
      <c r="A985" s="6"/>
    </row>
    <row r="986" spans="1:1" ht="15.75" customHeight="1" x14ac:dyDescent="0.2">
      <c r="A986" s="6"/>
    </row>
    <row r="987" spans="1:1" ht="15.75" customHeight="1" x14ac:dyDescent="0.2">
      <c r="A987" s="6"/>
    </row>
    <row r="988" spans="1:1" ht="15.75" customHeight="1" x14ac:dyDescent="0.2">
      <c r="A988" s="6"/>
    </row>
    <row r="989" spans="1:1" ht="15.75" customHeight="1" x14ac:dyDescent="0.2">
      <c r="A989" s="6"/>
    </row>
    <row r="990" spans="1:1" ht="15.75" customHeight="1" x14ac:dyDescent="0.2">
      <c r="A990" s="6"/>
    </row>
    <row r="991" spans="1:1" ht="15.75" customHeight="1" x14ac:dyDescent="0.2">
      <c r="A991" s="6"/>
    </row>
    <row r="992" spans="1:1" ht="15.75" customHeight="1" x14ac:dyDescent="0.2">
      <c r="A992" s="6"/>
    </row>
    <row r="993" spans="1:1" ht="15.75" customHeight="1" x14ac:dyDescent="0.2">
      <c r="A993" s="6"/>
    </row>
    <row r="994" spans="1:1" ht="15.75" customHeight="1" x14ac:dyDescent="0.2">
      <c r="A994" s="6"/>
    </row>
    <row r="995" spans="1:1" ht="15.75" customHeight="1" x14ac:dyDescent="0.2">
      <c r="A995" s="6"/>
    </row>
    <row r="996" spans="1:1" ht="15.75" customHeight="1" x14ac:dyDescent="0.2">
      <c r="A996" s="6"/>
    </row>
    <row r="997" spans="1:1" ht="15.75" customHeight="1" x14ac:dyDescent="0.2">
      <c r="A997" s="6"/>
    </row>
    <row r="998" spans="1:1" ht="15.75" customHeight="1" x14ac:dyDescent="0.2">
      <c r="A998" s="6"/>
    </row>
    <row r="999" spans="1:1" ht="15.75" customHeight="1" x14ac:dyDescent="0.2">
      <c r="A999" s="6"/>
    </row>
    <row r="1000" spans="1:1" ht="15.75" customHeight="1" x14ac:dyDescent="0.2">
      <c r="A1000" s="6"/>
    </row>
  </sheetData>
  <mergeCells count="1">
    <mergeCell ref="E1:H1"/>
  </mergeCells>
  <pageMargins left="0.7" right="0.7" top="0.75" bottom="0.75" header="0" footer="0"/>
  <pageSetup orientation="portrait"/>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J1000"/>
  <sheetViews>
    <sheetView workbookViewId="0"/>
  </sheetViews>
  <sheetFormatPr defaultColWidth="12.625" defaultRowHeight="15" customHeight="1" x14ac:dyDescent="0.15"/>
  <cols>
    <col min="1" max="2" width="7.96484375" customWidth="1"/>
    <col min="3" max="3" width="17.0390625" customWidth="1"/>
    <col min="4" max="22" width="12.50390625" customWidth="1"/>
    <col min="23" max="28" width="9.8046875" customWidth="1"/>
    <col min="29" max="29" width="12.50390625" customWidth="1"/>
    <col min="30" max="30" width="9.8046875" customWidth="1"/>
    <col min="31" max="35" width="12.50390625" customWidth="1"/>
    <col min="36" max="36" width="9.8046875" customWidth="1"/>
  </cols>
  <sheetData>
    <row r="1" spans="1:36" ht="19.5" x14ac:dyDescent="0.25">
      <c r="A1" s="6"/>
      <c r="B1" s="6"/>
      <c r="C1" s="6"/>
      <c r="D1" s="6"/>
      <c r="E1" s="6"/>
      <c r="F1" s="6"/>
      <c r="G1" s="171" t="s">
        <v>576</v>
      </c>
      <c r="H1" s="172"/>
      <c r="I1" s="172"/>
      <c r="J1" s="6"/>
      <c r="K1" s="6"/>
      <c r="L1" s="6"/>
      <c r="M1" s="6"/>
      <c r="N1" s="6"/>
      <c r="O1" s="6"/>
      <c r="P1" s="6"/>
      <c r="Q1" s="6"/>
      <c r="R1" s="6"/>
      <c r="S1" s="6"/>
      <c r="T1" s="6"/>
      <c r="U1" s="6"/>
      <c r="V1" s="6"/>
      <c r="W1" s="6"/>
      <c r="X1" s="6"/>
      <c r="Y1" s="6"/>
      <c r="Z1" s="6"/>
      <c r="AA1" s="6"/>
      <c r="AB1" s="6"/>
      <c r="AC1" s="6"/>
      <c r="AD1" s="6"/>
      <c r="AE1" s="6"/>
      <c r="AF1" s="6"/>
      <c r="AG1" s="6"/>
      <c r="AH1" s="6"/>
      <c r="AI1" s="6"/>
      <c r="AJ1" s="6"/>
    </row>
    <row r="2" spans="1:36" x14ac:dyDescent="0.2">
      <c r="A2" s="6"/>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row>
    <row r="3" spans="1:36" x14ac:dyDescent="0.2">
      <c r="A3" s="6"/>
      <c r="B3" s="6"/>
    </row>
    <row r="4" spans="1:36" x14ac:dyDescent="0.2">
      <c r="A4" s="6"/>
      <c r="B4" s="6"/>
    </row>
    <row r="5" spans="1:36" x14ac:dyDescent="0.2">
      <c r="A5" s="6"/>
      <c r="B5" s="6"/>
    </row>
    <row r="6" spans="1:36" x14ac:dyDescent="0.2">
      <c r="A6" s="6"/>
      <c r="B6" s="6"/>
    </row>
    <row r="7" spans="1:36" x14ac:dyDescent="0.2">
      <c r="A7" s="6"/>
      <c r="B7" s="6"/>
    </row>
    <row r="8" spans="1:36" x14ac:dyDescent="0.2">
      <c r="A8" s="6"/>
      <c r="B8" s="6"/>
    </row>
    <row r="9" spans="1:36" x14ac:dyDescent="0.2">
      <c r="A9" s="6"/>
      <c r="B9" s="6"/>
    </row>
    <row r="10" spans="1:36" x14ac:dyDescent="0.2">
      <c r="A10" s="6"/>
      <c r="B10" s="6"/>
    </row>
    <row r="11" spans="1:36" x14ac:dyDescent="0.2">
      <c r="A11" s="6"/>
      <c r="B11" s="6"/>
    </row>
    <row r="12" spans="1:36" x14ac:dyDescent="0.2">
      <c r="A12" s="6"/>
      <c r="B12" s="6"/>
    </row>
    <row r="13" spans="1:36" x14ac:dyDescent="0.2">
      <c r="A13" s="6"/>
      <c r="B13" s="6"/>
    </row>
    <row r="14" spans="1:36" x14ac:dyDescent="0.2">
      <c r="A14" s="6"/>
      <c r="B14" s="6"/>
    </row>
    <row r="15" spans="1:36" x14ac:dyDescent="0.2">
      <c r="A15" s="6"/>
      <c r="B15" s="6"/>
    </row>
    <row r="16" spans="1:36" x14ac:dyDescent="0.2">
      <c r="A16" s="6"/>
      <c r="B16" s="6"/>
    </row>
    <row r="17" spans="1:2" x14ac:dyDescent="0.2">
      <c r="A17" s="6"/>
      <c r="B17" s="6"/>
    </row>
    <row r="18" spans="1:2" x14ac:dyDescent="0.2">
      <c r="A18" s="6"/>
      <c r="B18" s="6"/>
    </row>
    <row r="19" spans="1:2" x14ac:dyDescent="0.2">
      <c r="A19" s="6"/>
      <c r="B19" s="6"/>
    </row>
    <row r="20" spans="1:2" x14ac:dyDescent="0.2">
      <c r="A20" s="6"/>
      <c r="B20" s="6"/>
    </row>
    <row r="21" spans="1:2" ht="15.75" customHeight="1" x14ac:dyDescent="0.2">
      <c r="A21" s="6"/>
      <c r="B21" s="6"/>
    </row>
    <row r="22" spans="1:2" ht="15.75" customHeight="1" x14ac:dyDescent="0.2">
      <c r="A22" s="6"/>
      <c r="B22" s="6"/>
    </row>
    <row r="23" spans="1:2" ht="15.75" customHeight="1" x14ac:dyDescent="0.2">
      <c r="A23" s="6"/>
      <c r="B23" s="6"/>
    </row>
    <row r="24" spans="1:2" ht="15.75" customHeight="1" x14ac:dyDescent="0.2">
      <c r="A24" s="6"/>
      <c r="B24" s="6"/>
    </row>
    <row r="25" spans="1:2" ht="15.75" customHeight="1" x14ac:dyDescent="0.2">
      <c r="A25" s="6"/>
      <c r="B25" s="6"/>
    </row>
    <row r="26" spans="1:2" ht="15.75" customHeight="1" x14ac:dyDescent="0.2">
      <c r="A26" s="6"/>
      <c r="B26" s="6"/>
    </row>
    <row r="27" spans="1:2" ht="15.75" customHeight="1" x14ac:dyDescent="0.2">
      <c r="A27" s="6"/>
      <c r="B27" s="6"/>
    </row>
    <row r="28" spans="1:2" ht="15.75" customHeight="1" x14ac:dyDescent="0.2">
      <c r="A28" s="6"/>
      <c r="B28" s="6"/>
    </row>
    <row r="29" spans="1:2" ht="15.75" customHeight="1" x14ac:dyDescent="0.2">
      <c r="A29" s="6"/>
      <c r="B29" s="6"/>
    </row>
    <row r="30" spans="1:2" ht="15.75" customHeight="1" x14ac:dyDescent="0.2">
      <c r="A30" s="6"/>
      <c r="B30" s="6"/>
    </row>
    <row r="31" spans="1:2" ht="15.75" customHeight="1" x14ac:dyDescent="0.2">
      <c r="A31" s="6"/>
      <c r="B31" s="6"/>
    </row>
    <row r="32" spans="1:2" ht="15.75" customHeight="1" x14ac:dyDescent="0.2">
      <c r="A32" s="6"/>
      <c r="B32" s="6"/>
    </row>
    <row r="33" spans="1:36" ht="15.75" customHeight="1" x14ac:dyDescent="0.2">
      <c r="A33" s="6"/>
      <c r="B33" s="6"/>
    </row>
    <row r="34" spans="1:36" ht="15.75" customHeight="1" x14ac:dyDescent="0.2">
      <c r="A34" s="6"/>
      <c r="B34" s="6"/>
    </row>
    <row r="35" spans="1:36" ht="15.75" customHeight="1" x14ac:dyDescent="0.2">
      <c r="A35" s="6"/>
      <c r="B35" s="6"/>
    </row>
    <row r="36" spans="1:36" ht="15.75" customHeight="1" x14ac:dyDescent="0.2">
      <c r="A36" s="6"/>
      <c r="B36" s="6"/>
    </row>
    <row r="37" spans="1:36" ht="15.75" customHeight="1" x14ac:dyDescent="0.2">
      <c r="A37" s="6"/>
      <c r="B37" s="6"/>
    </row>
    <row r="38" spans="1:36" ht="15.75" customHeight="1" x14ac:dyDescent="0.2">
      <c r="A38" s="6"/>
      <c r="B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row>
    <row r="39" spans="1:36" ht="15.75" customHeight="1" x14ac:dyDescent="0.2">
      <c r="A39" s="6"/>
      <c r="B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row>
    <row r="40" spans="1:36" ht="15.75" customHeight="1" x14ac:dyDescent="0.2">
      <c r="A40" s="6"/>
      <c r="B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row>
    <row r="41" spans="1:36" ht="15.75" customHeight="1" x14ac:dyDescent="0.2">
      <c r="A41" s="6"/>
      <c r="B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row>
    <row r="42" spans="1:36" ht="15.75" customHeight="1" x14ac:dyDescent="0.2">
      <c r="A42" s="6"/>
      <c r="B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row>
    <row r="43" spans="1:36" ht="15.75" customHeight="1" x14ac:dyDescent="0.2">
      <c r="A43" s="6"/>
      <c r="B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row>
    <row r="44" spans="1:36" ht="15.75" customHeight="1" x14ac:dyDescent="0.2">
      <c r="A44" s="6"/>
      <c r="B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row>
    <row r="45" spans="1:36" ht="15.75" customHeight="1" x14ac:dyDescent="0.2">
      <c r="A45" s="6"/>
      <c r="B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row>
    <row r="46" spans="1:36" ht="15.75" customHeight="1" x14ac:dyDescent="0.2">
      <c r="A46" s="6"/>
      <c r="B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row>
    <row r="47" spans="1:36" ht="15.75" customHeight="1" x14ac:dyDescent="0.2">
      <c r="A47" s="6"/>
      <c r="B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row>
    <row r="48" spans="1:36" ht="15.75" customHeight="1" x14ac:dyDescent="0.2">
      <c r="A48" s="6"/>
      <c r="B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row>
    <row r="49" spans="1:36" ht="15.75" customHeight="1" x14ac:dyDescent="0.2">
      <c r="A49" s="6"/>
      <c r="B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row>
    <row r="50" spans="1:36" ht="15.75" customHeight="1" x14ac:dyDescent="0.2">
      <c r="A50" s="6"/>
      <c r="B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row>
    <row r="51" spans="1:36" ht="15.75" customHeight="1" x14ac:dyDescent="0.2">
      <c r="A51" s="6"/>
      <c r="B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row>
    <row r="52" spans="1:36" ht="15.75" customHeight="1" x14ac:dyDescent="0.2">
      <c r="A52" s="6"/>
      <c r="B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row>
    <row r="53" spans="1:36" ht="15.75" customHeight="1" x14ac:dyDescent="0.2">
      <c r="A53" s="6"/>
      <c r="B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row>
    <row r="54" spans="1:36" ht="15.75" customHeight="1" x14ac:dyDescent="0.2">
      <c r="A54" s="6"/>
      <c r="B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row>
    <row r="55" spans="1:36" ht="15.75" customHeight="1" x14ac:dyDescent="0.2">
      <c r="A55" s="6"/>
      <c r="B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row>
    <row r="56" spans="1:36" ht="15.75" customHeight="1" x14ac:dyDescent="0.2">
      <c r="A56" s="6"/>
      <c r="B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row>
    <row r="57" spans="1:36" ht="15.75" customHeight="1" x14ac:dyDescent="0.2">
      <c r="A57" s="6"/>
      <c r="B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row>
    <row r="58" spans="1:36" ht="15.75" customHeight="1" x14ac:dyDescent="0.2">
      <c r="A58" s="6"/>
      <c r="B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row>
    <row r="59" spans="1:36" ht="15.75" customHeight="1" x14ac:dyDescent="0.2">
      <c r="A59" s="6"/>
      <c r="B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row>
    <row r="60" spans="1:36" ht="15.75" customHeight="1" x14ac:dyDescent="0.2">
      <c r="A60" s="6"/>
      <c r="B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row>
    <row r="61" spans="1:36" ht="15.75" customHeight="1" x14ac:dyDescent="0.2">
      <c r="A61" s="6"/>
      <c r="B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row>
    <row r="62" spans="1:36" ht="15.75" customHeight="1" x14ac:dyDescent="0.2">
      <c r="A62" s="6"/>
      <c r="B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row>
    <row r="63" spans="1:36" ht="15.75" customHeight="1" x14ac:dyDescent="0.2">
      <c r="A63" s="6"/>
      <c r="B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row>
    <row r="64" spans="1:36" ht="15.75" customHeight="1" x14ac:dyDescent="0.2">
      <c r="A64" s="6"/>
      <c r="B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row>
    <row r="65" spans="1:36" ht="15.75" customHeight="1" x14ac:dyDescent="0.2">
      <c r="A65" s="6"/>
      <c r="B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row>
    <row r="66" spans="1:36" ht="15.75" customHeight="1" x14ac:dyDescent="0.2">
      <c r="A66" s="6"/>
      <c r="B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row>
    <row r="67" spans="1:36" ht="15.75" customHeight="1" x14ac:dyDescent="0.2">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row>
    <row r="68" spans="1:36" ht="15.75" customHeight="1" x14ac:dyDescent="0.2">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row>
    <row r="69" spans="1:36" ht="15.75" customHeight="1" x14ac:dyDescent="0.2">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row>
    <row r="70" spans="1:36" ht="15.75" customHeight="1" x14ac:dyDescent="0.2">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row>
    <row r="71" spans="1:36" ht="15.75" customHeight="1" x14ac:dyDescent="0.2">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row>
    <row r="72" spans="1:36" ht="15.75" customHeight="1" x14ac:dyDescent="0.2">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row>
    <row r="73" spans="1:36" ht="15.75" customHeight="1" x14ac:dyDescent="0.2">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row>
    <row r="74" spans="1:36" ht="15.75" customHeight="1" x14ac:dyDescent="0.2">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row>
    <row r="75" spans="1:36" ht="15.75" customHeight="1" x14ac:dyDescent="0.2">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row>
    <row r="76" spans="1:36" ht="15.75" customHeight="1" x14ac:dyDescent="0.2">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row>
    <row r="77" spans="1:36" ht="15.75" customHeight="1" x14ac:dyDescent="0.2">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row>
    <row r="78" spans="1:36" ht="15.75" customHeight="1" x14ac:dyDescent="0.2">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row>
    <row r="79" spans="1:36" ht="15.75" customHeight="1" x14ac:dyDescent="0.2">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row>
    <row r="80" spans="1:36" ht="15.75" customHeight="1" x14ac:dyDescent="0.2">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row>
    <row r="81" spans="1:36" ht="15.75" customHeight="1" x14ac:dyDescent="0.2">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row>
    <row r="82" spans="1:36" ht="15.75" customHeight="1" x14ac:dyDescent="0.2">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row>
    <row r="83" spans="1:36" ht="15.75" customHeight="1" x14ac:dyDescent="0.2">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row>
    <row r="84" spans="1:36" ht="15.75" customHeight="1" x14ac:dyDescent="0.2">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row>
    <row r="85" spans="1:36" ht="15.75" customHeight="1" x14ac:dyDescent="0.2">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row>
    <row r="86" spans="1:36" ht="15.75" customHeight="1" x14ac:dyDescent="0.2">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row>
    <row r="87" spans="1:36" ht="15.75" customHeight="1" x14ac:dyDescent="0.2">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row>
    <row r="88" spans="1:36" ht="15.75" customHeight="1" x14ac:dyDescent="0.2">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row>
    <row r="89" spans="1:36" ht="15.75" customHeight="1" x14ac:dyDescent="0.2">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row>
    <row r="90" spans="1:36" ht="15.75" customHeight="1" x14ac:dyDescent="0.2">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row>
    <row r="91" spans="1:36" ht="15.75" customHeight="1" x14ac:dyDescent="0.2">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row>
    <row r="92" spans="1:36" ht="15.75" customHeight="1" x14ac:dyDescent="0.2">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row>
    <row r="93" spans="1:36" ht="15.75" customHeight="1" x14ac:dyDescent="0.2">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row>
    <row r="94" spans="1:36" ht="15.75" customHeight="1" x14ac:dyDescent="0.2">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row>
    <row r="95" spans="1:36" ht="15.75" customHeight="1" x14ac:dyDescent="0.2">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row>
    <row r="96" spans="1:36" ht="15.75" customHeight="1" x14ac:dyDescent="0.2">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row>
    <row r="97" spans="1:36" ht="15.75" customHeight="1" x14ac:dyDescent="0.2">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row>
    <row r="98" spans="1:36" ht="15.75" customHeight="1" x14ac:dyDescent="0.2">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row>
    <row r="99" spans="1:36" ht="15.75" customHeight="1" x14ac:dyDescent="0.2">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row>
    <row r="100" spans="1:36" ht="15.75" customHeight="1" x14ac:dyDescent="0.2">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row>
    <row r="101" spans="1:36" ht="15.75" customHeight="1" x14ac:dyDescent="0.2">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row>
    <row r="102" spans="1:36" ht="15.75" customHeight="1" x14ac:dyDescent="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row>
    <row r="103" spans="1:36" ht="15.75" customHeight="1" x14ac:dyDescent="0.2">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row>
    <row r="104" spans="1:36" ht="15.75" customHeight="1" x14ac:dyDescent="0.2">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row>
    <row r="105" spans="1:36" ht="15.75" customHeight="1" x14ac:dyDescent="0.2">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row>
    <row r="106" spans="1:36" ht="15.75" customHeight="1" x14ac:dyDescent="0.2">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row>
    <row r="107" spans="1:36" ht="15.75" customHeight="1" x14ac:dyDescent="0.2">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row>
    <row r="108" spans="1:36" ht="15.75" customHeight="1" x14ac:dyDescent="0.2">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row>
    <row r="109" spans="1:36" ht="15.75" customHeight="1" x14ac:dyDescent="0.2">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row>
    <row r="110" spans="1:36" ht="15.75" customHeight="1" x14ac:dyDescent="0.2">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row>
    <row r="111" spans="1:36" ht="15.75" customHeight="1" x14ac:dyDescent="0.2">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row>
    <row r="112" spans="1:36"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row>
    <row r="113" spans="1:36"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row>
    <row r="114" spans="1:36"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row>
    <row r="115" spans="1:36"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row>
    <row r="116" spans="1:36"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row>
    <row r="117" spans="1:36"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row>
    <row r="118" spans="1:36"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row>
    <row r="119" spans="1:36"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row>
    <row r="120" spans="1:36"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row>
    <row r="121" spans="1:36"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row>
    <row r="122" spans="1:36"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row>
    <row r="123" spans="1:36"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row>
    <row r="124" spans="1:36"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row>
    <row r="125" spans="1:36"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row>
    <row r="126" spans="1:36"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row>
    <row r="127" spans="1:36"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row>
    <row r="128" spans="1:36"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row>
    <row r="129" spans="1:36"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row>
    <row r="130" spans="1:36"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row>
    <row r="131" spans="1:36"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row>
    <row r="132" spans="1:36"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row>
    <row r="133" spans="1:36"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row>
    <row r="134" spans="1:36"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row>
    <row r="135" spans="1:36"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row>
    <row r="136" spans="1:36"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row>
    <row r="137" spans="1:36"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row>
    <row r="138" spans="1:36"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row>
    <row r="139" spans="1:36"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row>
    <row r="140" spans="1:36"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row>
    <row r="141" spans="1:36"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row>
    <row r="142" spans="1:36"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row>
    <row r="143" spans="1:36"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row>
    <row r="144" spans="1:36"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row>
    <row r="145" spans="1:36"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row>
    <row r="146" spans="1:36"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row>
    <row r="147" spans="1:36"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row>
    <row r="148" spans="1:36"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row>
    <row r="149" spans="1:36"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row>
    <row r="150" spans="1:36"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row>
    <row r="151" spans="1:36"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row>
    <row r="152" spans="1:36"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row>
    <row r="153" spans="1:36"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row>
    <row r="154" spans="1:36"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row>
    <row r="155" spans="1:36"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row>
    <row r="156" spans="1:36"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row>
    <row r="157" spans="1:36"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row>
    <row r="158" spans="1:36"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row>
    <row r="159" spans="1:36"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row>
    <row r="160" spans="1:36"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row>
    <row r="161" spans="1:36"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row>
    <row r="162" spans="1:36"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row>
    <row r="163" spans="1:36"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row>
    <row r="164" spans="1:36"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row>
    <row r="165" spans="1:36"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row>
    <row r="166" spans="1:36"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row>
    <row r="167" spans="1:36"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row>
    <row r="168" spans="1:36"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row>
    <row r="169" spans="1:36"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row>
    <row r="170" spans="1:36"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row>
    <row r="171" spans="1:36"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row>
    <row r="172" spans="1:36"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row>
    <row r="173" spans="1:36"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row>
    <row r="174" spans="1:36"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row>
    <row r="175" spans="1:36"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row>
    <row r="176" spans="1:36"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row>
    <row r="177" spans="1:36"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row>
    <row r="178" spans="1:36"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row>
    <row r="179" spans="1:36"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row>
    <row r="180" spans="1:36"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row>
    <row r="181" spans="1:36"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row>
    <row r="182" spans="1:36"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row>
    <row r="183" spans="1:36"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row>
    <row r="184" spans="1:36"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row>
    <row r="185" spans="1:36"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row>
    <row r="186" spans="1:36"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row>
    <row r="187" spans="1:36"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row>
    <row r="188" spans="1:36"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row>
    <row r="189" spans="1:36"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row>
    <row r="190" spans="1:36"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row>
    <row r="191" spans="1:36"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row>
    <row r="192" spans="1:36"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row>
    <row r="193" spans="1:36"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row>
    <row r="194" spans="1:36"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row>
    <row r="195" spans="1:36"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row>
    <row r="196" spans="1:36"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row>
    <row r="197" spans="1:36"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row>
    <row r="198" spans="1:36"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row>
    <row r="199" spans="1:36"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row>
    <row r="200" spans="1:36"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row>
    <row r="201" spans="1:36"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row>
    <row r="202" spans="1:36"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row>
    <row r="203" spans="1:36"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row>
    <row r="204" spans="1:36"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row>
    <row r="205" spans="1:36"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row>
    <row r="206" spans="1:36"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row>
    <row r="207" spans="1:36"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row>
    <row r="208" spans="1:36"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row>
    <row r="209" spans="1:36"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row>
    <row r="210" spans="1:36"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row>
    <row r="211" spans="1:36"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row>
    <row r="212" spans="1:36"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row>
    <row r="213" spans="1:36"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row>
    <row r="214" spans="1:36"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row>
    <row r="215" spans="1:36"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row>
    <row r="216" spans="1:36"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row>
    <row r="217" spans="1:36"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row>
    <row r="218" spans="1:36"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row>
    <row r="219" spans="1:36"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row>
    <row r="220" spans="1:36"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row>
    <row r="221" spans="1:36"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row>
    <row r="222" spans="1:36"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row>
    <row r="223" spans="1:36"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row>
    <row r="224" spans="1:36"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row>
    <row r="225" spans="1:36"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row>
    <row r="226" spans="1:36"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row>
    <row r="227" spans="1:36"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row>
    <row r="228" spans="1:36"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row>
    <row r="229" spans="1:36"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row>
    <row r="230" spans="1:36"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row>
    <row r="231" spans="1:36"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row>
    <row r="232" spans="1:36"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row>
    <row r="233" spans="1:36"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row>
    <row r="234" spans="1:36"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row>
    <row r="235" spans="1:36"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row>
    <row r="236" spans="1:36"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row>
    <row r="237" spans="1:36"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row>
    <row r="238" spans="1:36"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row>
    <row r="239" spans="1:36"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row>
    <row r="240" spans="1:36"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row>
    <row r="241" spans="1:36"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row>
    <row r="242" spans="1:36"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row>
    <row r="243" spans="1:36"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row>
    <row r="244" spans="1:36"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row>
    <row r="245" spans="1:36"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row>
    <row r="246" spans="1:36"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row>
    <row r="247" spans="1:36"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row>
    <row r="248" spans="1:36"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row>
    <row r="249" spans="1:36"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row>
    <row r="250" spans="1:36"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row>
    <row r="251" spans="1:36"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row>
    <row r="252" spans="1:36"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row>
    <row r="253" spans="1:36"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row>
    <row r="254" spans="1:36"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row>
    <row r="255" spans="1:36"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row>
    <row r="256" spans="1:36"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row>
    <row r="257" spans="1:36"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row>
    <row r="258" spans="1:36"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row>
    <row r="259" spans="1:36"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row>
    <row r="260" spans="1:36"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row>
    <row r="261" spans="1:36"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row>
    <row r="262" spans="1:36"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row>
    <row r="263" spans="1:36"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row>
    <row r="264" spans="1:36"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row>
    <row r="265" spans="1:36"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row>
    <row r="266" spans="1:36"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row>
    <row r="267" spans="1:36"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row>
    <row r="268" spans="1:36"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row>
    <row r="269" spans="1:36"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row>
    <row r="270" spans="1:36"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row>
    <row r="271" spans="1:36"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row>
    <row r="272" spans="1:36"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row>
    <row r="273" spans="1:36"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row>
    <row r="274" spans="1:36"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row>
    <row r="275" spans="1:36"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row>
    <row r="276" spans="1:36"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row>
    <row r="277" spans="1:36"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row>
    <row r="278" spans="1:36"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row>
    <row r="279" spans="1:36"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row>
    <row r="280" spans="1:36"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row>
    <row r="281" spans="1:36"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row>
    <row r="282" spans="1:36"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row>
    <row r="283" spans="1:36"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row>
    <row r="284" spans="1:36"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row>
    <row r="285" spans="1:36"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row>
    <row r="286" spans="1:36"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row>
    <row r="287" spans="1:36"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row>
    <row r="288" spans="1:36"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row>
    <row r="289" spans="1:36"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row>
    <row r="290" spans="1:36"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row>
    <row r="291" spans="1:36"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row>
    <row r="292" spans="1:36"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row>
    <row r="293" spans="1:36"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row>
    <row r="294" spans="1:36"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row>
    <row r="295" spans="1:36"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row>
    <row r="296" spans="1:36"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row>
    <row r="297" spans="1:36"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row>
    <row r="298" spans="1:36"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row>
    <row r="299" spans="1:36"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row>
    <row r="300" spans="1:36"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row>
    <row r="301" spans="1:36"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row>
    <row r="302" spans="1:36"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row>
    <row r="303" spans="1:36"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row>
    <row r="304" spans="1:36"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row>
    <row r="305" spans="1:36"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row>
    <row r="306" spans="1:36"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row>
    <row r="307" spans="1:36"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row>
    <row r="308" spans="1:36"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row>
    <row r="309" spans="1:36"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row>
    <row r="310" spans="1:36"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row>
    <row r="311" spans="1:36"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row>
    <row r="312" spans="1:36"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row>
    <row r="313" spans="1:36"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row>
    <row r="314" spans="1:36"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row>
    <row r="315" spans="1:36"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row>
    <row r="316" spans="1:36"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row>
    <row r="317" spans="1:36"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row>
    <row r="318" spans="1:36"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row>
    <row r="319" spans="1:36"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row>
    <row r="320" spans="1:36"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row>
    <row r="321" spans="1:36"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row>
    <row r="322" spans="1:36"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row>
    <row r="323" spans="1:36"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row>
    <row r="324" spans="1:36"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row>
    <row r="325" spans="1:36"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row>
    <row r="326" spans="1:36"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row>
    <row r="327" spans="1:36"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row>
    <row r="328" spans="1:36"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row>
    <row r="329" spans="1:36"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row>
    <row r="330" spans="1:36"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row>
    <row r="331" spans="1:36"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row>
    <row r="332" spans="1:36"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row>
    <row r="333" spans="1:36"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row>
    <row r="334" spans="1:36"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row>
    <row r="335" spans="1:36"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row>
    <row r="336" spans="1:36"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row>
    <row r="337" spans="1:36"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row>
    <row r="338" spans="1:36"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row>
    <row r="339" spans="1:36"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row>
    <row r="340" spans="1:36"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row>
    <row r="341" spans="1:36"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row>
    <row r="342" spans="1:36"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row>
    <row r="343" spans="1:36"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row>
    <row r="344" spans="1:36"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row>
    <row r="345" spans="1:36"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row>
    <row r="346" spans="1:36"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row>
    <row r="347" spans="1:36"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row>
    <row r="348" spans="1:36"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row>
    <row r="349" spans="1:36"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row>
    <row r="350" spans="1:36"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row>
    <row r="351" spans="1:36"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row>
    <row r="352" spans="1:36"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row>
    <row r="353" spans="1:36"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row>
    <row r="354" spans="1:36"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row>
    <row r="355" spans="1:36"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row>
    <row r="356" spans="1:36"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row>
    <row r="357" spans="1:36"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row>
    <row r="358" spans="1:36"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row>
    <row r="359" spans="1:36"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row>
    <row r="360" spans="1:36"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row>
    <row r="361" spans="1:36"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row>
    <row r="362" spans="1:36"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row>
    <row r="363" spans="1:36"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row>
    <row r="364" spans="1:36"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row>
    <row r="365" spans="1:36"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row>
    <row r="366" spans="1:36"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row>
    <row r="367" spans="1:36"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row>
    <row r="368" spans="1:36"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row>
    <row r="369" spans="1:36"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row>
    <row r="370" spans="1:36"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row>
    <row r="371" spans="1:36"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row>
    <row r="372" spans="1:36"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row>
    <row r="373" spans="1:36"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row>
    <row r="374" spans="1:36"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row>
    <row r="375" spans="1:36"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row>
    <row r="376" spans="1:36"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row>
    <row r="377" spans="1:36"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row>
    <row r="378" spans="1:36"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row>
    <row r="379" spans="1:36"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row>
    <row r="380" spans="1:36"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row>
    <row r="381" spans="1:36"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row>
    <row r="382" spans="1:36"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row>
    <row r="383" spans="1:36"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row>
    <row r="384" spans="1:36"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row>
    <row r="385" spans="1:36"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row>
    <row r="386" spans="1:36"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row>
    <row r="387" spans="1:36"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row>
    <row r="388" spans="1:36"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row>
    <row r="389" spans="1:36"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row>
    <row r="390" spans="1:36"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row>
    <row r="391" spans="1:36"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row>
    <row r="392" spans="1:36"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row>
    <row r="393" spans="1:36"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row>
    <row r="394" spans="1:36"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row>
    <row r="395" spans="1:36"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row>
    <row r="396" spans="1:36"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row>
    <row r="397" spans="1:36"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row>
    <row r="398" spans="1:36"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row>
    <row r="399" spans="1:36"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row>
    <row r="400" spans="1:36"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row>
    <row r="401" spans="1:36"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row>
    <row r="402" spans="1:36"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row>
    <row r="403" spans="1:36"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row>
    <row r="404" spans="1:36"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row>
    <row r="405" spans="1:36"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row>
    <row r="406" spans="1:36"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row>
    <row r="407" spans="1:36"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row>
    <row r="408" spans="1:36"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row>
    <row r="409" spans="1:36"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row>
    <row r="410" spans="1:36"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row>
    <row r="411" spans="1:36"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row>
    <row r="412" spans="1:36"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row>
    <row r="413" spans="1:36"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row>
    <row r="414" spans="1:36"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row>
    <row r="415" spans="1:36"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row>
    <row r="416" spans="1:36"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row>
    <row r="417" spans="1:36"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row>
    <row r="418" spans="1:36"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row>
    <row r="419" spans="1:36"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row>
    <row r="420" spans="1:36"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row>
    <row r="421" spans="1:36"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row>
    <row r="422" spans="1:36"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row>
    <row r="423" spans="1:36"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row>
    <row r="424" spans="1:36"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row>
    <row r="425" spans="1:36"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row>
    <row r="426" spans="1:36"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row>
    <row r="427" spans="1:36"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row>
    <row r="428" spans="1:36"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row>
    <row r="429" spans="1:36"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row>
    <row r="430" spans="1:36"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row>
    <row r="431" spans="1:36"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row>
    <row r="432" spans="1:36"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row>
    <row r="433" spans="1:36"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row>
    <row r="434" spans="1:36"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row>
    <row r="435" spans="1:36"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row>
    <row r="436" spans="1:36"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row>
    <row r="437" spans="1:36"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row>
    <row r="438" spans="1:36"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row>
    <row r="439" spans="1:36"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row>
    <row r="440" spans="1:36"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row>
    <row r="441" spans="1:36"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row>
    <row r="442" spans="1:3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row>
    <row r="443" spans="1:3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row>
    <row r="444" spans="1:3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row>
    <row r="445" spans="1:3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row>
    <row r="446" spans="1:3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row>
    <row r="447" spans="1:3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row>
    <row r="448" spans="1:3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row>
    <row r="449" spans="1:3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row>
    <row r="450" spans="1:3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row>
    <row r="451" spans="1:3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row>
    <row r="452" spans="1:3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row>
    <row r="453" spans="1:3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row>
    <row r="454" spans="1:3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row>
    <row r="455" spans="1:3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row>
    <row r="456" spans="1:3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row>
    <row r="457" spans="1:3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row>
    <row r="458" spans="1:3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row>
    <row r="459" spans="1:3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row>
    <row r="460" spans="1:3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row>
    <row r="461" spans="1:3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row>
    <row r="462" spans="1:3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row>
    <row r="463" spans="1:3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row>
    <row r="464" spans="1:3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row>
    <row r="465" spans="1:3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row>
    <row r="466" spans="1:3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row>
    <row r="467" spans="1:3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row>
    <row r="468" spans="1:3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row>
    <row r="469" spans="1:3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row>
    <row r="470" spans="1:3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row>
    <row r="471" spans="1:3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row>
    <row r="472" spans="1:3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row>
    <row r="473" spans="1:3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row>
    <row r="474" spans="1:3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row>
    <row r="475" spans="1:3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row>
    <row r="476" spans="1:3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row>
    <row r="477" spans="1:3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row>
    <row r="478" spans="1:3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row>
    <row r="479" spans="1:3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row>
    <row r="480" spans="1:3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row>
    <row r="481" spans="1:3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row>
    <row r="482" spans="1:3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row>
    <row r="483" spans="1:3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row>
    <row r="484" spans="1:3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row>
    <row r="485" spans="1:3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row>
    <row r="486" spans="1:3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row>
    <row r="487" spans="1:3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row>
    <row r="488" spans="1:3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row>
    <row r="489" spans="1:3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row>
    <row r="490" spans="1:3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row>
    <row r="491" spans="1:3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row>
    <row r="492" spans="1:3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row>
    <row r="493" spans="1:3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row>
    <row r="494" spans="1:3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row>
    <row r="495" spans="1:3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row>
    <row r="496" spans="1:3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row>
    <row r="497" spans="1:3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row>
    <row r="498" spans="1:3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row>
    <row r="499" spans="1:3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row>
    <row r="500" spans="1:3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row>
    <row r="501" spans="1:3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row>
    <row r="502" spans="1:3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row>
    <row r="503" spans="1:3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row>
    <row r="504" spans="1:3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row>
    <row r="505" spans="1:3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row>
    <row r="506" spans="1:3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row>
    <row r="507" spans="1:3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row>
    <row r="508" spans="1:3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row>
    <row r="509" spans="1:3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row>
    <row r="510" spans="1:3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row>
    <row r="511" spans="1:3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row>
    <row r="512" spans="1:3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row>
    <row r="513" spans="1:3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row>
    <row r="514" spans="1:3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row>
    <row r="515" spans="1:3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row>
    <row r="516" spans="1:3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row>
    <row r="517" spans="1:3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row>
    <row r="518" spans="1:3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row>
    <row r="519" spans="1:3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row>
    <row r="520" spans="1:3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row>
    <row r="521" spans="1:3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row>
    <row r="522" spans="1:3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row>
    <row r="523" spans="1:3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row>
    <row r="524" spans="1:3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row>
    <row r="525" spans="1:3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row>
    <row r="526" spans="1:3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row>
    <row r="527" spans="1:3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row>
    <row r="528" spans="1:3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row>
    <row r="529" spans="1:3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row>
    <row r="530" spans="1:3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row>
    <row r="531" spans="1:3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row>
    <row r="532" spans="1:3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row>
    <row r="533" spans="1:3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row>
    <row r="534" spans="1:3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row>
    <row r="535" spans="1:3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row>
    <row r="536" spans="1:3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row>
    <row r="537" spans="1:3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row>
    <row r="538" spans="1:3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row>
    <row r="539" spans="1:3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row>
    <row r="540" spans="1:3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row>
    <row r="541" spans="1:3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row>
    <row r="542" spans="1:3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row>
    <row r="543" spans="1:3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row>
    <row r="544" spans="1:3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row>
    <row r="545" spans="1:3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row>
    <row r="546" spans="1:3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row>
    <row r="547" spans="1:3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row>
    <row r="548" spans="1:3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row>
    <row r="549" spans="1:3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row>
    <row r="550" spans="1:3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row>
    <row r="551" spans="1:3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row>
    <row r="552" spans="1:3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row>
    <row r="553" spans="1:3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row>
    <row r="554" spans="1:3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row>
    <row r="555" spans="1:3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row>
    <row r="556" spans="1:3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row>
    <row r="557" spans="1:3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row>
    <row r="558" spans="1:3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row>
    <row r="559" spans="1:3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row>
    <row r="560" spans="1:3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row>
    <row r="561" spans="1:3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row>
    <row r="562" spans="1:3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row>
    <row r="563" spans="1:3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row>
    <row r="564" spans="1:3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row>
    <row r="565" spans="1:3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row>
    <row r="566" spans="1:3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row>
    <row r="567" spans="1:3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row>
    <row r="568" spans="1:3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row>
    <row r="569" spans="1:3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row>
    <row r="570" spans="1:3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row>
    <row r="571" spans="1:3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row>
    <row r="572" spans="1:3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row>
    <row r="573" spans="1:3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row>
    <row r="574" spans="1:3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row>
    <row r="575" spans="1:3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row>
    <row r="576" spans="1:3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row>
    <row r="577" spans="1:3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row>
    <row r="578" spans="1:3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row>
    <row r="579" spans="1:3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row>
    <row r="580" spans="1:3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row>
    <row r="581" spans="1:3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row>
    <row r="582" spans="1:3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row>
    <row r="583" spans="1:3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row>
    <row r="584" spans="1:3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row>
    <row r="585" spans="1:3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row>
    <row r="586" spans="1:3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row>
    <row r="587" spans="1:3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row>
    <row r="588" spans="1:3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row>
    <row r="589" spans="1:3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row>
    <row r="590" spans="1:3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row>
    <row r="591" spans="1:3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row>
    <row r="592" spans="1:3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row>
    <row r="593" spans="1:3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row>
    <row r="594" spans="1:3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row>
    <row r="595" spans="1:3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row>
    <row r="596" spans="1:3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row>
    <row r="597" spans="1:3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row>
    <row r="598" spans="1:3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row>
    <row r="599" spans="1:3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row>
    <row r="600" spans="1:3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row>
    <row r="601" spans="1:3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row>
    <row r="602" spans="1:3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row>
    <row r="603" spans="1:3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row>
    <row r="604" spans="1:3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row>
    <row r="605" spans="1:3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row>
    <row r="606" spans="1:3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row>
    <row r="607" spans="1:3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row>
    <row r="608" spans="1:3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row>
    <row r="609" spans="1:3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row>
    <row r="610" spans="1:3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row>
    <row r="611" spans="1:3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row>
    <row r="612" spans="1:3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row>
    <row r="613" spans="1:3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row>
    <row r="614" spans="1:3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row>
    <row r="615" spans="1:3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row>
    <row r="616" spans="1:3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row>
    <row r="617" spans="1:3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row>
    <row r="618" spans="1:3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row>
    <row r="619" spans="1:3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row>
    <row r="620" spans="1:3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row>
    <row r="621" spans="1:3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row>
    <row r="622" spans="1:3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row>
    <row r="623" spans="1:3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row>
    <row r="624" spans="1:3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row>
    <row r="625" spans="1:3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row>
    <row r="626" spans="1:3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row>
    <row r="627" spans="1:3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row>
    <row r="628" spans="1:3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row>
    <row r="629" spans="1:3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row>
    <row r="630" spans="1:3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row>
    <row r="631" spans="1:3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row>
    <row r="632" spans="1:3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row>
    <row r="633" spans="1:3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row>
    <row r="634" spans="1:3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row>
    <row r="635" spans="1:3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row>
    <row r="636" spans="1:3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row>
    <row r="637" spans="1:3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row>
    <row r="638" spans="1:3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row>
    <row r="639" spans="1:3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row>
    <row r="640" spans="1:3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row>
    <row r="641" spans="1:3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row>
    <row r="642" spans="1:3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row>
    <row r="643" spans="1:3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row>
    <row r="644" spans="1:3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row>
    <row r="645" spans="1:3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row>
    <row r="646" spans="1:3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row>
    <row r="647" spans="1:3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row>
    <row r="648" spans="1:3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row>
    <row r="649" spans="1:3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row>
    <row r="650" spans="1:3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row>
    <row r="651" spans="1:3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row>
    <row r="652" spans="1:3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row>
    <row r="653" spans="1:3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row>
    <row r="654" spans="1:3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row>
    <row r="655" spans="1:3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row>
    <row r="656" spans="1:3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row>
    <row r="657" spans="1:3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row>
    <row r="658" spans="1:3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row>
    <row r="659" spans="1:3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row>
    <row r="660" spans="1:3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row>
    <row r="661" spans="1:3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row>
    <row r="662" spans="1:3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row>
    <row r="663" spans="1:3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row>
    <row r="664" spans="1:3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row>
    <row r="665" spans="1:3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row>
    <row r="666" spans="1:3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row>
    <row r="667" spans="1:3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row>
    <row r="668" spans="1:3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row>
    <row r="669" spans="1:3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row>
    <row r="670" spans="1:3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row>
    <row r="671" spans="1:3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row>
    <row r="672" spans="1:3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row>
    <row r="673" spans="1:3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row>
    <row r="674" spans="1:3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row>
    <row r="675" spans="1:3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row>
    <row r="676" spans="1:3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row>
    <row r="677" spans="1:3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row>
    <row r="678" spans="1:3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row>
    <row r="679" spans="1:3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row>
    <row r="680" spans="1:3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row>
    <row r="681" spans="1:3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row>
    <row r="682" spans="1:3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row>
    <row r="683" spans="1:3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row>
    <row r="684" spans="1:3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row>
    <row r="685" spans="1:3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row>
    <row r="686" spans="1:3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row>
    <row r="687" spans="1:3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row>
    <row r="688" spans="1:3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row>
    <row r="689" spans="1:3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row>
    <row r="690" spans="1:3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row>
    <row r="691" spans="1:3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row>
    <row r="692" spans="1:3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row>
    <row r="693" spans="1:3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row>
    <row r="694" spans="1:3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row>
    <row r="695" spans="1:3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row>
    <row r="696" spans="1:3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row>
    <row r="697" spans="1:3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row>
    <row r="698" spans="1:3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row>
    <row r="699" spans="1:3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row>
    <row r="700" spans="1:3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row>
    <row r="701" spans="1:3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row>
    <row r="702" spans="1:3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row>
    <row r="703" spans="1:3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row>
    <row r="704" spans="1:3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row>
    <row r="705" spans="1:3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row>
    <row r="706" spans="1:3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row>
    <row r="707" spans="1:3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row>
    <row r="708" spans="1:3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row>
    <row r="709" spans="1:3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row>
    <row r="710" spans="1:3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row>
    <row r="711" spans="1:3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row>
    <row r="712" spans="1:3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row>
    <row r="713" spans="1:3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row>
    <row r="714" spans="1:3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row>
    <row r="715" spans="1:3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row>
    <row r="716" spans="1:3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row>
    <row r="717" spans="1:3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row>
    <row r="718" spans="1:3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row>
    <row r="719" spans="1:3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row>
    <row r="720" spans="1:3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row>
    <row r="721" spans="1:3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row>
    <row r="722" spans="1:3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row>
    <row r="723" spans="1:3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row>
    <row r="724" spans="1:3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row>
    <row r="725" spans="1:3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row>
    <row r="726" spans="1:3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row>
    <row r="727" spans="1:3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row>
    <row r="728" spans="1:3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row>
    <row r="729" spans="1:3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row>
    <row r="730" spans="1:3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row>
    <row r="731" spans="1:3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row>
    <row r="732" spans="1:3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row>
    <row r="733" spans="1:3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row>
    <row r="734" spans="1:3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row>
    <row r="735" spans="1:3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row>
    <row r="736" spans="1:3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row>
    <row r="737" spans="1:3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row>
    <row r="738" spans="1:3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row>
    <row r="739" spans="1:3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row>
    <row r="740" spans="1:3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row>
    <row r="741" spans="1:3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row>
    <row r="742" spans="1:3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row>
    <row r="743" spans="1:3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row>
    <row r="744" spans="1:3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row>
    <row r="745" spans="1:3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row>
    <row r="746" spans="1:3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row>
    <row r="747" spans="1:3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row>
    <row r="748" spans="1:3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row>
    <row r="749" spans="1:3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row>
    <row r="750" spans="1:3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row>
    <row r="751" spans="1:3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row>
    <row r="752" spans="1:3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row>
    <row r="753" spans="1:3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row>
    <row r="754" spans="1:3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row>
    <row r="755" spans="1:3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row>
    <row r="756" spans="1:3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row>
    <row r="757" spans="1:3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row>
    <row r="758" spans="1:3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row>
    <row r="759" spans="1:3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row>
    <row r="760" spans="1:3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row>
    <row r="761" spans="1:3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row>
    <row r="762" spans="1:3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row>
    <row r="763" spans="1:3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row>
    <row r="764" spans="1:3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row>
    <row r="765" spans="1:3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row>
    <row r="766" spans="1:3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row>
    <row r="767" spans="1:3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row>
    <row r="768" spans="1:3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row>
    <row r="769" spans="1:3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row>
    <row r="770" spans="1:3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row>
    <row r="771" spans="1:3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row>
    <row r="772" spans="1:3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row>
    <row r="773" spans="1:3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row>
    <row r="774" spans="1:3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row>
    <row r="775" spans="1:3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row>
    <row r="776" spans="1:3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row>
    <row r="777" spans="1:3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row>
    <row r="778" spans="1:3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row>
    <row r="779" spans="1:3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row>
    <row r="780" spans="1:3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row>
    <row r="781" spans="1:3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row>
    <row r="782" spans="1:3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row>
    <row r="783" spans="1:3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row>
    <row r="784" spans="1:3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row>
    <row r="785" spans="1:3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row>
    <row r="786" spans="1:3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row>
    <row r="787" spans="1:3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row>
    <row r="788" spans="1:3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row>
    <row r="789" spans="1:3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row>
    <row r="790" spans="1:3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row>
    <row r="791" spans="1:3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row>
    <row r="792" spans="1:3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row>
    <row r="793" spans="1:3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row>
    <row r="794" spans="1:3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row>
    <row r="795" spans="1:3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row>
    <row r="796" spans="1:3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row>
    <row r="797" spans="1:3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row>
    <row r="798" spans="1:3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row>
    <row r="799" spans="1:3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row>
    <row r="800" spans="1:3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row>
    <row r="801" spans="1:3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row>
    <row r="802" spans="1:3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row>
    <row r="803" spans="1:3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row>
    <row r="804" spans="1:3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row>
    <row r="805" spans="1:3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row>
    <row r="806" spans="1:3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row>
    <row r="807" spans="1:3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row>
    <row r="808" spans="1:3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row>
    <row r="809" spans="1:3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row>
    <row r="810" spans="1:3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row>
    <row r="811" spans="1:3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row>
    <row r="812" spans="1:3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row>
    <row r="813" spans="1:3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row>
    <row r="814" spans="1:3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row>
    <row r="815" spans="1:3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row>
    <row r="816" spans="1:3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row>
    <row r="817" spans="1:3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row>
    <row r="818" spans="1:3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row>
    <row r="819" spans="1:3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row>
    <row r="820" spans="1:3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row>
    <row r="821" spans="1:3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row>
    <row r="822" spans="1:3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row>
    <row r="823" spans="1:3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row>
    <row r="824" spans="1:3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row>
    <row r="825" spans="1:3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row>
    <row r="826" spans="1:3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row>
    <row r="827" spans="1:3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row>
    <row r="828" spans="1:3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row>
    <row r="829" spans="1:3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row>
    <row r="830" spans="1:3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row>
    <row r="831" spans="1:3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row>
    <row r="832" spans="1:3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row>
    <row r="833" spans="1:3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row>
    <row r="834" spans="1:3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row>
    <row r="835" spans="1:3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row>
    <row r="836" spans="1:3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row>
    <row r="837" spans="1:3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row>
    <row r="838" spans="1:3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row>
    <row r="839" spans="1:3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row>
    <row r="840" spans="1:3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row>
    <row r="841" spans="1:3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row>
    <row r="842" spans="1:3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row>
    <row r="843" spans="1:3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row>
    <row r="844" spans="1:3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row>
    <row r="845" spans="1:3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row>
    <row r="846" spans="1:3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row>
    <row r="847" spans="1:3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row>
    <row r="848" spans="1:3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row>
    <row r="849" spans="1:3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row>
    <row r="850" spans="1:3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row>
    <row r="851" spans="1:3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row>
    <row r="852" spans="1:3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row>
    <row r="853" spans="1:3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row>
    <row r="854" spans="1:3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row>
    <row r="855" spans="1:3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row>
    <row r="856" spans="1:3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row>
    <row r="857" spans="1:3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row>
    <row r="858" spans="1:3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row>
    <row r="859" spans="1:3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row>
    <row r="860" spans="1:3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row>
    <row r="861" spans="1:3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row>
    <row r="862" spans="1:3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row>
    <row r="863" spans="1:3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row>
    <row r="864" spans="1:3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row>
    <row r="865" spans="1:3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row>
    <row r="866" spans="1:3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row>
    <row r="867" spans="1:3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row>
    <row r="868" spans="1:3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row>
    <row r="869" spans="1:3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row>
    <row r="870" spans="1:3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row>
    <row r="871" spans="1:3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row>
    <row r="872" spans="1:3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row>
    <row r="873" spans="1:3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row>
    <row r="874" spans="1:3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row>
    <row r="875" spans="1:3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row>
    <row r="876" spans="1:3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row>
    <row r="877" spans="1:3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row>
    <row r="878" spans="1:3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row>
    <row r="879" spans="1:3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row>
    <row r="880" spans="1:3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row>
    <row r="881" spans="1:3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row>
    <row r="882" spans="1:3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row>
    <row r="883" spans="1:3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row>
    <row r="884" spans="1:3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row>
    <row r="885" spans="1:3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row>
    <row r="886" spans="1:3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row>
    <row r="887" spans="1:3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row>
    <row r="888" spans="1:3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row>
    <row r="889" spans="1:3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row>
    <row r="890" spans="1:3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row>
    <row r="891" spans="1:3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row>
    <row r="892" spans="1:3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row>
    <row r="893" spans="1:3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row>
    <row r="894" spans="1:3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row>
    <row r="895" spans="1:3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row>
    <row r="896" spans="1:3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row>
    <row r="897" spans="1:3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row>
    <row r="898" spans="1:3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row>
    <row r="899" spans="1:3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row>
    <row r="900" spans="1:3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row>
    <row r="901" spans="1:3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row>
    <row r="902" spans="1:3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row>
    <row r="903" spans="1:3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row>
    <row r="904" spans="1:3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row>
    <row r="905" spans="1:3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row>
    <row r="906" spans="1:3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row>
    <row r="907" spans="1:3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row>
    <row r="908" spans="1:3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row>
    <row r="909" spans="1:3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row>
    <row r="910" spans="1:3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row>
    <row r="911" spans="1:3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row>
    <row r="912" spans="1:3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row>
    <row r="913" spans="1:3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row>
    <row r="914" spans="1:3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row>
    <row r="915" spans="1:3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row>
    <row r="916" spans="1:3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row>
    <row r="917" spans="1:3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row>
    <row r="918" spans="1:3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row>
    <row r="919" spans="1:3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row>
    <row r="920" spans="1:3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row>
    <row r="921" spans="1:3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row>
    <row r="922" spans="1:3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row>
    <row r="923" spans="1:3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row>
    <row r="924" spans="1:3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row>
    <row r="925" spans="1:3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row>
    <row r="926" spans="1:3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row>
    <row r="927" spans="1:3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row>
    <row r="928" spans="1:3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row>
    <row r="929" spans="1:3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row>
    <row r="930" spans="1:3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row>
    <row r="931" spans="1:3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row>
    <row r="932" spans="1:3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row>
    <row r="933" spans="1:3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row>
    <row r="934" spans="1:3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row>
    <row r="935" spans="1:3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row>
    <row r="936" spans="1:3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row>
    <row r="937" spans="1:3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row>
    <row r="938" spans="1:3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row>
    <row r="939" spans="1:3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row>
    <row r="940" spans="1:3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row>
    <row r="941" spans="1:3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row>
    <row r="942" spans="1:3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row>
    <row r="943" spans="1:3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row>
    <row r="944" spans="1:3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row>
    <row r="945" spans="1:3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row>
    <row r="946" spans="1:3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row>
    <row r="947" spans="1:3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row>
    <row r="948" spans="1:3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row>
    <row r="949" spans="1:3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row>
    <row r="950" spans="1:3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row>
    <row r="951" spans="1:3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row>
    <row r="952" spans="1:3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row>
    <row r="953" spans="1:3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row>
    <row r="954" spans="1:3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row>
    <row r="955" spans="1:3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row>
    <row r="956" spans="1:3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row>
    <row r="957" spans="1:3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row>
    <row r="958" spans="1:3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row>
    <row r="959" spans="1:3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row>
    <row r="960" spans="1:3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row>
    <row r="961" spans="1:3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row>
    <row r="962" spans="1:3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row>
    <row r="963" spans="1:3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row>
    <row r="964" spans="1:3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row>
    <row r="965" spans="1:3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row>
    <row r="966" spans="1:3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row>
    <row r="967" spans="1:3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row>
    <row r="968" spans="1:3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row>
    <row r="969" spans="1:3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row>
    <row r="970" spans="1:3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row>
    <row r="971" spans="1:3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row>
    <row r="972" spans="1:3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row>
    <row r="973" spans="1:3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row>
    <row r="974" spans="1:3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row>
    <row r="975" spans="1:3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row>
    <row r="976" spans="1:3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row>
    <row r="977" spans="1:3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row>
    <row r="978" spans="1:3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row>
    <row r="979" spans="1:3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row>
    <row r="980" spans="1:3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row>
    <row r="981" spans="1:3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row>
    <row r="982" spans="1:3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row>
    <row r="983" spans="1:3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row>
    <row r="984" spans="1:3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row>
    <row r="985" spans="1:3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row>
    <row r="986" spans="1:3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row>
    <row r="987" spans="1:3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row>
    <row r="988" spans="1:3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row>
    <row r="989" spans="1:3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row>
    <row r="990" spans="1:3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row>
    <row r="991" spans="1:3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row>
    <row r="992" spans="1:3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row>
    <row r="993" spans="1:3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row>
    <row r="994" spans="1:3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row>
    <row r="995" spans="1:3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row>
    <row r="996" spans="1:3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row>
    <row r="997" spans="1:3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row>
    <row r="998" spans="1:3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row>
    <row r="999" spans="1:3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row>
    <row r="1000" spans="1:3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row>
  </sheetData>
  <mergeCells count="1">
    <mergeCell ref="G1:I1"/>
  </mergeCells>
  <pageMargins left="0.7" right="0.7" top="0.75" bottom="0.75" header="0" footer="0"/>
  <pageSetup orientation="portrait"/>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K1000"/>
  <sheetViews>
    <sheetView workbookViewId="0"/>
  </sheetViews>
  <sheetFormatPr defaultColWidth="12.625" defaultRowHeight="15" customHeight="1" x14ac:dyDescent="0.15"/>
  <cols>
    <col min="1" max="1" width="7.96484375" customWidth="1"/>
    <col min="2" max="2" width="17.0390625" customWidth="1"/>
    <col min="3" max="20" width="12.50390625" customWidth="1"/>
    <col min="21" max="27" width="9.8046875" customWidth="1"/>
    <col min="28" max="28" width="12.50390625" customWidth="1"/>
    <col min="29" max="29" width="9.8046875" customWidth="1"/>
    <col min="30" max="35" width="12.50390625" customWidth="1"/>
    <col min="36" max="37" width="9.8046875" customWidth="1"/>
  </cols>
  <sheetData>
    <row r="1" spans="1:37" x14ac:dyDescent="0.2">
      <c r="A1" s="6"/>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row>
    <row r="2" spans="1:37" ht="19.5" x14ac:dyDescent="0.25">
      <c r="A2" s="6"/>
      <c r="B2" s="6"/>
      <c r="C2" s="6"/>
      <c r="D2" s="6"/>
      <c r="E2" s="170" t="s">
        <v>577</v>
      </c>
      <c r="F2" s="150"/>
      <c r="G2" s="150"/>
      <c r="H2" s="150"/>
      <c r="I2" s="6"/>
      <c r="J2" s="6"/>
      <c r="K2" s="6"/>
      <c r="L2" s="6"/>
      <c r="M2" s="6"/>
      <c r="N2" s="6"/>
      <c r="O2" s="6"/>
      <c r="P2" s="6"/>
      <c r="Q2" s="6"/>
      <c r="R2" s="6"/>
      <c r="S2" s="6"/>
      <c r="T2" s="6"/>
      <c r="U2" s="6"/>
      <c r="V2" s="6"/>
      <c r="W2" s="6"/>
      <c r="X2" s="6"/>
      <c r="Y2" s="6"/>
      <c r="Z2" s="6"/>
      <c r="AA2" s="6"/>
      <c r="AB2" s="6"/>
      <c r="AC2" s="6"/>
      <c r="AD2" s="6"/>
      <c r="AE2" s="6"/>
      <c r="AF2" s="6"/>
      <c r="AG2" s="6"/>
      <c r="AH2" s="6"/>
      <c r="AI2" s="6"/>
      <c r="AJ2" s="6"/>
      <c r="AK2" s="6"/>
    </row>
    <row r="3" spans="1:37" x14ac:dyDescent="0.2">
      <c r="A3" s="6"/>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row>
    <row r="4" spans="1:37" x14ac:dyDescent="0.2">
      <c r="A4" s="6"/>
    </row>
    <row r="5" spans="1:37" x14ac:dyDescent="0.2">
      <c r="A5" s="6"/>
    </row>
    <row r="6" spans="1:37" x14ac:dyDescent="0.2">
      <c r="A6" s="6"/>
    </row>
    <row r="7" spans="1:37" x14ac:dyDescent="0.2">
      <c r="A7" s="6"/>
    </row>
    <row r="8" spans="1:37" x14ac:dyDescent="0.2">
      <c r="A8" s="6"/>
    </row>
    <row r="9" spans="1:37" x14ac:dyDescent="0.2">
      <c r="A9" s="6"/>
    </row>
    <row r="10" spans="1:37" x14ac:dyDescent="0.2">
      <c r="A10" s="6"/>
    </row>
    <row r="11" spans="1:37" x14ac:dyDescent="0.2">
      <c r="A11" s="6"/>
    </row>
    <row r="12" spans="1:37" x14ac:dyDescent="0.2">
      <c r="A12" s="6"/>
    </row>
    <row r="13" spans="1:37" x14ac:dyDescent="0.2">
      <c r="A13" s="6"/>
    </row>
    <row r="14" spans="1:37" x14ac:dyDescent="0.2">
      <c r="A14" s="6"/>
    </row>
    <row r="15" spans="1:37" x14ac:dyDescent="0.2">
      <c r="A15" s="6"/>
    </row>
    <row r="16" spans="1:37" x14ac:dyDescent="0.2">
      <c r="A16" s="6"/>
    </row>
    <row r="17" spans="1:1" x14ac:dyDescent="0.2">
      <c r="A17" s="6"/>
    </row>
    <row r="18" spans="1:1" x14ac:dyDescent="0.2">
      <c r="A18" s="6"/>
    </row>
    <row r="19" spans="1:1" x14ac:dyDescent="0.2">
      <c r="A19" s="6"/>
    </row>
    <row r="20" spans="1:1" x14ac:dyDescent="0.2">
      <c r="A20" s="6"/>
    </row>
    <row r="21" spans="1:1" ht="15.75" customHeight="1" x14ac:dyDescent="0.2">
      <c r="A21" s="6"/>
    </row>
    <row r="22" spans="1:1" ht="15.75" customHeight="1" x14ac:dyDescent="0.2">
      <c r="A22" s="6"/>
    </row>
    <row r="23" spans="1:1" ht="15.75" customHeight="1" x14ac:dyDescent="0.2">
      <c r="A23" s="6"/>
    </row>
    <row r="24" spans="1:1" ht="15.75" customHeight="1" x14ac:dyDescent="0.2">
      <c r="A24" s="6"/>
    </row>
    <row r="25" spans="1:1" ht="15.75" customHeight="1" x14ac:dyDescent="0.2">
      <c r="A25" s="6"/>
    </row>
    <row r="26" spans="1:1" ht="15.75" customHeight="1" x14ac:dyDescent="0.2">
      <c r="A26" s="6"/>
    </row>
    <row r="27" spans="1:1" ht="15.75" customHeight="1" x14ac:dyDescent="0.2">
      <c r="A27" s="6"/>
    </row>
    <row r="28" spans="1:1" ht="15.75" customHeight="1" x14ac:dyDescent="0.2">
      <c r="A28" s="6"/>
    </row>
    <row r="29" spans="1:1" ht="15.75" customHeight="1" x14ac:dyDescent="0.2">
      <c r="A29" s="6"/>
    </row>
    <row r="30" spans="1:1" ht="15.75" customHeight="1" x14ac:dyDescent="0.2">
      <c r="A30" s="6"/>
    </row>
    <row r="31" spans="1:1" ht="15.75" customHeight="1" x14ac:dyDescent="0.2">
      <c r="A31" s="6"/>
    </row>
    <row r="32" spans="1:1" ht="15.75" customHeight="1" x14ac:dyDescent="0.2">
      <c r="A32" s="6"/>
    </row>
    <row r="33" spans="1:37" ht="15.75" customHeight="1" x14ac:dyDescent="0.2">
      <c r="A33" s="6"/>
    </row>
    <row r="34" spans="1:37" ht="15.75" customHeight="1" x14ac:dyDescent="0.2">
      <c r="A34" s="6"/>
    </row>
    <row r="35" spans="1:37" ht="15.75" customHeight="1" x14ac:dyDescent="0.2">
      <c r="A35" s="6"/>
    </row>
    <row r="36" spans="1:37" ht="15.75" customHeight="1" x14ac:dyDescent="0.2">
      <c r="A36" s="6"/>
    </row>
    <row r="37" spans="1:37" ht="15.75" customHeight="1" x14ac:dyDescent="0.2">
      <c r="A37" s="6"/>
    </row>
    <row r="38" spans="1:37" ht="15.75" customHeight="1" x14ac:dyDescent="0.2">
      <c r="A38" s="6"/>
      <c r="W38" s="6"/>
      <c r="X38" s="6"/>
      <c r="Y38" s="6"/>
      <c r="Z38" s="6"/>
      <c r="AA38" s="6"/>
      <c r="AB38" s="6"/>
      <c r="AC38" s="6"/>
      <c r="AD38" s="6"/>
      <c r="AE38" s="6"/>
      <c r="AF38" s="6"/>
      <c r="AG38" s="6"/>
      <c r="AH38" s="6"/>
      <c r="AI38" s="6"/>
      <c r="AJ38" s="6"/>
      <c r="AK38" s="6"/>
    </row>
    <row r="39" spans="1:37" ht="15.75" customHeight="1" x14ac:dyDescent="0.2">
      <c r="A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row>
    <row r="40" spans="1:37" ht="15.75" customHeight="1" x14ac:dyDescent="0.2">
      <c r="A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row>
    <row r="41" spans="1:37" ht="15.75" customHeight="1" x14ac:dyDescent="0.2">
      <c r="A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row>
    <row r="42" spans="1:37" ht="15.75" customHeight="1" x14ac:dyDescent="0.2">
      <c r="A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row>
    <row r="43" spans="1:37" ht="15.75" customHeight="1" x14ac:dyDescent="0.2">
      <c r="A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row>
    <row r="44" spans="1:37" ht="15.75" customHeight="1" x14ac:dyDescent="0.2">
      <c r="A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row>
    <row r="45" spans="1:37" ht="15.75" customHeight="1" x14ac:dyDescent="0.2">
      <c r="A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row>
    <row r="46" spans="1:37" ht="15.75" customHeight="1" x14ac:dyDescent="0.2">
      <c r="A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row>
    <row r="47" spans="1:37" ht="15.75" customHeight="1" x14ac:dyDescent="0.2">
      <c r="A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row>
    <row r="48" spans="1:37" ht="15.75" customHeight="1" x14ac:dyDescent="0.2">
      <c r="A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row>
    <row r="49" spans="1:37" ht="15.75" customHeight="1" x14ac:dyDescent="0.2">
      <c r="A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row>
    <row r="50" spans="1:37" ht="15.75" customHeight="1" x14ac:dyDescent="0.2">
      <c r="A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row>
    <row r="51" spans="1:37" ht="15.75" customHeight="1" x14ac:dyDescent="0.2">
      <c r="A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row>
    <row r="52" spans="1:37" ht="15.75" customHeight="1" x14ac:dyDescent="0.2">
      <c r="A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row>
    <row r="53" spans="1:37" ht="15.75" customHeight="1" x14ac:dyDescent="0.2">
      <c r="A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row>
    <row r="54" spans="1:37" ht="15.75" customHeight="1" x14ac:dyDescent="0.2">
      <c r="A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row>
    <row r="55" spans="1:37" ht="15.75" customHeight="1" x14ac:dyDescent="0.2">
      <c r="A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row>
    <row r="56" spans="1:37" ht="15.75" customHeight="1" x14ac:dyDescent="0.2">
      <c r="A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row>
    <row r="57" spans="1:37" ht="15.75" customHeight="1" x14ac:dyDescent="0.2">
      <c r="A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row>
    <row r="58" spans="1:37" ht="15.75" customHeight="1" x14ac:dyDescent="0.2">
      <c r="A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row>
    <row r="59" spans="1:37" ht="15.75" customHeight="1" x14ac:dyDescent="0.2">
      <c r="A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row>
    <row r="60" spans="1:37" ht="15.75" customHeight="1" x14ac:dyDescent="0.2">
      <c r="A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row>
    <row r="61" spans="1:37" ht="15.75" customHeight="1" x14ac:dyDescent="0.2">
      <c r="A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row>
    <row r="62" spans="1:37" ht="15.75" customHeight="1" x14ac:dyDescent="0.2">
      <c r="A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row>
    <row r="63" spans="1:37" ht="15.75" customHeight="1" x14ac:dyDescent="0.2">
      <c r="A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row>
    <row r="64" spans="1:37" ht="15.75" customHeight="1" x14ac:dyDescent="0.2">
      <c r="A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row>
    <row r="65" spans="1:37" ht="15.75" customHeight="1" x14ac:dyDescent="0.2">
      <c r="A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row>
    <row r="66" spans="1:37" ht="15.75" customHeight="1" x14ac:dyDescent="0.2">
      <c r="A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row>
    <row r="67" spans="1:37" ht="15.75" customHeight="1" x14ac:dyDescent="0.2">
      <c r="A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row>
    <row r="68" spans="1:37" ht="15.75" customHeight="1" x14ac:dyDescent="0.2">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row>
    <row r="69" spans="1:37" ht="15.75" customHeight="1" x14ac:dyDescent="0.2">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row>
    <row r="70" spans="1:37" ht="15.75" customHeight="1" x14ac:dyDescent="0.2">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row>
    <row r="71" spans="1:37" ht="15.75" customHeight="1" x14ac:dyDescent="0.2">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row>
    <row r="72" spans="1:37" ht="15.75" customHeight="1" x14ac:dyDescent="0.2">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row>
    <row r="73" spans="1:37" ht="15.75" customHeight="1" x14ac:dyDescent="0.2">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row>
    <row r="74" spans="1:37" ht="15.75" customHeight="1" x14ac:dyDescent="0.2">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row>
    <row r="75" spans="1:37" ht="15.75" customHeight="1" x14ac:dyDescent="0.2">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row>
    <row r="76" spans="1:37" ht="15.75" customHeight="1" x14ac:dyDescent="0.2">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row>
    <row r="77" spans="1:37" ht="15.75" customHeight="1" x14ac:dyDescent="0.2">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row>
    <row r="78" spans="1:37" ht="15.75" customHeight="1" x14ac:dyDescent="0.2">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row>
    <row r="79" spans="1:37" ht="15.75" customHeight="1" x14ac:dyDescent="0.2">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row>
    <row r="80" spans="1:37" ht="15.75" customHeight="1" x14ac:dyDescent="0.2">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row>
    <row r="81" spans="1:37" ht="15.75" customHeight="1" x14ac:dyDescent="0.2">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row>
    <row r="82" spans="1:37" ht="15.75" customHeight="1" x14ac:dyDescent="0.2">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row>
    <row r="83" spans="1:37" ht="15.75" customHeight="1" x14ac:dyDescent="0.2">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row>
    <row r="84" spans="1:37" ht="15.75" customHeight="1" x14ac:dyDescent="0.2">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row>
    <row r="85" spans="1:37" ht="15.75" customHeight="1" x14ac:dyDescent="0.2">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row>
    <row r="86" spans="1:37" ht="15.75" customHeight="1" x14ac:dyDescent="0.2">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row>
    <row r="87" spans="1:37" ht="15.75" customHeight="1" x14ac:dyDescent="0.2">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row>
    <row r="88" spans="1:37" ht="15.75" customHeight="1" x14ac:dyDescent="0.2">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row>
    <row r="89" spans="1:37" ht="15.75" customHeight="1" x14ac:dyDescent="0.2">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row>
    <row r="90" spans="1:37" ht="15.75" customHeight="1" x14ac:dyDescent="0.2">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row>
    <row r="91" spans="1:37" ht="15.75" customHeight="1" x14ac:dyDescent="0.2">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row>
    <row r="92" spans="1:37" ht="15.75" customHeight="1" x14ac:dyDescent="0.2">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row>
    <row r="93" spans="1:37" ht="15.75" customHeight="1" x14ac:dyDescent="0.2">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row>
    <row r="94" spans="1:37" ht="15.75" customHeight="1" x14ac:dyDescent="0.2">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row>
    <row r="95" spans="1:37" ht="15.75" customHeight="1" x14ac:dyDescent="0.2">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row>
    <row r="96" spans="1:37" ht="15.75" customHeight="1" x14ac:dyDescent="0.2">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row>
    <row r="97" spans="1:37" ht="15.75" customHeight="1" x14ac:dyDescent="0.2">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row>
    <row r="98" spans="1:37" ht="15.75" customHeight="1" x14ac:dyDescent="0.2">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row>
    <row r="99" spans="1:37" ht="15.75" customHeight="1" x14ac:dyDescent="0.2">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row>
    <row r="100" spans="1:37" ht="15.75" customHeight="1" x14ac:dyDescent="0.2">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row>
    <row r="101" spans="1:37" ht="15.75" customHeight="1" x14ac:dyDescent="0.2">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row>
    <row r="102" spans="1:37" ht="15.75" customHeight="1" x14ac:dyDescent="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row>
    <row r="103" spans="1:37" ht="15.75" customHeight="1" x14ac:dyDescent="0.2">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row>
    <row r="104" spans="1:37" ht="15.75" customHeight="1" x14ac:dyDescent="0.2">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row>
    <row r="105" spans="1:37" ht="15.75" customHeight="1" x14ac:dyDescent="0.2">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row>
    <row r="106" spans="1:37" ht="15.75" customHeight="1" x14ac:dyDescent="0.2">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row>
    <row r="107" spans="1:37" ht="15.75" customHeight="1" x14ac:dyDescent="0.2">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row>
    <row r="108" spans="1:37" ht="15.75" customHeight="1" x14ac:dyDescent="0.2">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row>
    <row r="109" spans="1:37" ht="15.75" customHeight="1" x14ac:dyDescent="0.2">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row>
    <row r="110" spans="1:37" ht="15.75" customHeight="1" x14ac:dyDescent="0.2">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row>
    <row r="111" spans="1:37" ht="15.75" customHeight="1" x14ac:dyDescent="0.2">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row>
    <row r="112" spans="1:37" ht="15.75" customHeight="1" x14ac:dyDescent="0.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row>
    <row r="113" spans="1:37" ht="15.75" customHeight="1" x14ac:dyDescent="0.2">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row>
    <row r="114" spans="1:37" ht="15.75" customHeight="1" x14ac:dyDescent="0.2">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row>
    <row r="115" spans="1:37" ht="15.75" customHeight="1" x14ac:dyDescent="0.2">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row>
    <row r="116" spans="1:37" ht="15.75" customHeight="1" x14ac:dyDescent="0.2">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row>
    <row r="117" spans="1:37" ht="15.75" customHeight="1" x14ac:dyDescent="0.2">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row>
    <row r="118" spans="1:37" ht="15.75" customHeight="1" x14ac:dyDescent="0.2">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row>
    <row r="119" spans="1:37" ht="15.75" customHeight="1" x14ac:dyDescent="0.2">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row>
    <row r="120" spans="1:37" ht="15.75" customHeight="1" x14ac:dyDescent="0.2">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row>
    <row r="121" spans="1:37" ht="15.75" customHeight="1" x14ac:dyDescent="0.2">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row>
    <row r="122" spans="1:37" ht="15.75" customHeight="1" x14ac:dyDescent="0.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row>
    <row r="123" spans="1:37" ht="15.75" customHeight="1" x14ac:dyDescent="0.2">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row>
    <row r="124" spans="1:37" ht="15.75" customHeight="1" x14ac:dyDescent="0.2">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row>
    <row r="125" spans="1:37" ht="15.75" customHeight="1" x14ac:dyDescent="0.2">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row>
    <row r="126" spans="1:37" ht="15.75" customHeight="1" x14ac:dyDescent="0.2">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row>
    <row r="127" spans="1:37" ht="15.75" customHeight="1" x14ac:dyDescent="0.2">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row>
    <row r="128" spans="1:37" ht="15.75" customHeight="1" x14ac:dyDescent="0.2">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row>
    <row r="129" spans="1:37" ht="15.75" customHeight="1" x14ac:dyDescent="0.2">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row>
    <row r="130" spans="1:37" ht="15.75" customHeight="1" x14ac:dyDescent="0.2">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row>
    <row r="131" spans="1:37" ht="15.75" customHeight="1" x14ac:dyDescent="0.2">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row>
    <row r="132" spans="1:37" ht="15.75" customHeight="1" x14ac:dyDescent="0.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row>
    <row r="133" spans="1:37" ht="15.75" customHeight="1" x14ac:dyDescent="0.2">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row>
    <row r="134" spans="1:37" ht="15.75" customHeight="1" x14ac:dyDescent="0.2">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row>
    <row r="135" spans="1:37" ht="15.75" customHeight="1" x14ac:dyDescent="0.2">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row>
    <row r="136" spans="1:37" ht="15.75" customHeight="1" x14ac:dyDescent="0.2">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row>
    <row r="137" spans="1:37" ht="15.75" customHeight="1" x14ac:dyDescent="0.2">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row>
    <row r="138" spans="1:37" ht="15.75" customHeight="1" x14ac:dyDescent="0.2">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row>
    <row r="139" spans="1:37" ht="15.75" customHeight="1" x14ac:dyDescent="0.2">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row>
    <row r="140" spans="1:37" ht="15.75" customHeight="1" x14ac:dyDescent="0.2">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row>
    <row r="141" spans="1:37" ht="15.75" customHeight="1" x14ac:dyDescent="0.2">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row>
    <row r="142" spans="1:37" ht="15.75" customHeight="1" x14ac:dyDescent="0.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row>
    <row r="143" spans="1:37" ht="15.75" customHeight="1" x14ac:dyDescent="0.2">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row>
    <row r="144" spans="1:37" ht="15.75" customHeight="1" x14ac:dyDescent="0.2">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row>
    <row r="145" spans="1:37" ht="15.75" customHeight="1" x14ac:dyDescent="0.2">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row>
    <row r="146" spans="1:37" ht="15.75" customHeight="1" x14ac:dyDescent="0.2">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row>
    <row r="147" spans="1:37" ht="15.75" customHeight="1" x14ac:dyDescent="0.2">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row>
    <row r="148" spans="1:37" ht="15.75" customHeight="1" x14ac:dyDescent="0.2">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row>
    <row r="149" spans="1:37" ht="15.75" customHeight="1" x14ac:dyDescent="0.2">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row>
    <row r="150" spans="1:37" ht="15.75" customHeight="1" x14ac:dyDescent="0.2">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row>
    <row r="151" spans="1:37" ht="15.75" customHeight="1" x14ac:dyDescent="0.2">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row>
    <row r="152" spans="1:37" ht="15.75" customHeight="1" x14ac:dyDescent="0.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row>
    <row r="153" spans="1:37" ht="15.75" customHeight="1" x14ac:dyDescent="0.2">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row>
    <row r="154" spans="1:37" ht="15.75" customHeight="1" x14ac:dyDescent="0.2">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row>
    <row r="155" spans="1:37" ht="15.75" customHeight="1" x14ac:dyDescent="0.2">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row>
    <row r="156" spans="1:37" ht="15.75" customHeight="1" x14ac:dyDescent="0.2">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row>
    <row r="157" spans="1:37" ht="15.75" customHeight="1" x14ac:dyDescent="0.2">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row>
    <row r="158" spans="1:37" ht="15.75" customHeight="1" x14ac:dyDescent="0.2">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row>
    <row r="159" spans="1:37" ht="15.75" customHeight="1" x14ac:dyDescent="0.2">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row>
    <row r="160" spans="1:37" ht="15.75" customHeight="1" x14ac:dyDescent="0.2">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row>
    <row r="161" spans="1:37" ht="15.75" customHeight="1" x14ac:dyDescent="0.2">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row>
    <row r="162" spans="1:37" ht="15.75" customHeight="1" x14ac:dyDescent="0.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row>
    <row r="163" spans="1:37" ht="15.75" customHeight="1" x14ac:dyDescent="0.2">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row>
    <row r="164" spans="1:37" ht="15.75" customHeight="1" x14ac:dyDescent="0.2">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row>
    <row r="165" spans="1:37" ht="15.75" customHeight="1" x14ac:dyDescent="0.2">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row>
    <row r="166" spans="1:37" ht="15.75" customHeight="1" x14ac:dyDescent="0.2">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row>
    <row r="167" spans="1:37" ht="15.75" customHeight="1" x14ac:dyDescent="0.2">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row>
    <row r="168" spans="1:37" ht="15.75" customHeight="1" x14ac:dyDescent="0.2">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row>
    <row r="169" spans="1:37" ht="15.75" customHeight="1" x14ac:dyDescent="0.2">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row>
    <row r="170" spans="1:37" ht="15.75" customHeight="1" x14ac:dyDescent="0.2">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row>
    <row r="171" spans="1:37" ht="15.75" customHeight="1" x14ac:dyDescent="0.2">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row>
    <row r="172" spans="1:37" ht="15.75" customHeight="1" x14ac:dyDescent="0.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row>
    <row r="173" spans="1:37" ht="15.75" customHeight="1" x14ac:dyDescent="0.2">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row>
    <row r="174" spans="1:37" ht="15.75" customHeight="1" x14ac:dyDescent="0.2">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row>
    <row r="175" spans="1:37" ht="15.75" customHeight="1" x14ac:dyDescent="0.2">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row>
    <row r="176" spans="1:37" ht="15.75" customHeight="1" x14ac:dyDescent="0.2">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row>
    <row r="177" spans="1:37" ht="15.75" customHeight="1" x14ac:dyDescent="0.2">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row>
    <row r="178" spans="1:37" ht="15.75" customHeight="1" x14ac:dyDescent="0.2">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row>
    <row r="179" spans="1:37" ht="15.75" customHeight="1" x14ac:dyDescent="0.2">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row>
    <row r="180" spans="1:37" ht="15.75" customHeight="1" x14ac:dyDescent="0.2">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row>
    <row r="181" spans="1:37" ht="15.75" customHeight="1" x14ac:dyDescent="0.2">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row>
    <row r="182" spans="1:37" ht="15.75" customHeight="1" x14ac:dyDescent="0.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row>
    <row r="183" spans="1:37" ht="15.75" customHeight="1" x14ac:dyDescent="0.2">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row>
    <row r="184" spans="1:37" ht="15.75" customHeight="1" x14ac:dyDescent="0.2">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row>
    <row r="185" spans="1:37" ht="15.75" customHeight="1" x14ac:dyDescent="0.2">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row>
    <row r="186" spans="1:37" ht="15.75" customHeight="1" x14ac:dyDescent="0.2">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row>
    <row r="187" spans="1:37" ht="15.75" customHeight="1" x14ac:dyDescent="0.2">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row>
    <row r="188" spans="1:37" ht="15.75" customHeight="1" x14ac:dyDescent="0.2">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row>
    <row r="189" spans="1:37" ht="15.75" customHeight="1" x14ac:dyDescent="0.2">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row>
    <row r="190" spans="1:37" ht="15.75" customHeight="1" x14ac:dyDescent="0.2">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row>
    <row r="191" spans="1:37" ht="15.75" customHeight="1" x14ac:dyDescent="0.2">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row>
    <row r="192" spans="1:37" ht="15.75" customHeight="1" x14ac:dyDescent="0.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row>
    <row r="193" spans="1:37" ht="15.75" customHeight="1" x14ac:dyDescent="0.2">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row>
    <row r="194" spans="1:37" ht="15.75" customHeight="1" x14ac:dyDescent="0.2">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row>
    <row r="195" spans="1:37" ht="15.75" customHeight="1" x14ac:dyDescent="0.2">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row>
    <row r="196" spans="1:37" ht="15.75" customHeight="1" x14ac:dyDescent="0.2">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row>
    <row r="197" spans="1:37" ht="15.75" customHeight="1" x14ac:dyDescent="0.2">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row>
    <row r="198" spans="1:37" ht="15.75" customHeight="1" x14ac:dyDescent="0.2">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row>
    <row r="199" spans="1:37" ht="15.75" customHeight="1" x14ac:dyDescent="0.2">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row>
    <row r="200" spans="1:37" ht="15.75" customHeight="1" x14ac:dyDescent="0.2">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row>
    <row r="201" spans="1:37" ht="15.75" customHeight="1" x14ac:dyDescent="0.2">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row>
    <row r="202" spans="1:37" ht="15.75" customHeight="1" x14ac:dyDescent="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row>
    <row r="203" spans="1:37" ht="15.75" customHeight="1" x14ac:dyDescent="0.2">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row>
    <row r="204" spans="1:37" ht="15.75" customHeight="1" x14ac:dyDescent="0.2">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row>
    <row r="205" spans="1:37" ht="15.75" customHeight="1" x14ac:dyDescent="0.2">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row>
    <row r="206" spans="1:37" ht="15.75" customHeight="1" x14ac:dyDescent="0.2">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row>
    <row r="207" spans="1:37" ht="15.75" customHeight="1" x14ac:dyDescent="0.2">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row>
    <row r="208" spans="1:37" ht="15.75" customHeight="1" x14ac:dyDescent="0.2">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row>
    <row r="209" spans="1:37" ht="15.75" customHeight="1" x14ac:dyDescent="0.2">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row>
    <row r="210" spans="1:37" ht="15.75" customHeight="1" x14ac:dyDescent="0.2">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row>
    <row r="211" spans="1:37" ht="15.75" customHeight="1" x14ac:dyDescent="0.2">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row>
    <row r="212" spans="1:37" ht="15.75" customHeight="1" x14ac:dyDescent="0.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row>
    <row r="213" spans="1:37" ht="15.75" customHeight="1" x14ac:dyDescent="0.2">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row>
    <row r="214" spans="1:37" ht="15.75" customHeight="1" x14ac:dyDescent="0.2">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row>
    <row r="215" spans="1:37" ht="15.75" customHeight="1" x14ac:dyDescent="0.2">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row>
    <row r="216" spans="1:37" ht="15.75" customHeight="1" x14ac:dyDescent="0.2">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row>
    <row r="217" spans="1:37" ht="15.75" customHeight="1" x14ac:dyDescent="0.2">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row>
    <row r="218" spans="1:37" ht="15.75" customHeight="1" x14ac:dyDescent="0.2">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row>
    <row r="219" spans="1:37" ht="15.75" customHeight="1" x14ac:dyDescent="0.2">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row>
    <row r="220" spans="1:37" ht="15.75" customHeight="1" x14ac:dyDescent="0.2">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row>
    <row r="221" spans="1:37" ht="15.75" customHeight="1" x14ac:dyDescent="0.2">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row>
    <row r="222" spans="1:37" ht="15.75" customHeight="1" x14ac:dyDescent="0.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row>
    <row r="223" spans="1:37" ht="15.75" customHeight="1" x14ac:dyDescent="0.2">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row>
    <row r="224" spans="1:37" ht="15.75" customHeight="1" x14ac:dyDescent="0.2">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row>
    <row r="225" spans="1:37" ht="15.75" customHeight="1" x14ac:dyDescent="0.2">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row>
    <row r="226" spans="1:37" ht="15.75" customHeight="1" x14ac:dyDescent="0.2">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row>
    <row r="227" spans="1:37" ht="15.75" customHeight="1" x14ac:dyDescent="0.2">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row>
    <row r="228" spans="1:37" ht="15.75" customHeight="1" x14ac:dyDescent="0.2">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row>
    <row r="229" spans="1:37" ht="15.75" customHeight="1" x14ac:dyDescent="0.2">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row>
    <row r="230" spans="1:37" ht="15.75" customHeight="1" x14ac:dyDescent="0.2">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row>
    <row r="231" spans="1:37" ht="15.75" customHeight="1" x14ac:dyDescent="0.2">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row>
    <row r="232" spans="1:37" ht="15.75" customHeight="1" x14ac:dyDescent="0.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row>
    <row r="233" spans="1:37" ht="15.75" customHeight="1" x14ac:dyDescent="0.2">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row>
    <row r="234" spans="1:37" ht="15.75" customHeight="1" x14ac:dyDescent="0.2">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row>
    <row r="235" spans="1:37" ht="15.75" customHeight="1" x14ac:dyDescent="0.2">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row>
    <row r="236" spans="1:37" ht="15.75" customHeight="1" x14ac:dyDescent="0.2">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row>
    <row r="237" spans="1:37" ht="15.75" customHeight="1" x14ac:dyDescent="0.2">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row>
    <row r="238" spans="1:37" ht="15.75" customHeight="1" x14ac:dyDescent="0.2">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row>
    <row r="239" spans="1:37" ht="15.75" customHeight="1" x14ac:dyDescent="0.2">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row>
    <row r="240" spans="1:37" ht="15.75" customHeight="1" x14ac:dyDescent="0.2">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row>
    <row r="241" spans="1:37" ht="15.75" customHeight="1" x14ac:dyDescent="0.2">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row>
    <row r="242" spans="1:37" ht="15.75" customHeight="1" x14ac:dyDescent="0.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row>
    <row r="243" spans="1:37" ht="15.75" customHeight="1" x14ac:dyDescent="0.2">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row>
    <row r="244" spans="1:37" ht="15.75" customHeight="1" x14ac:dyDescent="0.2">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row>
    <row r="245" spans="1:37" ht="15.75" customHeight="1" x14ac:dyDescent="0.2">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row>
    <row r="246" spans="1:37" ht="15.75" customHeight="1" x14ac:dyDescent="0.2">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row>
    <row r="247" spans="1:37" ht="15.75" customHeight="1" x14ac:dyDescent="0.2">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row>
    <row r="248" spans="1:37" ht="15.75" customHeight="1" x14ac:dyDescent="0.2">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row>
    <row r="249" spans="1:37" ht="15.75" customHeight="1" x14ac:dyDescent="0.2">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row>
    <row r="250" spans="1:37" ht="15.75" customHeight="1" x14ac:dyDescent="0.2">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row>
    <row r="251" spans="1:37" ht="15.75" customHeight="1" x14ac:dyDescent="0.2">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row>
    <row r="252" spans="1:37" ht="15.75" customHeight="1" x14ac:dyDescent="0.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row>
    <row r="253" spans="1:37" ht="15.75" customHeight="1" x14ac:dyDescent="0.2">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row>
    <row r="254" spans="1:37" ht="15.75" customHeight="1" x14ac:dyDescent="0.2">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row>
    <row r="255" spans="1:37" ht="15.75" customHeight="1" x14ac:dyDescent="0.2">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row>
    <row r="256" spans="1:37" ht="15.75" customHeight="1" x14ac:dyDescent="0.2">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row>
    <row r="257" spans="1:37" ht="15.75" customHeight="1" x14ac:dyDescent="0.2">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row>
    <row r="258" spans="1:37" ht="15.75" customHeight="1" x14ac:dyDescent="0.2">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row>
    <row r="259" spans="1:37" ht="15.75" customHeight="1" x14ac:dyDescent="0.2">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row>
    <row r="260" spans="1:37" ht="15.75" customHeight="1" x14ac:dyDescent="0.2">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row>
    <row r="261" spans="1:37" ht="15.75" customHeight="1" x14ac:dyDescent="0.2">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row>
    <row r="262" spans="1:37" ht="15.75" customHeight="1" x14ac:dyDescent="0.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row>
    <row r="263" spans="1:37" ht="15.75" customHeight="1" x14ac:dyDescent="0.2">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row>
    <row r="264" spans="1:37" ht="15.75" customHeight="1" x14ac:dyDescent="0.2">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row>
    <row r="265" spans="1:37" ht="15.75" customHeight="1" x14ac:dyDescent="0.2">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row>
    <row r="266" spans="1:37" ht="15.75" customHeight="1" x14ac:dyDescent="0.2">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row>
    <row r="267" spans="1:37" ht="15.75" customHeight="1" x14ac:dyDescent="0.2">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row>
    <row r="268" spans="1:37" ht="15.75" customHeight="1" x14ac:dyDescent="0.2">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row>
    <row r="269" spans="1:37" ht="15.75" customHeight="1" x14ac:dyDescent="0.2">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row>
    <row r="270" spans="1:37" ht="15.75" customHeight="1" x14ac:dyDescent="0.2">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row>
    <row r="271" spans="1:37" ht="15.75" customHeight="1" x14ac:dyDescent="0.2">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row>
    <row r="272" spans="1:37" ht="15.75" customHeight="1" x14ac:dyDescent="0.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row>
    <row r="273" spans="1:37" ht="15.75" customHeight="1" x14ac:dyDescent="0.2">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row>
    <row r="274" spans="1:37" ht="15.75" customHeight="1" x14ac:dyDescent="0.2">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row>
    <row r="275" spans="1:37" ht="15.75" customHeight="1" x14ac:dyDescent="0.2">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row>
    <row r="276" spans="1:37" ht="15.75" customHeight="1" x14ac:dyDescent="0.2">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row>
    <row r="277" spans="1:37" ht="15.75" customHeight="1" x14ac:dyDescent="0.2">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row>
    <row r="278" spans="1:37" ht="15.75" customHeight="1" x14ac:dyDescent="0.2">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row>
    <row r="279" spans="1:37" ht="15.75" customHeight="1" x14ac:dyDescent="0.2">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row>
    <row r="280" spans="1:37" ht="15.75" customHeight="1" x14ac:dyDescent="0.2">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row>
    <row r="281" spans="1:37" ht="15.75" customHeight="1" x14ac:dyDescent="0.2">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row>
    <row r="282" spans="1:37" ht="15.75" customHeight="1" x14ac:dyDescent="0.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row>
    <row r="283" spans="1:37" ht="15.75" customHeight="1" x14ac:dyDescent="0.2">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row>
    <row r="284" spans="1:37" ht="15.75" customHeight="1" x14ac:dyDescent="0.2">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row>
    <row r="285" spans="1:37" ht="15.75" customHeight="1" x14ac:dyDescent="0.2">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row>
    <row r="286" spans="1:37" ht="15.75" customHeight="1" x14ac:dyDescent="0.2">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row>
    <row r="287" spans="1:37" ht="15.75" customHeight="1" x14ac:dyDescent="0.2">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row>
    <row r="288" spans="1:37" ht="15.75" customHeight="1" x14ac:dyDescent="0.2">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row>
    <row r="289" spans="1:37" ht="15.75" customHeight="1" x14ac:dyDescent="0.2">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row>
    <row r="290" spans="1:37" ht="15.75" customHeight="1" x14ac:dyDescent="0.2">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row>
    <row r="291" spans="1:37" ht="15.75" customHeight="1" x14ac:dyDescent="0.2">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row>
    <row r="292" spans="1:37" ht="15.75" customHeight="1" x14ac:dyDescent="0.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row>
    <row r="293" spans="1:37" ht="15.75" customHeight="1" x14ac:dyDescent="0.2">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row>
    <row r="294" spans="1:37" ht="15.75" customHeight="1" x14ac:dyDescent="0.2">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row>
    <row r="295" spans="1:37" ht="15.75" customHeight="1" x14ac:dyDescent="0.2">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row>
    <row r="296" spans="1:37" ht="15.75" customHeight="1" x14ac:dyDescent="0.2">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row>
    <row r="297" spans="1:37" ht="15.75" customHeight="1" x14ac:dyDescent="0.2">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row>
    <row r="298" spans="1:37" ht="15.75" customHeight="1" x14ac:dyDescent="0.2">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row>
    <row r="299" spans="1:37" ht="15.75" customHeight="1" x14ac:dyDescent="0.2">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row>
    <row r="300" spans="1:37" ht="15.75" customHeight="1" x14ac:dyDescent="0.2">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row>
    <row r="301" spans="1:37" ht="15.75" customHeight="1" x14ac:dyDescent="0.2">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row>
    <row r="302" spans="1:37" ht="15.75" customHeight="1" x14ac:dyDescent="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row>
    <row r="303" spans="1:37" ht="15.75" customHeight="1" x14ac:dyDescent="0.2">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row>
    <row r="304" spans="1:37" ht="15.75" customHeight="1" x14ac:dyDescent="0.2">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row>
    <row r="305" spans="1:37" ht="15.75" customHeight="1" x14ac:dyDescent="0.2">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row>
    <row r="306" spans="1:37" ht="15.75" customHeight="1" x14ac:dyDescent="0.2">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row>
    <row r="307" spans="1:37" ht="15.75" customHeight="1" x14ac:dyDescent="0.2">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row>
    <row r="308" spans="1:37" ht="15.75" customHeight="1" x14ac:dyDescent="0.2">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row>
    <row r="309" spans="1:37" ht="15.75" customHeight="1" x14ac:dyDescent="0.2">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row>
    <row r="310" spans="1:37" ht="15.75" customHeight="1" x14ac:dyDescent="0.2">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row>
    <row r="311" spans="1:37" ht="15.75" customHeight="1" x14ac:dyDescent="0.2">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row>
    <row r="312" spans="1:37" ht="15.75" customHeight="1" x14ac:dyDescent="0.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row>
    <row r="313" spans="1:37" ht="15.75" customHeight="1" x14ac:dyDescent="0.2">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row>
    <row r="314" spans="1:37" ht="15.75" customHeight="1" x14ac:dyDescent="0.2">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row>
    <row r="315" spans="1:37" ht="15.75" customHeight="1" x14ac:dyDescent="0.2">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row>
    <row r="316" spans="1:37" ht="15.75" customHeight="1" x14ac:dyDescent="0.2">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row>
    <row r="317" spans="1:37" ht="15.75" customHeight="1" x14ac:dyDescent="0.2">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row>
    <row r="318" spans="1:37" ht="15.75" customHeight="1" x14ac:dyDescent="0.2">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row>
    <row r="319" spans="1:37" ht="15.75" customHeight="1" x14ac:dyDescent="0.2">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row>
    <row r="320" spans="1:37" ht="15.75" customHeight="1" x14ac:dyDescent="0.2">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row>
    <row r="321" spans="1:37" ht="15.75" customHeight="1" x14ac:dyDescent="0.2">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row>
    <row r="322" spans="1:37" ht="15.75" customHeight="1" x14ac:dyDescent="0.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row>
    <row r="323" spans="1:37" ht="15.75" customHeight="1" x14ac:dyDescent="0.2">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row>
    <row r="324" spans="1:37" ht="15.75" customHeight="1" x14ac:dyDescent="0.2">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row>
    <row r="325" spans="1:37" ht="15.75" customHeight="1" x14ac:dyDescent="0.2">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row>
    <row r="326" spans="1:37" ht="15.75" customHeight="1" x14ac:dyDescent="0.2">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row>
    <row r="327" spans="1:37" ht="15.75" customHeight="1" x14ac:dyDescent="0.2">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row>
    <row r="328" spans="1:37" ht="15.75" customHeight="1" x14ac:dyDescent="0.2">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row>
    <row r="329" spans="1:37" ht="15.75" customHeight="1" x14ac:dyDescent="0.2">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row>
    <row r="330" spans="1:37" ht="15.75" customHeight="1" x14ac:dyDescent="0.2">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row>
    <row r="331" spans="1:37" ht="15.75" customHeight="1" x14ac:dyDescent="0.2">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row>
    <row r="332" spans="1:37" ht="15.75" customHeight="1" x14ac:dyDescent="0.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row>
    <row r="333" spans="1:37" ht="15.75" customHeight="1" x14ac:dyDescent="0.2">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row>
    <row r="334" spans="1:37" ht="15.75" customHeight="1" x14ac:dyDescent="0.2">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row>
    <row r="335" spans="1:37" ht="15.75" customHeight="1" x14ac:dyDescent="0.2">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row>
    <row r="336" spans="1:37" ht="15.75" customHeight="1" x14ac:dyDescent="0.2">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row>
    <row r="337" spans="1:37" ht="15.75" customHeight="1" x14ac:dyDescent="0.2">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row>
    <row r="338" spans="1:37" ht="15.75" customHeight="1" x14ac:dyDescent="0.2">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row>
    <row r="339" spans="1:37" ht="15.75" customHeight="1" x14ac:dyDescent="0.2">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row>
    <row r="340" spans="1:37" ht="15.75" customHeight="1" x14ac:dyDescent="0.2">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row>
    <row r="341" spans="1:37" ht="15.75" customHeight="1" x14ac:dyDescent="0.2">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row>
    <row r="342" spans="1:37" ht="15.75" customHeight="1" x14ac:dyDescent="0.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row>
    <row r="343" spans="1:37" ht="15.75" customHeight="1" x14ac:dyDescent="0.2">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row>
    <row r="344" spans="1:37" ht="15.75" customHeight="1" x14ac:dyDescent="0.2">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row>
    <row r="345" spans="1:37" ht="15.75" customHeight="1" x14ac:dyDescent="0.2">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row>
    <row r="346" spans="1:37" ht="15.75" customHeight="1" x14ac:dyDescent="0.2">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row>
    <row r="347" spans="1:37" ht="15.75" customHeight="1" x14ac:dyDescent="0.2">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row>
    <row r="348" spans="1:37" ht="15.75" customHeight="1" x14ac:dyDescent="0.2">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row>
    <row r="349" spans="1:37" ht="15.75" customHeight="1" x14ac:dyDescent="0.2">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row>
    <row r="350" spans="1:37" ht="15.75" customHeight="1" x14ac:dyDescent="0.2">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row>
    <row r="351" spans="1:37" ht="15.75" customHeight="1" x14ac:dyDescent="0.2">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row>
    <row r="352" spans="1:37" ht="15.75" customHeight="1" x14ac:dyDescent="0.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row>
    <row r="353" spans="1:37" ht="15.75" customHeight="1" x14ac:dyDescent="0.2">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row>
    <row r="354" spans="1:37" ht="15.75" customHeight="1" x14ac:dyDescent="0.2">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row>
    <row r="355" spans="1:37" ht="15.75" customHeight="1" x14ac:dyDescent="0.2">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row>
    <row r="356" spans="1:37" ht="15.75" customHeight="1" x14ac:dyDescent="0.2">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row>
    <row r="357" spans="1:37" ht="15.75" customHeight="1" x14ac:dyDescent="0.2">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row>
    <row r="358" spans="1:37" ht="15.75" customHeight="1" x14ac:dyDescent="0.2">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row>
    <row r="359" spans="1:37" ht="15.75" customHeight="1" x14ac:dyDescent="0.2">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row>
    <row r="360" spans="1:37" ht="15.75" customHeight="1" x14ac:dyDescent="0.2">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row>
    <row r="361" spans="1:37" ht="15.75" customHeight="1" x14ac:dyDescent="0.2">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row>
    <row r="362" spans="1:37" ht="15.75" customHeight="1" x14ac:dyDescent="0.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row>
    <row r="363" spans="1:37" ht="15.75" customHeight="1" x14ac:dyDescent="0.2">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row>
    <row r="364" spans="1:37" ht="15.75" customHeight="1" x14ac:dyDescent="0.2">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row>
    <row r="365" spans="1:37" ht="15.75" customHeight="1" x14ac:dyDescent="0.2">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row>
    <row r="366" spans="1:37" ht="15.75" customHeight="1" x14ac:dyDescent="0.2">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row>
    <row r="367" spans="1:37" ht="15.75" customHeight="1" x14ac:dyDescent="0.2">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row>
    <row r="368" spans="1:37" ht="15.75" customHeight="1" x14ac:dyDescent="0.2">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row>
    <row r="369" spans="1:37" ht="15.75" customHeight="1" x14ac:dyDescent="0.2">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row>
    <row r="370" spans="1:37" ht="15.75" customHeight="1" x14ac:dyDescent="0.2">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row>
    <row r="371" spans="1:37" ht="15.75" customHeight="1" x14ac:dyDescent="0.2">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row>
    <row r="372" spans="1:37" ht="15.75" customHeight="1" x14ac:dyDescent="0.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row>
    <row r="373" spans="1:37" ht="15.75" customHeight="1" x14ac:dyDescent="0.2">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row>
    <row r="374" spans="1:37" ht="15.75" customHeight="1" x14ac:dyDescent="0.2">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row>
    <row r="375" spans="1:37" ht="15.75" customHeight="1" x14ac:dyDescent="0.2">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row>
    <row r="376" spans="1:37" ht="15.75" customHeight="1" x14ac:dyDescent="0.2">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row>
    <row r="377" spans="1:37" ht="15.75" customHeight="1" x14ac:dyDescent="0.2">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row>
    <row r="378" spans="1:37" ht="15.75" customHeight="1" x14ac:dyDescent="0.2">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row>
    <row r="379" spans="1:37" ht="15.75" customHeight="1" x14ac:dyDescent="0.2">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row>
    <row r="380" spans="1:37" ht="15.75" customHeight="1" x14ac:dyDescent="0.2">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row>
    <row r="381" spans="1:37" ht="15.75" customHeight="1" x14ac:dyDescent="0.2">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row>
    <row r="382" spans="1:37" ht="15.75" customHeight="1" x14ac:dyDescent="0.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row>
    <row r="383" spans="1:37" ht="15.75" customHeight="1" x14ac:dyDescent="0.2">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row>
    <row r="384" spans="1:37" ht="15.75" customHeight="1" x14ac:dyDescent="0.2">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row>
    <row r="385" spans="1:37" ht="15.75" customHeight="1" x14ac:dyDescent="0.2">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row>
    <row r="386" spans="1:37" ht="15.75" customHeight="1" x14ac:dyDescent="0.2">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row>
    <row r="387" spans="1:37" ht="15.75" customHeight="1" x14ac:dyDescent="0.2">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row>
    <row r="388" spans="1:37" ht="15.75" customHeight="1" x14ac:dyDescent="0.2">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row>
    <row r="389" spans="1:37" ht="15.75" customHeight="1" x14ac:dyDescent="0.2">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row>
    <row r="390" spans="1:37" ht="15.75" customHeight="1" x14ac:dyDescent="0.2">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row>
    <row r="391" spans="1:37" ht="15.75" customHeight="1" x14ac:dyDescent="0.2">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row>
    <row r="392" spans="1:37" ht="15.75" customHeight="1" x14ac:dyDescent="0.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row>
    <row r="393" spans="1:37" ht="15.75" customHeight="1" x14ac:dyDescent="0.2">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row>
    <row r="394" spans="1:37" ht="15.75" customHeight="1" x14ac:dyDescent="0.2">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row>
    <row r="395" spans="1:37" ht="15.75" customHeight="1" x14ac:dyDescent="0.2">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row>
    <row r="396" spans="1:37" ht="15.75" customHeight="1" x14ac:dyDescent="0.2">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row>
    <row r="397" spans="1:37" ht="15.75" customHeight="1" x14ac:dyDescent="0.2">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row>
    <row r="398" spans="1:37" ht="15.75" customHeight="1" x14ac:dyDescent="0.2">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row>
    <row r="399" spans="1:37" ht="15.75" customHeight="1" x14ac:dyDescent="0.2">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row>
    <row r="400" spans="1:37" ht="15.75" customHeight="1" x14ac:dyDescent="0.2">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row>
    <row r="401" spans="1:37" ht="15.75" customHeight="1" x14ac:dyDescent="0.2">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row>
    <row r="402" spans="1:37" ht="15.75" customHeight="1" x14ac:dyDescent="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row>
    <row r="403" spans="1:37" ht="15.75" customHeight="1" x14ac:dyDescent="0.2">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row>
    <row r="404" spans="1:37" ht="15.75" customHeight="1" x14ac:dyDescent="0.2">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row>
    <row r="405" spans="1:37" ht="15.75" customHeight="1" x14ac:dyDescent="0.2">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row>
    <row r="406" spans="1:37" ht="15.75" customHeight="1" x14ac:dyDescent="0.2">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row>
    <row r="407" spans="1:37" ht="15.75" customHeight="1" x14ac:dyDescent="0.2">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row>
    <row r="408" spans="1:37" ht="15.75" customHeight="1" x14ac:dyDescent="0.2">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row>
    <row r="409" spans="1:37" ht="15.75" customHeight="1" x14ac:dyDescent="0.2">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row>
    <row r="410" spans="1:37" ht="15.75" customHeight="1" x14ac:dyDescent="0.2">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row>
    <row r="411" spans="1:37" ht="15.75" customHeight="1" x14ac:dyDescent="0.2">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row>
    <row r="412" spans="1:37" ht="15.75" customHeight="1" x14ac:dyDescent="0.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row>
    <row r="413" spans="1:37" ht="15.75" customHeight="1" x14ac:dyDescent="0.2">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row>
    <row r="414" spans="1:37" ht="15.75" customHeight="1" x14ac:dyDescent="0.2">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row>
    <row r="415" spans="1:37" ht="15.75" customHeight="1" x14ac:dyDescent="0.2">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row>
    <row r="416" spans="1:37" ht="15.75" customHeight="1" x14ac:dyDescent="0.2">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row>
    <row r="417" spans="1:37" ht="15.75" customHeight="1" x14ac:dyDescent="0.2">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row>
    <row r="418" spans="1:37" ht="15.75" customHeight="1" x14ac:dyDescent="0.2">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row>
    <row r="419" spans="1:37" ht="15.75" customHeight="1" x14ac:dyDescent="0.2">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row>
    <row r="420" spans="1:37" ht="15.75" customHeight="1" x14ac:dyDescent="0.2">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row>
    <row r="421" spans="1:37" ht="15.75" customHeight="1" x14ac:dyDescent="0.2">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row>
    <row r="422" spans="1:37" ht="15.75" customHeight="1" x14ac:dyDescent="0.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row>
    <row r="423" spans="1:37" ht="15.75" customHeight="1" x14ac:dyDescent="0.2">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row>
    <row r="424" spans="1:37" ht="15.75" customHeight="1" x14ac:dyDescent="0.2">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row>
    <row r="425" spans="1:37" ht="15.75" customHeight="1" x14ac:dyDescent="0.2">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row>
    <row r="426" spans="1:37" ht="15.75" customHeight="1" x14ac:dyDescent="0.2">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row>
    <row r="427" spans="1:37" ht="15.75" customHeight="1" x14ac:dyDescent="0.2">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row>
    <row r="428" spans="1:37" ht="15.75" customHeight="1" x14ac:dyDescent="0.2">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row>
    <row r="429" spans="1:37" ht="15.75" customHeight="1" x14ac:dyDescent="0.2">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row>
    <row r="430" spans="1:37" ht="15.75" customHeight="1" x14ac:dyDescent="0.2">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row>
    <row r="431" spans="1:37" ht="15.75" customHeight="1" x14ac:dyDescent="0.2">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row>
    <row r="432" spans="1:37" ht="15.75" customHeight="1" x14ac:dyDescent="0.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row>
    <row r="433" spans="1:37" ht="15.75" customHeight="1" x14ac:dyDescent="0.2">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row>
    <row r="434" spans="1:37" ht="15.75" customHeight="1" x14ac:dyDescent="0.2">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row>
    <row r="435" spans="1:37" ht="15.75" customHeight="1" x14ac:dyDescent="0.2">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row>
    <row r="436" spans="1:37" ht="15.75" customHeight="1" x14ac:dyDescent="0.2">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row>
    <row r="437" spans="1:37" ht="15.75" customHeight="1" x14ac:dyDescent="0.2">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row>
    <row r="438" spans="1:37" ht="15.75" customHeight="1" x14ac:dyDescent="0.2">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row>
    <row r="439" spans="1:37" ht="15.75" customHeight="1" x14ac:dyDescent="0.2">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row>
    <row r="440" spans="1:37" ht="15.75" customHeight="1" x14ac:dyDescent="0.2">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row>
    <row r="441" spans="1:37" ht="15.75" customHeight="1" x14ac:dyDescent="0.2">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row>
    <row r="442" spans="1:37"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row>
    <row r="443" spans="1:37"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row>
    <row r="444" spans="1:37"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row>
    <row r="445" spans="1:37"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row>
    <row r="446" spans="1:37"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row>
    <row r="447" spans="1:37"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row>
    <row r="448" spans="1:37"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row>
    <row r="449" spans="1:37"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row>
    <row r="450" spans="1:37"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row>
    <row r="451" spans="1:37"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row>
    <row r="452" spans="1:37"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row>
    <row r="453" spans="1:37"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row>
    <row r="454" spans="1:37"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row>
    <row r="455" spans="1:37"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row>
    <row r="456" spans="1:37"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row>
    <row r="457" spans="1:37"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row>
    <row r="458" spans="1:37"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row>
    <row r="459" spans="1:37"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row>
    <row r="460" spans="1:37"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row>
    <row r="461" spans="1:37"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row>
    <row r="462" spans="1:37"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row>
    <row r="463" spans="1:37"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row>
    <row r="464" spans="1:37"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row>
    <row r="465" spans="1:37"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row>
    <row r="466" spans="1:37"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row>
    <row r="467" spans="1:37"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row>
    <row r="468" spans="1:37"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row>
    <row r="469" spans="1:37"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row>
    <row r="470" spans="1:37"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row>
    <row r="471" spans="1:37"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row>
    <row r="472" spans="1:37"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row>
    <row r="473" spans="1:37"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row>
    <row r="474" spans="1:37"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row>
    <row r="475" spans="1:37"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row>
    <row r="476" spans="1:37"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row>
    <row r="477" spans="1:37"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row>
    <row r="478" spans="1:37"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row>
    <row r="479" spans="1:37"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row>
    <row r="480" spans="1:37"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row>
    <row r="481" spans="1:37"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row>
    <row r="482" spans="1:37"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row>
    <row r="483" spans="1:37"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row>
    <row r="484" spans="1:37"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row>
    <row r="485" spans="1:37"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row>
    <row r="486" spans="1:37"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row>
    <row r="487" spans="1:37"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row>
    <row r="488" spans="1:37"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row>
    <row r="489" spans="1:37"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row>
    <row r="490" spans="1:37"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row>
    <row r="491" spans="1:37"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row>
    <row r="492" spans="1:37"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row>
    <row r="493" spans="1:37"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row>
    <row r="494" spans="1:37"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row>
    <row r="495" spans="1:37"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row>
    <row r="496" spans="1:37"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row>
    <row r="497" spans="1:37"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row>
    <row r="498" spans="1:37"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row>
    <row r="499" spans="1:37"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row>
    <row r="500" spans="1:37"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row>
    <row r="501" spans="1:37"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row>
    <row r="502" spans="1:37"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row>
    <row r="503" spans="1:37"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row>
    <row r="504" spans="1:37"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row>
    <row r="505" spans="1:37"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row>
    <row r="506" spans="1:37"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row>
    <row r="507" spans="1:37"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row>
    <row r="508" spans="1:37"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row>
    <row r="509" spans="1:37"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row>
    <row r="510" spans="1:37"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row>
    <row r="511" spans="1:37"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row>
    <row r="512" spans="1:37"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row>
    <row r="513" spans="1:37"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row>
    <row r="514" spans="1:37"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row>
    <row r="515" spans="1:37"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row>
    <row r="516" spans="1:37"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row>
    <row r="517" spans="1:37"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row>
    <row r="518" spans="1:37"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row>
    <row r="519" spans="1:37"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row>
    <row r="520" spans="1:37"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row>
    <row r="521" spans="1:37"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row>
    <row r="522" spans="1:37"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row>
    <row r="523" spans="1:37"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row>
    <row r="524" spans="1:37"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row>
    <row r="525" spans="1:37"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row>
    <row r="526" spans="1:37"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row>
    <row r="527" spans="1:37"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row>
    <row r="528" spans="1:37"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row>
    <row r="529" spans="1:37"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row>
    <row r="530" spans="1:37"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row>
    <row r="531" spans="1:37"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row>
    <row r="532" spans="1:37"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row>
    <row r="533" spans="1:37"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row>
    <row r="534" spans="1:37"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row>
    <row r="535" spans="1:37"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row>
    <row r="536" spans="1:37"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row>
    <row r="537" spans="1:37"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row>
    <row r="538" spans="1:37"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row>
    <row r="539" spans="1:37"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row>
    <row r="540" spans="1:37"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row>
    <row r="541" spans="1:37"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row>
    <row r="542" spans="1:37"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row>
    <row r="543" spans="1:37"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row>
    <row r="544" spans="1:37"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row>
    <row r="545" spans="1:37"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row>
    <row r="546" spans="1:37"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row>
    <row r="547" spans="1:37"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row>
    <row r="548" spans="1:37"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row>
    <row r="549" spans="1:37"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row>
    <row r="550" spans="1:37"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row>
    <row r="551" spans="1:37"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row>
    <row r="552" spans="1:37"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row>
    <row r="553" spans="1:37"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row>
    <row r="554" spans="1:37"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row>
    <row r="555" spans="1:37"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row>
    <row r="556" spans="1:37"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row>
    <row r="557" spans="1:37"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row>
    <row r="558" spans="1:37"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row>
    <row r="559" spans="1:37"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row>
    <row r="560" spans="1:37"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row>
    <row r="561" spans="1:37"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row>
    <row r="562" spans="1:37"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row>
    <row r="563" spans="1:37"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row>
    <row r="564" spans="1:37"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row>
    <row r="565" spans="1:37"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row>
    <row r="566" spans="1:37"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row>
    <row r="567" spans="1:37"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row>
    <row r="568" spans="1:37"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row>
    <row r="569" spans="1:37"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row>
    <row r="570" spans="1:37"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row>
    <row r="571" spans="1:37"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row>
    <row r="572" spans="1:37"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row>
    <row r="573" spans="1:37"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row>
    <row r="574" spans="1:37"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row>
    <row r="575" spans="1:37"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row>
    <row r="576" spans="1:37"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row>
    <row r="577" spans="1:37"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row>
    <row r="578" spans="1:37"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row>
    <row r="579" spans="1:37"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row>
    <row r="580" spans="1:37"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row>
    <row r="581" spans="1:37"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row>
    <row r="582" spans="1:37"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row>
    <row r="583" spans="1:37"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row>
    <row r="584" spans="1:37"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row>
    <row r="585" spans="1:37"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row>
    <row r="586" spans="1:37"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row>
    <row r="587" spans="1:37"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row>
    <row r="588" spans="1:37"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row>
    <row r="589" spans="1:37"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row>
    <row r="590" spans="1:37"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row>
    <row r="591" spans="1:37"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row>
    <row r="592" spans="1:37"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row>
    <row r="593" spans="1:37"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row>
    <row r="594" spans="1:37"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row>
    <row r="595" spans="1:37"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row>
    <row r="596" spans="1:37"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row>
    <row r="597" spans="1:37"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row>
    <row r="598" spans="1:37"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row>
    <row r="599" spans="1:37"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row>
    <row r="600" spans="1:37"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row>
    <row r="601" spans="1:37"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row>
    <row r="602" spans="1:37"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row>
    <row r="603" spans="1:37"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row>
    <row r="604" spans="1:37"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row>
    <row r="605" spans="1:37"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row>
    <row r="606" spans="1:37"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row>
    <row r="607" spans="1:37"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row>
    <row r="608" spans="1:37"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row>
    <row r="609" spans="1:37"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row>
    <row r="610" spans="1:37"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row>
    <row r="611" spans="1:37"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row>
    <row r="612" spans="1:37"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row>
    <row r="613" spans="1:37"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row>
    <row r="614" spans="1:37"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row>
    <row r="615" spans="1:37"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row>
    <row r="616" spans="1:37"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row>
    <row r="617" spans="1:37"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row>
    <row r="618" spans="1:37"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row>
    <row r="619" spans="1:37"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row>
    <row r="620" spans="1:37"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row>
    <row r="621" spans="1:37"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row>
    <row r="622" spans="1:37"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row>
    <row r="623" spans="1:37"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row>
    <row r="624" spans="1:37"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row>
    <row r="625" spans="1:37"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row>
    <row r="626" spans="1:37"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row>
    <row r="627" spans="1:37"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row>
    <row r="628" spans="1:37"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row>
    <row r="629" spans="1:37"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row>
    <row r="630" spans="1:37"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row>
    <row r="631" spans="1:37"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row>
    <row r="632" spans="1:37"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row>
    <row r="633" spans="1:37"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row>
    <row r="634" spans="1:37"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row>
    <row r="635" spans="1:37"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row>
    <row r="636" spans="1:37"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row>
    <row r="637" spans="1:37"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row>
    <row r="638" spans="1:37"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row>
    <row r="639" spans="1:37"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row>
    <row r="640" spans="1:37"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row>
    <row r="641" spans="1:37"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row>
    <row r="642" spans="1:37"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row>
    <row r="643" spans="1:37"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row>
    <row r="644" spans="1:37"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row>
    <row r="645" spans="1:37"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row>
    <row r="646" spans="1:37"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row>
    <row r="647" spans="1:37"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row>
    <row r="648" spans="1:37"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row>
    <row r="649" spans="1:37"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row>
    <row r="650" spans="1:37"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row>
    <row r="651" spans="1:37"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row>
    <row r="652" spans="1:37"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row>
    <row r="653" spans="1:37"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row>
    <row r="654" spans="1:37"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row>
    <row r="655" spans="1:37"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row>
    <row r="656" spans="1:37"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row>
    <row r="657" spans="1:37"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row>
    <row r="658" spans="1:37"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row>
    <row r="659" spans="1:37"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row>
    <row r="660" spans="1:37"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row>
    <row r="661" spans="1:37"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row>
    <row r="662" spans="1:37"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row>
    <row r="663" spans="1:37"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row>
    <row r="664" spans="1:37"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row>
    <row r="665" spans="1:37"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row>
    <row r="666" spans="1:37"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row>
    <row r="667" spans="1:37"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row>
    <row r="668" spans="1:37"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row>
    <row r="669" spans="1:37"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row>
    <row r="670" spans="1:37"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row>
    <row r="671" spans="1:37"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row>
    <row r="672" spans="1:37"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row>
    <row r="673" spans="1:37"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row>
    <row r="674" spans="1:37"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row>
    <row r="675" spans="1:37"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row>
    <row r="676" spans="1:37"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row>
    <row r="677" spans="1:37"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row>
    <row r="678" spans="1:37"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row>
    <row r="679" spans="1:37"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row>
    <row r="680" spans="1:37"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row>
    <row r="681" spans="1:37"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row>
    <row r="682" spans="1:37"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row>
    <row r="683" spans="1:37"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row>
    <row r="684" spans="1:37"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row>
    <row r="685" spans="1:37"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row>
    <row r="686" spans="1:37"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row>
    <row r="687" spans="1:37"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row>
    <row r="688" spans="1:37"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row>
    <row r="689" spans="1:37"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row>
    <row r="690" spans="1:37"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row>
    <row r="691" spans="1:37"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row>
    <row r="692" spans="1:37"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row>
    <row r="693" spans="1:37"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row>
    <row r="694" spans="1:37"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row>
    <row r="695" spans="1:37"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row>
    <row r="696" spans="1:37"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row>
    <row r="697" spans="1:37"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row>
    <row r="698" spans="1:37"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row>
    <row r="699" spans="1:37"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row>
    <row r="700" spans="1:37"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row>
    <row r="701" spans="1:37"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row>
    <row r="702" spans="1:37"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row>
    <row r="703" spans="1:37"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row>
    <row r="704" spans="1:37"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row>
    <row r="705" spans="1:37"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row>
    <row r="706" spans="1:37"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row>
    <row r="707" spans="1:37"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row>
    <row r="708" spans="1:37"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row>
    <row r="709" spans="1:37"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row>
    <row r="710" spans="1:37"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row>
    <row r="711" spans="1:37"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row>
    <row r="712" spans="1:37"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row>
    <row r="713" spans="1:37"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row>
    <row r="714" spans="1:37"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row>
    <row r="715" spans="1:37"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row>
    <row r="716" spans="1:37"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row>
    <row r="717" spans="1:37"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row>
    <row r="718" spans="1:37"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row>
    <row r="719" spans="1:37"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row>
    <row r="720" spans="1:37"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row>
    <row r="721" spans="1:37"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row>
    <row r="722" spans="1:37"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row>
    <row r="723" spans="1:37"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row>
    <row r="724" spans="1:37"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row>
    <row r="725" spans="1:37"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row>
    <row r="726" spans="1:37"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row>
    <row r="727" spans="1:37"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row>
    <row r="728" spans="1:37"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row>
    <row r="729" spans="1:37"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row>
    <row r="730" spans="1:37"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row>
    <row r="731" spans="1:37"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row>
    <row r="732" spans="1:37"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row>
    <row r="733" spans="1:37"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row>
    <row r="734" spans="1:37"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row>
    <row r="735" spans="1:37"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row>
    <row r="736" spans="1:37"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row>
    <row r="737" spans="1:37"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row>
    <row r="738" spans="1:37"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row>
    <row r="739" spans="1:37"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row>
    <row r="740" spans="1:37"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row>
    <row r="741" spans="1:37"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row>
    <row r="742" spans="1:37"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row>
    <row r="743" spans="1:37"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row>
    <row r="744" spans="1:37"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row>
    <row r="745" spans="1:37"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row>
    <row r="746" spans="1:37"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row>
    <row r="747" spans="1:37"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row>
    <row r="748" spans="1:37"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row>
    <row r="749" spans="1:37"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row>
    <row r="750" spans="1:37"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row>
    <row r="751" spans="1:37"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row>
    <row r="752" spans="1:37"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row>
    <row r="753" spans="1:37"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row>
    <row r="754" spans="1:37"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row>
    <row r="755" spans="1:37"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row>
    <row r="756" spans="1:37"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row>
    <row r="757" spans="1:37"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row>
    <row r="758" spans="1:37"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row>
    <row r="759" spans="1:37"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row>
    <row r="760" spans="1:37"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row>
    <row r="761" spans="1:37"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row>
    <row r="762" spans="1:37"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row>
    <row r="763" spans="1:37"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row>
    <row r="764" spans="1:37"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row>
    <row r="765" spans="1:37"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row>
    <row r="766" spans="1:37"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row>
    <row r="767" spans="1:37"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row>
    <row r="768" spans="1:37"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row>
    <row r="769" spans="1:37"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row>
    <row r="770" spans="1:37"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row>
    <row r="771" spans="1:37"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row>
    <row r="772" spans="1:37"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row>
    <row r="773" spans="1:37"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row>
    <row r="774" spans="1:37"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row>
    <row r="775" spans="1:37"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row>
    <row r="776" spans="1:37"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row>
    <row r="777" spans="1:37"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row>
    <row r="778" spans="1:37"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row>
    <row r="779" spans="1:37"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row>
    <row r="780" spans="1:37"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row>
    <row r="781" spans="1:37"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row>
    <row r="782" spans="1:37"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row>
    <row r="783" spans="1:37"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row>
    <row r="784" spans="1:37"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row>
    <row r="785" spans="1:37"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row>
    <row r="786" spans="1:37"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row>
    <row r="787" spans="1:37"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row>
    <row r="788" spans="1:37"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row>
    <row r="789" spans="1:37"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row>
    <row r="790" spans="1:37"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row>
    <row r="791" spans="1:37"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row>
    <row r="792" spans="1:37"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row>
    <row r="793" spans="1:37"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row>
    <row r="794" spans="1:37"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row>
    <row r="795" spans="1:37"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row>
    <row r="796" spans="1:37"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row>
    <row r="797" spans="1:37"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row>
    <row r="798" spans="1:37"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row>
    <row r="799" spans="1:37"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row>
    <row r="800" spans="1:37"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row>
    <row r="801" spans="1:37"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row>
    <row r="802" spans="1:37"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row>
    <row r="803" spans="1:37"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row>
    <row r="804" spans="1:37"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row>
    <row r="805" spans="1:37"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row>
    <row r="806" spans="1:37"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row>
    <row r="807" spans="1:37"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row>
    <row r="808" spans="1:37"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row>
    <row r="809" spans="1:37"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row>
    <row r="810" spans="1:37"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row>
    <row r="811" spans="1:37"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row>
    <row r="812" spans="1:37"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row>
    <row r="813" spans="1:37"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row>
    <row r="814" spans="1:37"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row>
    <row r="815" spans="1:37"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row>
    <row r="816" spans="1:37"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row>
    <row r="817" spans="1:37"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row>
    <row r="818" spans="1:37"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row>
    <row r="819" spans="1:37"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row>
    <row r="820" spans="1:37"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row>
    <row r="821" spans="1:37"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row>
    <row r="822" spans="1:37"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row>
    <row r="823" spans="1:37"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row>
    <row r="824" spans="1:37"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row>
    <row r="825" spans="1:37"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row>
    <row r="826" spans="1:37"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row>
    <row r="827" spans="1:37"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row>
    <row r="828" spans="1:37"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row>
    <row r="829" spans="1:37"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row>
    <row r="830" spans="1:37"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row>
    <row r="831" spans="1:37"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row>
    <row r="832" spans="1:37"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row>
    <row r="833" spans="1:37"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row>
    <row r="834" spans="1:37"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row>
    <row r="835" spans="1:37"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row>
    <row r="836" spans="1:37"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row>
    <row r="837" spans="1:37"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row>
    <row r="838" spans="1:37"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row>
    <row r="839" spans="1:37"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row>
    <row r="840" spans="1:37"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row>
    <row r="841" spans="1:37"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row>
    <row r="842" spans="1:37"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row>
    <row r="843" spans="1:37"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row>
    <row r="844" spans="1:37"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row>
    <row r="845" spans="1:37"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row>
    <row r="846" spans="1:37"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row>
    <row r="847" spans="1:37"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row>
    <row r="848" spans="1:37"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row>
    <row r="849" spans="1:37"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row>
    <row r="850" spans="1:37"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row>
    <row r="851" spans="1:37"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row>
    <row r="852" spans="1:37"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row>
    <row r="853" spans="1:37"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row>
    <row r="854" spans="1:37"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row>
    <row r="855" spans="1:37"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row>
    <row r="856" spans="1:37"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row>
    <row r="857" spans="1:37"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row>
    <row r="858" spans="1:37"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row>
    <row r="859" spans="1:37"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row>
    <row r="860" spans="1:37"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row>
    <row r="861" spans="1:37"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row>
    <row r="862" spans="1:37"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row>
    <row r="863" spans="1:37"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row>
    <row r="864" spans="1:37"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row>
    <row r="865" spans="1:37"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row>
    <row r="866" spans="1:37"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row>
    <row r="867" spans="1:37"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row>
    <row r="868" spans="1:37"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row>
    <row r="869" spans="1:37"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row>
    <row r="870" spans="1:37"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row>
    <row r="871" spans="1:37"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row>
    <row r="872" spans="1:37"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row>
    <row r="873" spans="1:37"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row>
    <row r="874" spans="1:37"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row>
    <row r="875" spans="1:37"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row>
    <row r="876" spans="1:37"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row>
    <row r="877" spans="1:37"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row>
    <row r="878" spans="1:37"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row>
    <row r="879" spans="1:37"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row>
    <row r="880" spans="1:37"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row>
    <row r="881" spans="1:37"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row>
    <row r="882" spans="1:37"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row>
    <row r="883" spans="1:37"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row>
    <row r="884" spans="1:37"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row>
    <row r="885" spans="1:37"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row>
    <row r="886" spans="1:37"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row>
    <row r="887" spans="1:37"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row>
    <row r="888" spans="1:37"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row>
    <row r="889" spans="1:37"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row>
    <row r="890" spans="1:37"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row>
    <row r="891" spans="1:37"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row>
    <row r="892" spans="1:37"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row>
    <row r="893" spans="1:37"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row>
    <row r="894" spans="1:37"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row>
    <row r="895" spans="1:37"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row>
    <row r="896" spans="1:37"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row>
    <row r="897" spans="1:37"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row>
    <row r="898" spans="1:37"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row>
    <row r="899" spans="1:37"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row>
    <row r="900" spans="1:37"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row>
    <row r="901" spans="1:37"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row>
    <row r="902" spans="1:37"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row>
    <row r="903" spans="1:37"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row>
    <row r="904" spans="1:37"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row>
    <row r="905" spans="1:37"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row>
    <row r="906" spans="1:37"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row>
    <row r="907" spans="1:37"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row>
    <row r="908" spans="1:37"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row>
    <row r="909" spans="1:37"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row>
    <row r="910" spans="1:37"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row>
    <row r="911" spans="1:37"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row>
    <row r="912" spans="1:37"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row>
    <row r="913" spans="1:37"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row>
    <row r="914" spans="1:37"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row>
    <row r="915" spans="1:37"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row>
    <row r="916" spans="1:37"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row>
    <row r="917" spans="1:37"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row>
    <row r="918" spans="1:37"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row>
    <row r="919" spans="1:37"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row>
    <row r="920" spans="1:37"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row>
    <row r="921" spans="1:37"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row>
    <row r="922" spans="1:37"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row>
    <row r="923" spans="1:37"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row>
    <row r="924" spans="1:37"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row>
    <row r="925" spans="1:37"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row>
    <row r="926" spans="1:37"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row>
    <row r="927" spans="1:37"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row>
    <row r="928" spans="1:37"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row>
    <row r="929" spans="1:37"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row>
    <row r="930" spans="1:37"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row>
    <row r="931" spans="1:37"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row>
    <row r="932" spans="1:37"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row>
    <row r="933" spans="1:37"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row>
    <row r="934" spans="1:37"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row>
    <row r="935" spans="1:37"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row>
    <row r="936" spans="1:37"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row>
    <row r="937" spans="1:37"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row>
    <row r="938" spans="1:37"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row>
    <row r="939" spans="1:37"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row>
    <row r="940" spans="1:37"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row>
    <row r="941" spans="1:37"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row>
    <row r="942" spans="1:37"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row>
    <row r="943" spans="1:37"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row>
    <row r="944" spans="1:37"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row>
    <row r="945" spans="1:37"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row>
    <row r="946" spans="1:37"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row>
    <row r="947" spans="1:37"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row>
    <row r="948" spans="1:37"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row>
    <row r="949" spans="1:37"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row>
    <row r="950" spans="1:37"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row>
    <row r="951" spans="1:37"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row>
    <row r="952" spans="1:37"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row>
    <row r="953" spans="1:37"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row>
    <row r="954" spans="1:37"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row>
    <row r="955" spans="1:37"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row>
    <row r="956" spans="1:37"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row>
    <row r="957" spans="1:37"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row>
    <row r="958" spans="1:37"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row>
    <row r="959" spans="1:37"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row>
    <row r="960" spans="1:37"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row>
    <row r="961" spans="1:37"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row>
    <row r="962" spans="1:37"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row>
    <row r="963" spans="1:37"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row>
    <row r="964" spans="1:37"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row>
    <row r="965" spans="1:37"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row>
    <row r="966" spans="1:37"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row>
    <row r="967" spans="1:37"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row>
    <row r="968" spans="1:37"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row>
    <row r="969" spans="1:37"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row>
    <row r="970" spans="1:37"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row>
    <row r="971" spans="1:37"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row>
    <row r="972" spans="1:37"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row>
    <row r="973" spans="1:37"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row>
    <row r="974" spans="1:37"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row>
    <row r="975" spans="1:37"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row>
    <row r="976" spans="1:37"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row>
    <row r="977" spans="1:37"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row>
    <row r="978" spans="1:37"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row>
    <row r="979" spans="1:37"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row>
    <row r="980" spans="1:37"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row>
    <row r="981" spans="1:37"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row>
    <row r="982" spans="1:37"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row>
    <row r="983" spans="1:37"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row>
    <row r="984" spans="1:37"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row>
    <row r="985" spans="1:37"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row>
    <row r="986" spans="1:37"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row>
    <row r="987" spans="1:37"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row>
    <row r="988" spans="1:37"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row>
    <row r="989" spans="1:37"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row>
    <row r="990" spans="1:37"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row>
    <row r="991" spans="1:37"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row>
    <row r="992" spans="1:37"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row>
    <row r="993" spans="1:37"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row>
    <row r="994" spans="1:37"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row>
    <row r="995" spans="1:37"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row>
    <row r="996" spans="1:37"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row>
    <row r="997" spans="1:37"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row>
    <row r="998" spans="1:37"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row>
    <row r="999" spans="1:37"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row>
    <row r="1000" spans="1:37"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row>
  </sheetData>
  <mergeCells count="1">
    <mergeCell ref="E2:H2"/>
  </mergeCells>
  <pageMargins left="0.7" right="0.7" top="0.75" bottom="0.75" header="0" footer="0"/>
  <pageSetup orientation="landscape"/>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Z1000"/>
  <sheetViews>
    <sheetView workbookViewId="0"/>
  </sheetViews>
  <sheetFormatPr defaultColWidth="12.625" defaultRowHeight="15" customHeight="1" x14ac:dyDescent="0.15"/>
  <cols>
    <col min="1" max="1" width="7.59765625" customWidth="1"/>
    <col min="2" max="2" width="14.7109375" customWidth="1"/>
    <col min="3" max="3" width="6.6171875" customWidth="1"/>
    <col min="4" max="4" width="6.25" customWidth="1"/>
    <col min="5" max="5" width="4.04296875" hidden="1" customWidth="1"/>
    <col min="6" max="6" width="5.515625" customWidth="1"/>
    <col min="7" max="7" width="7.23046875" customWidth="1"/>
    <col min="8" max="8" width="4.04296875" hidden="1" customWidth="1"/>
    <col min="9" max="26" width="7.59765625" customWidth="1"/>
  </cols>
  <sheetData>
    <row r="1" spans="1:26" x14ac:dyDescent="0.2">
      <c r="A1" s="6"/>
      <c r="B1" s="45"/>
      <c r="C1" s="173" t="s">
        <v>23</v>
      </c>
      <c r="D1" s="174"/>
      <c r="E1" s="137"/>
      <c r="F1" s="173" t="s">
        <v>25</v>
      </c>
      <c r="G1" s="174"/>
      <c r="H1" s="137"/>
      <c r="I1" s="6"/>
      <c r="J1" s="6"/>
      <c r="K1" s="6"/>
      <c r="L1" s="6"/>
      <c r="M1" s="6"/>
      <c r="N1" s="6"/>
      <c r="O1" s="6"/>
      <c r="P1" s="6"/>
      <c r="Q1" s="6"/>
      <c r="R1" s="6"/>
      <c r="S1" s="6"/>
      <c r="T1" s="6"/>
      <c r="U1" s="6"/>
      <c r="V1" s="6"/>
      <c r="W1" s="6"/>
      <c r="X1" s="6"/>
      <c r="Y1" s="6"/>
      <c r="Z1" s="6"/>
    </row>
    <row r="2" spans="1:26" ht="40.5" x14ac:dyDescent="0.15">
      <c r="B2" s="120" t="s">
        <v>578</v>
      </c>
      <c r="C2" s="121" t="s">
        <v>579</v>
      </c>
      <c r="D2" s="121" t="s">
        <v>580</v>
      </c>
      <c r="E2" s="121" t="s">
        <v>161</v>
      </c>
      <c r="F2" s="121" t="s">
        <v>579</v>
      </c>
      <c r="G2" s="121" t="s">
        <v>580</v>
      </c>
      <c r="H2" s="121" t="s">
        <v>161</v>
      </c>
    </row>
    <row r="3" spans="1:26" x14ac:dyDescent="0.2">
      <c r="B3" s="45" t="s">
        <v>22</v>
      </c>
      <c r="C3" s="122">
        <f t="array" ref="C3">MIN(IF(('Raw-CPU'!D$3:D$1784=B3)*('Raw-CPU'!C$3:C$1784),('Raw-CPU'!C$3:C$1784)))</f>
        <v>0.9</v>
      </c>
      <c r="D3" s="122">
        <f t="array" ref="D3">MAX(IF(('Raw-CPU'!D$3:D$1784=B3)*('Raw-CPU'!C$3:C$1784),('Raw-CPU'!C$3:C$1784)))</f>
        <v>22.82</v>
      </c>
      <c r="E3" s="122">
        <f>AVERAGEIF('Raw-CPU'!D:D,B3,'Raw-CPU'!C:C)</f>
        <v>12.47623655913978</v>
      </c>
      <c r="F3" s="122">
        <f t="array" ref="F3">MIN(IF(('Raw-Mem'!D$3:D$2659=B3)*('Raw-Mem'!C$3:C$2659),('Raw-Mem'!C$3:C$2659)))</f>
        <v>4.5</v>
      </c>
      <c r="G3" s="122">
        <f t="array" ref="G3">MAX(IF(('Raw-Mem'!D$3:D$2659=B3)*('Raw-Mem'!C$3:C$2659),('Raw-Mem'!C$3:C$2659)))</f>
        <v>29.09</v>
      </c>
      <c r="H3" s="122" t="e">
        <f>AVERAGEIF('Raw-Mem'!#REF!,B3,'Raw-Mem'!C:C)</f>
        <v>#REF!</v>
      </c>
    </row>
    <row r="4" spans="1:26" x14ac:dyDescent="0.2">
      <c r="B4" s="45" t="s">
        <v>27</v>
      </c>
      <c r="C4" s="122">
        <f t="array" ref="C4">MIN(IF(('Raw-CPU'!D$3:D$1784=B4)*('Raw-CPU'!C$3:C$1784),('Raw-CPU'!C$3:C$1784)))</f>
        <v>0.32</v>
      </c>
      <c r="D4" s="122">
        <f t="array" ref="D4">MAX(IF(('Raw-CPU'!D$3:D$1784=B4)*('Raw-CPU'!C$3:C$1784),('Raw-CPU'!C$3:C$1784)))</f>
        <v>20.52</v>
      </c>
      <c r="E4" s="122">
        <f>AVERAGEIF('Raw-CPU'!D:D,B4,'Raw-CPU'!C:C)</f>
        <v>5.8494292803970218</v>
      </c>
      <c r="F4" s="122">
        <f t="array" ref="F4">MIN(IF(('Raw-Mem'!D$3:D$2659=B4)*('Raw-Mem'!C$3:C$2659),('Raw-Mem'!C$3:C$2659)))</f>
        <v>2.29</v>
      </c>
      <c r="G4" s="122">
        <f t="array" ref="G4">MAX(IF(('Raw-Mem'!D$3:D$2659=B4)*('Raw-Mem'!C$3:C$2659),('Raw-Mem'!C$3:C$2659)))</f>
        <v>60.26</v>
      </c>
      <c r="H4" s="122" t="e">
        <f>AVERAGEIF('Raw-Mem'!#REF!,B4,'Raw-Mem'!C:C)</f>
        <v>#REF!</v>
      </c>
    </row>
    <row r="5" spans="1:26" x14ac:dyDescent="0.2">
      <c r="B5" s="45" t="s">
        <v>42</v>
      </c>
      <c r="C5" s="122">
        <f t="array" ref="C5">MIN(IF(('Raw-CPU'!D$3:D$1784=B5)*('Raw-CPU'!C$3:C$1784),('Raw-CPU'!C$3:C$1784)))</f>
        <v>7.04</v>
      </c>
      <c r="D5" s="122">
        <f t="array" ref="D5">MAX(IF(('Raw-CPU'!D$3:D$1784=B5)*('Raw-CPU'!C$3:C$1784),('Raw-CPU'!C$3:C$1784)))</f>
        <v>23.15</v>
      </c>
      <c r="E5" s="122">
        <f>AVERAGEIF('Raw-CPU'!D:D,B5,'Raw-CPU'!C:C)</f>
        <v>14.171935483870971</v>
      </c>
      <c r="F5" s="122">
        <f t="array" ref="F5">MIN(IF(('Raw-Mem'!D$3:D$2659=B5)*('Raw-Mem'!C$3:C$2659),('Raw-Mem'!C$3:C$2659)))</f>
        <v>43.95</v>
      </c>
      <c r="G5" s="122">
        <f t="array" ref="G5">MAX(IF(('Raw-Mem'!D$3:D$2659=B5)*('Raw-Mem'!C$3:C$2659),('Raw-Mem'!C$3:C$2659)))</f>
        <v>92.99</v>
      </c>
      <c r="H5" s="122" t="e">
        <f>AVERAGEIF('Raw-Mem'!#REF!,#REF!,'Raw-Mem'!C:C)</f>
        <v>#REF!</v>
      </c>
    </row>
    <row r="6" spans="1:26" x14ac:dyDescent="0.2">
      <c r="A6" s="6"/>
      <c r="B6" s="45" t="s">
        <v>28</v>
      </c>
      <c r="C6" s="122">
        <f t="array" ref="C6">MIN(IF(('Raw-CPU'!D$3:D$1784=B6)*('Raw-CPU'!C$3:C$1784),('Raw-CPU'!C$3:C$1784)))</f>
        <v>6.11</v>
      </c>
      <c r="D6" s="122">
        <f t="array" ref="D6">MAX(IF(('Raw-CPU'!D$3:D$1784=B6)*('Raw-CPU'!C$3:C$1784),('Raw-CPU'!C$3:C$1784)))</f>
        <v>6.98</v>
      </c>
      <c r="E6" s="122">
        <f>AVERAGEIF('Raw-CPU'!D:D,B6,'Raw-CPU'!C:C)</f>
        <v>6.4941935483870967</v>
      </c>
      <c r="F6" s="122">
        <f t="array" ref="F6">MIN(IF(('Raw-Mem'!D$3:D$2659=B6)*('Raw-Mem'!C$3:C$2659),('Raw-Mem'!C$3:C$2659)))</f>
        <v>73.010000000000005</v>
      </c>
      <c r="G6" s="122">
        <f t="array" ref="G6">MAX(IF(('Raw-Mem'!D$3:D$2659=B6)*('Raw-Mem'!C$3:C$2659),('Raw-Mem'!C$3:C$2659)))</f>
        <v>78.3</v>
      </c>
      <c r="H6" s="122"/>
      <c r="I6" s="6"/>
      <c r="J6" s="6"/>
      <c r="K6" s="6"/>
      <c r="L6" s="6"/>
      <c r="M6" s="6"/>
      <c r="N6" s="6"/>
      <c r="O6" s="6"/>
      <c r="P6" s="6"/>
      <c r="Q6" s="6"/>
      <c r="R6" s="6"/>
      <c r="S6" s="6"/>
      <c r="T6" s="6"/>
      <c r="U6" s="6"/>
      <c r="V6" s="6"/>
      <c r="W6" s="6"/>
      <c r="X6" s="6"/>
      <c r="Y6" s="6"/>
      <c r="Z6" s="6"/>
    </row>
    <row r="7" spans="1:26" x14ac:dyDescent="0.2">
      <c r="B7" s="45" t="s">
        <v>29</v>
      </c>
      <c r="C7" s="122">
        <f t="array" ref="C7">MIN(IF(('Raw-CPU'!D$3:D$1784=B7)*('Raw-CPU'!C$3:C$1784),('Raw-CPU'!C$3:C$1784)))</f>
        <v>3.12</v>
      </c>
      <c r="D7" s="122">
        <f t="array" ref="D7">MAX(IF(('Raw-CPU'!D$3:D$1784=B7)*('Raw-CPU'!C$3:C$1784),('Raw-CPU'!C$3:C$1784)))</f>
        <v>21.37</v>
      </c>
      <c r="E7" s="122">
        <f>AVERAGEIF('Raw-CPU'!D:D,B7,'Raw-CPU'!C:C)</f>
        <v>11.823387096774191</v>
      </c>
      <c r="F7" s="122">
        <f t="array" ref="F7">MIN(IF(('Raw-Mem'!D$3:D$2659=B7)*('Raw-Mem'!C$3:C$2659),('Raw-Mem'!C$3:C$2659)))</f>
        <v>16.04</v>
      </c>
      <c r="G7" s="122">
        <f t="array" ref="G7">MAX(IF(('Raw-Mem'!D$3:D$2659=B7)*('Raw-Mem'!C$3:C$2659),('Raw-Mem'!C$3:C$2659)))</f>
        <v>37.69</v>
      </c>
      <c r="H7" s="122" t="e">
        <f>AVERAGEIF('Raw-Mem'!#REF!,#REF!,'Raw-Mem'!C:C)</f>
        <v>#REF!</v>
      </c>
    </row>
    <row r="8" spans="1:26" x14ac:dyDescent="0.2">
      <c r="B8" s="45" t="s">
        <v>30</v>
      </c>
      <c r="C8" s="122">
        <f t="array" ref="C8">MIN(IF(('Raw-CPU'!D$3:D$1784=B8)*('Raw-CPU'!C$3:C$1784),('Raw-CPU'!C$3:C$1784)))</f>
        <v>14.99</v>
      </c>
      <c r="D8" s="122">
        <f t="array" ref="D8">MAX(IF(('Raw-CPU'!D$3:D$1784=B8)*('Raw-CPU'!C$3:C$1784),('Raw-CPU'!C$3:C$1784)))</f>
        <v>32.76</v>
      </c>
      <c r="E8" s="122">
        <f>AVERAGEIF('Raw-CPU'!D:D,B8,'Raw-CPU'!C:C)</f>
        <v>24.660806451612903</v>
      </c>
      <c r="F8" s="122">
        <f t="array" ref="F8">MIN(IF(('Raw-Mem'!D$3:D$2659=B8)*('Raw-Mem'!C$3:C$2659),('Raw-Mem'!C$3:C$2659)))</f>
        <v>19.91</v>
      </c>
      <c r="G8" s="122">
        <f t="array" ref="G8">MAX(IF(('Raw-Mem'!D$3:D$2659=B8)*('Raw-Mem'!C$3:C$2659),('Raw-Mem'!C$3:C$2659)))</f>
        <v>49.14</v>
      </c>
      <c r="H8" s="122" t="e">
        <f>AVERAGEIF('Raw-Mem'!#REF!,#REF!,'Raw-Mem'!C:C)</f>
        <v>#REF!</v>
      </c>
    </row>
    <row r="9" spans="1:26" x14ac:dyDescent="0.2">
      <c r="B9" s="45" t="s">
        <v>136</v>
      </c>
      <c r="C9" s="122">
        <f t="array" ref="C9">MIN(IF(('Raw-CPU'!D$3:D$1784=B9)*('Raw-CPU'!C$3:C$1784),('Raw-CPU'!C$3:C$1784)))</f>
        <v>0</v>
      </c>
      <c r="D9" s="122">
        <f t="array" ref="D9">MAX(IF(('Raw-CPU'!D$3:D$1784=B9)*('Raw-CPU'!C$3:C$1784),('Raw-CPU'!C$3:C$1784)))</f>
        <v>0</v>
      </c>
      <c r="E9" s="122" t="e">
        <f>AVERAGEIF('Raw-CPU'!D:D,B9,'Raw-CPU'!C:C)</f>
        <v>#DIV/0!</v>
      </c>
      <c r="F9" s="122">
        <f t="array" ref="F9">MIN(IF(('Raw-Mem'!D$3:D$2659=B9)*('Raw-Mem'!C$3:C$2659),('Raw-Mem'!C$3:C$2659)))</f>
        <v>0</v>
      </c>
      <c r="G9" s="122">
        <f t="array" ref="G9">MAX(IF(('Raw-Mem'!D$3:D$2659=B9)*('Raw-Mem'!C$3:C$2659),('Raw-Mem'!C$3:C$2659)))</f>
        <v>0</v>
      </c>
      <c r="H9" s="122" t="e">
        <f>AVERAGEIF('Raw-Mem'!#REF!,#REF!,'Raw-Mem'!C:C)</f>
        <v>#REF!</v>
      </c>
    </row>
    <row r="10" spans="1:26" x14ac:dyDescent="0.2">
      <c r="B10" s="45" t="s">
        <v>43</v>
      </c>
      <c r="C10" s="122">
        <f t="array" ref="C10">MIN(IF(('Raw-CPU'!D$3:D$1784=B10)*('Raw-CPU'!C$3:C$1784),('Raw-CPU'!C$3:C$1784)))</f>
        <v>6.58</v>
      </c>
      <c r="D10" s="122">
        <f t="array" ref="D10">MAX(IF(('Raw-CPU'!D$3:D$1784=B10)*('Raw-CPU'!C$3:C$1784),('Raw-CPU'!C$3:C$1784)))</f>
        <v>29.86</v>
      </c>
      <c r="E10" s="122">
        <f>AVERAGEIF('Raw-CPU'!D:D,B10,'Raw-CPU'!C:C)</f>
        <v>15.272096774193544</v>
      </c>
      <c r="F10" s="122">
        <f t="array" ref="F10">MIN(IF(('Raw-Mem'!D$3:D$2659=B10)*('Raw-Mem'!C$3:C$2659),('Raw-Mem'!C$3:C$2659)))</f>
        <v>43.71</v>
      </c>
      <c r="G10" s="122">
        <f t="array" ref="G10">MAX(IF(('Raw-Mem'!D$3:D$2659=B10)*('Raw-Mem'!C$3:C$2659),('Raw-Mem'!C$3:C$2659)))</f>
        <v>55.41</v>
      </c>
      <c r="H10" s="122" t="e">
        <f>AVERAGEIF('Raw-Mem'!#REF!,#REF!,'Raw-Mem'!C:C)</f>
        <v>#REF!</v>
      </c>
    </row>
    <row r="11" spans="1:26" x14ac:dyDescent="0.2">
      <c r="B11" s="45" t="s">
        <v>32</v>
      </c>
      <c r="C11" s="122">
        <f t="array" ref="C11">MIN(IF(('Raw-CPU'!D$3:D$1784=B11)*('Raw-CPU'!C$3:C$1784),('Raw-CPU'!C$3:C$1784)))</f>
        <v>3.17</v>
      </c>
      <c r="D11" s="122">
        <f t="array" ref="D11">MAX(IF(('Raw-CPU'!D$3:D$1784=B11)*('Raw-CPU'!C$3:C$1784),('Raw-CPU'!C$3:C$1784)))</f>
        <v>5.15</v>
      </c>
      <c r="E11" s="122">
        <f>AVERAGEIF('Raw-CPU'!D:D,B11,'Raw-CPU'!C:C)</f>
        <v>4.181129032258065</v>
      </c>
      <c r="F11" s="122">
        <f t="array" ref="F11">MIN(IF(('Raw-Mem'!D$3:D$2659=B11)*('Raw-Mem'!C$3:C$2659),('Raw-Mem'!C$3:C$2659)))</f>
        <v>19.28</v>
      </c>
      <c r="G11" s="122">
        <f t="array" ref="G11">MAX(IF(('Raw-Mem'!D$3:D$2659=B11)*('Raw-Mem'!C$3:C$2659),('Raw-Mem'!C$3:C$2659)))</f>
        <v>35.29</v>
      </c>
      <c r="H11" s="122" t="e">
        <f>AVERAGEIF('Raw-Mem'!#REF!,#REF!,'Raw-Mem'!C:C)</f>
        <v>#REF!</v>
      </c>
    </row>
    <row r="12" spans="1:26" x14ac:dyDescent="0.2">
      <c r="B12" s="45" t="s">
        <v>33</v>
      </c>
      <c r="C12" s="122">
        <f t="array" ref="C12">MIN(IF(('Raw-CPU'!D$3:D$1784=B12)*('Raw-CPU'!C$3:C$1784),('Raw-CPU'!C$3:C$1784)))</f>
        <v>0.35</v>
      </c>
      <c r="D12" s="122">
        <f t="array" ref="D12">MAX(IF(('Raw-CPU'!D$3:D$1784=B12)*('Raw-CPU'!C$3:C$1784),('Raw-CPU'!C$3:C$1784)))</f>
        <v>28.06</v>
      </c>
      <c r="E12" s="122">
        <f>AVERAGEIF('Raw-CPU'!D:D,B12,'Raw-CPU'!C:C)</f>
        <v>5.0631854838709653</v>
      </c>
      <c r="F12" s="122">
        <f t="array" ref="F12">MIN(IF(('Raw-Mem'!D$3:D$2659=B12)*('Raw-Mem'!C$3:C$2659),('Raw-Mem'!C$3:C$2659)))</f>
        <v>2.29</v>
      </c>
      <c r="G12" s="122">
        <f t="array" ref="G12">MAX(IF(('Raw-Mem'!D$3:D$2659=B12)*('Raw-Mem'!C$3:C$2659),('Raw-Mem'!C$3:C$2659)))</f>
        <v>25.5</v>
      </c>
      <c r="H12" s="122" t="e">
        <f>AVERAGEIF('Raw-Mem'!#REF!,#REF!,'Raw-Mem'!C:C)</f>
        <v>#REF!</v>
      </c>
    </row>
    <row r="13" spans="1:26" x14ac:dyDescent="0.2">
      <c r="B13" s="45" t="s">
        <v>34</v>
      </c>
      <c r="C13" s="122">
        <f t="array" ref="C13">MIN(IF(('Raw-CPU'!D$3:D$1784=B13)*('Raw-CPU'!C$3:C$1784),('Raw-CPU'!C$3:C$1784)))</f>
        <v>0.38</v>
      </c>
      <c r="D13" s="122">
        <f t="array" ref="D13">MAX(IF(('Raw-CPU'!D$3:D$1784=B13)*('Raw-CPU'!C$3:C$1784),('Raw-CPU'!C$3:C$1784)))</f>
        <v>2.82</v>
      </c>
      <c r="E13" s="122">
        <f>AVERAGEIF('Raw-CPU'!D:D,B13,'Raw-CPU'!C:C)</f>
        <v>0.97516129032258092</v>
      </c>
      <c r="F13" s="122">
        <f t="array" ref="F13">MIN(IF(('Raw-Mem'!D$3:D$2659=B13)*('Raw-Mem'!C$3:C$2659),('Raw-Mem'!C$3:C$2659)))</f>
        <v>3</v>
      </c>
      <c r="G13" s="122">
        <f t="array" ref="G13">MAX(IF(('Raw-Mem'!D$3:D$2659=B13)*('Raw-Mem'!C$3:C$2659),('Raw-Mem'!C$3:C$2659)))</f>
        <v>27.17</v>
      </c>
      <c r="H13" s="122" t="e">
        <f>AVERAGEIF('Raw-Mem'!#REF!,#REF!,'Raw-Mem'!C:C)</f>
        <v>#REF!</v>
      </c>
    </row>
    <row r="14" spans="1:26" x14ac:dyDescent="0.2">
      <c r="B14" s="45" t="s">
        <v>35</v>
      </c>
      <c r="C14" s="122">
        <f t="array" ref="C14">MIN(IF(('Raw-CPU'!D$3:D$1784=B14)*('Raw-CPU'!C$3:C$1784),('Raw-CPU'!C$3:C$1784)))</f>
        <v>4.28</v>
      </c>
      <c r="D14" s="122">
        <f t="array" ref="D14">MAX(IF(('Raw-CPU'!D$3:D$1784=B14)*('Raw-CPU'!C$3:C$1784),('Raw-CPU'!C$3:C$1784)))</f>
        <v>56.22</v>
      </c>
      <c r="E14" s="122">
        <f>AVERAGEIF('Raw-CPU'!D:D,B14,'Raw-CPU'!C:C)</f>
        <v>27.833225806451615</v>
      </c>
      <c r="F14" s="122">
        <f t="array" ref="F14">MIN(IF(('Raw-Mem'!D$3:D$2659=B14)*('Raw-Mem'!C$3:C$2659),('Raw-Mem'!C$3:C$2659)))</f>
        <v>41.06</v>
      </c>
      <c r="G14" s="122">
        <f t="array" ref="G14">MAX(IF(('Raw-Mem'!D$3:D$2659=B14)*('Raw-Mem'!C$3:C$2659),('Raw-Mem'!C$3:C$2659)))</f>
        <v>60.69</v>
      </c>
      <c r="H14" s="122" t="e">
        <f>AVERAGEIF('Raw-Mem'!#REF!,#REF!,'Raw-Mem'!C:C)</f>
        <v>#REF!</v>
      </c>
    </row>
    <row r="15" spans="1:26" x14ac:dyDescent="0.2">
      <c r="B15" s="45" t="s">
        <v>36</v>
      </c>
      <c r="C15" s="122">
        <f t="array" ref="C15">MIN(IF(('Raw-CPU'!D$3:D$1784=B15)*('Raw-CPU'!C$3:C$1784),('Raw-CPU'!C$3:C$1784)))</f>
        <v>11.47</v>
      </c>
      <c r="D15" s="122">
        <f t="array" ref="D15">MAX(IF(('Raw-CPU'!D$3:D$1784=B15)*('Raw-CPU'!C$3:C$1784),('Raw-CPU'!C$3:C$1784)))</f>
        <v>34.65</v>
      </c>
      <c r="E15" s="122">
        <f>AVERAGEIF('Raw-CPU'!D:D,B15,'Raw-CPU'!C:C)</f>
        <v>20.602903225806447</v>
      </c>
      <c r="F15" s="122">
        <f t="array" ref="F15">MIN(IF(('Raw-Mem'!D$3:D$2659=B15)*('Raw-Mem'!C$3:C$2659),('Raw-Mem'!C$3:C$2659)))</f>
        <v>58.52</v>
      </c>
      <c r="G15" s="122">
        <f t="array" ref="G15">MAX(IF(('Raw-Mem'!D$3:D$2659=B15)*('Raw-Mem'!C$3:C$2659),('Raw-Mem'!C$3:C$2659)))</f>
        <v>65.13</v>
      </c>
      <c r="H15" s="122" t="e">
        <f>AVERAGEIF('Raw-Mem'!#REF!,#REF!,'Raw-Mem'!C:C)</f>
        <v>#REF!</v>
      </c>
    </row>
    <row r="16" spans="1:26" x14ac:dyDescent="0.2">
      <c r="B16" s="45" t="s">
        <v>37</v>
      </c>
      <c r="C16" s="122">
        <f t="array" ref="C16">MIN(IF(('Raw-CPU'!D$3:D$1784=B16)*('Raw-CPU'!C$3:C$1784),('Raw-CPU'!C$3:C$1784)))</f>
        <v>0.54</v>
      </c>
      <c r="D16" s="122">
        <f t="array" ref="D16">MAX(IF(('Raw-CPU'!D$3:D$1784=B16)*('Raw-CPU'!C$3:C$1784),('Raw-CPU'!C$3:C$1784)))</f>
        <v>11.33</v>
      </c>
      <c r="E16" s="122">
        <f>AVERAGEIF('Raw-CPU'!D:D,B16,'Raw-CPU'!C:C)</f>
        <v>5.7399999999999993</v>
      </c>
      <c r="F16" s="122">
        <f t="array" ref="F16">MIN(IF(('Raw-Mem'!D$3:D$2659=B16)*('Raw-Mem'!C$3:C$2659),('Raw-Mem'!C$3:C$2659)))</f>
        <v>5.2</v>
      </c>
      <c r="G16" s="122">
        <f t="array" ref="G16">MAX(IF(('Raw-Mem'!D$3:D$2659=B16)*('Raw-Mem'!C$3:C$2659),('Raw-Mem'!C$3:C$2659)))</f>
        <v>62.7</v>
      </c>
      <c r="H16" s="122" t="e">
        <f>AVERAGEIF('Raw-Mem'!#REF!,B6,'Raw-Mem'!C:C)</f>
        <v>#REF!</v>
      </c>
    </row>
    <row r="17" spans="1:26" x14ac:dyDescent="0.2">
      <c r="B17" s="45" t="s">
        <v>38</v>
      </c>
      <c r="C17" s="122">
        <f t="array" ref="C17">MIN(IF(('Raw-CPU'!D$3:D$1784=B17)*('Raw-CPU'!C$3:C$1784),('Raw-CPU'!C$3:C$1784)))</f>
        <v>6.57</v>
      </c>
      <c r="D17" s="122">
        <f t="array" ref="D17">MAX(IF(('Raw-CPU'!D$3:D$1784=B17)*('Raw-CPU'!C$3:C$1784),('Raw-CPU'!C$3:C$1784)))</f>
        <v>23.55</v>
      </c>
      <c r="E17" s="122">
        <f>AVERAGEIF('Raw-CPU'!D:D,B17,'Raw-CPU'!C:C)</f>
        <v>15.398387096774186</v>
      </c>
      <c r="F17" s="122">
        <f t="array" ref="F17">MIN(IF(('Raw-Mem'!D$3:D$2659=B17)*('Raw-Mem'!C$3:C$2659),('Raw-Mem'!C$3:C$2659)))</f>
        <v>36.18</v>
      </c>
      <c r="G17" s="122">
        <f t="array" ref="G17">MAX(IF(('Raw-Mem'!D$3:D$2659=B17)*('Raw-Mem'!C$3:C$2659),('Raw-Mem'!C$3:C$2659)))</f>
        <v>49.68</v>
      </c>
      <c r="H17" s="122" t="e">
        <f>AVERAGEIF('Raw-Mem'!#REF!,B7,'Raw-Mem'!C:C)</f>
        <v>#REF!</v>
      </c>
    </row>
    <row r="18" spans="1:26" x14ac:dyDescent="0.2">
      <c r="B18" s="89" t="s">
        <v>39</v>
      </c>
      <c r="C18" s="122">
        <f t="array" ref="C18">MIN(IF(('Raw-CPU'!D$3:D$1784=B18)*('Raw-CPU'!C$3:C$1784),('Raw-CPU'!C$3:C$1784)))</f>
        <v>0.26</v>
      </c>
      <c r="D18" s="122">
        <f t="array" ref="D18">MAX(IF(('Raw-CPU'!D$3:D$1784=B18)*('Raw-CPU'!C$3:C$1784),('Raw-CPU'!C$3:C$1784)))</f>
        <v>0.27</v>
      </c>
      <c r="E18" s="45"/>
      <c r="F18" s="122">
        <f t="array" ref="F18">MIN(IF(('Raw-Mem'!D$3:D$2659=B18)*('Raw-Mem'!C$3:C$2659),('Raw-Mem'!C$3:C$2659)))</f>
        <v>1.79</v>
      </c>
      <c r="G18" s="122">
        <f t="array" ref="G18">MAX(IF(('Raw-Mem'!D$3:D$2659=B18)*('Raw-Mem'!C$3:C$2659),('Raw-Mem'!C$3:C$2659)))</f>
        <v>1.79</v>
      </c>
      <c r="H18" s="122" t="e">
        <f>AVERAGEIF('Raw-Mem'!#REF!,B8,'Raw-Mem'!C:C)</f>
        <v>#REF!</v>
      </c>
    </row>
    <row r="19" spans="1:26" x14ac:dyDescent="0.2">
      <c r="B19" s="89" t="s">
        <v>40</v>
      </c>
      <c r="C19" s="122">
        <f t="array" ref="C19">MIN(IF(('Raw-CPU'!D$3:D$1784=B19)*('Raw-CPU'!C$3:C$1784),('Raw-CPU'!C$3:C$1784)))</f>
        <v>3.99</v>
      </c>
      <c r="D19" s="122">
        <f t="array" ref="D19">MAX(IF(('Raw-CPU'!D$3:D$1784=B19)*('Raw-CPU'!C$3:C$1784),('Raw-CPU'!C$3:C$1784)))</f>
        <v>71.06</v>
      </c>
      <c r="E19" s="45"/>
      <c r="F19" s="122">
        <f t="array" ref="F19">MIN(IF(('Raw-Mem'!D$3:D$2659=B19)*('Raw-Mem'!C$3:C$2659),('Raw-Mem'!C$3:C$2659)))</f>
        <v>28.47</v>
      </c>
      <c r="G19" s="122">
        <f t="array" ref="G19">MAX(IF(('Raw-Mem'!D$3:D$2659=B19)*('Raw-Mem'!C$3:C$2659),('Raw-Mem'!C$3:C$2659)))</f>
        <v>49.05</v>
      </c>
      <c r="H19" s="122" t="e">
        <f>AVERAGEIF('Raw-Mem'!#REF!,#REF!,'Raw-Mem'!C:C)</f>
        <v>#REF!</v>
      </c>
    </row>
    <row r="20" spans="1:26" x14ac:dyDescent="0.2">
      <c r="B20" s="89" t="s">
        <v>44</v>
      </c>
      <c r="C20" s="122">
        <f t="array" ref="C20">MIN(IF(('Raw-CPU'!D$3:D$1784=B20)*('Raw-CPU'!C$3:C$1784),('Raw-CPU'!C$3:C$1784)))</f>
        <v>3.38</v>
      </c>
      <c r="D20" s="122">
        <f t="array" ref="D20">MAX(IF(('Raw-CPU'!D$3:D$1784=B20)*('Raw-CPU'!C$3:C$1784),('Raw-CPU'!C$3:C$1784)))</f>
        <v>23.31</v>
      </c>
      <c r="E20" s="45"/>
      <c r="F20" s="122">
        <f t="array" ref="F20">MIN(IF(('Raw-Mem'!D$3:D$2659=B20)*('Raw-Mem'!C$3:C$2659),('Raw-Mem'!C$3:C$2659)))</f>
        <v>13.85</v>
      </c>
      <c r="G20" s="122">
        <f t="array" ref="G20">MAX(IF(('Raw-Mem'!D$3:D$2659=B20)*('Raw-Mem'!C$3:C$2659),('Raw-Mem'!C$3:C$2659)))</f>
        <v>38.33</v>
      </c>
      <c r="H20" s="122" t="e">
        <f>AVERAGEIF('Raw-Mem'!#REF!,B9,'Raw-Mem'!C:C)</f>
        <v>#REF!</v>
      </c>
    </row>
    <row r="21" spans="1:26" ht="15.75" customHeight="1" x14ac:dyDescent="0.2">
      <c r="A21" s="6"/>
      <c r="B21" s="52" t="s">
        <v>41</v>
      </c>
      <c r="C21" s="122">
        <f t="array" ref="C21">MIN(IF(('Raw-CPU'!D$3:D$1784=B21)*('Raw-CPU'!C$3:C$1784),('Raw-CPU'!C$3:C$1784)))</f>
        <v>0</v>
      </c>
      <c r="D21" s="122">
        <f t="array" ref="D21">MAX(IF(('Raw-CPU'!D$3:D$1784=B21)*('Raw-CPU'!C$3:C$1784),('Raw-CPU'!C$3:C$1784)))</f>
        <v>0</v>
      </c>
      <c r="E21" s="45"/>
      <c r="F21" s="122">
        <f t="array" ref="F21">MIN(IF(('Raw-Mem'!D$3:D$2659=B21)*('Raw-Mem'!C$3:C$2659),('Raw-Mem'!C$3:C$2659)))</f>
        <v>0</v>
      </c>
      <c r="G21" s="122">
        <f t="array" ref="G21">MAX(IF(('Raw-Mem'!D$3:D$2659=B21)*('Raw-Mem'!C$3:C$2659),('Raw-Mem'!C$3:C$2659)))</f>
        <v>0</v>
      </c>
      <c r="H21" s="122"/>
      <c r="I21" s="6"/>
      <c r="J21" s="6"/>
      <c r="K21" s="6"/>
      <c r="L21" s="6"/>
      <c r="M21" s="6"/>
      <c r="N21" s="6"/>
      <c r="O21" s="6"/>
      <c r="P21" s="6"/>
      <c r="Q21" s="6"/>
      <c r="R21" s="6"/>
      <c r="S21" s="6"/>
      <c r="T21" s="6"/>
      <c r="U21" s="6"/>
      <c r="V21" s="6"/>
      <c r="W21" s="6"/>
      <c r="X21" s="6"/>
      <c r="Y21" s="6"/>
      <c r="Z21" s="6"/>
    </row>
    <row r="22" spans="1:26" ht="15.75" customHeight="1" x14ac:dyDescent="0.2">
      <c r="E22" s="6"/>
      <c r="H22" s="122" t="e">
        <f>AVERAGEIF('Raw-Mem'!#REF!,#REF!,'Raw-Mem'!C:C)</f>
        <v>#REF!</v>
      </c>
    </row>
    <row r="23" spans="1:26" ht="15.75" customHeight="1" x14ac:dyDescent="0.2">
      <c r="E23" s="6"/>
    </row>
    <row r="24" spans="1:26" ht="15.75" customHeight="1" x14ac:dyDescent="0.2">
      <c r="E24" s="6"/>
      <c r="H24" s="122" t="e">
        <f>AVERAGEIF('Raw-Mem'!#REF!,B12,'Raw-Mem'!C:C)</f>
        <v>#REF!</v>
      </c>
    </row>
    <row r="25" spans="1:26" ht="15.75" customHeight="1" x14ac:dyDescent="0.2">
      <c r="E25" s="6"/>
      <c r="H25" s="122" t="e">
        <f>AVERAGEIF('Raw-Mem'!#REF!,B13,'Raw-Mem'!C:C)</f>
        <v>#REF!</v>
      </c>
    </row>
    <row r="26" spans="1:26" ht="15.75" customHeight="1" x14ac:dyDescent="0.2">
      <c r="E26" s="6"/>
      <c r="H26" s="122" t="e">
        <f>AVERAGEIF('Raw-Mem'!#REF!,#REF!,'Raw-Mem'!C:C)</f>
        <v>#REF!</v>
      </c>
    </row>
    <row r="27" spans="1:26" ht="15.75" customHeight="1" x14ac:dyDescent="0.2">
      <c r="E27" s="6"/>
      <c r="H27" s="122" t="e">
        <f>AVERAGEIF('Raw-Mem'!#REF!,#REF!,'Raw-Mem'!C:C)</f>
        <v>#REF!</v>
      </c>
    </row>
    <row r="28" spans="1:26" ht="15.75" customHeight="1" x14ac:dyDescent="0.2">
      <c r="E28" s="6"/>
      <c r="H28" s="122" t="e">
        <f>AVERAGEIF('Raw-Mem'!#REF!,#REF!,'Raw-Mem'!C:C)</f>
        <v>#REF!</v>
      </c>
    </row>
    <row r="29" spans="1:26" ht="15.75" customHeight="1" x14ac:dyDescent="0.2">
      <c r="E29" s="6"/>
      <c r="H29" s="122" t="e">
        <f>AVERAGEIF('Raw-Mem'!#REF!,#REF!,'Raw-Mem'!C:C)</f>
        <v>#REF!</v>
      </c>
    </row>
    <row r="30" spans="1:26" ht="15.75" customHeight="1" x14ac:dyDescent="0.2">
      <c r="E30" s="6"/>
    </row>
    <row r="31" spans="1:26" ht="15.75" customHeight="1" x14ac:dyDescent="0.2">
      <c r="E31" s="6"/>
    </row>
    <row r="32" spans="1:26" ht="15.75" customHeight="1" x14ac:dyDescent="0.2">
      <c r="E32" s="6"/>
    </row>
    <row r="33" spans="1:26" ht="15.75" customHeight="1" x14ac:dyDescent="0.2">
      <c r="E33" s="6"/>
    </row>
    <row r="34" spans="1:26" ht="15.75" customHeight="1" x14ac:dyDescent="0.2">
      <c r="E34" s="6"/>
    </row>
    <row r="35" spans="1:26" ht="15.75" customHeight="1" x14ac:dyDescent="0.2">
      <c r="E35" s="6"/>
    </row>
    <row r="36" spans="1:26" ht="15.75" customHeight="1" x14ac:dyDescent="0.2">
      <c r="E36" s="6"/>
    </row>
    <row r="37" spans="1:26" ht="15.75" customHeight="1" x14ac:dyDescent="0.2">
      <c r="E37" s="6"/>
    </row>
    <row r="38" spans="1:26" ht="15.75" customHeight="1" x14ac:dyDescent="0.2">
      <c r="E38" s="6"/>
    </row>
    <row r="39" spans="1:26" ht="15.75" customHeight="1" x14ac:dyDescent="0.2">
      <c r="A39" s="6"/>
      <c r="E39" s="6"/>
      <c r="H39" s="6"/>
      <c r="I39" s="6"/>
      <c r="J39" s="6"/>
      <c r="K39" s="6"/>
      <c r="L39" s="6"/>
      <c r="M39" s="6"/>
      <c r="N39" s="6"/>
      <c r="O39" s="6"/>
      <c r="P39" s="6"/>
      <c r="Q39" s="6"/>
      <c r="R39" s="6"/>
      <c r="S39" s="6"/>
      <c r="T39" s="6"/>
      <c r="U39" s="6"/>
      <c r="V39" s="6"/>
      <c r="W39" s="6"/>
      <c r="X39" s="6"/>
      <c r="Y39" s="6"/>
      <c r="Z39" s="6"/>
    </row>
    <row r="40" spans="1:26" ht="15.75" customHeight="1" x14ac:dyDescent="0.2">
      <c r="E40" s="6"/>
    </row>
    <row r="41" spans="1:26" ht="15.75" customHeight="1" x14ac:dyDescent="0.2">
      <c r="E41" s="6"/>
    </row>
    <row r="42" spans="1:26" ht="15.75" customHeight="1" x14ac:dyDescent="0.2">
      <c r="E42" s="6"/>
    </row>
    <row r="43" spans="1:26" ht="15.75" customHeight="1" x14ac:dyDescent="0.2">
      <c r="E43" s="6"/>
    </row>
    <row r="44" spans="1:26" ht="15.75" customHeight="1" x14ac:dyDescent="0.2">
      <c r="E44" s="6"/>
    </row>
    <row r="45" spans="1:26" ht="15.75" customHeight="1" x14ac:dyDescent="0.2">
      <c r="E45" s="6"/>
    </row>
    <row r="46" spans="1:26" ht="15.75" customHeight="1" x14ac:dyDescent="0.2">
      <c r="E46" s="6"/>
    </row>
    <row r="47" spans="1:26" ht="15.75" customHeight="1" x14ac:dyDescent="0.2">
      <c r="E47" s="6"/>
    </row>
    <row r="48" spans="1:26" ht="15.75" customHeight="1" x14ac:dyDescent="0.2">
      <c r="E48" s="6"/>
    </row>
    <row r="49" spans="5:5" ht="15.75" customHeight="1" x14ac:dyDescent="0.2">
      <c r="E49" s="6"/>
    </row>
    <row r="50" spans="5:5" ht="15.75" customHeight="1" x14ac:dyDescent="0.2">
      <c r="E50" s="6"/>
    </row>
    <row r="51" spans="5:5" ht="15.75" customHeight="1" x14ac:dyDescent="0.2">
      <c r="E51" s="6"/>
    </row>
    <row r="52" spans="5:5" ht="15.75" customHeight="1" x14ac:dyDescent="0.2">
      <c r="E52" s="6"/>
    </row>
    <row r="53" spans="5:5" ht="15.75" customHeight="1" x14ac:dyDescent="0.2">
      <c r="E53" s="6"/>
    </row>
    <row r="54" spans="5:5" ht="15.75" customHeight="1" x14ac:dyDescent="0.2">
      <c r="E54" s="6"/>
    </row>
    <row r="55" spans="5:5" ht="15.75" customHeight="1" x14ac:dyDescent="0.2">
      <c r="E55" s="6"/>
    </row>
    <row r="56" spans="5:5" ht="15.75" customHeight="1" x14ac:dyDescent="0.2">
      <c r="E56" s="6"/>
    </row>
    <row r="57" spans="5:5" ht="15.75" customHeight="1" x14ac:dyDescent="0.2">
      <c r="E57" s="6"/>
    </row>
    <row r="58" spans="5:5" ht="15.75" customHeight="1" x14ac:dyDescent="0.2">
      <c r="E58" s="6"/>
    </row>
    <row r="59" spans="5:5" ht="15.75" customHeight="1" x14ac:dyDescent="0.2">
      <c r="E59" s="6"/>
    </row>
    <row r="60" spans="5:5" ht="15.75" customHeight="1" x14ac:dyDescent="0.2">
      <c r="E60" s="6"/>
    </row>
    <row r="61" spans="5:5" ht="15.75" customHeight="1" x14ac:dyDescent="0.2">
      <c r="E61" s="6"/>
    </row>
    <row r="62" spans="5:5" ht="15.75" customHeight="1" x14ac:dyDescent="0.2">
      <c r="E62" s="6"/>
    </row>
    <row r="63" spans="5:5" ht="15.75" customHeight="1" x14ac:dyDescent="0.2">
      <c r="E63" s="6"/>
    </row>
    <row r="64" spans="5:5" ht="15.75" customHeight="1" x14ac:dyDescent="0.2">
      <c r="E64" s="6"/>
    </row>
    <row r="65" spans="5:5" ht="15.75" customHeight="1" x14ac:dyDescent="0.2">
      <c r="E65" s="6"/>
    </row>
    <row r="66" spans="5:5" ht="15.75" customHeight="1" x14ac:dyDescent="0.2">
      <c r="E66" s="6"/>
    </row>
    <row r="67" spans="5:5" ht="15.75" customHeight="1" x14ac:dyDescent="0.2">
      <c r="E67" s="6"/>
    </row>
    <row r="68" spans="5:5" ht="15.75" customHeight="1" x14ac:dyDescent="0.2">
      <c r="E68" s="6"/>
    </row>
    <row r="69" spans="5:5" ht="15.75" customHeight="1" x14ac:dyDescent="0.2">
      <c r="E69" s="6"/>
    </row>
    <row r="70" spans="5:5" ht="15.75" customHeight="1" x14ac:dyDescent="0.2">
      <c r="E70" s="6"/>
    </row>
    <row r="71" spans="5:5" ht="15.75" customHeight="1" x14ac:dyDescent="0.2">
      <c r="E71" s="6"/>
    </row>
    <row r="72" spans="5:5" ht="15.75" customHeight="1" x14ac:dyDescent="0.2">
      <c r="E72" s="6"/>
    </row>
    <row r="73" spans="5:5" ht="15.75" customHeight="1" x14ac:dyDescent="0.2">
      <c r="E73" s="6"/>
    </row>
    <row r="74" spans="5:5" ht="15.75" customHeight="1" x14ac:dyDescent="0.2">
      <c r="E74" s="6"/>
    </row>
    <row r="75" spans="5:5" ht="15.75" customHeight="1" x14ac:dyDescent="0.2">
      <c r="E75" s="6"/>
    </row>
    <row r="76" spans="5:5" ht="15.75" customHeight="1" x14ac:dyDescent="0.2">
      <c r="E76" s="6"/>
    </row>
    <row r="77" spans="5:5" ht="15.75" customHeight="1" x14ac:dyDescent="0.2">
      <c r="E77" s="6"/>
    </row>
    <row r="78" spans="5:5" ht="15.75" customHeight="1" x14ac:dyDescent="0.2">
      <c r="E78" s="6"/>
    </row>
    <row r="79" spans="5:5" ht="15.75" customHeight="1" x14ac:dyDescent="0.2">
      <c r="E79" s="6"/>
    </row>
    <row r="80" spans="5:5" ht="15.75" customHeight="1" x14ac:dyDescent="0.2">
      <c r="E80" s="6"/>
    </row>
    <row r="81" spans="5:5" ht="15.75" customHeight="1" x14ac:dyDescent="0.2">
      <c r="E81" s="6"/>
    </row>
    <row r="82" spans="5:5" ht="15.75" customHeight="1" x14ac:dyDescent="0.2">
      <c r="E82" s="6"/>
    </row>
    <row r="83" spans="5:5" ht="15.75" customHeight="1" x14ac:dyDescent="0.2">
      <c r="E83" s="6"/>
    </row>
    <row r="84" spans="5:5" ht="15.75" customHeight="1" x14ac:dyDescent="0.2">
      <c r="E84" s="6"/>
    </row>
    <row r="85" spans="5:5" ht="15.75" customHeight="1" x14ac:dyDescent="0.2">
      <c r="E85" s="6"/>
    </row>
    <row r="86" spans="5:5" ht="15.75" customHeight="1" x14ac:dyDescent="0.2">
      <c r="E86" s="6"/>
    </row>
    <row r="87" spans="5:5" ht="15.75" customHeight="1" x14ac:dyDescent="0.2">
      <c r="E87" s="6"/>
    </row>
    <row r="88" spans="5:5" ht="15.75" customHeight="1" x14ac:dyDescent="0.2">
      <c r="E88" s="6"/>
    </row>
    <row r="89" spans="5:5" ht="15.75" customHeight="1" x14ac:dyDescent="0.2">
      <c r="E89" s="6"/>
    </row>
    <row r="90" spans="5:5" ht="15.75" customHeight="1" x14ac:dyDescent="0.2">
      <c r="E90" s="6"/>
    </row>
    <row r="91" spans="5:5" ht="15.75" customHeight="1" x14ac:dyDescent="0.2">
      <c r="E91" s="6"/>
    </row>
    <row r="92" spans="5:5" ht="15.75" customHeight="1" x14ac:dyDescent="0.2">
      <c r="E92" s="6"/>
    </row>
    <row r="93" spans="5:5" ht="15.75" customHeight="1" x14ac:dyDescent="0.2">
      <c r="E93" s="6"/>
    </row>
    <row r="94" spans="5:5" ht="15.75" customHeight="1" x14ac:dyDescent="0.2">
      <c r="E94" s="6"/>
    </row>
    <row r="95" spans="5:5" ht="15.75" customHeight="1" x14ac:dyDescent="0.2">
      <c r="E95" s="6"/>
    </row>
    <row r="96" spans="5:5" ht="15.75" customHeight="1" x14ac:dyDescent="0.2">
      <c r="E96" s="6"/>
    </row>
    <row r="97" spans="5:5" ht="15.75" customHeight="1" x14ac:dyDescent="0.2">
      <c r="E97" s="6"/>
    </row>
    <row r="98" spans="5:5" ht="15.75" customHeight="1" x14ac:dyDescent="0.2">
      <c r="E98" s="6"/>
    </row>
    <row r="99" spans="5:5" ht="15.75" customHeight="1" x14ac:dyDescent="0.2">
      <c r="E99" s="6"/>
    </row>
    <row r="100" spans="5:5" ht="15.75" customHeight="1" x14ac:dyDescent="0.2">
      <c r="E100" s="6"/>
    </row>
    <row r="101" spans="5:5" ht="15.75" customHeight="1" x14ac:dyDescent="0.2">
      <c r="E101" s="6"/>
    </row>
    <row r="102" spans="5:5" ht="15.75" customHeight="1" x14ac:dyDescent="0.2">
      <c r="E102" s="6"/>
    </row>
    <row r="103" spans="5:5" ht="15.75" customHeight="1" x14ac:dyDescent="0.2">
      <c r="E103" s="6"/>
    </row>
    <row r="104" spans="5:5" ht="15.75" customHeight="1" x14ac:dyDescent="0.2">
      <c r="E104" s="6"/>
    </row>
    <row r="105" spans="5:5" ht="15.75" customHeight="1" x14ac:dyDescent="0.2">
      <c r="E105" s="6"/>
    </row>
    <row r="106" spans="5:5" ht="15.75" customHeight="1" x14ac:dyDescent="0.2">
      <c r="E106" s="6"/>
    </row>
    <row r="107" spans="5:5" ht="15.75" customHeight="1" x14ac:dyDescent="0.2">
      <c r="E107" s="6"/>
    </row>
    <row r="108" spans="5:5" ht="15.75" customHeight="1" x14ac:dyDescent="0.2">
      <c r="E108" s="6"/>
    </row>
    <row r="109" spans="5:5" ht="15.75" customHeight="1" x14ac:dyDescent="0.2">
      <c r="E109" s="6"/>
    </row>
    <row r="110" spans="5:5" ht="15.75" customHeight="1" x14ac:dyDescent="0.2">
      <c r="E110" s="6"/>
    </row>
    <row r="111" spans="5:5" ht="15.75" customHeight="1" x14ac:dyDescent="0.2">
      <c r="E111" s="6"/>
    </row>
    <row r="112" spans="5:5" ht="15.75" customHeight="1" x14ac:dyDescent="0.2">
      <c r="E112" s="6"/>
    </row>
    <row r="113" spans="5:5" ht="15.75" customHeight="1" x14ac:dyDescent="0.2">
      <c r="E113" s="6"/>
    </row>
    <row r="114" spans="5:5" ht="15.75" customHeight="1" x14ac:dyDescent="0.2">
      <c r="E114" s="6"/>
    </row>
    <row r="115" spans="5:5" ht="15.75" customHeight="1" x14ac:dyDescent="0.2">
      <c r="E115" s="6"/>
    </row>
    <row r="116" spans="5:5" ht="15.75" customHeight="1" x14ac:dyDescent="0.2">
      <c r="E116" s="6"/>
    </row>
    <row r="117" spans="5:5" ht="15.75" customHeight="1" x14ac:dyDescent="0.2">
      <c r="E117" s="6"/>
    </row>
    <row r="118" spans="5:5" ht="15.75" customHeight="1" x14ac:dyDescent="0.2">
      <c r="E118" s="6"/>
    </row>
    <row r="119" spans="5:5" ht="15.75" customHeight="1" x14ac:dyDescent="0.2">
      <c r="E119" s="6"/>
    </row>
    <row r="120" spans="5:5" ht="15.75" customHeight="1" x14ac:dyDescent="0.2">
      <c r="E120" s="6"/>
    </row>
    <row r="121" spans="5:5" ht="15.75" customHeight="1" x14ac:dyDescent="0.2">
      <c r="E121" s="6"/>
    </row>
    <row r="122" spans="5:5" ht="15.75" customHeight="1" x14ac:dyDescent="0.2">
      <c r="E122" s="6"/>
    </row>
    <row r="123" spans="5:5" ht="15.75" customHeight="1" x14ac:dyDescent="0.2">
      <c r="E123" s="6"/>
    </row>
    <row r="124" spans="5:5" ht="15.75" customHeight="1" x14ac:dyDescent="0.2">
      <c r="E124" s="6"/>
    </row>
    <row r="125" spans="5:5" ht="15.75" customHeight="1" x14ac:dyDescent="0.2">
      <c r="E125" s="6"/>
    </row>
    <row r="126" spans="5:5" ht="15.75" customHeight="1" x14ac:dyDescent="0.2">
      <c r="E126" s="6"/>
    </row>
    <row r="127" spans="5:5" ht="15.75" customHeight="1" x14ac:dyDescent="0.2">
      <c r="E127" s="6"/>
    </row>
    <row r="128" spans="5:5" ht="15.75" customHeight="1" x14ac:dyDescent="0.2">
      <c r="E128" s="6"/>
    </row>
    <row r="129" spans="5:5" ht="15.75" customHeight="1" x14ac:dyDescent="0.2">
      <c r="E129" s="6"/>
    </row>
    <row r="130" spans="5:5" ht="15.75" customHeight="1" x14ac:dyDescent="0.2">
      <c r="E130" s="6"/>
    </row>
    <row r="131" spans="5:5" ht="15.75" customHeight="1" x14ac:dyDescent="0.2">
      <c r="E131" s="6"/>
    </row>
    <row r="132" spans="5:5" ht="15.75" customHeight="1" x14ac:dyDescent="0.2">
      <c r="E132" s="6"/>
    </row>
    <row r="133" spans="5:5" ht="15.75" customHeight="1" x14ac:dyDescent="0.2">
      <c r="E133" s="6"/>
    </row>
    <row r="134" spans="5:5" ht="15.75" customHeight="1" x14ac:dyDescent="0.2">
      <c r="E134" s="6"/>
    </row>
    <row r="135" spans="5:5" ht="15.75" customHeight="1" x14ac:dyDescent="0.2">
      <c r="E135" s="6"/>
    </row>
    <row r="136" spans="5:5" ht="15.75" customHeight="1" x14ac:dyDescent="0.2">
      <c r="E136" s="6"/>
    </row>
    <row r="137" spans="5:5" ht="15.75" customHeight="1" x14ac:dyDescent="0.2">
      <c r="E137" s="6"/>
    </row>
    <row r="138" spans="5:5" ht="15.75" customHeight="1" x14ac:dyDescent="0.2">
      <c r="E138" s="6"/>
    </row>
    <row r="139" spans="5:5" ht="15.75" customHeight="1" x14ac:dyDescent="0.2">
      <c r="E139" s="6"/>
    </row>
    <row r="140" spans="5:5" ht="15.75" customHeight="1" x14ac:dyDescent="0.2">
      <c r="E140" s="6"/>
    </row>
    <row r="141" spans="5:5" ht="15.75" customHeight="1" x14ac:dyDescent="0.2">
      <c r="E141" s="6"/>
    </row>
    <row r="142" spans="5:5" ht="15.75" customHeight="1" x14ac:dyDescent="0.2">
      <c r="E142" s="6"/>
    </row>
    <row r="143" spans="5:5" ht="15.75" customHeight="1" x14ac:dyDescent="0.2">
      <c r="E143" s="6"/>
    </row>
    <row r="144" spans="5:5" ht="15.75" customHeight="1" x14ac:dyDescent="0.2">
      <c r="E144" s="6"/>
    </row>
    <row r="145" spans="5:5" ht="15.75" customHeight="1" x14ac:dyDescent="0.2">
      <c r="E145" s="6"/>
    </row>
    <row r="146" spans="5:5" ht="15.75" customHeight="1" x14ac:dyDescent="0.2">
      <c r="E146" s="6"/>
    </row>
    <row r="147" spans="5:5" ht="15.75" customHeight="1" x14ac:dyDescent="0.2">
      <c r="E147" s="6"/>
    </row>
    <row r="148" spans="5:5" ht="15.75" customHeight="1" x14ac:dyDescent="0.2">
      <c r="E148" s="6"/>
    </row>
    <row r="149" spans="5:5" ht="15.75" customHeight="1" x14ac:dyDescent="0.2">
      <c r="E149" s="6"/>
    </row>
    <row r="150" spans="5:5" ht="15.75" customHeight="1" x14ac:dyDescent="0.2">
      <c r="E150" s="6"/>
    </row>
    <row r="151" spans="5:5" ht="15.75" customHeight="1" x14ac:dyDescent="0.2">
      <c r="E151" s="6"/>
    </row>
    <row r="152" spans="5:5" ht="15.75" customHeight="1" x14ac:dyDescent="0.2">
      <c r="E152" s="6"/>
    </row>
    <row r="153" spans="5:5" ht="15.75" customHeight="1" x14ac:dyDescent="0.2">
      <c r="E153" s="6"/>
    </row>
    <row r="154" spans="5:5" ht="15.75" customHeight="1" x14ac:dyDescent="0.2">
      <c r="E154" s="6"/>
    </row>
    <row r="155" spans="5:5" ht="15.75" customHeight="1" x14ac:dyDescent="0.2">
      <c r="E155" s="6"/>
    </row>
    <row r="156" spans="5:5" ht="15.75" customHeight="1" x14ac:dyDescent="0.2">
      <c r="E156" s="6"/>
    </row>
    <row r="157" spans="5:5" ht="15.75" customHeight="1" x14ac:dyDescent="0.2">
      <c r="E157" s="6"/>
    </row>
    <row r="158" spans="5:5" ht="15.75" customHeight="1" x14ac:dyDescent="0.2">
      <c r="E158" s="6"/>
    </row>
    <row r="159" spans="5:5" ht="15.75" customHeight="1" x14ac:dyDescent="0.2">
      <c r="E159" s="6"/>
    </row>
    <row r="160" spans="5:5" ht="15.75" customHeight="1" x14ac:dyDescent="0.2">
      <c r="E160" s="6"/>
    </row>
    <row r="161" spans="5:5" ht="15.75" customHeight="1" x14ac:dyDescent="0.2">
      <c r="E161" s="6"/>
    </row>
    <row r="162" spans="5:5" ht="15.75" customHeight="1" x14ac:dyDescent="0.2">
      <c r="E162" s="6"/>
    </row>
    <row r="163" spans="5:5" ht="15.75" customHeight="1" x14ac:dyDescent="0.2">
      <c r="E163" s="6"/>
    </row>
    <row r="164" spans="5:5" ht="15.75" customHeight="1" x14ac:dyDescent="0.2">
      <c r="E164" s="6"/>
    </row>
    <row r="165" spans="5:5" ht="15.75" customHeight="1" x14ac:dyDescent="0.2">
      <c r="E165" s="6"/>
    </row>
    <row r="166" spans="5:5" ht="15.75" customHeight="1" x14ac:dyDescent="0.2">
      <c r="E166" s="6"/>
    </row>
    <row r="167" spans="5:5" ht="15.75" customHeight="1" x14ac:dyDescent="0.2">
      <c r="E167" s="6"/>
    </row>
    <row r="168" spans="5:5" ht="15.75" customHeight="1" x14ac:dyDescent="0.2">
      <c r="E168" s="6"/>
    </row>
    <row r="169" spans="5:5" ht="15.75" customHeight="1" x14ac:dyDescent="0.2">
      <c r="E169" s="6"/>
    </row>
    <row r="170" spans="5:5" ht="15.75" customHeight="1" x14ac:dyDescent="0.2">
      <c r="E170" s="6"/>
    </row>
    <row r="171" spans="5:5" ht="15.75" customHeight="1" x14ac:dyDescent="0.2">
      <c r="E171" s="6"/>
    </row>
    <row r="172" spans="5:5" ht="15.75" customHeight="1" x14ac:dyDescent="0.2">
      <c r="E172" s="6"/>
    </row>
    <row r="173" spans="5:5" ht="15.75" customHeight="1" x14ac:dyDescent="0.2">
      <c r="E173" s="6"/>
    </row>
    <row r="174" spans="5:5" ht="15.75" customHeight="1" x14ac:dyDescent="0.2">
      <c r="E174" s="6"/>
    </row>
    <row r="175" spans="5:5" ht="15.75" customHeight="1" x14ac:dyDescent="0.2">
      <c r="E175" s="6"/>
    </row>
    <row r="176" spans="5:5" ht="15.75" customHeight="1" x14ac:dyDescent="0.2">
      <c r="E176" s="6"/>
    </row>
    <row r="177" spans="5:5" ht="15.75" customHeight="1" x14ac:dyDescent="0.2">
      <c r="E177" s="6"/>
    </row>
    <row r="178" spans="5:5" ht="15.75" customHeight="1" x14ac:dyDescent="0.2">
      <c r="E178" s="6"/>
    </row>
    <row r="179" spans="5:5" ht="15.75" customHeight="1" x14ac:dyDescent="0.2">
      <c r="E179" s="6"/>
    </row>
    <row r="180" spans="5:5" ht="15.75" customHeight="1" x14ac:dyDescent="0.2">
      <c r="E180" s="6"/>
    </row>
    <row r="181" spans="5:5" ht="15.75" customHeight="1" x14ac:dyDescent="0.2">
      <c r="E181" s="6"/>
    </row>
    <row r="182" spans="5:5" ht="15.75" customHeight="1" x14ac:dyDescent="0.2">
      <c r="E182" s="6"/>
    </row>
    <row r="183" spans="5:5" ht="15.75" customHeight="1" x14ac:dyDescent="0.2">
      <c r="E183" s="6"/>
    </row>
    <row r="184" spans="5:5" ht="15.75" customHeight="1" x14ac:dyDescent="0.2">
      <c r="E184" s="6"/>
    </row>
    <row r="185" spans="5:5" ht="15.75" customHeight="1" x14ac:dyDescent="0.2">
      <c r="E185" s="6"/>
    </row>
    <row r="186" spans="5:5" ht="15.75" customHeight="1" x14ac:dyDescent="0.2">
      <c r="E186" s="6"/>
    </row>
    <row r="187" spans="5:5" ht="15.75" customHeight="1" x14ac:dyDescent="0.2">
      <c r="E187" s="6"/>
    </row>
    <row r="188" spans="5:5" ht="15.75" customHeight="1" x14ac:dyDescent="0.2">
      <c r="E188" s="6"/>
    </row>
    <row r="189" spans="5:5" ht="15.75" customHeight="1" x14ac:dyDescent="0.2">
      <c r="E189" s="6"/>
    </row>
    <row r="190" spans="5:5" ht="15.75" customHeight="1" x14ac:dyDescent="0.2">
      <c r="E190" s="6"/>
    </row>
    <row r="191" spans="5:5" ht="15.75" customHeight="1" x14ac:dyDescent="0.2">
      <c r="E191" s="6"/>
    </row>
    <row r="192" spans="5:5" ht="15.75" customHeight="1" x14ac:dyDescent="0.2">
      <c r="E192" s="6"/>
    </row>
    <row r="193" spans="5:5" ht="15.75" customHeight="1" x14ac:dyDescent="0.2">
      <c r="E193" s="6"/>
    </row>
    <row r="194" spans="5:5" ht="15.75" customHeight="1" x14ac:dyDescent="0.2">
      <c r="E194" s="6"/>
    </row>
    <row r="195" spans="5:5" ht="15.75" customHeight="1" x14ac:dyDescent="0.2">
      <c r="E195" s="6"/>
    </row>
    <row r="196" spans="5:5" ht="15.75" customHeight="1" x14ac:dyDescent="0.2">
      <c r="E196" s="6"/>
    </row>
    <row r="197" spans="5:5" ht="15.75" customHeight="1" x14ac:dyDescent="0.2">
      <c r="E197" s="6"/>
    </row>
    <row r="198" spans="5:5" ht="15.75" customHeight="1" x14ac:dyDescent="0.2">
      <c r="E198" s="6"/>
    </row>
    <row r="199" spans="5:5" ht="15.75" customHeight="1" x14ac:dyDescent="0.2">
      <c r="E199" s="6"/>
    </row>
    <row r="200" spans="5:5" ht="15.75" customHeight="1" x14ac:dyDescent="0.2">
      <c r="E200" s="6"/>
    </row>
    <row r="201" spans="5:5" ht="15.75" customHeight="1" x14ac:dyDescent="0.2">
      <c r="E201" s="6"/>
    </row>
    <row r="202" spans="5:5" ht="15.75" customHeight="1" x14ac:dyDescent="0.2">
      <c r="E202" s="6"/>
    </row>
    <row r="203" spans="5:5" ht="15.75" customHeight="1" x14ac:dyDescent="0.2">
      <c r="E203" s="6"/>
    </row>
    <row r="204" spans="5:5" ht="15.75" customHeight="1" x14ac:dyDescent="0.2">
      <c r="E204" s="6"/>
    </row>
    <row r="205" spans="5:5" ht="15.75" customHeight="1" x14ac:dyDescent="0.2">
      <c r="E205" s="6"/>
    </row>
    <row r="206" spans="5:5" ht="15.75" customHeight="1" x14ac:dyDescent="0.2">
      <c r="E206" s="6"/>
    </row>
    <row r="207" spans="5:5" ht="15.75" customHeight="1" x14ac:dyDescent="0.2">
      <c r="E207" s="6"/>
    </row>
    <row r="208" spans="5:5" ht="15.75" customHeight="1" x14ac:dyDescent="0.2">
      <c r="E208" s="6"/>
    </row>
    <row r="209" spans="5:5" ht="15.75" customHeight="1" x14ac:dyDescent="0.2">
      <c r="E209" s="6"/>
    </row>
    <row r="210" spans="5:5" ht="15.75" customHeight="1" x14ac:dyDescent="0.2">
      <c r="E210" s="6"/>
    </row>
    <row r="211" spans="5:5" ht="15.75" customHeight="1" x14ac:dyDescent="0.2">
      <c r="E211" s="6"/>
    </row>
    <row r="212" spans="5:5" ht="15.75" customHeight="1" x14ac:dyDescent="0.2">
      <c r="E212" s="6"/>
    </row>
    <row r="213" spans="5:5" ht="15.75" customHeight="1" x14ac:dyDescent="0.2">
      <c r="E213" s="6"/>
    </row>
    <row r="214" spans="5:5" ht="15.75" customHeight="1" x14ac:dyDescent="0.2">
      <c r="E214" s="6"/>
    </row>
    <row r="215" spans="5:5" ht="15.75" customHeight="1" x14ac:dyDescent="0.2">
      <c r="E215" s="6"/>
    </row>
    <row r="216" spans="5:5" ht="15.75" customHeight="1" x14ac:dyDescent="0.2">
      <c r="E216" s="6"/>
    </row>
    <row r="217" spans="5:5" ht="15.75" customHeight="1" x14ac:dyDescent="0.2">
      <c r="E217" s="6"/>
    </row>
    <row r="218" spans="5:5" ht="15.75" customHeight="1" x14ac:dyDescent="0.2">
      <c r="E218" s="6"/>
    </row>
    <row r="219" spans="5:5" ht="15.75" customHeight="1" x14ac:dyDescent="0.2">
      <c r="E219" s="6"/>
    </row>
    <row r="220" spans="5:5" ht="15.75" customHeight="1" x14ac:dyDescent="0.2">
      <c r="E220" s="6"/>
    </row>
    <row r="221" spans="5:5" ht="15.75" customHeight="1" x14ac:dyDescent="0.2">
      <c r="E221" s="6"/>
    </row>
    <row r="222" spans="5:5" ht="15.75" customHeight="1" x14ac:dyDescent="0.2">
      <c r="E222" s="6"/>
    </row>
    <row r="223" spans="5:5" ht="15.75" customHeight="1" x14ac:dyDescent="0.2">
      <c r="E223" s="6"/>
    </row>
    <row r="224" spans="5:5" ht="15.75" customHeight="1" x14ac:dyDescent="0.2">
      <c r="E224" s="6"/>
    </row>
    <row r="225" spans="5:5" ht="15.75" customHeight="1" x14ac:dyDescent="0.2">
      <c r="E225" s="6"/>
    </row>
    <row r="226" spans="5:5" ht="15.75" customHeight="1" x14ac:dyDescent="0.2">
      <c r="E226" s="6"/>
    </row>
    <row r="227" spans="5:5" ht="15.75" customHeight="1" x14ac:dyDescent="0.2">
      <c r="E227" s="6"/>
    </row>
    <row r="228" spans="5:5" ht="15.75" customHeight="1" x14ac:dyDescent="0.2">
      <c r="E228" s="6"/>
    </row>
    <row r="229" spans="5:5" ht="15.75" customHeight="1" x14ac:dyDescent="0.2">
      <c r="E229" s="6"/>
    </row>
    <row r="230" spans="5:5" ht="15.75" customHeight="1" x14ac:dyDescent="0.2">
      <c r="E230" s="6"/>
    </row>
    <row r="231" spans="5:5" ht="15.75" customHeight="1" x14ac:dyDescent="0.2">
      <c r="E231" s="6"/>
    </row>
    <row r="232" spans="5:5" ht="15.75" customHeight="1" x14ac:dyDescent="0.2">
      <c r="E232" s="6"/>
    </row>
    <row r="233" spans="5:5" ht="15.75" customHeight="1" x14ac:dyDescent="0.2">
      <c r="E233" s="6"/>
    </row>
    <row r="234" spans="5:5" ht="15.75" customHeight="1" x14ac:dyDescent="0.2">
      <c r="E234" s="6"/>
    </row>
    <row r="235" spans="5:5" ht="15.75" customHeight="1" x14ac:dyDescent="0.2">
      <c r="E235" s="6"/>
    </row>
    <row r="236" spans="5:5" ht="15.75" customHeight="1" x14ac:dyDescent="0.2">
      <c r="E236" s="6"/>
    </row>
    <row r="237" spans="5:5" ht="15.75" customHeight="1" x14ac:dyDescent="0.2">
      <c r="E237" s="6"/>
    </row>
    <row r="238" spans="5:5" ht="15.75" customHeight="1" x14ac:dyDescent="0.2">
      <c r="E238" s="6"/>
    </row>
    <row r="239" spans="5:5" ht="15.75" customHeight="1" x14ac:dyDescent="0.2">
      <c r="E239" s="6"/>
    </row>
    <row r="240" spans="5:5" ht="15.75" customHeight="1" x14ac:dyDescent="0.2">
      <c r="E240" s="6"/>
    </row>
    <row r="241" spans="5:5" ht="15.75" customHeight="1" x14ac:dyDescent="0.2">
      <c r="E241" s="6"/>
    </row>
    <row r="242" spans="5:5" ht="15.75" customHeight="1" x14ac:dyDescent="0.2">
      <c r="E242" s="6"/>
    </row>
    <row r="243" spans="5:5" ht="15.75" customHeight="1" x14ac:dyDescent="0.2">
      <c r="E243" s="6"/>
    </row>
    <row r="244" spans="5:5" ht="15.75" customHeight="1" x14ac:dyDescent="0.2">
      <c r="E244" s="6"/>
    </row>
    <row r="245" spans="5:5" ht="15.75" customHeight="1" x14ac:dyDescent="0.2">
      <c r="E245" s="6"/>
    </row>
    <row r="246" spans="5:5" ht="15.75" customHeight="1" x14ac:dyDescent="0.2">
      <c r="E246" s="6"/>
    </row>
    <row r="247" spans="5:5" ht="15.75" customHeight="1" x14ac:dyDescent="0.2">
      <c r="E247" s="6"/>
    </row>
    <row r="248" spans="5:5" ht="15.75" customHeight="1" x14ac:dyDescent="0.2">
      <c r="E248" s="6"/>
    </row>
    <row r="249" spans="5:5" ht="15.75" customHeight="1" x14ac:dyDescent="0.2">
      <c r="E249" s="6"/>
    </row>
    <row r="250" spans="5:5" ht="15.75" customHeight="1" x14ac:dyDescent="0.2">
      <c r="E250" s="6"/>
    </row>
    <row r="251" spans="5:5" ht="15.75" customHeight="1" x14ac:dyDescent="0.2">
      <c r="E251" s="6"/>
    </row>
    <row r="252" spans="5:5" ht="15.75" customHeight="1" x14ac:dyDescent="0.2">
      <c r="E252" s="6"/>
    </row>
    <row r="253" spans="5:5" ht="15.75" customHeight="1" x14ac:dyDescent="0.2">
      <c r="E253" s="6"/>
    </row>
    <row r="254" spans="5:5" ht="15.75" customHeight="1" x14ac:dyDescent="0.2">
      <c r="E254" s="6"/>
    </row>
    <row r="255" spans="5:5" ht="15.75" customHeight="1" x14ac:dyDescent="0.2">
      <c r="E255" s="6"/>
    </row>
    <row r="256" spans="5:5" ht="15.75" customHeight="1" x14ac:dyDescent="0.2">
      <c r="E256" s="6"/>
    </row>
    <row r="257" spans="5:5" ht="15.75" customHeight="1" x14ac:dyDescent="0.2">
      <c r="E257" s="6"/>
    </row>
    <row r="258" spans="5:5" ht="15.75" customHeight="1" x14ac:dyDescent="0.2">
      <c r="E258" s="6"/>
    </row>
    <row r="259" spans="5:5" ht="15.75" customHeight="1" x14ac:dyDescent="0.2">
      <c r="E259" s="6"/>
    </row>
    <row r="260" spans="5:5" ht="15.75" customHeight="1" x14ac:dyDescent="0.2">
      <c r="E260" s="6"/>
    </row>
    <row r="261" spans="5:5" ht="15.75" customHeight="1" x14ac:dyDescent="0.2">
      <c r="E261" s="6"/>
    </row>
    <row r="262" spans="5:5" ht="15.75" customHeight="1" x14ac:dyDescent="0.2">
      <c r="E262" s="6"/>
    </row>
    <row r="263" spans="5:5" ht="15.75" customHeight="1" x14ac:dyDescent="0.2">
      <c r="E263" s="6"/>
    </row>
    <row r="264" spans="5:5" ht="15.75" customHeight="1" x14ac:dyDescent="0.2">
      <c r="E264" s="6"/>
    </row>
    <row r="265" spans="5:5" ht="15.75" customHeight="1" x14ac:dyDescent="0.2">
      <c r="E265" s="6"/>
    </row>
    <row r="266" spans="5:5" ht="15.75" customHeight="1" x14ac:dyDescent="0.2">
      <c r="E266" s="6"/>
    </row>
    <row r="267" spans="5:5" ht="15.75" customHeight="1" x14ac:dyDescent="0.2">
      <c r="E267" s="6"/>
    </row>
    <row r="268" spans="5:5" ht="15.75" customHeight="1" x14ac:dyDescent="0.2">
      <c r="E268" s="6"/>
    </row>
    <row r="269" spans="5:5" ht="15.75" customHeight="1" x14ac:dyDescent="0.2">
      <c r="E269" s="6"/>
    </row>
    <row r="270" spans="5:5" ht="15.75" customHeight="1" x14ac:dyDescent="0.2">
      <c r="E270" s="6"/>
    </row>
    <row r="271" spans="5:5" ht="15.75" customHeight="1" x14ac:dyDescent="0.2">
      <c r="E271" s="6"/>
    </row>
    <row r="272" spans="5:5" ht="15.75" customHeight="1" x14ac:dyDescent="0.2">
      <c r="E272" s="6"/>
    </row>
    <row r="273" spans="5:5" ht="15.75" customHeight="1" x14ac:dyDescent="0.2">
      <c r="E273" s="6"/>
    </row>
    <row r="274" spans="5:5" ht="15.75" customHeight="1" x14ac:dyDescent="0.2">
      <c r="E274" s="6"/>
    </row>
    <row r="275" spans="5:5" ht="15.75" customHeight="1" x14ac:dyDescent="0.2">
      <c r="E275" s="6"/>
    </row>
    <row r="276" spans="5:5" ht="15.75" customHeight="1" x14ac:dyDescent="0.2">
      <c r="E276" s="6"/>
    </row>
    <row r="277" spans="5:5" ht="15.75" customHeight="1" x14ac:dyDescent="0.2">
      <c r="E277" s="6"/>
    </row>
    <row r="278" spans="5:5" ht="15.75" customHeight="1" x14ac:dyDescent="0.2">
      <c r="E278" s="6"/>
    </row>
    <row r="279" spans="5:5" ht="15.75" customHeight="1" x14ac:dyDescent="0.2">
      <c r="E279" s="6"/>
    </row>
    <row r="280" spans="5:5" ht="15.75" customHeight="1" x14ac:dyDescent="0.2">
      <c r="E280" s="6"/>
    </row>
    <row r="281" spans="5:5" ht="15.75" customHeight="1" x14ac:dyDescent="0.2">
      <c r="E281" s="6"/>
    </row>
    <row r="282" spans="5:5" ht="15.75" customHeight="1" x14ac:dyDescent="0.2">
      <c r="E282" s="6"/>
    </row>
    <row r="283" spans="5:5" ht="15.75" customHeight="1" x14ac:dyDescent="0.2">
      <c r="E283" s="6"/>
    </row>
    <row r="284" spans="5:5" ht="15.75" customHeight="1" x14ac:dyDescent="0.2">
      <c r="E284" s="6"/>
    </row>
    <row r="285" spans="5:5" ht="15.75" customHeight="1" x14ac:dyDescent="0.2">
      <c r="E285" s="6"/>
    </row>
    <row r="286" spans="5:5" ht="15.75" customHeight="1" x14ac:dyDescent="0.2">
      <c r="E286" s="6"/>
    </row>
    <row r="287" spans="5:5" ht="15.75" customHeight="1" x14ac:dyDescent="0.2">
      <c r="E287" s="6"/>
    </row>
    <row r="288" spans="5:5" ht="15.75" customHeight="1" x14ac:dyDescent="0.2">
      <c r="E288" s="6"/>
    </row>
    <row r="289" spans="5:5" ht="15.75" customHeight="1" x14ac:dyDescent="0.2">
      <c r="E289" s="6"/>
    </row>
    <row r="290" spans="5:5" ht="15.75" customHeight="1" x14ac:dyDescent="0.2">
      <c r="E290" s="6"/>
    </row>
    <row r="291" spans="5:5" ht="15.75" customHeight="1" x14ac:dyDescent="0.2">
      <c r="E291" s="6"/>
    </row>
    <row r="292" spans="5:5" ht="15.75" customHeight="1" x14ac:dyDescent="0.2">
      <c r="E292" s="6"/>
    </row>
    <row r="293" spans="5:5" ht="15.75" customHeight="1" x14ac:dyDescent="0.2">
      <c r="E293" s="6"/>
    </row>
    <row r="294" spans="5:5" ht="15.75" customHeight="1" x14ac:dyDescent="0.2">
      <c r="E294" s="6"/>
    </row>
    <row r="295" spans="5:5" ht="15.75" customHeight="1" x14ac:dyDescent="0.2">
      <c r="E295" s="6"/>
    </row>
    <row r="296" spans="5:5" ht="15.75" customHeight="1" x14ac:dyDescent="0.2">
      <c r="E296" s="6"/>
    </row>
    <row r="297" spans="5:5" ht="15.75" customHeight="1" x14ac:dyDescent="0.2">
      <c r="E297" s="6"/>
    </row>
    <row r="298" spans="5:5" ht="15.75" customHeight="1" x14ac:dyDescent="0.2">
      <c r="E298" s="6"/>
    </row>
    <row r="299" spans="5:5" ht="15.75" customHeight="1" x14ac:dyDescent="0.2">
      <c r="E299" s="6"/>
    </row>
    <row r="300" spans="5:5" ht="15.75" customHeight="1" x14ac:dyDescent="0.2">
      <c r="E300" s="6"/>
    </row>
    <row r="301" spans="5:5" ht="15.75" customHeight="1" x14ac:dyDescent="0.2">
      <c r="E301" s="6"/>
    </row>
    <row r="302" spans="5:5" ht="15.75" customHeight="1" x14ac:dyDescent="0.2">
      <c r="E302" s="6"/>
    </row>
    <row r="303" spans="5:5" ht="15.75" customHeight="1" x14ac:dyDescent="0.2">
      <c r="E303" s="6"/>
    </row>
    <row r="304" spans="5:5" ht="15.75" customHeight="1" x14ac:dyDescent="0.2">
      <c r="E304" s="6"/>
    </row>
    <row r="305" spans="5:5" ht="15.75" customHeight="1" x14ac:dyDescent="0.2">
      <c r="E305" s="6"/>
    </row>
    <row r="306" spans="5:5" ht="15.75" customHeight="1" x14ac:dyDescent="0.2">
      <c r="E306" s="6"/>
    </row>
    <row r="307" spans="5:5" ht="15.75" customHeight="1" x14ac:dyDescent="0.2">
      <c r="E307" s="6"/>
    </row>
    <row r="308" spans="5:5" ht="15.75" customHeight="1" x14ac:dyDescent="0.2">
      <c r="E308" s="6"/>
    </row>
    <row r="309" spans="5:5" ht="15.75" customHeight="1" x14ac:dyDescent="0.2">
      <c r="E309" s="6"/>
    </row>
    <row r="310" spans="5:5" ht="15.75" customHeight="1" x14ac:dyDescent="0.2">
      <c r="E310" s="6"/>
    </row>
    <row r="311" spans="5:5" ht="15.75" customHeight="1" x14ac:dyDescent="0.2">
      <c r="E311" s="6"/>
    </row>
    <row r="312" spans="5:5" ht="15.75" customHeight="1" x14ac:dyDescent="0.2">
      <c r="E312" s="6"/>
    </row>
    <row r="313" spans="5:5" ht="15.75" customHeight="1" x14ac:dyDescent="0.2">
      <c r="E313" s="6"/>
    </row>
    <row r="314" spans="5:5" ht="15.75" customHeight="1" x14ac:dyDescent="0.2">
      <c r="E314" s="6"/>
    </row>
    <row r="315" spans="5:5" ht="15.75" customHeight="1" x14ac:dyDescent="0.2">
      <c r="E315" s="6"/>
    </row>
    <row r="316" spans="5:5" ht="15.75" customHeight="1" x14ac:dyDescent="0.2">
      <c r="E316" s="6"/>
    </row>
    <row r="317" spans="5:5" ht="15.75" customHeight="1" x14ac:dyDescent="0.2">
      <c r="E317" s="6"/>
    </row>
    <row r="318" spans="5:5" ht="15.75" customHeight="1" x14ac:dyDescent="0.2">
      <c r="E318" s="6"/>
    </row>
    <row r="319" spans="5:5" ht="15.75" customHeight="1" x14ac:dyDescent="0.2">
      <c r="E319" s="6"/>
    </row>
    <row r="320" spans="5:5" ht="15.75" customHeight="1" x14ac:dyDescent="0.2">
      <c r="E320" s="6"/>
    </row>
    <row r="321" spans="5:5" ht="15.75" customHeight="1" x14ac:dyDescent="0.2">
      <c r="E321" s="6"/>
    </row>
    <row r="322" spans="5:5" ht="15.75" customHeight="1" x14ac:dyDescent="0.2">
      <c r="E322" s="6"/>
    </row>
    <row r="323" spans="5:5" ht="15.75" customHeight="1" x14ac:dyDescent="0.2">
      <c r="E323" s="6"/>
    </row>
    <row r="324" spans="5:5" ht="15.75" customHeight="1" x14ac:dyDescent="0.2">
      <c r="E324" s="6"/>
    </row>
    <row r="325" spans="5:5" ht="15.75" customHeight="1" x14ac:dyDescent="0.2">
      <c r="E325" s="6"/>
    </row>
    <row r="326" spans="5:5" ht="15.75" customHeight="1" x14ac:dyDescent="0.2">
      <c r="E326" s="6"/>
    </row>
    <row r="327" spans="5:5" ht="15.75" customHeight="1" x14ac:dyDescent="0.2">
      <c r="E327" s="6"/>
    </row>
    <row r="328" spans="5:5" ht="15.75" customHeight="1" x14ac:dyDescent="0.2">
      <c r="E328" s="6"/>
    </row>
    <row r="329" spans="5:5" ht="15.75" customHeight="1" x14ac:dyDescent="0.2">
      <c r="E329" s="6"/>
    </row>
    <row r="330" spans="5:5" ht="15.75" customHeight="1" x14ac:dyDescent="0.2">
      <c r="E330" s="6"/>
    </row>
    <row r="331" spans="5:5" ht="15.75" customHeight="1" x14ac:dyDescent="0.2">
      <c r="E331" s="6"/>
    </row>
    <row r="332" spans="5:5" ht="15.75" customHeight="1" x14ac:dyDescent="0.2">
      <c r="E332" s="6"/>
    </row>
    <row r="333" spans="5:5" ht="15.75" customHeight="1" x14ac:dyDescent="0.2">
      <c r="E333" s="6"/>
    </row>
    <row r="334" spans="5:5" ht="15.75" customHeight="1" x14ac:dyDescent="0.2">
      <c r="E334" s="6"/>
    </row>
    <row r="335" spans="5:5" ht="15.75" customHeight="1" x14ac:dyDescent="0.2">
      <c r="E335" s="6"/>
    </row>
    <row r="336" spans="5:5" ht="15.75" customHeight="1" x14ac:dyDescent="0.2">
      <c r="E336" s="6"/>
    </row>
    <row r="337" spans="5:5" ht="15.75" customHeight="1" x14ac:dyDescent="0.2">
      <c r="E337" s="6"/>
    </row>
    <row r="338" spans="5:5" ht="15.75" customHeight="1" x14ac:dyDescent="0.2">
      <c r="E338" s="6"/>
    </row>
    <row r="339" spans="5:5" ht="15.75" customHeight="1" x14ac:dyDescent="0.2">
      <c r="E339" s="6"/>
    </row>
    <row r="340" spans="5:5" ht="15.75" customHeight="1" x14ac:dyDescent="0.2">
      <c r="E340" s="6"/>
    </row>
    <row r="341" spans="5:5" ht="15.75" customHeight="1" x14ac:dyDescent="0.2">
      <c r="E341" s="6"/>
    </row>
    <row r="342" spans="5:5" ht="15.75" customHeight="1" x14ac:dyDescent="0.2">
      <c r="E342" s="6"/>
    </row>
    <row r="343" spans="5:5" ht="15.75" customHeight="1" x14ac:dyDescent="0.2">
      <c r="E343" s="6"/>
    </row>
    <row r="344" spans="5:5" ht="15.75" customHeight="1" x14ac:dyDescent="0.2">
      <c r="E344" s="6"/>
    </row>
    <row r="345" spans="5:5" ht="15.75" customHeight="1" x14ac:dyDescent="0.2">
      <c r="E345" s="6"/>
    </row>
    <row r="346" spans="5:5" ht="15.75" customHeight="1" x14ac:dyDescent="0.2">
      <c r="E346" s="6"/>
    </row>
    <row r="347" spans="5:5" ht="15.75" customHeight="1" x14ac:dyDescent="0.2">
      <c r="E347" s="6"/>
    </row>
    <row r="348" spans="5:5" ht="15.75" customHeight="1" x14ac:dyDescent="0.2">
      <c r="E348" s="6"/>
    </row>
    <row r="349" spans="5:5" ht="15.75" customHeight="1" x14ac:dyDescent="0.2">
      <c r="E349" s="6"/>
    </row>
    <row r="350" spans="5:5" ht="15.75" customHeight="1" x14ac:dyDescent="0.2">
      <c r="E350" s="6"/>
    </row>
    <row r="351" spans="5:5" ht="15.75" customHeight="1" x14ac:dyDescent="0.2">
      <c r="E351" s="6"/>
    </row>
    <row r="352" spans="5:5" ht="15.75" customHeight="1" x14ac:dyDescent="0.2">
      <c r="E352" s="6"/>
    </row>
    <row r="353" spans="5:5" ht="15.75" customHeight="1" x14ac:dyDescent="0.2">
      <c r="E353" s="6"/>
    </row>
    <row r="354" spans="5:5" ht="15.75" customHeight="1" x14ac:dyDescent="0.2">
      <c r="E354" s="6"/>
    </row>
    <row r="355" spans="5:5" ht="15.75" customHeight="1" x14ac:dyDescent="0.2">
      <c r="E355" s="6"/>
    </row>
    <row r="356" spans="5:5" ht="15.75" customHeight="1" x14ac:dyDescent="0.2">
      <c r="E356" s="6"/>
    </row>
    <row r="357" spans="5:5" ht="15.75" customHeight="1" x14ac:dyDescent="0.2">
      <c r="E357" s="6"/>
    </row>
    <row r="358" spans="5:5" ht="15.75" customHeight="1" x14ac:dyDescent="0.2">
      <c r="E358" s="6"/>
    </row>
    <row r="359" spans="5:5" ht="15.75" customHeight="1" x14ac:dyDescent="0.2">
      <c r="E359" s="6"/>
    </row>
    <row r="360" spans="5:5" ht="15.75" customHeight="1" x14ac:dyDescent="0.2">
      <c r="E360" s="6"/>
    </row>
    <row r="361" spans="5:5" ht="15.75" customHeight="1" x14ac:dyDescent="0.2">
      <c r="E361" s="6"/>
    </row>
    <row r="362" spans="5:5" ht="15.75" customHeight="1" x14ac:dyDescent="0.2">
      <c r="E362" s="6"/>
    </row>
    <row r="363" spans="5:5" ht="15.75" customHeight="1" x14ac:dyDescent="0.2">
      <c r="E363" s="6"/>
    </row>
    <row r="364" spans="5:5" ht="15.75" customHeight="1" x14ac:dyDescent="0.2">
      <c r="E364" s="6"/>
    </row>
    <row r="365" spans="5:5" ht="15.75" customHeight="1" x14ac:dyDescent="0.2">
      <c r="E365" s="6"/>
    </row>
    <row r="366" spans="5:5" ht="15.75" customHeight="1" x14ac:dyDescent="0.2">
      <c r="E366" s="6"/>
    </row>
    <row r="367" spans="5:5" ht="15.75" customHeight="1" x14ac:dyDescent="0.2">
      <c r="E367" s="6"/>
    </row>
    <row r="368" spans="5:5" ht="15.75" customHeight="1" x14ac:dyDescent="0.2">
      <c r="E368" s="6"/>
    </row>
    <row r="369" spans="5:5" ht="15.75" customHeight="1" x14ac:dyDescent="0.2">
      <c r="E369" s="6"/>
    </row>
    <row r="370" spans="5:5" ht="15.75" customHeight="1" x14ac:dyDescent="0.2">
      <c r="E370" s="6"/>
    </row>
    <row r="371" spans="5:5" ht="15.75" customHeight="1" x14ac:dyDescent="0.2">
      <c r="E371" s="6"/>
    </row>
    <row r="372" spans="5:5" ht="15.75" customHeight="1" x14ac:dyDescent="0.2">
      <c r="E372" s="6"/>
    </row>
    <row r="373" spans="5:5" ht="15.75" customHeight="1" x14ac:dyDescent="0.2">
      <c r="E373" s="6"/>
    </row>
    <row r="374" spans="5:5" ht="15.75" customHeight="1" x14ac:dyDescent="0.2">
      <c r="E374" s="6"/>
    </row>
    <row r="375" spans="5:5" ht="15.75" customHeight="1" x14ac:dyDescent="0.2">
      <c r="E375" s="6"/>
    </row>
    <row r="376" spans="5:5" ht="15.75" customHeight="1" x14ac:dyDescent="0.2">
      <c r="E376" s="6"/>
    </row>
    <row r="377" spans="5:5" ht="15.75" customHeight="1" x14ac:dyDescent="0.2">
      <c r="E377" s="6"/>
    </row>
    <row r="378" spans="5:5" ht="15.75" customHeight="1" x14ac:dyDescent="0.2">
      <c r="E378" s="6"/>
    </row>
    <row r="379" spans="5:5" ht="15.75" customHeight="1" x14ac:dyDescent="0.2">
      <c r="E379" s="6"/>
    </row>
    <row r="380" spans="5:5" ht="15.75" customHeight="1" x14ac:dyDescent="0.2">
      <c r="E380" s="6"/>
    </row>
    <row r="381" spans="5:5" ht="15.75" customHeight="1" x14ac:dyDescent="0.2">
      <c r="E381" s="6"/>
    </row>
    <row r="382" spans="5:5" ht="15.75" customHeight="1" x14ac:dyDescent="0.2">
      <c r="E382" s="6"/>
    </row>
    <row r="383" spans="5:5" ht="15.75" customHeight="1" x14ac:dyDescent="0.2">
      <c r="E383" s="6"/>
    </row>
    <row r="384" spans="5:5" ht="15.75" customHeight="1" x14ac:dyDescent="0.2">
      <c r="E384" s="6"/>
    </row>
    <row r="385" spans="5:5" ht="15.75" customHeight="1" x14ac:dyDescent="0.2">
      <c r="E385" s="6"/>
    </row>
    <row r="386" spans="5:5" ht="15.75" customHeight="1" x14ac:dyDescent="0.2">
      <c r="E386" s="6"/>
    </row>
    <row r="387" spans="5:5" ht="15.75" customHeight="1" x14ac:dyDescent="0.2">
      <c r="E387" s="6"/>
    </row>
    <row r="388" spans="5:5" ht="15.75" customHeight="1" x14ac:dyDescent="0.2">
      <c r="E388" s="6"/>
    </row>
    <row r="389" spans="5:5" ht="15.75" customHeight="1" x14ac:dyDescent="0.2">
      <c r="E389" s="6"/>
    </row>
    <row r="390" spans="5:5" ht="15.75" customHeight="1" x14ac:dyDescent="0.2">
      <c r="E390" s="6"/>
    </row>
    <row r="391" spans="5:5" ht="15.75" customHeight="1" x14ac:dyDescent="0.2">
      <c r="E391" s="6"/>
    </row>
    <row r="392" spans="5:5" ht="15.75" customHeight="1" x14ac:dyDescent="0.2">
      <c r="E392" s="6"/>
    </row>
    <row r="393" spans="5:5" ht="15.75" customHeight="1" x14ac:dyDescent="0.2">
      <c r="E393" s="6"/>
    </row>
    <row r="394" spans="5:5" ht="15.75" customHeight="1" x14ac:dyDescent="0.2">
      <c r="E394" s="6"/>
    </row>
    <row r="395" spans="5:5" ht="15.75" customHeight="1" x14ac:dyDescent="0.2">
      <c r="E395" s="6"/>
    </row>
    <row r="396" spans="5:5" ht="15.75" customHeight="1" x14ac:dyDescent="0.2">
      <c r="E396" s="6"/>
    </row>
    <row r="397" spans="5:5" ht="15.75" customHeight="1" x14ac:dyDescent="0.2">
      <c r="E397" s="6"/>
    </row>
    <row r="398" spans="5:5" ht="15.75" customHeight="1" x14ac:dyDescent="0.2">
      <c r="E398" s="6"/>
    </row>
    <row r="399" spans="5:5" ht="15.75" customHeight="1" x14ac:dyDescent="0.2">
      <c r="E399" s="6"/>
    </row>
    <row r="400" spans="5:5" ht="15.75" customHeight="1" x14ac:dyDescent="0.2">
      <c r="E400" s="6"/>
    </row>
    <row r="401" spans="5:5" ht="15.75" customHeight="1" x14ac:dyDescent="0.2">
      <c r="E401" s="6"/>
    </row>
    <row r="402" spans="5:5" ht="15.75" customHeight="1" x14ac:dyDescent="0.2">
      <c r="E402" s="6"/>
    </row>
    <row r="403" spans="5:5" ht="15.75" customHeight="1" x14ac:dyDescent="0.2">
      <c r="E403" s="6"/>
    </row>
    <row r="404" spans="5:5" ht="15.75" customHeight="1" x14ac:dyDescent="0.2">
      <c r="E404" s="6"/>
    </row>
    <row r="405" spans="5:5" ht="15.75" customHeight="1" x14ac:dyDescent="0.2">
      <c r="E405" s="6"/>
    </row>
    <row r="406" spans="5:5" ht="15.75" customHeight="1" x14ac:dyDescent="0.2">
      <c r="E406" s="6"/>
    </row>
    <row r="407" spans="5:5" ht="15.75" customHeight="1" x14ac:dyDescent="0.2">
      <c r="E407" s="6"/>
    </row>
    <row r="408" spans="5:5" ht="15.75" customHeight="1" x14ac:dyDescent="0.2">
      <c r="E408" s="6"/>
    </row>
    <row r="409" spans="5:5" ht="15.75" customHeight="1" x14ac:dyDescent="0.2">
      <c r="E409" s="6"/>
    </row>
    <row r="410" spans="5:5" ht="15.75" customHeight="1" x14ac:dyDescent="0.2">
      <c r="E410" s="6"/>
    </row>
    <row r="411" spans="5:5" ht="15.75" customHeight="1" x14ac:dyDescent="0.2">
      <c r="E411" s="6"/>
    </row>
    <row r="412" spans="5:5" ht="15.75" customHeight="1" x14ac:dyDescent="0.2">
      <c r="E412" s="6"/>
    </row>
    <row r="413" spans="5:5" ht="15.75" customHeight="1" x14ac:dyDescent="0.2">
      <c r="E413" s="6"/>
    </row>
    <row r="414" spans="5:5" ht="15.75" customHeight="1" x14ac:dyDescent="0.2">
      <c r="E414" s="6"/>
    </row>
    <row r="415" spans="5:5" ht="15.75" customHeight="1" x14ac:dyDescent="0.2">
      <c r="E415" s="6"/>
    </row>
    <row r="416" spans="5:5" ht="15.75" customHeight="1" x14ac:dyDescent="0.2">
      <c r="E416" s="6"/>
    </row>
    <row r="417" spans="5:5" ht="15.75" customHeight="1" x14ac:dyDescent="0.2">
      <c r="E417" s="6"/>
    </row>
    <row r="418" spans="5:5" ht="15.75" customHeight="1" x14ac:dyDescent="0.2">
      <c r="E418" s="6"/>
    </row>
    <row r="419" spans="5:5" ht="15.75" customHeight="1" x14ac:dyDescent="0.2">
      <c r="E419" s="6"/>
    </row>
    <row r="420" spans="5:5" ht="15.75" customHeight="1" x14ac:dyDescent="0.2">
      <c r="E420" s="6"/>
    </row>
    <row r="421" spans="5:5" ht="15.75" customHeight="1" x14ac:dyDescent="0.2">
      <c r="E421" s="6"/>
    </row>
    <row r="422" spans="5:5" ht="15.75" customHeight="1" x14ac:dyDescent="0.2">
      <c r="E422" s="6"/>
    </row>
    <row r="423" spans="5:5" ht="15.75" customHeight="1" x14ac:dyDescent="0.2">
      <c r="E423" s="6"/>
    </row>
    <row r="424" spans="5:5" ht="15.75" customHeight="1" x14ac:dyDescent="0.2">
      <c r="E424" s="6"/>
    </row>
    <row r="425" spans="5:5" ht="15.75" customHeight="1" x14ac:dyDescent="0.2">
      <c r="E425" s="6"/>
    </row>
    <row r="426" spans="5:5" ht="15.75" customHeight="1" x14ac:dyDescent="0.2">
      <c r="E426" s="6"/>
    </row>
    <row r="427" spans="5:5" ht="15.75" customHeight="1" x14ac:dyDescent="0.2">
      <c r="E427" s="6"/>
    </row>
    <row r="428" spans="5:5" ht="15.75" customHeight="1" x14ac:dyDescent="0.2">
      <c r="E428" s="6"/>
    </row>
    <row r="429" spans="5:5" ht="15.75" customHeight="1" x14ac:dyDescent="0.2">
      <c r="E429" s="6"/>
    </row>
    <row r="430" spans="5:5" ht="15.75" customHeight="1" x14ac:dyDescent="0.2">
      <c r="E430" s="6"/>
    </row>
    <row r="431" spans="5:5" ht="15.75" customHeight="1" x14ac:dyDescent="0.2">
      <c r="E431" s="6"/>
    </row>
    <row r="432" spans="5:5" ht="15.75" customHeight="1" x14ac:dyDescent="0.2">
      <c r="E432" s="6"/>
    </row>
    <row r="433" spans="5:5" ht="15.75" customHeight="1" x14ac:dyDescent="0.2">
      <c r="E433" s="6"/>
    </row>
    <row r="434" spans="5:5" ht="15.75" customHeight="1" x14ac:dyDescent="0.2">
      <c r="E434" s="6"/>
    </row>
    <row r="435" spans="5:5" ht="15.75" customHeight="1" x14ac:dyDescent="0.2">
      <c r="E435" s="6"/>
    </row>
    <row r="436" spans="5:5" ht="15.75" customHeight="1" x14ac:dyDescent="0.2">
      <c r="E436" s="6"/>
    </row>
    <row r="437" spans="5:5" ht="15.75" customHeight="1" x14ac:dyDescent="0.2">
      <c r="E437" s="6"/>
    </row>
    <row r="438" spans="5:5" ht="15.75" customHeight="1" x14ac:dyDescent="0.2">
      <c r="E438" s="6"/>
    </row>
    <row r="439" spans="5:5" ht="15.75" customHeight="1" x14ac:dyDescent="0.2">
      <c r="E439" s="6"/>
    </row>
    <row r="440" spans="5:5" ht="15.75" customHeight="1" x14ac:dyDescent="0.2">
      <c r="E440" s="6"/>
    </row>
    <row r="441" spans="5:5" ht="15.75" customHeight="1" x14ac:dyDescent="0.2">
      <c r="E441" s="6"/>
    </row>
    <row r="442" spans="5:5" ht="15.75" customHeight="1" x14ac:dyDescent="0.2">
      <c r="E442" s="6"/>
    </row>
    <row r="443" spans="5:5" ht="15.75" customHeight="1" x14ac:dyDescent="0.2">
      <c r="E443" s="6"/>
    </row>
    <row r="444" spans="5:5" ht="15.75" customHeight="1" x14ac:dyDescent="0.2">
      <c r="E444" s="6"/>
    </row>
    <row r="445" spans="5:5" ht="15.75" customHeight="1" x14ac:dyDescent="0.2">
      <c r="E445" s="6"/>
    </row>
    <row r="446" spans="5:5" ht="15.75" customHeight="1" x14ac:dyDescent="0.2">
      <c r="E446" s="6"/>
    </row>
    <row r="447" spans="5:5" ht="15.75" customHeight="1" x14ac:dyDescent="0.2">
      <c r="E447" s="6"/>
    </row>
    <row r="448" spans="5:5" ht="15.75" customHeight="1" x14ac:dyDescent="0.2">
      <c r="E448" s="6"/>
    </row>
    <row r="449" spans="5:5" ht="15.75" customHeight="1" x14ac:dyDescent="0.2">
      <c r="E449" s="6"/>
    </row>
    <row r="450" spans="5:5" ht="15.75" customHeight="1" x14ac:dyDescent="0.2">
      <c r="E450" s="6"/>
    </row>
    <row r="451" spans="5:5" ht="15.75" customHeight="1" x14ac:dyDescent="0.2">
      <c r="E451" s="6"/>
    </row>
    <row r="452" spans="5:5" ht="15.75" customHeight="1" x14ac:dyDescent="0.2">
      <c r="E452" s="6"/>
    </row>
    <row r="453" spans="5:5" ht="15.75" customHeight="1" x14ac:dyDescent="0.2">
      <c r="E453" s="6"/>
    </row>
    <row r="454" spans="5:5" ht="15.75" customHeight="1" x14ac:dyDescent="0.2">
      <c r="E454" s="6"/>
    </row>
    <row r="455" spans="5:5" ht="15.75" customHeight="1" x14ac:dyDescent="0.2">
      <c r="E455" s="6"/>
    </row>
    <row r="456" spans="5:5" ht="15.75" customHeight="1" x14ac:dyDescent="0.2">
      <c r="E456" s="6"/>
    </row>
    <row r="457" spans="5:5" ht="15.75" customHeight="1" x14ac:dyDescent="0.2">
      <c r="E457" s="6"/>
    </row>
    <row r="458" spans="5:5" ht="15.75" customHeight="1" x14ac:dyDescent="0.2">
      <c r="E458" s="6"/>
    </row>
    <row r="459" spans="5:5" ht="15.75" customHeight="1" x14ac:dyDescent="0.2">
      <c r="E459" s="6"/>
    </row>
    <row r="460" spans="5:5" ht="15.75" customHeight="1" x14ac:dyDescent="0.2">
      <c r="E460" s="6"/>
    </row>
    <row r="461" spans="5:5" ht="15.75" customHeight="1" x14ac:dyDescent="0.2">
      <c r="E461" s="6"/>
    </row>
    <row r="462" spans="5:5" ht="15.75" customHeight="1" x14ac:dyDescent="0.2">
      <c r="E462" s="6"/>
    </row>
    <row r="463" spans="5:5" ht="15.75" customHeight="1" x14ac:dyDescent="0.2">
      <c r="E463" s="6"/>
    </row>
    <row r="464" spans="5:5" ht="15.75" customHeight="1" x14ac:dyDescent="0.2">
      <c r="E464" s="6"/>
    </row>
    <row r="465" spans="5:5" ht="15.75" customHeight="1" x14ac:dyDescent="0.2">
      <c r="E465" s="6"/>
    </row>
    <row r="466" spans="5:5" ht="15.75" customHeight="1" x14ac:dyDescent="0.2">
      <c r="E466" s="6"/>
    </row>
    <row r="467" spans="5:5" ht="15.75" customHeight="1" x14ac:dyDescent="0.2">
      <c r="E467" s="6"/>
    </row>
    <row r="468" spans="5:5" ht="15.75" customHeight="1" x14ac:dyDescent="0.2">
      <c r="E468" s="6"/>
    </row>
    <row r="469" spans="5:5" ht="15.75" customHeight="1" x14ac:dyDescent="0.2">
      <c r="E469" s="6"/>
    </row>
    <row r="470" spans="5:5" ht="15.75" customHeight="1" x14ac:dyDescent="0.2">
      <c r="E470" s="6"/>
    </row>
    <row r="471" spans="5:5" ht="15.75" customHeight="1" x14ac:dyDescent="0.2">
      <c r="E471" s="6"/>
    </row>
    <row r="472" spans="5:5" ht="15.75" customHeight="1" x14ac:dyDescent="0.2">
      <c r="E472" s="6"/>
    </row>
    <row r="473" spans="5:5" ht="15.75" customHeight="1" x14ac:dyDescent="0.2">
      <c r="E473" s="6"/>
    </row>
    <row r="474" spans="5:5" ht="15.75" customHeight="1" x14ac:dyDescent="0.2">
      <c r="E474" s="6"/>
    </row>
    <row r="475" spans="5:5" ht="15.75" customHeight="1" x14ac:dyDescent="0.2">
      <c r="E475" s="6"/>
    </row>
    <row r="476" spans="5:5" ht="15.75" customHeight="1" x14ac:dyDescent="0.2">
      <c r="E476" s="6"/>
    </row>
    <row r="477" spans="5:5" ht="15.75" customHeight="1" x14ac:dyDescent="0.2">
      <c r="E477" s="6"/>
    </row>
    <row r="478" spans="5:5" ht="15.75" customHeight="1" x14ac:dyDescent="0.2">
      <c r="E478" s="6"/>
    </row>
    <row r="479" spans="5:5" ht="15.75" customHeight="1" x14ac:dyDescent="0.2">
      <c r="E479" s="6"/>
    </row>
    <row r="480" spans="5:5" ht="15.75" customHeight="1" x14ac:dyDescent="0.2">
      <c r="E480" s="6"/>
    </row>
    <row r="481" spans="5:5" ht="15.75" customHeight="1" x14ac:dyDescent="0.2">
      <c r="E481" s="6"/>
    </row>
    <row r="482" spans="5:5" ht="15.75" customHeight="1" x14ac:dyDescent="0.2">
      <c r="E482" s="6"/>
    </row>
    <row r="483" spans="5:5" ht="15.75" customHeight="1" x14ac:dyDescent="0.2">
      <c r="E483" s="6"/>
    </row>
    <row r="484" spans="5:5" ht="15.75" customHeight="1" x14ac:dyDescent="0.2">
      <c r="E484" s="6"/>
    </row>
    <row r="485" spans="5:5" ht="15.75" customHeight="1" x14ac:dyDescent="0.2">
      <c r="E485" s="6"/>
    </row>
    <row r="486" spans="5:5" ht="15.75" customHeight="1" x14ac:dyDescent="0.2">
      <c r="E486" s="6"/>
    </row>
    <row r="487" spans="5:5" ht="15.75" customHeight="1" x14ac:dyDescent="0.2">
      <c r="E487" s="6"/>
    </row>
    <row r="488" spans="5:5" ht="15.75" customHeight="1" x14ac:dyDescent="0.2">
      <c r="E488" s="6"/>
    </row>
    <row r="489" spans="5:5" ht="15.75" customHeight="1" x14ac:dyDescent="0.2">
      <c r="E489" s="6"/>
    </row>
    <row r="490" spans="5:5" ht="15.75" customHeight="1" x14ac:dyDescent="0.2">
      <c r="E490" s="6"/>
    </row>
    <row r="491" spans="5:5" ht="15.75" customHeight="1" x14ac:dyDescent="0.2">
      <c r="E491" s="6"/>
    </row>
    <row r="492" spans="5:5" ht="15.75" customHeight="1" x14ac:dyDescent="0.2">
      <c r="E492" s="6"/>
    </row>
    <row r="493" spans="5:5" ht="15.75" customHeight="1" x14ac:dyDescent="0.2">
      <c r="E493" s="6"/>
    </row>
    <row r="494" spans="5:5" ht="15.75" customHeight="1" x14ac:dyDescent="0.2">
      <c r="E494" s="6"/>
    </row>
    <row r="495" spans="5:5" ht="15.75" customHeight="1" x14ac:dyDescent="0.2">
      <c r="E495" s="6"/>
    </row>
    <row r="496" spans="5:5" ht="15.75" customHeight="1" x14ac:dyDescent="0.2">
      <c r="E496" s="6"/>
    </row>
    <row r="497" spans="5:5" ht="15.75" customHeight="1" x14ac:dyDescent="0.2">
      <c r="E497" s="6"/>
    </row>
    <row r="498" spans="5:5" ht="15.75" customHeight="1" x14ac:dyDescent="0.2">
      <c r="E498" s="6"/>
    </row>
    <row r="499" spans="5:5" ht="15.75" customHeight="1" x14ac:dyDescent="0.2">
      <c r="E499" s="6"/>
    </row>
    <row r="500" spans="5:5" ht="15.75" customHeight="1" x14ac:dyDescent="0.2">
      <c r="E500" s="6"/>
    </row>
    <row r="501" spans="5:5" ht="15.75" customHeight="1" x14ac:dyDescent="0.2">
      <c r="E501" s="6"/>
    </row>
    <row r="502" spans="5:5" ht="15.75" customHeight="1" x14ac:dyDescent="0.2">
      <c r="E502" s="6"/>
    </row>
    <row r="503" spans="5:5" ht="15.75" customHeight="1" x14ac:dyDescent="0.2">
      <c r="E503" s="6"/>
    </row>
    <row r="504" spans="5:5" ht="15.75" customHeight="1" x14ac:dyDescent="0.2">
      <c r="E504" s="6"/>
    </row>
    <row r="505" spans="5:5" ht="15.75" customHeight="1" x14ac:dyDescent="0.2">
      <c r="E505" s="6"/>
    </row>
    <row r="506" spans="5:5" ht="15.75" customHeight="1" x14ac:dyDescent="0.2">
      <c r="E506" s="6"/>
    </row>
    <row r="507" spans="5:5" ht="15.75" customHeight="1" x14ac:dyDescent="0.2">
      <c r="E507" s="6"/>
    </row>
    <row r="508" spans="5:5" ht="15.75" customHeight="1" x14ac:dyDescent="0.2">
      <c r="E508" s="6"/>
    </row>
    <row r="509" spans="5:5" ht="15.75" customHeight="1" x14ac:dyDescent="0.2">
      <c r="E509" s="6"/>
    </row>
    <row r="510" spans="5:5" ht="15.75" customHeight="1" x14ac:dyDescent="0.2">
      <c r="E510" s="6"/>
    </row>
    <row r="511" spans="5:5" ht="15.75" customHeight="1" x14ac:dyDescent="0.2">
      <c r="E511" s="6"/>
    </row>
    <row r="512" spans="5:5" ht="15.75" customHeight="1" x14ac:dyDescent="0.2">
      <c r="E512" s="6"/>
    </row>
    <row r="513" spans="5:5" ht="15.75" customHeight="1" x14ac:dyDescent="0.2">
      <c r="E513" s="6"/>
    </row>
    <row r="514" spans="5:5" ht="15.75" customHeight="1" x14ac:dyDescent="0.2">
      <c r="E514" s="6"/>
    </row>
    <row r="515" spans="5:5" ht="15.75" customHeight="1" x14ac:dyDescent="0.2">
      <c r="E515" s="6"/>
    </row>
    <row r="516" spans="5:5" ht="15.75" customHeight="1" x14ac:dyDescent="0.2">
      <c r="E516" s="6"/>
    </row>
    <row r="517" spans="5:5" ht="15.75" customHeight="1" x14ac:dyDescent="0.2">
      <c r="E517" s="6"/>
    </row>
    <row r="518" spans="5:5" ht="15.75" customHeight="1" x14ac:dyDescent="0.2">
      <c r="E518" s="6"/>
    </row>
    <row r="519" spans="5:5" ht="15.75" customHeight="1" x14ac:dyDescent="0.2">
      <c r="E519" s="6"/>
    </row>
    <row r="520" spans="5:5" ht="15.75" customHeight="1" x14ac:dyDescent="0.2">
      <c r="E520" s="6"/>
    </row>
    <row r="521" spans="5:5" ht="15.75" customHeight="1" x14ac:dyDescent="0.2">
      <c r="E521" s="6"/>
    </row>
    <row r="522" spans="5:5" ht="15.75" customHeight="1" x14ac:dyDescent="0.2">
      <c r="E522" s="6"/>
    </row>
    <row r="523" spans="5:5" ht="15.75" customHeight="1" x14ac:dyDescent="0.2">
      <c r="E523" s="6"/>
    </row>
    <row r="524" spans="5:5" ht="15.75" customHeight="1" x14ac:dyDescent="0.2">
      <c r="E524" s="6"/>
    </row>
    <row r="525" spans="5:5" ht="15.75" customHeight="1" x14ac:dyDescent="0.2">
      <c r="E525" s="6"/>
    </row>
    <row r="526" spans="5:5" ht="15.75" customHeight="1" x14ac:dyDescent="0.2">
      <c r="E526" s="6"/>
    </row>
    <row r="527" spans="5:5" ht="15.75" customHeight="1" x14ac:dyDescent="0.2">
      <c r="E527" s="6"/>
    </row>
    <row r="528" spans="5:5" ht="15.75" customHeight="1" x14ac:dyDescent="0.2">
      <c r="E528" s="6"/>
    </row>
    <row r="529" spans="5:5" ht="15.75" customHeight="1" x14ac:dyDescent="0.2">
      <c r="E529" s="6"/>
    </row>
    <row r="530" spans="5:5" ht="15.75" customHeight="1" x14ac:dyDescent="0.2">
      <c r="E530" s="6"/>
    </row>
    <row r="531" spans="5:5" ht="15.75" customHeight="1" x14ac:dyDescent="0.2">
      <c r="E531" s="6"/>
    </row>
    <row r="532" spans="5:5" ht="15.75" customHeight="1" x14ac:dyDescent="0.2">
      <c r="E532" s="6"/>
    </row>
    <row r="533" spans="5:5" ht="15.75" customHeight="1" x14ac:dyDescent="0.2">
      <c r="E533" s="6"/>
    </row>
    <row r="534" spans="5:5" ht="15.75" customHeight="1" x14ac:dyDescent="0.2">
      <c r="E534" s="6"/>
    </row>
    <row r="535" spans="5:5" ht="15.75" customHeight="1" x14ac:dyDescent="0.2">
      <c r="E535" s="6"/>
    </row>
    <row r="536" spans="5:5" ht="15.75" customHeight="1" x14ac:dyDescent="0.2">
      <c r="E536" s="6"/>
    </row>
    <row r="537" spans="5:5" ht="15.75" customHeight="1" x14ac:dyDescent="0.2">
      <c r="E537" s="6"/>
    </row>
    <row r="538" spans="5:5" ht="15.75" customHeight="1" x14ac:dyDescent="0.2">
      <c r="E538" s="6"/>
    </row>
    <row r="539" spans="5:5" ht="15.75" customHeight="1" x14ac:dyDescent="0.2">
      <c r="E539" s="6"/>
    </row>
    <row r="540" spans="5:5" ht="15.75" customHeight="1" x14ac:dyDescent="0.2">
      <c r="E540" s="6"/>
    </row>
    <row r="541" spans="5:5" ht="15.75" customHeight="1" x14ac:dyDescent="0.2">
      <c r="E541" s="6"/>
    </row>
    <row r="542" spans="5:5" ht="15.75" customHeight="1" x14ac:dyDescent="0.2">
      <c r="E542" s="6"/>
    </row>
    <row r="543" spans="5:5" ht="15.75" customHeight="1" x14ac:dyDescent="0.2">
      <c r="E543" s="6"/>
    </row>
    <row r="544" spans="5:5" ht="15.75" customHeight="1" x14ac:dyDescent="0.2">
      <c r="E544" s="6"/>
    </row>
    <row r="545" spans="5:5" ht="15.75" customHeight="1" x14ac:dyDescent="0.2">
      <c r="E545" s="6"/>
    </row>
    <row r="546" spans="5:5" ht="15.75" customHeight="1" x14ac:dyDescent="0.2">
      <c r="E546" s="6"/>
    </row>
    <row r="547" spans="5:5" ht="15.75" customHeight="1" x14ac:dyDescent="0.2">
      <c r="E547" s="6"/>
    </row>
    <row r="548" spans="5:5" ht="15.75" customHeight="1" x14ac:dyDescent="0.2">
      <c r="E548" s="6"/>
    </row>
    <row r="549" spans="5:5" ht="15.75" customHeight="1" x14ac:dyDescent="0.2">
      <c r="E549" s="6"/>
    </row>
    <row r="550" spans="5:5" ht="15.75" customHeight="1" x14ac:dyDescent="0.2">
      <c r="E550" s="6"/>
    </row>
    <row r="551" spans="5:5" ht="15.75" customHeight="1" x14ac:dyDescent="0.2">
      <c r="E551" s="6"/>
    </row>
    <row r="552" spans="5:5" ht="15.75" customHeight="1" x14ac:dyDescent="0.2">
      <c r="E552" s="6"/>
    </row>
    <row r="553" spans="5:5" ht="15.75" customHeight="1" x14ac:dyDescent="0.2">
      <c r="E553" s="6"/>
    </row>
    <row r="554" spans="5:5" ht="15.75" customHeight="1" x14ac:dyDescent="0.2">
      <c r="E554" s="6"/>
    </row>
    <row r="555" spans="5:5" ht="15.75" customHeight="1" x14ac:dyDescent="0.2">
      <c r="E555" s="6"/>
    </row>
    <row r="556" spans="5:5" ht="15.75" customHeight="1" x14ac:dyDescent="0.2">
      <c r="E556" s="6"/>
    </row>
    <row r="557" spans="5:5" ht="15.75" customHeight="1" x14ac:dyDescent="0.2">
      <c r="E557" s="6"/>
    </row>
    <row r="558" spans="5:5" ht="15.75" customHeight="1" x14ac:dyDescent="0.2">
      <c r="E558" s="6"/>
    </row>
    <row r="559" spans="5:5" ht="15.75" customHeight="1" x14ac:dyDescent="0.2">
      <c r="E559" s="6"/>
    </row>
    <row r="560" spans="5:5" ht="15.75" customHeight="1" x14ac:dyDescent="0.2">
      <c r="E560" s="6"/>
    </row>
    <row r="561" spans="5:5" ht="15.75" customHeight="1" x14ac:dyDescent="0.2">
      <c r="E561" s="6"/>
    </row>
    <row r="562" spans="5:5" ht="15.75" customHeight="1" x14ac:dyDescent="0.2">
      <c r="E562" s="6"/>
    </row>
    <row r="563" spans="5:5" ht="15.75" customHeight="1" x14ac:dyDescent="0.2">
      <c r="E563" s="6"/>
    </row>
    <row r="564" spans="5:5" ht="15.75" customHeight="1" x14ac:dyDescent="0.2">
      <c r="E564" s="6"/>
    </row>
    <row r="565" spans="5:5" ht="15.75" customHeight="1" x14ac:dyDescent="0.2">
      <c r="E565" s="6"/>
    </row>
    <row r="566" spans="5:5" ht="15.75" customHeight="1" x14ac:dyDescent="0.2">
      <c r="E566" s="6"/>
    </row>
    <row r="567" spans="5:5" ht="15.75" customHeight="1" x14ac:dyDescent="0.2">
      <c r="E567" s="6"/>
    </row>
    <row r="568" spans="5:5" ht="15.75" customHeight="1" x14ac:dyDescent="0.2">
      <c r="E568" s="6"/>
    </row>
    <row r="569" spans="5:5" ht="15.75" customHeight="1" x14ac:dyDescent="0.2">
      <c r="E569" s="6"/>
    </row>
    <row r="570" spans="5:5" ht="15.75" customHeight="1" x14ac:dyDescent="0.2">
      <c r="E570" s="6"/>
    </row>
    <row r="571" spans="5:5" ht="15.75" customHeight="1" x14ac:dyDescent="0.2">
      <c r="E571" s="6"/>
    </row>
    <row r="572" spans="5:5" ht="15.75" customHeight="1" x14ac:dyDescent="0.2">
      <c r="E572" s="6"/>
    </row>
    <row r="573" spans="5:5" ht="15.75" customHeight="1" x14ac:dyDescent="0.2">
      <c r="E573" s="6"/>
    </row>
    <row r="574" spans="5:5" ht="15.75" customHeight="1" x14ac:dyDescent="0.2">
      <c r="E574" s="6"/>
    </row>
    <row r="575" spans="5:5" ht="15.75" customHeight="1" x14ac:dyDescent="0.2">
      <c r="E575" s="6"/>
    </row>
    <row r="576" spans="5:5" ht="15.75" customHeight="1" x14ac:dyDescent="0.2">
      <c r="E576" s="6"/>
    </row>
    <row r="577" spans="5:5" ht="15.75" customHeight="1" x14ac:dyDescent="0.2">
      <c r="E577" s="6"/>
    </row>
    <row r="578" spans="5:5" ht="15.75" customHeight="1" x14ac:dyDescent="0.2">
      <c r="E578" s="6"/>
    </row>
    <row r="579" spans="5:5" ht="15.75" customHeight="1" x14ac:dyDescent="0.2">
      <c r="E579" s="6"/>
    </row>
    <row r="580" spans="5:5" ht="15.75" customHeight="1" x14ac:dyDescent="0.2">
      <c r="E580" s="6"/>
    </row>
    <row r="581" spans="5:5" ht="15.75" customHeight="1" x14ac:dyDescent="0.2">
      <c r="E581" s="6"/>
    </row>
    <row r="582" spans="5:5" ht="15.75" customHeight="1" x14ac:dyDescent="0.2">
      <c r="E582" s="6"/>
    </row>
    <row r="583" spans="5:5" ht="15.75" customHeight="1" x14ac:dyDescent="0.2">
      <c r="E583" s="6"/>
    </row>
    <row r="584" spans="5:5" ht="15.75" customHeight="1" x14ac:dyDescent="0.2">
      <c r="E584" s="6"/>
    </row>
    <row r="585" spans="5:5" ht="15.75" customHeight="1" x14ac:dyDescent="0.2">
      <c r="E585" s="6"/>
    </row>
    <row r="586" spans="5:5" ht="15.75" customHeight="1" x14ac:dyDescent="0.2">
      <c r="E586" s="6"/>
    </row>
    <row r="587" spans="5:5" ht="15.75" customHeight="1" x14ac:dyDescent="0.2">
      <c r="E587" s="6"/>
    </row>
    <row r="588" spans="5:5" ht="15.75" customHeight="1" x14ac:dyDescent="0.2">
      <c r="E588" s="6"/>
    </row>
    <row r="589" spans="5:5" ht="15.75" customHeight="1" x14ac:dyDescent="0.2">
      <c r="E589" s="6"/>
    </row>
    <row r="590" spans="5:5" ht="15.75" customHeight="1" x14ac:dyDescent="0.2">
      <c r="E590" s="6"/>
    </row>
    <row r="591" spans="5:5" ht="15.75" customHeight="1" x14ac:dyDescent="0.2">
      <c r="E591" s="6"/>
    </row>
    <row r="592" spans="5:5" ht="15.75" customHeight="1" x14ac:dyDescent="0.2">
      <c r="E592" s="6"/>
    </row>
    <row r="593" spans="5:5" ht="15.75" customHeight="1" x14ac:dyDescent="0.2">
      <c r="E593" s="6"/>
    </row>
    <row r="594" spans="5:5" ht="15.75" customHeight="1" x14ac:dyDescent="0.2">
      <c r="E594" s="6"/>
    </row>
    <row r="595" spans="5:5" ht="15.75" customHeight="1" x14ac:dyDescent="0.2">
      <c r="E595" s="6"/>
    </row>
    <row r="596" spans="5:5" ht="15.75" customHeight="1" x14ac:dyDescent="0.2">
      <c r="E596" s="6"/>
    </row>
    <row r="597" spans="5:5" ht="15.75" customHeight="1" x14ac:dyDescent="0.2">
      <c r="E597" s="6"/>
    </row>
    <row r="598" spans="5:5" ht="15.75" customHeight="1" x14ac:dyDescent="0.2">
      <c r="E598" s="6"/>
    </row>
    <row r="599" spans="5:5" ht="15.75" customHeight="1" x14ac:dyDescent="0.2">
      <c r="E599" s="6"/>
    </row>
    <row r="600" spans="5:5" ht="15.75" customHeight="1" x14ac:dyDescent="0.2">
      <c r="E600" s="6"/>
    </row>
    <row r="601" spans="5:5" ht="15.75" customHeight="1" x14ac:dyDescent="0.2">
      <c r="E601" s="6"/>
    </row>
    <row r="602" spans="5:5" ht="15.75" customHeight="1" x14ac:dyDescent="0.2">
      <c r="E602" s="6"/>
    </row>
    <row r="603" spans="5:5" ht="15.75" customHeight="1" x14ac:dyDescent="0.2">
      <c r="E603" s="6"/>
    </row>
    <row r="604" spans="5:5" ht="15.75" customHeight="1" x14ac:dyDescent="0.2">
      <c r="E604" s="6"/>
    </row>
    <row r="605" spans="5:5" ht="15.75" customHeight="1" x14ac:dyDescent="0.2">
      <c r="E605" s="6"/>
    </row>
    <row r="606" spans="5:5" ht="15.75" customHeight="1" x14ac:dyDescent="0.2">
      <c r="E606" s="6"/>
    </row>
    <row r="607" spans="5:5" ht="15.75" customHeight="1" x14ac:dyDescent="0.2">
      <c r="E607" s="6"/>
    </row>
    <row r="608" spans="5:5" ht="15.75" customHeight="1" x14ac:dyDescent="0.2">
      <c r="E608" s="6"/>
    </row>
    <row r="609" spans="5:5" ht="15.75" customHeight="1" x14ac:dyDescent="0.2">
      <c r="E609" s="6"/>
    </row>
    <row r="610" spans="5:5" ht="15.75" customHeight="1" x14ac:dyDescent="0.2">
      <c r="E610" s="6"/>
    </row>
    <row r="611" spans="5:5" ht="15.75" customHeight="1" x14ac:dyDescent="0.2">
      <c r="E611" s="6"/>
    </row>
    <row r="612" spans="5:5" ht="15.75" customHeight="1" x14ac:dyDescent="0.2">
      <c r="E612" s="6"/>
    </row>
    <row r="613" spans="5:5" ht="15.75" customHeight="1" x14ac:dyDescent="0.2">
      <c r="E613" s="6"/>
    </row>
    <row r="614" spans="5:5" ht="15.75" customHeight="1" x14ac:dyDescent="0.2">
      <c r="E614" s="6"/>
    </row>
    <row r="615" spans="5:5" ht="15.75" customHeight="1" x14ac:dyDescent="0.2">
      <c r="E615" s="6"/>
    </row>
    <row r="616" spans="5:5" ht="15.75" customHeight="1" x14ac:dyDescent="0.2">
      <c r="E616" s="6"/>
    </row>
    <row r="617" spans="5:5" ht="15.75" customHeight="1" x14ac:dyDescent="0.2">
      <c r="E617" s="6"/>
    </row>
    <row r="618" spans="5:5" ht="15.75" customHeight="1" x14ac:dyDescent="0.2">
      <c r="E618" s="6"/>
    </row>
    <row r="619" spans="5:5" ht="15.75" customHeight="1" x14ac:dyDescent="0.2">
      <c r="E619" s="6"/>
    </row>
    <row r="620" spans="5:5" ht="15.75" customHeight="1" x14ac:dyDescent="0.2">
      <c r="E620" s="6"/>
    </row>
    <row r="621" spans="5:5" ht="15.75" customHeight="1" x14ac:dyDescent="0.2">
      <c r="E621" s="6"/>
    </row>
    <row r="622" spans="5:5" ht="15.75" customHeight="1" x14ac:dyDescent="0.2">
      <c r="E622" s="6"/>
    </row>
    <row r="623" spans="5:5" ht="15.75" customHeight="1" x14ac:dyDescent="0.2">
      <c r="E623" s="6"/>
    </row>
    <row r="624" spans="5:5" ht="15.75" customHeight="1" x14ac:dyDescent="0.2">
      <c r="E624" s="6"/>
    </row>
    <row r="625" spans="5:5" ht="15.75" customHeight="1" x14ac:dyDescent="0.2">
      <c r="E625" s="6"/>
    </row>
    <row r="626" spans="5:5" ht="15.75" customHeight="1" x14ac:dyDescent="0.2">
      <c r="E626" s="6"/>
    </row>
    <row r="627" spans="5:5" ht="15.75" customHeight="1" x14ac:dyDescent="0.2">
      <c r="E627" s="6"/>
    </row>
    <row r="628" spans="5:5" ht="15.75" customHeight="1" x14ac:dyDescent="0.2">
      <c r="E628" s="6"/>
    </row>
    <row r="629" spans="5:5" ht="15.75" customHeight="1" x14ac:dyDescent="0.2">
      <c r="E629" s="6"/>
    </row>
    <row r="630" spans="5:5" ht="15.75" customHeight="1" x14ac:dyDescent="0.2">
      <c r="E630" s="6"/>
    </row>
    <row r="631" spans="5:5" ht="15.75" customHeight="1" x14ac:dyDescent="0.2">
      <c r="E631" s="6"/>
    </row>
    <row r="632" spans="5:5" ht="15.75" customHeight="1" x14ac:dyDescent="0.2">
      <c r="E632" s="6"/>
    </row>
    <row r="633" spans="5:5" ht="15.75" customHeight="1" x14ac:dyDescent="0.2">
      <c r="E633" s="6"/>
    </row>
    <row r="634" spans="5:5" ht="15.75" customHeight="1" x14ac:dyDescent="0.2">
      <c r="E634" s="6"/>
    </row>
    <row r="635" spans="5:5" ht="15.75" customHeight="1" x14ac:dyDescent="0.2">
      <c r="E635" s="6"/>
    </row>
    <row r="636" spans="5:5" ht="15.75" customHeight="1" x14ac:dyDescent="0.2">
      <c r="E636" s="6"/>
    </row>
    <row r="637" spans="5:5" ht="15.75" customHeight="1" x14ac:dyDescent="0.2">
      <c r="E637" s="6"/>
    </row>
    <row r="638" spans="5:5" ht="15.75" customHeight="1" x14ac:dyDescent="0.2">
      <c r="E638" s="6"/>
    </row>
    <row r="639" spans="5:5" ht="15.75" customHeight="1" x14ac:dyDescent="0.2">
      <c r="E639" s="6"/>
    </row>
    <row r="640" spans="5:5" ht="15.75" customHeight="1" x14ac:dyDescent="0.2">
      <c r="E640" s="6"/>
    </row>
    <row r="641" spans="5:5" ht="15.75" customHeight="1" x14ac:dyDescent="0.2">
      <c r="E641" s="6"/>
    </row>
    <row r="642" spans="5:5" ht="15.75" customHeight="1" x14ac:dyDescent="0.2">
      <c r="E642" s="6"/>
    </row>
    <row r="643" spans="5:5" ht="15.75" customHeight="1" x14ac:dyDescent="0.2">
      <c r="E643" s="6"/>
    </row>
    <row r="644" spans="5:5" ht="15.75" customHeight="1" x14ac:dyDescent="0.2">
      <c r="E644" s="6"/>
    </row>
    <row r="645" spans="5:5" ht="15.75" customHeight="1" x14ac:dyDescent="0.2">
      <c r="E645" s="6"/>
    </row>
    <row r="646" spans="5:5" ht="15.75" customHeight="1" x14ac:dyDescent="0.2">
      <c r="E646" s="6"/>
    </row>
    <row r="647" spans="5:5" ht="15.75" customHeight="1" x14ac:dyDescent="0.2">
      <c r="E647" s="6"/>
    </row>
    <row r="648" spans="5:5" ht="15.75" customHeight="1" x14ac:dyDescent="0.2">
      <c r="E648" s="6"/>
    </row>
    <row r="649" spans="5:5" ht="15.75" customHeight="1" x14ac:dyDescent="0.2">
      <c r="E649" s="6"/>
    </row>
    <row r="650" spans="5:5" ht="15.75" customHeight="1" x14ac:dyDescent="0.2">
      <c r="E650" s="6"/>
    </row>
    <row r="651" spans="5:5" ht="15.75" customHeight="1" x14ac:dyDescent="0.2">
      <c r="E651" s="6"/>
    </row>
    <row r="652" spans="5:5" ht="15.75" customHeight="1" x14ac:dyDescent="0.2">
      <c r="E652" s="6"/>
    </row>
    <row r="653" spans="5:5" ht="15.75" customHeight="1" x14ac:dyDescent="0.2">
      <c r="E653" s="6"/>
    </row>
    <row r="654" spans="5:5" ht="15.75" customHeight="1" x14ac:dyDescent="0.2">
      <c r="E654" s="6"/>
    </row>
    <row r="655" spans="5:5" ht="15.75" customHeight="1" x14ac:dyDescent="0.2">
      <c r="E655" s="6"/>
    </row>
    <row r="656" spans="5:5" ht="15.75" customHeight="1" x14ac:dyDescent="0.2">
      <c r="E656" s="6"/>
    </row>
    <row r="657" spans="5:5" ht="15.75" customHeight="1" x14ac:dyDescent="0.2">
      <c r="E657" s="6"/>
    </row>
    <row r="658" spans="5:5" ht="15.75" customHeight="1" x14ac:dyDescent="0.2">
      <c r="E658" s="6"/>
    </row>
    <row r="659" spans="5:5" ht="15.75" customHeight="1" x14ac:dyDescent="0.2">
      <c r="E659" s="6"/>
    </row>
    <row r="660" spans="5:5" ht="15.75" customHeight="1" x14ac:dyDescent="0.2">
      <c r="E660" s="6"/>
    </row>
    <row r="661" spans="5:5" ht="15.75" customHeight="1" x14ac:dyDescent="0.2">
      <c r="E661" s="6"/>
    </row>
    <row r="662" spans="5:5" ht="15.75" customHeight="1" x14ac:dyDescent="0.2">
      <c r="E662" s="6"/>
    </row>
    <row r="663" spans="5:5" ht="15.75" customHeight="1" x14ac:dyDescent="0.2">
      <c r="E663" s="6"/>
    </row>
    <row r="664" spans="5:5" ht="15.75" customHeight="1" x14ac:dyDescent="0.2">
      <c r="E664" s="6"/>
    </row>
    <row r="665" spans="5:5" ht="15.75" customHeight="1" x14ac:dyDescent="0.2">
      <c r="E665" s="6"/>
    </row>
    <row r="666" spans="5:5" ht="15.75" customHeight="1" x14ac:dyDescent="0.2">
      <c r="E666" s="6"/>
    </row>
    <row r="667" spans="5:5" ht="15.75" customHeight="1" x14ac:dyDescent="0.2">
      <c r="E667" s="6"/>
    </row>
    <row r="668" spans="5:5" ht="15.75" customHeight="1" x14ac:dyDescent="0.2">
      <c r="E668" s="6"/>
    </row>
    <row r="669" spans="5:5" ht="15.75" customHeight="1" x14ac:dyDescent="0.2">
      <c r="E669" s="6"/>
    </row>
    <row r="670" spans="5:5" ht="15.75" customHeight="1" x14ac:dyDescent="0.2">
      <c r="E670" s="6"/>
    </row>
    <row r="671" spans="5:5" ht="15.75" customHeight="1" x14ac:dyDescent="0.2">
      <c r="E671" s="6"/>
    </row>
    <row r="672" spans="5:5" ht="15.75" customHeight="1" x14ac:dyDescent="0.2">
      <c r="E672" s="6"/>
    </row>
    <row r="673" spans="5:5" ht="15.75" customHeight="1" x14ac:dyDescent="0.2">
      <c r="E673" s="6"/>
    </row>
    <row r="674" spans="5:5" ht="15.75" customHeight="1" x14ac:dyDescent="0.2">
      <c r="E674" s="6"/>
    </row>
    <row r="675" spans="5:5" ht="15.75" customHeight="1" x14ac:dyDescent="0.2">
      <c r="E675" s="6"/>
    </row>
    <row r="676" spans="5:5" ht="15.75" customHeight="1" x14ac:dyDescent="0.2">
      <c r="E676" s="6"/>
    </row>
    <row r="677" spans="5:5" ht="15.75" customHeight="1" x14ac:dyDescent="0.2">
      <c r="E677" s="6"/>
    </row>
    <row r="678" spans="5:5" ht="15.75" customHeight="1" x14ac:dyDescent="0.2">
      <c r="E678" s="6"/>
    </row>
    <row r="679" spans="5:5" ht="15.75" customHeight="1" x14ac:dyDescent="0.2">
      <c r="E679" s="6"/>
    </row>
    <row r="680" spans="5:5" ht="15.75" customHeight="1" x14ac:dyDescent="0.2">
      <c r="E680" s="6"/>
    </row>
    <row r="681" spans="5:5" ht="15.75" customHeight="1" x14ac:dyDescent="0.2">
      <c r="E681" s="6"/>
    </row>
    <row r="682" spans="5:5" ht="15.75" customHeight="1" x14ac:dyDescent="0.2">
      <c r="E682" s="6"/>
    </row>
    <row r="683" spans="5:5" ht="15.75" customHeight="1" x14ac:dyDescent="0.2">
      <c r="E683" s="6"/>
    </row>
    <row r="684" spans="5:5" ht="15.75" customHeight="1" x14ac:dyDescent="0.2">
      <c r="E684" s="6"/>
    </row>
    <row r="685" spans="5:5" ht="15.75" customHeight="1" x14ac:dyDescent="0.2">
      <c r="E685" s="6"/>
    </row>
    <row r="686" spans="5:5" ht="15.75" customHeight="1" x14ac:dyDescent="0.2">
      <c r="E686" s="6"/>
    </row>
    <row r="687" spans="5:5" ht="15.75" customHeight="1" x14ac:dyDescent="0.2">
      <c r="E687" s="6"/>
    </row>
    <row r="688" spans="5:5" ht="15.75" customHeight="1" x14ac:dyDescent="0.2">
      <c r="E688" s="6"/>
    </row>
    <row r="689" spans="5:5" ht="15.75" customHeight="1" x14ac:dyDescent="0.2">
      <c r="E689" s="6"/>
    </row>
    <row r="690" spans="5:5" ht="15.75" customHeight="1" x14ac:dyDescent="0.2">
      <c r="E690" s="6"/>
    </row>
    <row r="691" spans="5:5" ht="15.75" customHeight="1" x14ac:dyDescent="0.2">
      <c r="E691" s="6"/>
    </row>
    <row r="692" spans="5:5" ht="15.75" customHeight="1" x14ac:dyDescent="0.2">
      <c r="E692" s="6"/>
    </row>
    <row r="693" spans="5:5" ht="15.75" customHeight="1" x14ac:dyDescent="0.2">
      <c r="E693" s="6"/>
    </row>
    <row r="694" spans="5:5" ht="15.75" customHeight="1" x14ac:dyDescent="0.2">
      <c r="E694" s="6"/>
    </row>
    <row r="695" spans="5:5" ht="15.75" customHeight="1" x14ac:dyDescent="0.2">
      <c r="E695" s="6"/>
    </row>
    <row r="696" spans="5:5" ht="15.75" customHeight="1" x14ac:dyDescent="0.2">
      <c r="E696" s="6"/>
    </row>
    <row r="697" spans="5:5" ht="15.75" customHeight="1" x14ac:dyDescent="0.2">
      <c r="E697" s="6"/>
    </row>
    <row r="698" spans="5:5" ht="15.75" customHeight="1" x14ac:dyDescent="0.2">
      <c r="E698" s="6"/>
    </row>
    <row r="699" spans="5:5" ht="15.75" customHeight="1" x14ac:dyDescent="0.2">
      <c r="E699" s="6"/>
    </row>
    <row r="700" spans="5:5" ht="15.75" customHeight="1" x14ac:dyDescent="0.2">
      <c r="E700" s="6"/>
    </row>
    <row r="701" spans="5:5" ht="15.75" customHeight="1" x14ac:dyDescent="0.2">
      <c r="E701" s="6"/>
    </row>
    <row r="702" spans="5:5" ht="15.75" customHeight="1" x14ac:dyDescent="0.2">
      <c r="E702" s="6"/>
    </row>
    <row r="703" spans="5:5" ht="15.75" customHeight="1" x14ac:dyDescent="0.2">
      <c r="E703" s="6"/>
    </row>
    <row r="704" spans="5:5" ht="15.75" customHeight="1" x14ac:dyDescent="0.2">
      <c r="E704" s="6"/>
    </row>
    <row r="705" spans="5:5" ht="15.75" customHeight="1" x14ac:dyDescent="0.2">
      <c r="E705" s="6"/>
    </row>
    <row r="706" spans="5:5" ht="15.75" customHeight="1" x14ac:dyDescent="0.2">
      <c r="E706" s="6"/>
    </row>
    <row r="707" spans="5:5" ht="15.75" customHeight="1" x14ac:dyDescent="0.2">
      <c r="E707" s="6"/>
    </row>
    <row r="708" spans="5:5" ht="15.75" customHeight="1" x14ac:dyDescent="0.2">
      <c r="E708" s="6"/>
    </row>
    <row r="709" spans="5:5" ht="15.75" customHeight="1" x14ac:dyDescent="0.2">
      <c r="E709" s="6"/>
    </row>
    <row r="710" spans="5:5" ht="15.75" customHeight="1" x14ac:dyDescent="0.2">
      <c r="E710" s="6"/>
    </row>
    <row r="711" spans="5:5" ht="15.75" customHeight="1" x14ac:dyDescent="0.2">
      <c r="E711" s="6"/>
    </row>
    <row r="712" spans="5:5" ht="15.75" customHeight="1" x14ac:dyDescent="0.2">
      <c r="E712" s="6"/>
    </row>
    <row r="713" spans="5:5" ht="15.75" customHeight="1" x14ac:dyDescent="0.2">
      <c r="E713" s="6"/>
    </row>
    <row r="714" spans="5:5" ht="15.75" customHeight="1" x14ac:dyDescent="0.2">
      <c r="E714" s="6"/>
    </row>
    <row r="715" spans="5:5" ht="15.75" customHeight="1" x14ac:dyDescent="0.2">
      <c r="E715" s="6"/>
    </row>
    <row r="716" spans="5:5" ht="15.75" customHeight="1" x14ac:dyDescent="0.2">
      <c r="E716" s="6"/>
    </row>
    <row r="717" spans="5:5" ht="15.75" customHeight="1" x14ac:dyDescent="0.2">
      <c r="E717" s="6"/>
    </row>
    <row r="718" spans="5:5" ht="15.75" customHeight="1" x14ac:dyDescent="0.2">
      <c r="E718" s="6"/>
    </row>
    <row r="719" spans="5:5" ht="15.75" customHeight="1" x14ac:dyDescent="0.2">
      <c r="E719" s="6"/>
    </row>
    <row r="720" spans="5:5" ht="15.75" customHeight="1" x14ac:dyDescent="0.2">
      <c r="E720" s="6"/>
    </row>
    <row r="721" spans="5:5" ht="15.75" customHeight="1" x14ac:dyDescent="0.2">
      <c r="E721" s="6"/>
    </row>
    <row r="722" spans="5:5" ht="15.75" customHeight="1" x14ac:dyDescent="0.2">
      <c r="E722" s="6"/>
    </row>
    <row r="723" spans="5:5" ht="15.75" customHeight="1" x14ac:dyDescent="0.2">
      <c r="E723" s="6"/>
    </row>
    <row r="724" spans="5:5" ht="15.75" customHeight="1" x14ac:dyDescent="0.2">
      <c r="E724" s="6"/>
    </row>
    <row r="725" spans="5:5" ht="15.75" customHeight="1" x14ac:dyDescent="0.2">
      <c r="E725" s="6"/>
    </row>
    <row r="726" spans="5:5" ht="15.75" customHeight="1" x14ac:dyDescent="0.2">
      <c r="E726" s="6"/>
    </row>
    <row r="727" spans="5:5" ht="15.75" customHeight="1" x14ac:dyDescent="0.2">
      <c r="E727" s="6"/>
    </row>
    <row r="728" spans="5:5" ht="15.75" customHeight="1" x14ac:dyDescent="0.2">
      <c r="E728" s="6"/>
    </row>
    <row r="729" spans="5:5" ht="15.75" customHeight="1" x14ac:dyDescent="0.2">
      <c r="E729" s="6"/>
    </row>
    <row r="730" spans="5:5" ht="15.75" customHeight="1" x14ac:dyDescent="0.2">
      <c r="E730" s="6"/>
    </row>
    <row r="731" spans="5:5" ht="15.75" customHeight="1" x14ac:dyDescent="0.2">
      <c r="E731" s="6"/>
    </row>
    <row r="732" spans="5:5" ht="15.75" customHeight="1" x14ac:dyDescent="0.2">
      <c r="E732" s="6"/>
    </row>
    <row r="733" spans="5:5" ht="15.75" customHeight="1" x14ac:dyDescent="0.2">
      <c r="E733" s="6"/>
    </row>
    <row r="734" spans="5:5" ht="15.75" customHeight="1" x14ac:dyDescent="0.2">
      <c r="E734" s="6"/>
    </row>
    <row r="735" spans="5:5" ht="15.75" customHeight="1" x14ac:dyDescent="0.2">
      <c r="E735" s="6"/>
    </row>
    <row r="736" spans="5:5" ht="15.75" customHeight="1" x14ac:dyDescent="0.2">
      <c r="E736" s="6"/>
    </row>
    <row r="737" spans="5:5" ht="15.75" customHeight="1" x14ac:dyDescent="0.2">
      <c r="E737" s="6"/>
    </row>
    <row r="738" spans="5:5" ht="15.75" customHeight="1" x14ac:dyDescent="0.2">
      <c r="E738" s="6"/>
    </row>
    <row r="739" spans="5:5" ht="15.75" customHeight="1" x14ac:dyDescent="0.2">
      <c r="E739" s="6"/>
    </row>
    <row r="740" spans="5:5" ht="15.75" customHeight="1" x14ac:dyDescent="0.2">
      <c r="E740" s="6"/>
    </row>
    <row r="741" spans="5:5" ht="15.75" customHeight="1" x14ac:dyDescent="0.2">
      <c r="E741" s="6"/>
    </row>
    <row r="742" spans="5:5" ht="15.75" customHeight="1" x14ac:dyDescent="0.2">
      <c r="E742" s="6"/>
    </row>
    <row r="743" spans="5:5" ht="15.75" customHeight="1" x14ac:dyDescent="0.2">
      <c r="E743" s="6"/>
    </row>
    <row r="744" spans="5:5" ht="15.75" customHeight="1" x14ac:dyDescent="0.2">
      <c r="E744" s="6"/>
    </row>
    <row r="745" spans="5:5" ht="15.75" customHeight="1" x14ac:dyDescent="0.2">
      <c r="E745" s="6"/>
    </row>
    <row r="746" spans="5:5" ht="15.75" customHeight="1" x14ac:dyDescent="0.2">
      <c r="E746" s="6"/>
    </row>
    <row r="747" spans="5:5" ht="15.75" customHeight="1" x14ac:dyDescent="0.2">
      <c r="E747" s="6"/>
    </row>
    <row r="748" spans="5:5" ht="15.75" customHeight="1" x14ac:dyDescent="0.2">
      <c r="E748" s="6"/>
    </row>
    <row r="749" spans="5:5" ht="15.75" customHeight="1" x14ac:dyDescent="0.2">
      <c r="E749" s="6"/>
    </row>
    <row r="750" spans="5:5" ht="15.75" customHeight="1" x14ac:dyDescent="0.2">
      <c r="E750" s="6"/>
    </row>
    <row r="751" spans="5:5" ht="15.75" customHeight="1" x14ac:dyDescent="0.2">
      <c r="E751" s="6"/>
    </row>
    <row r="752" spans="5:5" ht="15.75" customHeight="1" x14ac:dyDescent="0.2">
      <c r="E752" s="6"/>
    </row>
    <row r="753" spans="5:5" ht="15.75" customHeight="1" x14ac:dyDescent="0.2">
      <c r="E753" s="6"/>
    </row>
    <row r="754" spans="5:5" ht="15.75" customHeight="1" x14ac:dyDescent="0.2">
      <c r="E754" s="6"/>
    </row>
    <row r="755" spans="5:5" ht="15.75" customHeight="1" x14ac:dyDescent="0.2">
      <c r="E755" s="6"/>
    </row>
    <row r="756" spans="5:5" ht="15.75" customHeight="1" x14ac:dyDescent="0.2">
      <c r="E756" s="6"/>
    </row>
    <row r="757" spans="5:5" ht="15.75" customHeight="1" x14ac:dyDescent="0.2">
      <c r="E757" s="6"/>
    </row>
    <row r="758" spans="5:5" ht="15.75" customHeight="1" x14ac:dyDescent="0.2">
      <c r="E758" s="6"/>
    </row>
    <row r="759" spans="5:5" ht="15.75" customHeight="1" x14ac:dyDescent="0.2">
      <c r="E759" s="6"/>
    </row>
    <row r="760" spans="5:5" ht="15.75" customHeight="1" x14ac:dyDescent="0.2">
      <c r="E760" s="6"/>
    </row>
    <row r="761" spans="5:5" ht="15.75" customHeight="1" x14ac:dyDescent="0.2">
      <c r="E761" s="6"/>
    </row>
    <row r="762" spans="5:5" ht="15.75" customHeight="1" x14ac:dyDescent="0.2">
      <c r="E762" s="6"/>
    </row>
    <row r="763" spans="5:5" ht="15.75" customHeight="1" x14ac:dyDescent="0.2">
      <c r="E763" s="6"/>
    </row>
    <row r="764" spans="5:5" ht="15.75" customHeight="1" x14ac:dyDescent="0.2">
      <c r="E764" s="6"/>
    </row>
    <row r="765" spans="5:5" ht="15.75" customHeight="1" x14ac:dyDescent="0.2">
      <c r="E765" s="6"/>
    </row>
    <row r="766" spans="5:5" ht="15.75" customHeight="1" x14ac:dyDescent="0.2">
      <c r="E766" s="6"/>
    </row>
    <row r="767" spans="5:5" ht="15.75" customHeight="1" x14ac:dyDescent="0.2">
      <c r="E767" s="6"/>
    </row>
    <row r="768" spans="5:5" ht="15.75" customHeight="1" x14ac:dyDescent="0.2">
      <c r="E768" s="6"/>
    </row>
    <row r="769" spans="5:5" ht="15.75" customHeight="1" x14ac:dyDescent="0.2">
      <c r="E769" s="6"/>
    </row>
    <row r="770" spans="5:5" ht="15.75" customHeight="1" x14ac:dyDescent="0.2">
      <c r="E770" s="6"/>
    </row>
    <row r="771" spans="5:5" ht="15.75" customHeight="1" x14ac:dyDescent="0.2">
      <c r="E771" s="6"/>
    </row>
    <row r="772" spans="5:5" ht="15.75" customHeight="1" x14ac:dyDescent="0.2">
      <c r="E772" s="6"/>
    </row>
    <row r="773" spans="5:5" ht="15.75" customHeight="1" x14ac:dyDescent="0.2">
      <c r="E773" s="6"/>
    </row>
    <row r="774" spans="5:5" ht="15.75" customHeight="1" x14ac:dyDescent="0.2">
      <c r="E774" s="6"/>
    </row>
    <row r="775" spans="5:5" ht="15.75" customHeight="1" x14ac:dyDescent="0.2">
      <c r="E775" s="6"/>
    </row>
    <row r="776" spans="5:5" ht="15.75" customHeight="1" x14ac:dyDescent="0.2">
      <c r="E776" s="6"/>
    </row>
    <row r="777" spans="5:5" ht="15.75" customHeight="1" x14ac:dyDescent="0.2">
      <c r="E777" s="6"/>
    </row>
    <row r="778" spans="5:5" ht="15.75" customHeight="1" x14ac:dyDescent="0.2">
      <c r="E778" s="6"/>
    </row>
    <row r="779" spans="5:5" ht="15.75" customHeight="1" x14ac:dyDescent="0.2">
      <c r="E779" s="6"/>
    </row>
    <row r="780" spans="5:5" ht="15.75" customHeight="1" x14ac:dyDescent="0.2">
      <c r="E780" s="6"/>
    </row>
    <row r="781" spans="5:5" ht="15.75" customHeight="1" x14ac:dyDescent="0.2">
      <c r="E781" s="6"/>
    </row>
    <row r="782" spans="5:5" ht="15.75" customHeight="1" x14ac:dyDescent="0.2">
      <c r="E782" s="6"/>
    </row>
    <row r="783" spans="5:5" ht="15.75" customHeight="1" x14ac:dyDescent="0.2">
      <c r="E783" s="6"/>
    </row>
    <row r="784" spans="5:5" ht="15.75" customHeight="1" x14ac:dyDescent="0.2">
      <c r="E784" s="6"/>
    </row>
    <row r="785" spans="5:5" ht="15.75" customHeight="1" x14ac:dyDescent="0.2">
      <c r="E785" s="6"/>
    </row>
    <row r="786" spans="5:5" ht="15.75" customHeight="1" x14ac:dyDescent="0.2">
      <c r="E786" s="6"/>
    </row>
    <row r="787" spans="5:5" ht="15.75" customHeight="1" x14ac:dyDescent="0.2">
      <c r="E787" s="6"/>
    </row>
    <row r="788" spans="5:5" ht="15.75" customHeight="1" x14ac:dyDescent="0.2">
      <c r="E788" s="6"/>
    </row>
    <row r="789" spans="5:5" ht="15.75" customHeight="1" x14ac:dyDescent="0.2">
      <c r="E789" s="6"/>
    </row>
    <row r="790" spans="5:5" ht="15.75" customHeight="1" x14ac:dyDescent="0.2">
      <c r="E790" s="6"/>
    </row>
    <row r="791" spans="5:5" ht="15.75" customHeight="1" x14ac:dyDescent="0.2">
      <c r="E791" s="6"/>
    </row>
    <row r="792" spans="5:5" ht="15.75" customHeight="1" x14ac:dyDescent="0.2">
      <c r="E792" s="6"/>
    </row>
    <row r="793" spans="5:5" ht="15.75" customHeight="1" x14ac:dyDescent="0.2">
      <c r="E793" s="6"/>
    </row>
    <row r="794" spans="5:5" ht="15.75" customHeight="1" x14ac:dyDescent="0.2">
      <c r="E794" s="6"/>
    </row>
    <row r="795" spans="5:5" ht="15.75" customHeight="1" x14ac:dyDescent="0.2">
      <c r="E795" s="6"/>
    </row>
    <row r="796" spans="5:5" ht="15.75" customHeight="1" x14ac:dyDescent="0.2">
      <c r="E796" s="6"/>
    </row>
    <row r="797" spans="5:5" ht="15.75" customHeight="1" x14ac:dyDescent="0.2">
      <c r="E797" s="6"/>
    </row>
    <row r="798" spans="5:5" ht="15.75" customHeight="1" x14ac:dyDescent="0.2">
      <c r="E798" s="6"/>
    </row>
    <row r="799" spans="5:5" ht="15.75" customHeight="1" x14ac:dyDescent="0.2">
      <c r="E799" s="6"/>
    </row>
    <row r="800" spans="5:5" ht="15.75" customHeight="1" x14ac:dyDescent="0.2">
      <c r="E800" s="6"/>
    </row>
    <row r="801" spans="5:5" ht="15.75" customHeight="1" x14ac:dyDescent="0.2">
      <c r="E801" s="6"/>
    </row>
    <row r="802" spans="5:5" ht="15.75" customHeight="1" x14ac:dyDescent="0.2">
      <c r="E802" s="6"/>
    </row>
    <row r="803" spans="5:5" ht="15.75" customHeight="1" x14ac:dyDescent="0.2">
      <c r="E803" s="6"/>
    </row>
    <row r="804" spans="5:5" ht="15.75" customHeight="1" x14ac:dyDescent="0.2">
      <c r="E804" s="6"/>
    </row>
    <row r="805" spans="5:5" ht="15.75" customHeight="1" x14ac:dyDescent="0.2">
      <c r="E805" s="6"/>
    </row>
    <row r="806" spans="5:5" ht="15.75" customHeight="1" x14ac:dyDescent="0.2">
      <c r="E806" s="6"/>
    </row>
    <row r="807" spans="5:5" ht="15.75" customHeight="1" x14ac:dyDescent="0.2">
      <c r="E807" s="6"/>
    </row>
    <row r="808" spans="5:5" ht="15.75" customHeight="1" x14ac:dyDescent="0.2">
      <c r="E808" s="6"/>
    </row>
    <row r="809" spans="5:5" ht="15.75" customHeight="1" x14ac:dyDescent="0.2">
      <c r="E809" s="6"/>
    </row>
    <row r="810" spans="5:5" ht="15.75" customHeight="1" x14ac:dyDescent="0.2">
      <c r="E810" s="6"/>
    </row>
    <row r="811" spans="5:5" ht="15.75" customHeight="1" x14ac:dyDescent="0.2">
      <c r="E811" s="6"/>
    </row>
    <row r="812" spans="5:5" ht="15.75" customHeight="1" x14ac:dyDescent="0.2">
      <c r="E812" s="6"/>
    </row>
    <row r="813" spans="5:5" ht="15.75" customHeight="1" x14ac:dyDescent="0.2">
      <c r="E813" s="6"/>
    </row>
    <row r="814" spans="5:5" ht="15.75" customHeight="1" x14ac:dyDescent="0.2">
      <c r="E814" s="6"/>
    </row>
    <row r="815" spans="5:5" ht="15.75" customHeight="1" x14ac:dyDescent="0.2">
      <c r="E815" s="6"/>
    </row>
    <row r="816" spans="5:5" ht="15.75" customHeight="1" x14ac:dyDescent="0.2">
      <c r="E816" s="6"/>
    </row>
    <row r="817" spans="5:5" ht="15.75" customHeight="1" x14ac:dyDescent="0.2">
      <c r="E817" s="6"/>
    </row>
    <row r="818" spans="5:5" ht="15.75" customHeight="1" x14ac:dyDescent="0.2">
      <c r="E818" s="6"/>
    </row>
    <row r="819" spans="5:5" ht="15.75" customHeight="1" x14ac:dyDescent="0.2">
      <c r="E819" s="6"/>
    </row>
    <row r="820" spans="5:5" ht="15.75" customHeight="1" x14ac:dyDescent="0.2">
      <c r="E820" s="6"/>
    </row>
    <row r="821" spans="5:5" ht="15.75" customHeight="1" x14ac:dyDescent="0.2">
      <c r="E821" s="6"/>
    </row>
    <row r="822" spans="5:5" ht="15.75" customHeight="1" x14ac:dyDescent="0.2">
      <c r="E822" s="6"/>
    </row>
    <row r="823" spans="5:5" ht="15.75" customHeight="1" x14ac:dyDescent="0.2">
      <c r="E823" s="6"/>
    </row>
    <row r="824" spans="5:5" ht="15.75" customHeight="1" x14ac:dyDescent="0.2">
      <c r="E824" s="6"/>
    </row>
    <row r="825" spans="5:5" ht="15.75" customHeight="1" x14ac:dyDescent="0.2">
      <c r="E825" s="6"/>
    </row>
    <row r="826" spans="5:5" ht="15.75" customHeight="1" x14ac:dyDescent="0.2">
      <c r="E826" s="6"/>
    </row>
    <row r="827" spans="5:5" ht="15.75" customHeight="1" x14ac:dyDescent="0.2">
      <c r="E827" s="6"/>
    </row>
    <row r="828" spans="5:5" ht="15.75" customHeight="1" x14ac:dyDescent="0.2">
      <c r="E828" s="6"/>
    </row>
    <row r="829" spans="5:5" ht="15.75" customHeight="1" x14ac:dyDescent="0.2">
      <c r="E829" s="6"/>
    </row>
    <row r="830" spans="5:5" ht="15.75" customHeight="1" x14ac:dyDescent="0.2">
      <c r="E830" s="6"/>
    </row>
    <row r="831" spans="5:5" ht="15.75" customHeight="1" x14ac:dyDescent="0.2">
      <c r="E831" s="6"/>
    </row>
    <row r="832" spans="5:5" ht="15.75" customHeight="1" x14ac:dyDescent="0.2">
      <c r="E832" s="6"/>
    </row>
    <row r="833" spans="5:5" ht="15.75" customHeight="1" x14ac:dyDescent="0.2">
      <c r="E833" s="6"/>
    </row>
    <row r="834" spans="5:5" ht="15.75" customHeight="1" x14ac:dyDescent="0.2">
      <c r="E834" s="6"/>
    </row>
    <row r="835" spans="5:5" ht="15.75" customHeight="1" x14ac:dyDescent="0.2">
      <c r="E835" s="6"/>
    </row>
    <row r="836" spans="5:5" ht="15.75" customHeight="1" x14ac:dyDescent="0.2">
      <c r="E836" s="6"/>
    </row>
    <row r="837" spans="5:5" ht="15.75" customHeight="1" x14ac:dyDescent="0.2">
      <c r="E837" s="6"/>
    </row>
    <row r="838" spans="5:5" ht="15.75" customHeight="1" x14ac:dyDescent="0.2">
      <c r="E838" s="6"/>
    </row>
    <row r="839" spans="5:5" ht="15.75" customHeight="1" x14ac:dyDescent="0.2">
      <c r="E839" s="6"/>
    </row>
    <row r="840" spans="5:5" ht="15.75" customHeight="1" x14ac:dyDescent="0.2">
      <c r="E840" s="6"/>
    </row>
    <row r="841" spans="5:5" ht="15.75" customHeight="1" x14ac:dyDescent="0.2">
      <c r="E841" s="6"/>
    </row>
    <row r="842" spans="5:5" ht="15.75" customHeight="1" x14ac:dyDescent="0.2">
      <c r="E842" s="6"/>
    </row>
    <row r="843" spans="5:5" ht="15.75" customHeight="1" x14ac:dyDescent="0.2">
      <c r="E843" s="6"/>
    </row>
    <row r="844" spans="5:5" ht="15.75" customHeight="1" x14ac:dyDescent="0.2">
      <c r="E844" s="6"/>
    </row>
    <row r="845" spans="5:5" ht="15.75" customHeight="1" x14ac:dyDescent="0.2">
      <c r="E845" s="6"/>
    </row>
    <row r="846" spans="5:5" ht="15.75" customHeight="1" x14ac:dyDescent="0.2">
      <c r="E846" s="6"/>
    </row>
    <row r="847" spans="5:5" ht="15.75" customHeight="1" x14ac:dyDescent="0.2">
      <c r="E847" s="6"/>
    </row>
    <row r="848" spans="5:5" ht="15.75" customHeight="1" x14ac:dyDescent="0.2">
      <c r="E848" s="6"/>
    </row>
    <row r="849" spans="5:5" ht="15.75" customHeight="1" x14ac:dyDescent="0.2">
      <c r="E849" s="6"/>
    </row>
    <row r="850" spans="5:5" ht="15.75" customHeight="1" x14ac:dyDescent="0.2">
      <c r="E850" s="6"/>
    </row>
    <row r="851" spans="5:5" ht="15.75" customHeight="1" x14ac:dyDescent="0.2">
      <c r="E851" s="6"/>
    </row>
    <row r="852" spans="5:5" ht="15.75" customHeight="1" x14ac:dyDescent="0.2">
      <c r="E852" s="6"/>
    </row>
    <row r="853" spans="5:5" ht="15.75" customHeight="1" x14ac:dyDescent="0.2">
      <c r="E853" s="6"/>
    </row>
    <row r="854" spans="5:5" ht="15.75" customHeight="1" x14ac:dyDescent="0.2">
      <c r="E854" s="6"/>
    </row>
    <row r="855" spans="5:5" ht="15.75" customHeight="1" x14ac:dyDescent="0.2">
      <c r="E855" s="6"/>
    </row>
    <row r="856" spans="5:5" ht="15.75" customHeight="1" x14ac:dyDescent="0.2">
      <c r="E856" s="6"/>
    </row>
    <row r="857" spans="5:5" ht="15.75" customHeight="1" x14ac:dyDescent="0.2">
      <c r="E857" s="6"/>
    </row>
    <row r="858" spans="5:5" ht="15.75" customHeight="1" x14ac:dyDescent="0.2">
      <c r="E858" s="6"/>
    </row>
    <row r="859" spans="5:5" ht="15.75" customHeight="1" x14ac:dyDescent="0.2">
      <c r="E859" s="6"/>
    </row>
    <row r="860" spans="5:5" ht="15.75" customHeight="1" x14ac:dyDescent="0.2">
      <c r="E860" s="6"/>
    </row>
    <row r="861" spans="5:5" ht="15.75" customHeight="1" x14ac:dyDescent="0.2">
      <c r="E861" s="6"/>
    </row>
    <row r="862" spans="5:5" ht="15.75" customHeight="1" x14ac:dyDescent="0.2">
      <c r="E862" s="6"/>
    </row>
    <row r="863" spans="5:5" ht="15.75" customHeight="1" x14ac:dyDescent="0.2">
      <c r="E863" s="6"/>
    </row>
    <row r="864" spans="5:5" ht="15.75" customHeight="1" x14ac:dyDescent="0.2">
      <c r="E864" s="6"/>
    </row>
    <row r="865" spans="5:5" ht="15.75" customHeight="1" x14ac:dyDescent="0.2">
      <c r="E865" s="6"/>
    </row>
    <row r="866" spans="5:5" ht="15.75" customHeight="1" x14ac:dyDescent="0.2">
      <c r="E866" s="6"/>
    </row>
    <row r="867" spans="5:5" ht="15.75" customHeight="1" x14ac:dyDescent="0.2">
      <c r="E867" s="6"/>
    </row>
    <row r="868" spans="5:5" ht="15.75" customHeight="1" x14ac:dyDescent="0.2">
      <c r="E868" s="6"/>
    </row>
    <row r="869" spans="5:5" ht="15.75" customHeight="1" x14ac:dyDescent="0.2">
      <c r="E869" s="6"/>
    </row>
    <row r="870" spans="5:5" ht="15.75" customHeight="1" x14ac:dyDescent="0.2">
      <c r="E870" s="6"/>
    </row>
    <row r="871" spans="5:5" ht="15.75" customHeight="1" x14ac:dyDescent="0.2">
      <c r="E871" s="6"/>
    </row>
    <row r="872" spans="5:5" ht="15.75" customHeight="1" x14ac:dyDescent="0.2">
      <c r="E872" s="6"/>
    </row>
    <row r="873" spans="5:5" ht="15.75" customHeight="1" x14ac:dyDescent="0.2">
      <c r="E873" s="6"/>
    </row>
    <row r="874" spans="5:5" ht="15.75" customHeight="1" x14ac:dyDescent="0.2">
      <c r="E874" s="6"/>
    </row>
    <row r="875" spans="5:5" ht="15.75" customHeight="1" x14ac:dyDescent="0.2">
      <c r="E875" s="6"/>
    </row>
    <row r="876" spans="5:5" ht="15.75" customHeight="1" x14ac:dyDescent="0.2">
      <c r="E876" s="6"/>
    </row>
    <row r="877" spans="5:5" ht="15.75" customHeight="1" x14ac:dyDescent="0.2">
      <c r="E877" s="6"/>
    </row>
    <row r="878" spans="5:5" ht="15.75" customHeight="1" x14ac:dyDescent="0.2">
      <c r="E878" s="6"/>
    </row>
    <row r="879" spans="5:5" ht="15.75" customHeight="1" x14ac:dyDescent="0.2">
      <c r="E879" s="6"/>
    </row>
    <row r="880" spans="5:5" ht="15.75" customHeight="1" x14ac:dyDescent="0.2">
      <c r="E880" s="6"/>
    </row>
    <row r="881" spans="5:5" ht="15.75" customHeight="1" x14ac:dyDescent="0.2">
      <c r="E881" s="6"/>
    </row>
    <row r="882" spans="5:5" ht="15.75" customHeight="1" x14ac:dyDescent="0.2">
      <c r="E882" s="6"/>
    </row>
    <row r="883" spans="5:5" ht="15.75" customHeight="1" x14ac:dyDescent="0.2">
      <c r="E883" s="6"/>
    </row>
    <row r="884" spans="5:5" ht="15.75" customHeight="1" x14ac:dyDescent="0.2">
      <c r="E884" s="6"/>
    </row>
    <row r="885" spans="5:5" ht="15.75" customHeight="1" x14ac:dyDescent="0.2">
      <c r="E885" s="6"/>
    </row>
    <row r="886" spans="5:5" ht="15.75" customHeight="1" x14ac:dyDescent="0.2">
      <c r="E886" s="6"/>
    </row>
    <row r="887" spans="5:5" ht="15.75" customHeight="1" x14ac:dyDescent="0.2">
      <c r="E887" s="6"/>
    </row>
    <row r="888" spans="5:5" ht="15.75" customHeight="1" x14ac:dyDescent="0.2">
      <c r="E888" s="6"/>
    </row>
    <row r="889" spans="5:5" ht="15.75" customHeight="1" x14ac:dyDescent="0.2">
      <c r="E889" s="6"/>
    </row>
    <row r="890" spans="5:5" ht="15.75" customHeight="1" x14ac:dyDescent="0.2">
      <c r="E890" s="6"/>
    </row>
    <row r="891" spans="5:5" ht="15.75" customHeight="1" x14ac:dyDescent="0.2">
      <c r="E891" s="6"/>
    </row>
    <row r="892" spans="5:5" ht="15.75" customHeight="1" x14ac:dyDescent="0.2">
      <c r="E892" s="6"/>
    </row>
    <row r="893" spans="5:5" ht="15.75" customHeight="1" x14ac:dyDescent="0.2">
      <c r="E893" s="6"/>
    </row>
    <row r="894" spans="5:5" ht="15.75" customHeight="1" x14ac:dyDescent="0.2">
      <c r="E894" s="6"/>
    </row>
    <row r="895" spans="5:5" ht="15.75" customHeight="1" x14ac:dyDescent="0.2">
      <c r="E895" s="6"/>
    </row>
    <row r="896" spans="5:5" ht="15.75" customHeight="1" x14ac:dyDescent="0.2">
      <c r="E896" s="6"/>
    </row>
    <row r="897" spans="5:5" ht="15.75" customHeight="1" x14ac:dyDescent="0.2">
      <c r="E897" s="6"/>
    </row>
    <row r="898" spans="5:5" ht="15.75" customHeight="1" x14ac:dyDescent="0.2">
      <c r="E898" s="6"/>
    </row>
    <row r="899" spans="5:5" ht="15.75" customHeight="1" x14ac:dyDescent="0.2">
      <c r="E899" s="6"/>
    </row>
    <row r="900" spans="5:5" ht="15.75" customHeight="1" x14ac:dyDescent="0.2">
      <c r="E900" s="6"/>
    </row>
    <row r="901" spans="5:5" ht="15.75" customHeight="1" x14ac:dyDescent="0.2">
      <c r="E901" s="6"/>
    </row>
    <row r="902" spans="5:5" ht="15.75" customHeight="1" x14ac:dyDescent="0.2">
      <c r="E902" s="6"/>
    </row>
    <row r="903" spans="5:5" ht="15.75" customHeight="1" x14ac:dyDescent="0.2">
      <c r="E903" s="6"/>
    </row>
    <row r="904" spans="5:5" ht="15.75" customHeight="1" x14ac:dyDescent="0.2">
      <c r="E904" s="6"/>
    </row>
    <row r="905" spans="5:5" ht="15.75" customHeight="1" x14ac:dyDescent="0.2">
      <c r="E905" s="6"/>
    </row>
    <row r="906" spans="5:5" ht="15.75" customHeight="1" x14ac:dyDescent="0.2">
      <c r="E906" s="6"/>
    </row>
    <row r="907" spans="5:5" ht="15.75" customHeight="1" x14ac:dyDescent="0.2">
      <c r="E907" s="6"/>
    </row>
    <row r="908" spans="5:5" ht="15.75" customHeight="1" x14ac:dyDescent="0.2">
      <c r="E908" s="6"/>
    </row>
    <row r="909" spans="5:5" ht="15.75" customHeight="1" x14ac:dyDescent="0.2">
      <c r="E909" s="6"/>
    </row>
    <row r="910" spans="5:5" ht="15.75" customHeight="1" x14ac:dyDescent="0.2">
      <c r="E910" s="6"/>
    </row>
    <row r="911" spans="5:5" ht="15.75" customHeight="1" x14ac:dyDescent="0.2">
      <c r="E911" s="6"/>
    </row>
    <row r="912" spans="5:5" ht="15.75" customHeight="1" x14ac:dyDescent="0.2">
      <c r="E912" s="6"/>
    </row>
    <row r="913" spans="5:5" ht="15.75" customHeight="1" x14ac:dyDescent="0.2">
      <c r="E913" s="6"/>
    </row>
    <row r="914" spans="5:5" ht="15.75" customHeight="1" x14ac:dyDescent="0.2">
      <c r="E914" s="6"/>
    </row>
    <row r="915" spans="5:5" ht="15.75" customHeight="1" x14ac:dyDescent="0.2">
      <c r="E915" s="6"/>
    </row>
    <row r="916" spans="5:5" ht="15.75" customHeight="1" x14ac:dyDescent="0.2">
      <c r="E916" s="6"/>
    </row>
    <row r="917" spans="5:5" ht="15.75" customHeight="1" x14ac:dyDescent="0.2">
      <c r="E917" s="6"/>
    </row>
    <row r="918" spans="5:5" ht="15.75" customHeight="1" x14ac:dyDescent="0.2">
      <c r="E918" s="6"/>
    </row>
    <row r="919" spans="5:5" ht="15.75" customHeight="1" x14ac:dyDescent="0.2">
      <c r="E919" s="6"/>
    </row>
    <row r="920" spans="5:5" ht="15.75" customHeight="1" x14ac:dyDescent="0.2">
      <c r="E920" s="6"/>
    </row>
    <row r="921" spans="5:5" ht="15.75" customHeight="1" x14ac:dyDescent="0.2">
      <c r="E921" s="6"/>
    </row>
    <row r="922" spans="5:5" ht="15.75" customHeight="1" x14ac:dyDescent="0.2">
      <c r="E922" s="6"/>
    </row>
    <row r="923" spans="5:5" ht="15.75" customHeight="1" x14ac:dyDescent="0.2">
      <c r="E923" s="6"/>
    </row>
    <row r="924" spans="5:5" ht="15.75" customHeight="1" x14ac:dyDescent="0.2">
      <c r="E924" s="6"/>
    </row>
    <row r="925" spans="5:5" ht="15.75" customHeight="1" x14ac:dyDescent="0.2">
      <c r="E925" s="6"/>
    </row>
    <row r="926" spans="5:5" ht="15.75" customHeight="1" x14ac:dyDescent="0.2">
      <c r="E926" s="6"/>
    </row>
    <row r="927" spans="5:5" ht="15.75" customHeight="1" x14ac:dyDescent="0.2">
      <c r="E927" s="6"/>
    </row>
    <row r="928" spans="5:5" ht="15.75" customHeight="1" x14ac:dyDescent="0.2">
      <c r="E928" s="6"/>
    </row>
    <row r="929" spans="5:5" ht="15.75" customHeight="1" x14ac:dyDescent="0.2">
      <c r="E929" s="6"/>
    </row>
    <row r="930" spans="5:5" ht="15.75" customHeight="1" x14ac:dyDescent="0.2">
      <c r="E930" s="6"/>
    </row>
    <row r="931" spans="5:5" ht="15.75" customHeight="1" x14ac:dyDescent="0.2">
      <c r="E931" s="6"/>
    </row>
    <row r="932" spans="5:5" ht="15.75" customHeight="1" x14ac:dyDescent="0.2">
      <c r="E932" s="6"/>
    </row>
    <row r="933" spans="5:5" ht="15.75" customHeight="1" x14ac:dyDescent="0.2">
      <c r="E933" s="6"/>
    </row>
    <row r="934" spans="5:5" ht="15.75" customHeight="1" x14ac:dyDescent="0.2">
      <c r="E934" s="6"/>
    </row>
    <row r="935" spans="5:5" ht="15.75" customHeight="1" x14ac:dyDescent="0.2">
      <c r="E935" s="6"/>
    </row>
    <row r="936" spans="5:5" ht="15.75" customHeight="1" x14ac:dyDescent="0.2">
      <c r="E936" s="6"/>
    </row>
    <row r="937" spans="5:5" ht="15.75" customHeight="1" x14ac:dyDescent="0.2">
      <c r="E937" s="6"/>
    </row>
    <row r="938" spans="5:5" ht="15.75" customHeight="1" x14ac:dyDescent="0.2">
      <c r="E938" s="6"/>
    </row>
    <row r="939" spans="5:5" ht="15.75" customHeight="1" x14ac:dyDescent="0.2">
      <c r="E939" s="6"/>
    </row>
    <row r="940" spans="5:5" ht="15.75" customHeight="1" x14ac:dyDescent="0.2">
      <c r="E940" s="6"/>
    </row>
    <row r="941" spans="5:5" ht="15.75" customHeight="1" x14ac:dyDescent="0.2">
      <c r="E941" s="6"/>
    </row>
    <row r="942" spans="5:5" ht="15.75" customHeight="1" x14ac:dyDescent="0.2">
      <c r="E942" s="6"/>
    </row>
    <row r="943" spans="5:5" ht="15.75" customHeight="1" x14ac:dyDescent="0.2">
      <c r="E943" s="6"/>
    </row>
    <row r="944" spans="5:5" ht="15.75" customHeight="1" x14ac:dyDescent="0.2">
      <c r="E944" s="6"/>
    </row>
    <row r="945" spans="5:5" ht="15.75" customHeight="1" x14ac:dyDescent="0.2">
      <c r="E945" s="6"/>
    </row>
    <row r="946" spans="5:5" ht="15.75" customHeight="1" x14ac:dyDescent="0.2">
      <c r="E946" s="6"/>
    </row>
    <row r="947" spans="5:5" ht="15.75" customHeight="1" x14ac:dyDescent="0.2">
      <c r="E947" s="6"/>
    </row>
    <row r="948" spans="5:5" ht="15.75" customHeight="1" x14ac:dyDescent="0.2">
      <c r="E948" s="6"/>
    </row>
    <row r="949" spans="5:5" ht="15.75" customHeight="1" x14ac:dyDescent="0.2">
      <c r="E949" s="6"/>
    </row>
    <row r="950" spans="5:5" ht="15.75" customHeight="1" x14ac:dyDescent="0.2">
      <c r="E950" s="6"/>
    </row>
    <row r="951" spans="5:5" ht="15.75" customHeight="1" x14ac:dyDescent="0.2">
      <c r="E951" s="6"/>
    </row>
    <row r="952" spans="5:5" ht="15.75" customHeight="1" x14ac:dyDescent="0.2">
      <c r="E952" s="6"/>
    </row>
    <row r="953" spans="5:5" ht="15.75" customHeight="1" x14ac:dyDescent="0.2">
      <c r="E953" s="6"/>
    </row>
    <row r="954" spans="5:5" ht="15.75" customHeight="1" x14ac:dyDescent="0.2">
      <c r="E954" s="6"/>
    </row>
    <row r="955" spans="5:5" ht="15.75" customHeight="1" x14ac:dyDescent="0.2">
      <c r="E955" s="6"/>
    </row>
    <row r="956" spans="5:5" ht="15.75" customHeight="1" x14ac:dyDescent="0.2">
      <c r="E956" s="6"/>
    </row>
    <row r="957" spans="5:5" ht="15.75" customHeight="1" x14ac:dyDescent="0.2">
      <c r="E957" s="6"/>
    </row>
    <row r="958" spans="5:5" ht="15.75" customHeight="1" x14ac:dyDescent="0.2">
      <c r="E958" s="6"/>
    </row>
    <row r="959" spans="5:5" ht="15.75" customHeight="1" x14ac:dyDescent="0.2">
      <c r="E959" s="6"/>
    </row>
    <row r="960" spans="5:5" ht="15.75" customHeight="1" x14ac:dyDescent="0.2">
      <c r="E960" s="6"/>
    </row>
    <row r="961" spans="5:5" ht="15.75" customHeight="1" x14ac:dyDescent="0.2">
      <c r="E961" s="6"/>
    </row>
    <row r="962" spans="5:5" ht="15.75" customHeight="1" x14ac:dyDescent="0.2">
      <c r="E962" s="6"/>
    </row>
    <row r="963" spans="5:5" ht="15.75" customHeight="1" x14ac:dyDescent="0.2">
      <c r="E963" s="6"/>
    </row>
    <row r="964" spans="5:5" ht="15.75" customHeight="1" x14ac:dyDescent="0.2">
      <c r="E964" s="6"/>
    </row>
    <row r="965" spans="5:5" ht="15.75" customHeight="1" x14ac:dyDescent="0.2">
      <c r="E965" s="6"/>
    </row>
    <row r="966" spans="5:5" ht="15.75" customHeight="1" x14ac:dyDescent="0.2">
      <c r="E966" s="6"/>
    </row>
    <row r="967" spans="5:5" ht="15.75" customHeight="1" x14ac:dyDescent="0.2">
      <c r="E967" s="6"/>
    </row>
    <row r="968" spans="5:5" ht="15.75" customHeight="1" x14ac:dyDescent="0.2">
      <c r="E968" s="6"/>
    </row>
    <row r="969" spans="5:5" ht="15.75" customHeight="1" x14ac:dyDescent="0.2">
      <c r="E969" s="6"/>
    </row>
    <row r="970" spans="5:5" ht="15.75" customHeight="1" x14ac:dyDescent="0.2">
      <c r="E970" s="6"/>
    </row>
    <row r="971" spans="5:5" ht="15.75" customHeight="1" x14ac:dyDescent="0.2">
      <c r="E971" s="6"/>
    </row>
    <row r="972" spans="5:5" ht="15.75" customHeight="1" x14ac:dyDescent="0.2">
      <c r="E972" s="6"/>
    </row>
    <row r="973" spans="5:5" ht="15.75" customHeight="1" x14ac:dyDescent="0.2">
      <c r="E973" s="6"/>
    </row>
    <row r="974" spans="5:5" ht="15.75" customHeight="1" x14ac:dyDescent="0.2">
      <c r="E974" s="6"/>
    </row>
    <row r="975" spans="5:5" ht="15.75" customHeight="1" x14ac:dyDescent="0.2">
      <c r="E975" s="6"/>
    </row>
    <row r="976" spans="5:5" ht="15.75" customHeight="1" x14ac:dyDescent="0.2">
      <c r="E976" s="6"/>
    </row>
    <row r="977" spans="5:5" ht="15.75" customHeight="1" x14ac:dyDescent="0.2">
      <c r="E977" s="6"/>
    </row>
    <row r="978" spans="5:5" ht="15.75" customHeight="1" x14ac:dyDescent="0.2">
      <c r="E978" s="6"/>
    </row>
    <row r="979" spans="5:5" ht="15.75" customHeight="1" x14ac:dyDescent="0.2">
      <c r="E979" s="6"/>
    </row>
    <row r="980" spans="5:5" ht="15.75" customHeight="1" x14ac:dyDescent="0.2">
      <c r="E980" s="6"/>
    </row>
    <row r="981" spans="5:5" ht="15.75" customHeight="1" x14ac:dyDescent="0.2">
      <c r="E981" s="6"/>
    </row>
    <row r="982" spans="5:5" ht="15.75" customHeight="1" x14ac:dyDescent="0.2">
      <c r="E982" s="6"/>
    </row>
    <row r="983" spans="5:5" ht="15.75" customHeight="1" x14ac:dyDescent="0.2">
      <c r="E983" s="6"/>
    </row>
    <row r="984" spans="5:5" ht="15.75" customHeight="1" x14ac:dyDescent="0.2">
      <c r="E984" s="6"/>
    </row>
    <row r="985" spans="5:5" ht="15.75" customHeight="1" x14ac:dyDescent="0.2">
      <c r="E985" s="6"/>
    </row>
    <row r="986" spans="5:5" ht="15.75" customHeight="1" x14ac:dyDescent="0.2">
      <c r="E986" s="6"/>
    </row>
    <row r="987" spans="5:5" ht="15.75" customHeight="1" x14ac:dyDescent="0.2">
      <c r="E987" s="6"/>
    </row>
    <row r="988" spans="5:5" ht="15.75" customHeight="1" x14ac:dyDescent="0.2">
      <c r="E988" s="6"/>
    </row>
    <row r="989" spans="5:5" ht="15.75" customHeight="1" x14ac:dyDescent="0.2">
      <c r="E989" s="6"/>
    </row>
    <row r="990" spans="5:5" ht="15.75" customHeight="1" x14ac:dyDescent="0.2">
      <c r="E990" s="6"/>
    </row>
    <row r="991" spans="5:5" ht="15.75" customHeight="1" x14ac:dyDescent="0.2">
      <c r="E991" s="6"/>
    </row>
    <row r="992" spans="5:5" ht="15.75" customHeight="1" x14ac:dyDescent="0.2">
      <c r="E992" s="6"/>
    </row>
    <row r="993" spans="5:5" ht="15.75" customHeight="1" x14ac:dyDescent="0.2">
      <c r="E993" s="6"/>
    </row>
    <row r="994" spans="5:5" ht="15.75" customHeight="1" x14ac:dyDescent="0.2">
      <c r="E994" s="6"/>
    </row>
    <row r="995" spans="5:5" ht="15.75" customHeight="1" x14ac:dyDescent="0.2">
      <c r="E995" s="6"/>
    </row>
    <row r="996" spans="5:5" ht="15.75" customHeight="1" x14ac:dyDescent="0.2">
      <c r="E996" s="6"/>
    </row>
    <row r="997" spans="5:5" ht="15.75" customHeight="1" x14ac:dyDescent="0.2">
      <c r="E997" s="6"/>
    </row>
    <row r="998" spans="5:5" ht="15.75" customHeight="1" x14ac:dyDescent="0.2">
      <c r="E998" s="6"/>
    </row>
    <row r="999" spans="5:5" ht="15.75" customHeight="1" x14ac:dyDescent="0.2">
      <c r="E999" s="6"/>
    </row>
    <row r="1000" spans="5:5" ht="15.75" customHeight="1" x14ac:dyDescent="0.2">
      <c r="E1000" s="6"/>
    </row>
  </sheetData>
  <mergeCells count="2">
    <mergeCell ref="C1:E1"/>
    <mergeCell ref="F1:H1"/>
  </mergeCells>
  <pageMargins left="0.7" right="0.7" top="0.75" bottom="0.75" header="0" footer="0"/>
  <pageSetup orientation="landscape"/>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1000"/>
  <sheetViews>
    <sheetView workbookViewId="0"/>
  </sheetViews>
  <sheetFormatPr defaultColWidth="12.625" defaultRowHeight="15" customHeight="1" x14ac:dyDescent="0.15"/>
  <cols>
    <col min="1" max="1" width="46.09375" customWidth="1"/>
    <col min="2" max="2" width="6.86328125" customWidth="1"/>
    <col min="3" max="3" width="9.4375" customWidth="1"/>
    <col min="4" max="4" width="22.921875" customWidth="1"/>
    <col min="5" max="5" width="12.37890625" customWidth="1"/>
    <col min="6" max="6" width="12.9921875" customWidth="1"/>
    <col min="7" max="26" width="7.59765625" customWidth="1"/>
  </cols>
  <sheetData>
    <row r="1" spans="1:26" x14ac:dyDescent="0.2">
      <c r="A1" s="123" t="s">
        <v>581</v>
      </c>
      <c r="B1" s="123" t="s">
        <v>582</v>
      </c>
      <c r="C1" s="123" t="s">
        <v>25</v>
      </c>
      <c r="D1" s="123" t="s">
        <v>583</v>
      </c>
      <c r="E1" s="123" t="s">
        <v>46</v>
      </c>
      <c r="F1" s="123" t="s">
        <v>584</v>
      </c>
      <c r="G1" s="6"/>
      <c r="H1" s="6"/>
      <c r="I1" s="6"/>
      <c r="J1" s="6"/>
      <c r="K1" s="6"/>
      <c r="L1" s="6"/>
      <c r="M1" s="6"/>
      <c r="N1" s="6"/>
      <c r="O1" s="6"/>
      <c r="P1" s="6"/>
      <c r="Q1" s="6"/>
      <c r="R1" s="6"/>
      <c r="S1" s="6"/>
      <c r="T1" s="6"/>
      <c r="U1" s="6"/>
      <c r="V1" s="6"/>
      <c r="W1" s="6"/>
      <c r="X1" s="6"/>
      <c r="Y1" s="6"/>
      <c r="Z1" s="6"/>
    </row>
    <row r="2" spans="1:26" hidden="1" x14ac:dyDescent="0.2">
      <c r="A2" s="124" t="s">
        <v>585</v>
      </c>
      <c r="B2" s="125">
        <v>4</v>
      </c>
      <c r="C2" s="125">
        <v>16384</v>
      </c>
      <c r="D2" s="124" t="s">
        <v>586</v>
      </c>
      <c r="E2" s="124" t="s">
        <v>40</v>
      </c>
      <c r="F2" s="124" t="s">
        <v>587</v>
      </c>
      <c r="G2" s="6"/>
      <c r="H2" s="6"/>
      <c r="I2" s="6"/>
      <c r="J2" s="6"/>
      <c r="K2" s="6"/>
      <c r="L2" s="6"/>
      <c r="M2" s="6"/>
      <c r="N2" s="6"/>
      <c r="O2" s="6"/>
      <c r="P2" s="6"/>
      <c r="Q2" s="6"/>
      <c r="R2" s="6"/>
      <c r="S2" s="6"/>
      <c r="T2" s="6"/>
      <c r="U2" s="6"/>
      <c r="V2" s="6"/>
      <c r="W2" s="6"/>
      <c r="X2" s="6"/>
      <c r="Y2" s="6"/>
      <c r="Z2" s="6"/>
    </row>
    <row r="3" spans="1:26" hidden="1" x14ac:dyDescent="0.2">
      <c r="A3" s="124" t="s">
        <v>588</v>
      </c>
      <c r="B3" s="125">
        <v>4</v>
      </c>
      <c r="C3" s="125">
        <v>10240</v>
      </c>
      <c r="D3" s="124" t="s">
        <v>586</v>
      </c>
      <c r="E3" s="124" t="s">
        <v>40</v>
      </c>
      <c r="F3" s="124" t="s">
        <v>587</v>
      </c>
      <c r="G3" s="6"/>
      <c r="H3" s="6"/>
      <c r="I3" s="6"/>
      <c r="J3" s="6"/>
      <c r="K3" s="6"/>
      <c r="L3" s="6"/>
      <c r="M3" s="6"/>
      <c r="N3" s="6"/>
      <c r="O3" s="6"/>
      <c r="P3" s="6"/>
      <c r="Q3" s="6"/>
      <c r="R3" s="6"/>
      <c r="S3" s="6"/>
      <c r="T3" s="6"/>
      <c r="U3" s="6"/>
      <c r="V3" s="6"/>
      <c r="W3" s="6"/>
      <c r="X3" s="6"/>
      <c r="Y3" s="6"/>
      <c r="Z3" s="6"/>
    </row>
    <row r="4" spans="1:26" hidden="1" x14ac:dyDescent="0.2">
      <c r="A4" s="124" t="s">
        <v>589</v>
      </c>
      <c r="B4" s="125">
        <v>2</v>
      </c>
      <c r="C4" s="125">
        <v>2048</v>
      </c>
      <c r="D4" s="124" t="s">
        <v>72</v>
      </c>
      <c r="E4" s="124" t="s">
        <v>590</v>
      </c>
      <c r="F4" s="124" t="s">
        <v>587</v>
      </c>
      <c r="G4" s="6"/>
      <c r="H4" s="6"/>
      <c r="I4" s="6"/>
      <c r="J4" s="6"/>
      <c r="K4" s="6"/>
      <c r="L4" s="6"/>
      <c r="M4" s="6"/>
      <c r="N4" s="6"/>
      <c r="O4" s="6"/>
      <c r="P4" s="6"/>
      <c r="Q4" s="6"/>
      <c r="R4" s="6"/>
      <c r="S4" s="6"/>
      <c r="T4" s="6"/>
      <c r="U4" s="6"/>
      <c r="V4" s="6"/>
      <c r="W4" s="6"/>
      <c r="X4" s="6"/>
      <c r="Y4" s="6"/>
      <c r="Z4" s="6"/>
    </row>
    <row r="5" spans="1:26" x14ac:dyDescent="0.2">
      <c r="A5" s="124" t="s">
        <v>591</v>
      </c>
      <c r="B5" s="125">
        <v>2</v>
      </c>
      <c r="C5" s="125">
        <v>1536</v>
      </c>
      <c r="D5" s="124" t="s">
        <v>75</v>
      </c>
      <c r="E5" s="124" t="s">
        <v>590</v>
      </c>
      <c r="F5" s="124" t="s">
        <v>592</v>
      </c>
      <c r="G5" s="6"/>
      <c r="H5" s="6"/>
      <c r="I5" s="6"/>
      <c r="J5" s="6"/>
      <c r="K5" s="6"/>
      <c r="L5" s="6"/>
      <c r="M5" s="6"/>
      <c r="N5" s="6"/>
      <c r="O5" s="6"/>
      <c r="P5" s="6"/>
      <c r="Q5" s="6"/>
      <c r="R5" s="6"/>
      <c r="S5" s="6"/>
      <c r="T5" s="6"/>
      <c r="U5" s="6"/>
      <c r="V5" s="6"/>
      <c r="W5" s="6"/>
      <c r="X5" s="6"/>
      <c r="Y5" s="6"/>
      <c r="Z5" s="6"/>
    </row>
    <row r="6" spans="1:26" x14ac:dyDescent="0.2">
      <c r="A6" s="124" t="s">
        <v>593</v>
      </c>
      <c r="B6" s="125">
        <v>1</v>
      </c>
      <c r="C6" s="125">
        <v>2048</v>
      </c>
      <c r="D6" s="124" t="s">
        <v>78</v>
      </c>
      <c r="E6" s="124" t="s">
        <v>590</v>
      </c>
      <c r="F6" s="124" t="s">
        <v>592</v>
      </c>
      <c r="G6" s="6"/>
      <c r="H6" s="6"/>
      <c r="I6" s="6"/>
      <c r="J6" s="6"/>
      <c r="K6" s="6"/>
      <c r="L6" s="6"/>
      <c r="M6" s="6"/>
      <c r="N6" s="6"/>
      <c r="O6" s="6"/>
      <c r="P6" s="6"/>
      <c r="Q6" s="6"/>
      <c r="R6" s="6"/>
      <c r="S6" s="6"/>
      <c r="T6" s="6"/>
      <c r="U6" s="6"/>
      <c r="V6" s="6"/>
      <c r="W6" s="6"/>
      <c r="X6" s="6"/>
      <c r="Y6" s="6"/>
      <c r="Z6" s="6"/>
    </row>
    <row r="7" spans="1:26" x14ac:dyDescent="0.2">
      <c r="A7" s="124" t="s">
        <v>594</v>
      </c>
      <c r="B7" s="125">
        <v>4</v>
      </c>
      <c r="C7" s="125">
        <v>4092</v>
      </c>
      <c r="D7" s="124" t="s">
        <v>75</v>
      </c>
      <c r="E7" s="124" t="s">
        <v>590</v>
      </c>
      <c r="F7" s="124" t="s">
        <v>592</v>
      </c>
      <c r="G7" s="6"/>
      <c r="H7" s="6"/>
      <c r="I7" s="6"/>
      <c r="J7" s="6"/>
      <c r="K7" s="6"/>
      <c r="L7" s="6"/>
      <c r="M7" s="6"/>
      <c r="N7" s="6"/>
      <c r="O7" s="6"/>
      <c r="P7" s="6"/>
      <c r="Q7" s="6"/>
      <c r="R7" s="6"/>
      <c r="S7" s="6"/>
      <c r="T7" s="6"/>
      <c r="U7" s="6"/>
      <c r="V7" s="6"/>
      <c r="W7" s="6"/>
      <c r="X7" s="6"/>
      <c r="Y7" s="6"/>
      <c r="Z7" s="6"/>
    </row>
    <row r="8" spans="1:26" x14ac:dyDescent="0.2">
      <c r="A8" s="124" t="s">
        <v>595</v>
      </c>
      <c r="B8" s="125">
        <v>2</v>
      </c>
      <c r="C8" s="125">
        <v>10240</v>
      </c>
      <c r="D8" s="124" t="s">
        <v>74</v>
      </c>
      <c r="E8" s="124" t="s">
        <v>590</v>
      </c>
      <c r="F8" s="124" t="s">
        <v>592</v>
      </c>
      <c r="G8" s="6"/>
      <c r="H8" s="6"/>
      <c r="I8" s="6"/>
      <c r="J8" s="6"/>
      <c r="K8" s="6"/>
      <c r="L8" s="6"/>
      <c r="M8" s="6"/>
      <c r="N8" s="6"/>
      <c r="O8" s="6"/>
      <c r="P8" s="6"/>
      <c r="Q8" s="6"/>
      <c r="R8" s="6"/>
      <c r="S8" s="6"/>
      <c r="T8" s="6"/>
      <c r="U8" s="6"/>
      <c r="V8" s="6"/>
      <c r="W8" s="6"/>
      <c r="X8" s="6"/>
      <c r="Y8" s="6"/>
      <c r="Z8" s="6"/>
    </row>
    <row r="9" spans="1:26" x14ac:dyDescent="0.2">
      <c r="A9" s="124" t="s">
        <v>596</v>
      </c>
      <c r="B9" s="125">
        <v>2</v>
      </c>
      <c r="C9" s="125">
        <v>10240</v>
      </c>
      <c r="D9" s="124" t="s">
        <v>73</v>
      </c>
      <c r="E9" s="124" t="s">
        <v>590</v>
      </c>
      <c r="F9" s="124" t="s">
        <v>592</v>
      </c>
      <c r="G9" s="6"/>
      <c r="H9" s="6"/>
      <c r="I9" s="6"/>
      <c r="J9" s="6"/>
      <c r="K9" s="6"/>
      <c r="L9" s="6"/>
      <c r="M9" s="6"/>
      <c r="N9" s="6"/>
      <c r="O9" s="6"/>
      <c r="P9" s="6"/>
      <c r="Q9" s="6"/>
      <c r="R9" s="6"/>
      <c r="S9" s="6"/>
      <c r="T9" s="6"/>
      <c r="U9" s="6"/>
      <c r="V9" s="6"/>
      <c r="W9" s="6"/>
      <c r="X9" s="6"/>
      <c r="Y9" s="6"/>
      <c r="Z9" s="6"/>
    </row>
    <row r="10" spans="1:26" x14ac:dyDescent="0.2">
      <c r="A10" s="124" t="s">
        <v>597</v>
      </c>
      <c r="B10" s="125">
        <v>2</v>
      </c>
      <c r="C10" s="125">
        <v>10240</v>
      </c>
      <c r="D10" s="124" t="s">
        <v>80</v>
      </c>
      <c r="E10" s="124" t="s">
        <v>590</v>
      </c>
      <c r="F10" s="124" t="s">
        <v>592</v>
      </c>
      <c r="G10" s="6"/>
      <c r="H10" s="6"/>
      <c r="I10" s="6"/>
      <c r="J10" s="6"/>
      <c r="K10" s="6"/>
      <c r="L10" s="6"/>
      <c r="M10" s="6"/>
      <c r="N10" s="6"/>
      <c r="O10" s="6"/>
      <c r="P10" s="6"/>
      <c r="Q10" s="6"/>
      <c r="R10" s="6"/>
      <c r="S10" s="6"/>
      <c r="T10" s="6"/>
      <c r="U10" s="6"/>
      <c r="V10" s="6"/>
      <c r="W10" s="6"/>
      <c r="X10" s="6"/>
      <c r="Y10" s="6"/>
      <c r="Z10" s="6"/>
    </row>
    <row r="11" spans="1:26" x14ac:dyDescent="0.2">
      <c r="A11" s="124" t="s">
        <v>598</v>
      </c>
      <c r="B11" s="125">
        <v>2</v>
      </c>
      <c r="C11" s="125">
        <v>10240</v>
      </c>
      <c r="D11" s="124" t="s">
        <v>72</v>
      </c>
      <c r="E11" s="124" t="s">
        <v>590</v>
      </c>
      <c r="F11" s="124" t="s">
        <v>592</v>
      </c>
      <c r="G11" s="6"/>
      <c r="H11" s="6"/>
      <c r="I11" s="6"/>
      <c r="J11" s="6"/>
      <c r="K11" s="6"/>
      <c r="L11" s="6"/>
      <c r="M11" s="6"/>
      <c r="N11" s="6"/>
      <c r="O11" s="6"/>
      <c r="P11" s="6"/>
      <c r="Q11" s="6"/>
      <c r="R11" s="6"/>
      <c r="S11" s="6"/>
      <c r="T11" s="6"/>
      <c r="U11" s="6"/>
      <c r="V11" s="6"/>
      <c r="W11" s="6"/>
      <c r="X11" s="6"/>
      <c r="Y11" s="6"/>
      <c r="Z11" s="6"/>
    </row>
    <row r="12" spans="1:26" x14ac:dyDescent="0.2">
      <c r="A12" s="124" t="s">
        <v>599</v>
      </c>
      <c r="B12" s="125">
        <v>2</v>
      </c>
      <c r="C12" s="125">
        <v>10240</v>
      </c>
      <c r="D12" s="124" t="s">
        <v>78</v>
      </c>
      <c r="E12" s="124" t="s">
        <v>590</v>
      </c>
      <c r="F12" s="124" t="s">
        <v>592</v>
      </c>
      <c r="G12" s="6"/>
      <c r="H12" s="6"/>
      <c r="I12" s="6"/>
      <c r="J12" s="6"/>
      <c r="K12" s="6"/>
      <c r="L12" s="6"/>
      <c r="M12" s="6"/>
      <c r="N12" s="6"/>
      <c r="O12" s="6"/>
      <c r="P12" s="6"/>
      <c r="Q12" s="6"/>
      <c r="R12" s="6"/>
      <c r="S12" s="6"/>
      <c r="T12" s="6"/>
      <c r="U12" s="6"/>
      <c r="V12" s="6"/>
      <c r="W12" s="6"/>
      <c r="X12" s="6"/>
      <c r="Y12" s="6"/>
      <c r="Z12" s="6"/>
    </row>
    <row r="13" spans="1:26" x14ac:dyDescent="0.2">
      <c r="A13" s="124" t="s">
        <v>600</v>
      </c>
      <c r="B13" s="125">
        <v>2</v>
      </c>
      <c r="C13" s="125">
        <v>6144</v>
      </c>
      <c r="D13" s="124" t="s">
        <v>74</v>
      </c>
      <c r="E13" s="124" t="s">
        <v>590</v>
      </c>
      <c r="F13" s="124" t="s">
        <v>592</v>
      </c>
      <c r="G13" s="6"/>
      <c r="H13" s="6"/>
      <c r="I13" s="6"/>
      <c r="J13" s="6"/>
      <c r="K13" s="6"/>
      <c r="L13" s="6"/>
      <c r="M13" s="6"/>
      <c r="N13" s="6"/>
      <c r="O13" s="6"/>
      <c r="P13" s="6"/>
      <c r="Q13" s="6"/>
      <c r="R13" s="6"/>
      <c r="S13" s="6"/>
      <c r="T13" s="6"/>
      <c r="U13" s="6"/>
      <c r="V13" s="6"/>
      <c r="W13" s="6"/>
      <c r="X13" s="6"/>
      <c r="Y13" s="6"/>
      <c r="Z13" s="6"/>
    </row>
    <row r="14" spans="1:26" x14ac:dyDescent="0.2">
      <c r="A14" s="124" t="s">
        <v>601</v>
      </c>
      <c r="B14" s="125">
        <v>2</v>
      </c>
      <c r="C14" s="125">
        <v>3600</v>
      </c>
      <c r="D14" s="124" t="s">
        <v>70</v>
      </c>
      <c r="E14" s="124" t="s">
        <v>602</v>
      </c>
      <c r="F14" s="124" t="s">
        <v>592</v>
      </c>
      <c r="G14" s="6"/>
      <c r="H14" s="6"/>
      <c r="I14" s="6"/>
      <c r="J14" s="6"/>
      <c r="K14" s="6"/>
      <c r="L14" s="6"/>
      <c r="M14" s="6"/>
      <c r="N14" s="6"/>
      <c r="O14" s="6"/>
      <c r="P14" s="6"/>
      <c r="Q14" s="6"/>
      <c r="R14" s="6"/>
      <c r="S14" s="6"/>
      <c r="T14" s="6"/>
      <c r="U14" s="6"/>
      <c r="V14" s="6"/>
      <c r="W14" s="6"/>
      <c r="X14" s="6"/>
      <c r="Y14" s="6"/>
      <c r="Z14" s="6"/>
    </row>
    <row r="15" spans="1:26" x14ac:dyDescent="0.2">
      <c r="A15" s="124" t="s">
        <v>603</v>
      </c>
      <c r="B15" s="125">
        <v>2</v>
      </c>
      <c r="C15" s="125">
        <v>2176</v>
      </c>
      <c r="D15" s="124" t="s">
        <v>76</v>
      </c>
      <c r="E15" s="124" t="s">
        <v>590</v>
      </c>
      <c r="F15" s="124" t="s">
        <v>592</v>
      </c>
      <c r="G15" s="6"/>
      <c r="H15" s="6"/>
      <c r="I15" s="6"/>
      <c r="J15" s="6"/>
      <c r="K15" s="6"/>
      <c r="L15" s="6"/>
      <c r="M15" s="6"/>
      <c r="N15" s="6"/>
      <c r="O15" s="6"/>
      <c r="P15" s="6"/>
      <c r="Q15" s="6"/>
      <c r="R15" s="6"/>
      <c r="S15" s="6"/>
      <c r="T15" s="6"/>
      <c r="U15" s="6"/>
      <c r="V15" s="6"/>
      <c r="W15" s="6"/>
      <c r="X15" s="6"/>
      <c r="Y15" s="6"/>
      <c r="Z15" s="6"/>
    </row>
    <row r="16" spans="1:26" x14ac:dyDescent="0.2">
      <c r="A16" s="124" t="s">
        <v>604</v>
      </c>
      <c r="B16" s="125">
        <v>2</v>
      </c>
      <c r="C16" s="125">
        <v>2176</v>
      </c>
      <c r="D16" s="124" t="s">
        <v>561</v>
      </c>
      <c r="E16" s="124" t="s">
        <v>590</v>
      </c>
      <c r="F16" s="124" t="s">
        <v>592</v>
      </c>
      <c r="G16" s="6"/>
      <c r="H16" s="6"/>
      <c r="I16" s="6"/>
      <c r="J16" s="6"/>
      <c r="K16" s="6"/>
      <c r="L16" s="6"/>
      <c r="M16" s="6"/>
      <c r="N16" s="6"/>
      <c r="O16" s="6"/>
      <c r="P16" s="6"/>
      <c r="Q16" s="6"/>
      <c r="R16" s="6"/>
      <c r="S16" s="6"/>
      <c r="T16" s="6"/>
      <c r="U16" s="6"/>
      <c r="V16" s="6"/>
      <c r="W16" s="6"/>
      <c r="X16" s="6"/>
      <c r="Y16" s="6"/>
      <c r="Z16" s="6"/>
    </row>
    <row r="17" spans="1:26" x14ac:dyDescent="0.2">
      <c r="A17" s="124" t="s">
        <v>605</v>
      </c>
      <c r="B17" s="125">
        <v>2</v>
      </c>
      <c r="C17" s="125">
        <v>2048</v>
      </c>
      <c r="D17" s="124" t="s">
        <v>562</v>
      </c>
      <c r="E17" s="124" t="s">
        <v>590</v>
      </c>
      <c r="F17" s="124" t="s">
        <v>592</v>
      </c>
      <c r="G17" s="6"/>
      <c r="H17" s="6"/>
      <c r="I17" s="6"/>
      <c r="J17" s="6"/>
      <c r="K17" s="6"/>
      <c r="L17" s="6"/>
      <c r="M17" s="6"/>
      <c r="N17" s="6"/>
      <c r="O17" s="6"/>
      <c r="P17" s="6"/>
      <c r="Q17" s="6"/>
      <c r="R17" s="6"/>
      <c r="S17" s="6"/>
      <c r="T17" s="6"/>
      <c r="U17" s="6"/>
      <c r="V17" s="6"/>
      <c r="W17" s="6"/>
      <c r="X17" s="6"/>
      <c r="Y17" s="6"/>
      <c r="Z17" s="6"/>
    </row>
    <row r="18" spans="1:26" x14ac:dyDescent="0.2">
      <c r="A18" s="124" t="s">
        <v>606</v>
      </c>
      <c r="B18" s="125">
        <v>2</v>
      </c>
      <c r="C18" s="125">
        <v>3840</v>
      </c>
      <c r="D18" s="124" t="s">
        <v>562</v>
      </c>
      <c r="E18" s="124" t="s">
        <v>590</v>
      </c>
      <c r="F18" s="124" t="s">
        <v>592</v>
      </c>
      <c r="G18" s="6"/>
      <c r="H18" s="6"/>
      <c r="I18" s="6"/>
      <c r="J18" s="6"/>
      <c r="K18" s="6"/>
      <c r="L18" s="6"/>
      <c r="M18" s="6"/>
      <c r="N18" s="6"/>
      <c r="O18" s="6"/>
      <c r="P18" s="6"/>
      <c r="Q18" s="6"/>
      <c r="R18" s="6"/>
      <c r="S18" s="6"/>
      <c r="T18" s="6"/>
      <c r="U18" s="6"/>
      <c r="V18" s="6"/>
      <c r="W18" s="6"/>
      <c r="X18" s="6"/>
      <c r="Y18" s="6"/>
      <c r="Z18" s="6"/>
    </row>
    <row r="19" spans="1:26" x14ac:dyDescent="0.2">
      <c r="A19" s="124" t="s">
        <v>607</v>
      </c>
      <c r="B19" s="125">
        <v>2</v>
      </c>
      <c r="C19" s="125">
        <v>2048</v>
      </c>
      <c r="D19" s="124" t="s">
        <v>77</v>
      </c>
      <c r="E19" s="124" t="s">
        <v>590</v>
      </c>
      <c r="F19" s="124" t="s">
        <v>592</v>
      </c>
      <c r="G19" s="6"/>
      <c r="H19" s="6"/>
      <c r="I19" s="6"/>
      <c r="J19" s="6"/>
      <c r="K19" s="6"/>
      <c r="L19" s="6"/>
      <c r="M19" s="6"/>
      <c r="N19" s="6"/>
      <c r="O19" s="6"/>
      <c r="P19" s="6"/>
      <c r="Q19" s="6"/>
      <c r="R19" s="6"/>
      <c r="S19" s="6"/>
      <c r="T19" s="6"/>
      <c r="U19" s="6"/>
      <c r="V19" s="6"/>
      <c r="W19" s="6"/>
      <c r="X19" s="6"/>
      <c r="Y19" s="6"/>
      <c r="Z19" s="6"/>
    </row>
    <row r="20" spans="1:26" x14ac:dyDescent="0.2">
      <c r="A20" s="124" t="s">
        <v>608</v>
      </c>
      <c r="B20" s="125">
        <v>2</v>
      </c>
      <c r="C20" s="125">
        <v>2048</v>
      </c>
      <c r="D20" s="124" t="s">
        <v>79</v>
      </c>
      <c r="E20" s="124" t="s">
        <v>590</v>
      </c>
      <c r="F20" s="124" t="s">
        <v>592</v>
      </c>
      <c r="G20" s="6"/>
      <c r="H20" s="6"/>
      <c r="I20" s="6"/>
      <c r="J20" s="6"/>
      <c r="K20" s="6"/>
      <c r="L20" s="6"/>
      <c r="M20" s="6"/>
      <c r="N20" s="6"/>
      <c r="O20" s="6"/>
      <c r="P20" s="6"/>
      <c r="Q20" s="6"/>
      <c r="R20" s="6"/>
      <c r="S20" s="6"/>
      <c r="T20" s="6"/>
      <c r="U20" s="6"/>
      <c r="V20" s="6"/>
      <c r="W20" s="6"/>
      <c r="X20" s="6"/>
      <c r="Y20" s="6"/>
      <c r="Z20" s="6"/>
    </row>
    <row r="21" spans="1:26" ht="15.75" customHeight="1" x14ac:dyDescent="0.2">
      <c r="A21" s="124" t="s">
        <v>609</v>
      </c>
      <c r="B21" s="125">
        <v>4</v>
      </c>
      <c r="C21" s="125">
        <v>3072</v>
      </c>
      <c r="D21" s="124" t="s">
        <v>79</v>
      </c>
      <c r="E21" s="124" t="s">
        <v>590</v>
      </c>
      <c r="F21" s="124" t="s">
        <v>592</v>
      </c>
      <c r="G21" s="6"/>
      <c r="H21" s="6"/>
      <c r="I21" s="6"/>
      <c r="J21" s="6"/>
      <c r="K21" s="6"/>
      <c r="L21" s="6"/>
      <c r="M21" s="6"/>
      <c r="N21" s="6"/>
      <c r="O21" s="6"/>
      <c r="P21" s="6"/>
      <c r="Q21" s="6"/>
      <c r="R21" s="6"/>
      <c r="S21" s="6"/>
      <c r="T21" s="6"/>
      <c r="U21" s="6"/>
      <c r="V21" s="6"/>
      <c r="W21" s="6"/>
      <c r="X21" s="6"/>
      <c r="Y21" s="6"/>
      <c r="Z21" s="6"/>
    </row>
    <row r="22" spans="1:26" ht="15.75" customHeight="1" x14ac:dyDescent="0.2">
      <c r="A22" s="124" t="s">
        <v>610</v>
      </c>
      <c r="B22" s="125">
        <v>4</v>
      </c>
      <c r="C22" s="125">
        <v>3072</v>
      </c>
      <c r="D22" s="124" t="s">
        <v>562</v>
      </c>
      <c r="E22" s="124" t="s">
        <v>590</v>
      </c>
      <c r="F22" s="124" t="s">
        <v>592</v>
      </c>
      <c r="G22" s="6"/>
      <c r="H22" s="6"/>
      <c r="I22" s="6"/>
      <c r="J22" s="6"/>
      <c r="K22" s="6"/>
      <c r="L22" s="6"/>
      <c r="M22" s="6"/>
      <c r="N22" s="6"/>
      <c r="O22" s="6"/>
      <c r="P22" s="6"/>
      <c r="Q22" s="6"/>
      <c r="R22" s="6"/>
      <c r="S22" s="6"/>
      <c r="T22" s="6"/>
      <c r="U22" s="6"/>
      <c r="V22" s="6"/>
      <c r="W22" s="6"/>
      <c r="X22" s="6"/>
      <c r="Y22" s="6"/>
      <c r="Z22" s="6"/>
    </row>
    <row r="23" spans="1:26" ht="15.75" customHeight="1" x14ac:dyDescent="0.2">
      <c r="A23" s="124" t="s">
        <v>611</v>
      </c>
      <c r="B23" s="125">
        <v>2</v>
      </c>
      <c r="C23" s="125">
        <v>2048</v>
      </c>
      <c r="D23" s="124" t="s">
        <v>80</v>
      </c>
      <c r="E23" s="124" t="s">
        <v>590</v>
      </c>
      <c r="F23" s="124" t="s">
        <v>592</v>
      </c>
      <c r="G23" s="6"/>
      <c r="H23" s="6"/>
      <c r="I23" s="6"/>
      <c r="J23" s="6"/>
      <c r="K23" s="6"/>
      <c r="L23" s="6"/>
      <c r="M23" s="6"/>
      <c r="N23" s="6"/>
      <c r="O23" s="6"/>
      <c r="P23" s="6"/>
      <c r="Q23" s="6"/>
      <c r="R23" s="6"/>
      <c r="S23" s="6"/>
      <c r="T23" s="6"/>
      <c r="U23" s="6"/>
      <c r="V23" s="6"/>
      <c r="W23" s="6"/>
      <c r="X23" s="6"/>
      <c r="Y23" s="6"/>
      <c r="Z23" s="6"/>
    </row>
    <row r="24" spans="1:26" ht="15.75" customHeight="1" x14ac:dyDescent="0.2">
      <c r="A24" s="124" t="s">
        <v>612</v>
      </c>
      <c r="B24" s="125">
        <v>4</v>
      </c>
      <c r="C24" s="125">
        <v>3744</v>
      </c>
      <c r="D24" s="124" t="s">
        <v>79</v>
      </c>
      <c r="E24" s="124" t="s">
        <v>590</v>
      </c>
      <c r="F24" s="124" t="s">
        <v>592</v>
      </c>
      <c r="G24" s="6"/>
      <c r="H24" s="6"/>
      <c r="I24" s="6"/>
      <c r="J24" s="6"/>
      <c r="K24" s="6"/>
      <c r="L24" s="6"/>
      <c r="M24" s="6"/>
      <c r="N24" s="6"/>
      <c r="O24" s="6"/>
      <c r="P24" s="6"/>
      <c r="Q24" s="6"/>
      <c r="R24" s="6"/>
      <c r="S24" s="6"/>
      <c r="T24" s="6"/>
      <c r="U24" s="6"/>
      <c r="V24" s="6"/>
      <c r="W24" s="6"/>
      <c r="X24" s="6"/>
      <c r="Y24" s="6"/>
      <c r="Z24" s="6"/>
    </row>
    <row r="25" spans="1:26" ht="15.75" customHeight="1" x14ac:dyDescent="0.2">
      <c r="A25" s="124" t="s">
        <v>613</v>
      </c>
      <c r="B25" s="125">
        <v>4</v>
      </c>
      <c r="C25" s="125">
        <v>2048</v>
      </c>
      <c r="D25" s="124" t="s">
        <v>77</v>
      </c>
      <c r="E25" s="124" t="s">
        <v>590</v>
      </c>
      <c r="F25" s="124" t="s">
        <v>592</v>
      </c>
      <c r="G25" s="6"/>
      <c r="H25" s="6"/>
      <c r="I25" s="6"/>
      <c r="J25" s="6"/>
      <c r="K25" s="6"/>
      <c r="L25" s="6"/>
      <c r="M25" s="6"/>
      <c r="N25" s="6"/>
      <c r="O25" s="6"/>
      <c r="P25" s="6"/>
      <c r="Q25" s="6"/>
      <c r="R25" s="6"/>
      <c r="S25" s="6"/>
      <c r="T25" s="6"/>
      <c r="U25" s="6"/>
      <c r="V25" s="6"/>
      <c r="W25" s="6"/>
      <c r="X25" s="6"/>
      <c r="Y25" s="6"/>
      <c r="Z25" s="6"/>
    </row>
    <row r="26" spans="1:26" ht="15.75" customHeight="1" x14ac:dyDescent="0.2">
      <c r="A26" s="124" t="s">
        <v>614</v>
      </c>
      <c r="B26" s="125">
        <v>2</v>
      </c>
      <c r="C26" s="125">
        <v>4160</v>
      </c>
      <c r="D26" s="124" t="s">
        <v>561</v>
      </c>
      <c r="E26" s="124" t="s">
        <v>590</v>
      </c>
      <c r="F26" s="124" t="s">
        <v>592</v>
      </c>
      <c r="G26" s="6"/>
      <c r="H26" s="6"/>
      <c r="I26" s="6"/>
      <c r="J26" s="6"/>
      <c r="K26" s="6"/>
      <c r="L26" s="6"/>
      <c r="M26" s="6"/>
      <c r="N26" s="6"/>
      <c r="O26" s="6"/>
      <c r="P26" s="6"/>
      <c r="Q26" s="6"/>
      <c r="R26" s="6"/>
      <c r="S26" s="6"/>
      <c r="T26" s="6"/>
      <c r="U26" s="6"/>
      <c r="V26" s="6"/>
      <c r="W26" s="6"/>
      <c r="X26" s="6"/>
      <c r="Y26" s="6"/>
      <c r="Z26" s="6"/>
    </row>
    <row r="27" spans="1:26" ht="15.75" customHeight="1" x14ac:dyDescent="0.2">
      <c r="A27" s="124" t="s">
        <v>615</v>
      </c>
      <c r="B27" s="125">
        <v>1</v>
      </c>
      <c r="C27" s="125">
        <v>2304</v>
      </c>
      <c r="D27" s="124" t="s">
        <v>80</v>
      </c>
      <c r="E27" s="124" t="s">
        <v>590</v>
      </c>
      <c r="F27" s="124" t="s">
        <v>592</v>
      </c>
      <c r="G27" s="6"/>
      <c r="H27" s="6"/>
      <c r="I27" s="6"/>
      <c r="J27" s="6"/>
      <c r="K27" s="6"/>
      <c r="L27" s="6"/>
      <c r="M27" s="6"/>
      <c r="N27" s="6"/>
      <c r="O27" s="6"/>
      <c r="P27" s="6"/>
      <c r="Q27" s="6"/>
      <c r="R27" s="6"/>
      <c r="S27" s="6"/>
      <c r="T27" s="6"/>
      <c r="U27" s="6"/>
      <c r="V27" s="6"/>
      <c r="W27" s="6"/>
      <c r="X27" s="6"/>
      <c r="Y27" s="6"/>
      <c r="Z27" s="6"/>
    </row>
    <row r="28" spans="1:26" ht="15.75" customHeight="1" x14ac:dyDescent="0.2">
      <c r="A28" s="124" t="s">
        <v>616</v>
      </c>
      <c r="B28" s="125">
        <v>4</v>
      </c>
      <c r="C28" s="125">
        <v>4096</v>
      </c>
      <c r="D28" s="124" t="s">
        <v>562</v>
      </c>
      <c r="E28" s="124" t="s">
        <v>590</v>
      </c>
      <c r="F28" s="124" t="s">
        <v>592</v>
      </c>
      <c r="G28" s="6"/>
      <c r="H28" s="6"/>
      <c r="I28" s="6"/>
      <c r="J28" s="6"/>
      <c r="K28" s="6"/>
      <c r="L28" s="6"/>
      <c r="M28" s="6"/>
      <c r="N28" s="6"/>
      <c r="O28" s="6"/>
      <c r="P28" s="6"/>
      <c r="Q28" s="6"/>
      <c r="R28" s="6"/>
      <c r="S28" s="6"/>
      <c r="T28" s="6"/>
      <c r="U28" s="6"/>
      <c r="V28" s="6"/>
      <c r="W28" s="6"/>
      <c r="X28" s="6"/>
      <c r="Y28" s="6"/>
      <c r="Z28" s="6"/>
    </row>
    <row r="29" spans="1:26" ht="15.75" customHeight="1" x14ac:dyDescent="0.2">
      <c r="A29" s="124" t="s">
        <v>617</v>
      </c>
      <c r="B29" s="125">
        <v>2</v>
      </c>
      <c r="C29" s="125">
        <v>4096</v>
      </c>
      <c r="D29" s="124" t="s">
        <v>77</v>
      </c>
      <c r="E29" s="124" t="s">
        <v>590</v>
      </c>
      <c r="F29" s="124" t="s">
        <v>592</v>
      </c>
      <c r="G29" s="6"/>
      <c r="H29" s="6"/>
      <c r="I29" s="6"/>
      <c r="J29" s="6"/>
      <c r="K29" s="6"/>
      <c r="L29" s="6"/>
      <c r="M29" s="6"/>
      <c r="N29" s="6"/>
      <c r="O29" s="6"/>
      <c r="P29" s="6"/>
      <c r="Q29" s="6"/>
      <c r="R29" s="6"/>
      <c r="S29" s="6"/>
      <c r="T29" s="6"/>
      <c r="U29" s="6"/>
      <c r="V29" s="6"/>
      <c r="W29" s="6"/>
      <c r="X29" s="6"/>
      <c r="Y29" s="6"/>
      <c r="Z29" s="6"/>
    </row>
    <row r="30" spans="1:26" ht="15.75" customHeight="1" x14ac:dyDescent="0.2">
      <c r="A30" s="124" t="s">
        <v>618</v>
      </c>
      <c r="B30" s="125">
        <v>4</v>
      </c>
      <c r="C30" s="125">
        <v>6144</v>
      </c>
      <c r="D30" s="124" t="s">
        <v>79</v>
      </c>
      <c r="E30" s="124" t="s">
        <v>590</v>
      </c>
      <c r="F30" s="124" t="s">
        <v>592</v>
      </c>
      <c r="G30" s="6"/>
      <c r="H30" s="6"/>
      <c r="I30" s="6"/>
      <c r="J30" s="6"/>
      <c r="K30" s="6"/>
      <c r="L30" s="6"/>
      <c r="M30" s="6"/>
      <c r="N30" s="6"/>
      <c r="O30" s="6"/>
      <c r="P30" s="6"/>
      <c r="Q30" s="6"/>
      <c r="R30" s="6"/>
      <c r="S30" s="6"/>
      <c r="T30" s="6"/>
      <c r="U30" s="6"/>
      <c r="V30" s="6"/>
      <c r="W30" s="6"/>
      <c r="X30" s="6"/>
      <c r="Y30" s="6"/>
      <c r="Z30" s="6"/>
    </row>
    <row r="31" spans="1:26" ht="15.75" customHeight="1" x14ac:dyDescent="0.2">
      <c r="A31" s="124" t="s">
        <v>619</v>
      </c>
      <c r="B31" s="125">
        <v>8</v>
      </c>
      <c r="C31" s="125">
        <v>32768</v>
      </c>
      <c r="D31" s="124" t="s">
        <v>620</v>
      </c>
      <c r="E31" s="124" t="s">
        <v>35</v>
      </c>
      <c r="F31" s="124" t="s">
        <v>592</v>
      </c>
      <c r="G31" s="6"/>
      <c r="H31" s="6"/>
      <c r="I31" s="6"/>
      <c r="J31" s="6"/>
      <c r="K31" s="6"/>
      <c r="L31" s="6"/>
      <c r="M31" s="6"/>
      <c r="N31" s="6"/>
      <c r="O31" s="6"/>
      <c r="P31" s="6"/>
      <c r="Q31" s="6"/>
      <c r="R31" s="6"/>
      <c r="S31" s="6"/>
      <c r="T31" s="6"/>
      <c r="U31" s="6"/>
      <c r="V31" s="6"/>
      <c r="W31" s="6"/>
      <c r="X31" s="6"/>
      <c r="Y31" s="6"/>
      <c r="Z31" s="6"/>
    </row>
    <row r="32" spans="1:26" ht="15.75" customHeight="1" x14ac:dyDescent="0.2">
      <c r="A32" s="124" t="s">
        <v>621</v>
      </c>
      <c r="B32" s="125">
        <v>4</v>
      </c>
      <c r="C32" s="125">
        <v>32768</v>
      </c>
      <c r="D32" s="124" t="s">
        <v>622</v>
      </c>
      <c r="E32" s="124" t="s">
        <v>35</v>
      </c>
      <c r="F32" s="124" t="s">
        <v>592</v>
      </c>
      <c r="G32" s="6"/>
      <c r="H32" s="6"/>
      <c r="I32" s="6"/>
      <c r="J32" s="6"/>
      <c r="K32" s="6"/>
      <c r="L32" s="6"/>
      <c r="M32" s="6"/>
      <c r="N32" s="6"/>
      <c r="O32" s="6"/>
      <c r="P32" s="6"/>
      <c r="Q32" s="6"/>
      <c r="R32" s="6"/>
      <c r="S32" s="6"/>
      <c r="T32" s="6"/>
      <c r="U32" s="6"/>
      <c r="V32" s="6"/>
      <c r="W32" s="6"/>
      <c r="X32" s="6"/>
      <c r="Y32" s="6"/>
      <c r="Z32" s="6"/>
    </row>
    <row r="33" spans="1:26" ht="15.75" hidden="1" customHeight="1" x14ac:dyDescent="0.2">
      <c r="A33" s="124" t="s">
        <v>623</v>
      </c>
      <c r="B33" s="125">
        <v>2</v>
      </c>
      <c r="C33" s="125">
        <v>3072</v>
      </c>
      <c r="D33" s="124" t="s">
        <v>75</v>
      </c>
      <c r="E33" s="124" t="s">
        <v>590</v>
      </c>
      <c r="F33" s="124" t="s">
        <v>587</v>
      </c>
      <c r="G33" s="6"/>
      <c r="H33" s="6"/>
      <c r="I33" s="6"/>
      <c r="J33" s="6"/>
      <c r="K33" s="6"/>
      <c r="L33" s="6"/>
      <c r="M33" s="6"/>
      <c r="N33" s="6"/>
      <c r="O33" s="6"/>
      <c r="P33" s="6"/>
      <c r="Q33" s="6"/>
      <c r="R33" s="6"/>
      <c r="S33" s="6"/>
      <c r="T33" s="6"/>
      <c r="U33" s="6"/>
      <c r="V33" s="6"/>
      <c r="W33" s="6"/>
      <c r="X33" s="6"/>
      <c r="Y33" s="6"/>
      <c r="Z33" s="6"/>
    </row>
    <row r="34" spans="1:26" ht="15.75" customHeight="1" x14ac:dyDescent="0.2">
      <c r="A34" s="124" t="s">
        <v>624</v>
      </c>
      <c r="B34" s="125">
        <v>6</v>
      </c>
      <c r="C34" s="125">
        <v>8192</v>
      </c>
      <c r="D34" s="124" t="s">
        <v>562</v>
      </c>
      <c r="E34" s="124" t="s">
        <v>590</v>
      </c>
      <c r="F34" s="124" t="s">
        <v>592</v>
      </c>
      <c r="G34" s="6"/>
      <c r="H34" s="6"/>
      <c r="I34" s="6"/>
      <c r="J34" s="6"/>
      <c r="K34" s="6"/>
      <c r="L34" s="6"/>
      <c r="M34" s="6"/>
      <c r="N34" s="6"/>
      <c r="O34" s="6"/>
      <c r="P34" s="6"/>
      <c r="Q34" s="6"/>
      <c r="R34" s="6"/>
      <c r="S34" s="6"/>
      <c r="T34" s="6"/>
      <c r="U34" s="6"/>
      <c r="V34" s="6"/>
      <c r="W34" s="6"/>
      <c r="X34" s="6"/>
      <c r="Y34" s="6"/>
      <c r="Z34" s="6"/>
    </row>
    <row r="35" spans="1:26" ht="15.75" customHeight="1" x14ac:dyDescent="0.2">
      <c r="A35" s="124" t="s">
        <v>159</v>
      </c>
      <c r="B35" s="125">
        <v>4</v>
      </c>
      <c r="C35" s="125">
        <v>3840</v>
      </c>
      <c r="D35" s="124" t="s">
        <v>80</v>
      </c>
      <c r="E35" s="124" t="s">
        <v>590</v>
      </c>
      <c r="F35" s="124" t="s">
        <v>592</v>
      </c>
      <c r="G35" s="6"/>
      <c r="H35" s="6"/>
      <c r="I35" s="6"/>
      <c r="J35" s="6"/>
      <c r="K35" s="6"/>
      <c r="L35" s="6"/>
      <c r="M35" s="6"/>
      <c r="N35" s="6"/>
      <c r="O35" s="6"/>
      <c r="P35" s="6"/>
      <c r="Q35" s="6"/>
      <c r="R35" s="6"/>
      <c r="S35" s="6"/>
      <c r="T35" s="6"/>
      <c r="U35" s="6"/>
      <c r="V35" s="6"/>
      <c r="W35" s="6"/>
      <c r="X35" s="6"/>
      <c r="Y35" s="6"/>
      <c r="Z35" s="6"/>
    </row>
    <row r="36" spans="1:26" ht="15.75" customHeight="1" x14ac:dyDescent="0.2">
      <c r="A36" s="124" t="s">
        <v>625</v>
      </c>
      <c r="B36" s="125">
        <v>4</v>
      </c>
      <c r="C36" s="125">
        <v>4096</v>
      </c>
      <c r="D36" s="124" t="s">
        <v>561</v>
      </c>
      <c r="E36" s="124" t="s">
        <v>590</v>
      </c>
      <c r="F36" s="124" t="s">
        <v>592</v>
      </c>
      <c r="G36" s="6"/>
      <c r="H36" s="6"/>
      <c r="I36" s="6"/>
      <c r="J36" s="6"/>
      <c r="K36" s="6"/>
      <c r="L36" s="6"/>
      <c r="M36" s="6"/>
      <c r="N36" s="6"/>
      <c r="O36" s="6"/>
      <c r="P36" s="6"/>
      <c r="Q36" s="6"/>
      <c r="R36" s="6"/>
      <c r="S36" s="6"/>
      <c r="T36" s="6"/>
      <c r="U36" s="6"/>
      <c r="V36" s="6"/>
      <c r="W36" s="6"/>
      <c r="X36" s="6"/>
      <c r="Y36" s="6"/>
      <c r="Z36" s="6"/>
    </row>
    <row r="37" spans="1:26" ht="15.75" customHeight="1" x14ac:dyDescent="0.2">
      <c r="A37" s="124" t="s">
        <v>626</v>
      </c>
      <c r="B37" s="125">
        <v>2</v>
      </c>
      <c r="C37" s="125">
        <v>4096</v>
      </c>
      <c r="D37" s="124" t="s">
        <v>75</v>
      </c>
      <c r="E37" s="124" t="s">
        <v>590</v>
      </c>
      <c r="F37" s="124" t="s">
        <v>592</v>
      </c>
      <c r="G37" s="6"/>
      <c r="H37" s="6"/>
      <c r="I37" s="6"/>
      <c r="J37" s="6"/>
      <c r="K37" s="6"/>
      <c r="L37" s="6"/>
      <c r="M37" s="6"/>
      <c r="N37" s="6"/>
      <c r="O37" s="6"/>
      <c r="P37" s="6"/>
      <c r="Q37" s="6"/>
      <c r="R37" s="6"/>
      <c r="S37" s="6"/>
      <c r="T37" s="6"/>
      <c r="U37" s="6"/>
      <c r="V37" s="6"/>
      <c r="W37" s="6"/>
      <c r="X37" s="6"/>
      <c r="Y37" s="6"/>
      <c r="Z37" s="6"/>
    </row>
    <row r="38" spans="1:26" ht="15.75" customHeight="1" x14ac:dyDescent="0.2">
      <c r="A38" s="124" t="s">
        <v>627</v>
      </c>
      <c r="B38" s="125">
        <v>4</v>
      </c>
      <c r="C38" s="125">
        <v>10240</v>
      </c>
      <c r="D38" s="124" t="s">
        <v>73</v>
      </c>
      <c r="E38" s="124" t="s">
        <v>590</v>
      </c>
      <c r="F38" s="124" t="s">
        <v>592</v>
      </c>
      <c r="G38" s="6"/>
      <c r="H38" s="6"/>
      <c r="I38" s="6"/>
      <c r="J38" s="6"/>
      <c r="K38" s="6"/>
      <c r="L38" s="6"/>
      <c r="M38" s="6"/>
      <c r="N38" s="6"/>
      <c r="O38" s="6"/>
      <c r="P38" s="6"/>
      <c r="Q38" s="6"/>
      <c r="R38" s="6"/>
      <c r="S38" s="6"/>
      <c r="T38" s="6"/>
      <c r="U38" s="6"/>
      <c r="V38" s="6"/>
      <c r="W38" s="6"/>
      <c r="X38" s="6"/>
      <c r="Y38" s="6"/>
      <c r="Z38" s="6"/>
    </row>
    <row r="39" spans="1:26" ht="15.75" customHeight="1" x14ac:dyDescent="0.2">
      <c r="A39" s="124" t="s">
        <v>628</v>
      </c>
      <c r="B39" s="125">
        <v>2</v>
      </c>
      <c r="C39" s="125">
        <v>3640</v>
      </c>
      <c r="D39" s="124" t="s">
        <v>79</v>
      </c>
      <c r="E39" s="124" t="s">
        <v>590</v>
      </c>
      <c r="F39" s="124" t="s">
        <v>592</v>
      </c>
      <c r="G39" s="6"/>
      <c r="H39" s="6"/>
      <c r="I39" s="6"/>
      <c r="J39" s="6"/>
      <c r="K39" s="6"/>
      <c r="L39" s="6"/>
      <c r="M39" s="6"/>
      <c r="N39" s="6"/>
      <c r="O39" s="6"/>
      <c r="P39" s="6"/>
      <c r="Q39" s="6"/>
      <c r="R39" s="6"/>
      <c r="S39" s="6"/>
      <c r="T39" s="6"/>
      <c r="U39" s="6"/>
      <c r="V39" s="6"/>
      <c r="W39" s="6"/>
      <c r="X39" s="6"/>
      <c r="Y39" s="6"/>
      <c r="Z39" s="6"/>
    </row>
    <row r="40" spans="1:26" ht="15.75" customHeight="1" x14ac:dyDescent="0.2">
      <c r="A40" s="124" t="s">
        <v>629</v>
      </c>
      <c r="B40" s="125">
        <v>2</v>
      </c>
      <c r="C40" s="125">
        <v>3640</v>
      </c>
      <c r="D40" s="124" t="s">
        <v>78</v>
      </c>
      <c r="E40" s="124" t="s">
        <v>590</v>
      </c>
      <c r="F40" s="124" t="s">
        <v>592</v>
      </c>
      <c r="G40" s="6"/>
      <c r="H40" s="6"/>
      <c r="I40" s="6"/>
      <c r="J40" s="6"/>
      <c r="K40" s="6"/>
      <c r="L40" s="6"/>
      <c r="M40" s="6"/>
      <c r="N40" s="6"/>
      <c r="O40" s="6"/>
      <c r="P40" s="6"/>
      <c r="Q40" s="6"/>
      <c r="R40" s="6"/>
      <c r="S40" s="6"/>
      <c r="T40" s="6"/>
      <c r="U40" s="6"/>
      <c r="V40" s="6"/>
      <c r="W40" s="6"/>
      <c r="X40" s="6"/>
      <c r="Y40" s="6"/>
      <c r="Z40" s="6"/>
    </row>
    <row r="41" spans="1:26" ht="15.75" hidden="1" customHeight="1" x14ac:dyDescent="0.2">
      <c r="A41" s="124" t="s">
        <v>630</v>
      </c>
      <c r="B41" s="125">
        <v>2</v>
      </c>
      <c r="C41" s="125">
        <v>2048</v>
      </c>
      <c r="D41" s="124" t="s">
        <v>80</v>
      </c>
      <c r="E41" s="124" t="s">
        <v>590</v>
      </c>
      <c r="F41" s="124" t="s">
        <v>587</v>
      </c>
      <c r="G41" s="6"/>
      <c r="H41" s="6"/>
      <c r="I41" s="6"/>
      <c r="J41" s="6"/>
      <c r="K41" s="6"/>
      <c r="L41" s="6"/>
      <c r="M41" s="6"/>
      <c r="N41" s="6"/>
      <c r="O41" s="6"/>
      <c r="P41" s="6"/>
      <c r="Q41" s="6"/>
      <c r="R41" s="6"/>
      <c r="S41" s="6"/>
      <c r="T41" s="6"/>
      <c r="U41" s="6"/>
      <c r="V41" s="6"/>
      <c r="W41" s="6"/>
      <c r="X41" s="6"/>
      <c r="Y41" s="6"/>
      <c r="Z41" s="6"/>
    </row>
    <row r="42" spans="1:26" ht="15.75" hidden="1" customHeight="1" x14ac:dyDescent="0.2">
      <c r="A42" s="124" t="s">
        <v>631</v>
      </c>
      <c r="B42" s="125">
        <v>1</v>
      </c>
      <c r="C42" s="125">
        <v>4096</v>
      </c>
      <c r="D42" s="124" t="s">
        <v>632</v>
      </c>
      <c r="E42" s="124" t="s">
        <v>590</v>
      </c>
      <c r="F42" s="124" t="s">
        <v>587</v>
      </c>
      <c r="G42" s="6"/>
      <c r="H42" s="6"/>
      <c r="I42" s="6"/>
      <c r="J42" s="6"/>
      <c r="K42" s="6"/>
      <c r="L42" s="6"/>
      <c r="M42" s="6"/>
      <c r="N42" s="6"/>
      <c r="O42" s="6"/>
      <c r="P42" s="6"/>
      <c r="Q42" s="6"/>
      <c r="R42" s="6"/>
      <c r="S42" s="6"/>
      <c r="T42" s="6"/>
      <c r="U42" s="6"/>
      <c r="V42" s="6"/>
      <c r="W42" s="6"/>
      <c r="X42" s="6"/>
      <c r="Y42" s="6"/>
      <c r="Z42" s="6"/>
    </row>
    <row r="43" spans="1:26" ht="15.75" customHeight="1" x14ac:dyDescent="0.2">
      <c r="A43" s="124" t="s">
        <v>633</v>
      </c>
      <c r="B43" s="125">
        <v>2</v>
      </c>
      <c r="C43" s="125">
        <v>8192</v>
      </c>
      <c r="D43" s="124" t="s">
        <v>72</v>
      </c>
      <c r="E43" s="124" t="s">
        <v>590</v>
      </c>
      <c r="F43" s="124" t="s">
        <v>592</v>
      </c>
      <c r="G43" s="6"/>
      <c r="H43" s="6"/>
      <c r="I43" s="6"/>
      <c r="J43" s="6"/>
      <c r="K43" s="6"/>
      <c r="L43" s="6"/>
      <c r="M43" s="6"/>
      <c r="N43" s="6"/>
      <c r="O43" s="6"/>
      <c r="P43" s="6"/>
      <c r="Q43" s="6"/>
      <c r="R43" s="6"/>
      <c r="S43" s="6"/>
      <c r="T43" s="6"/>
      <c r="U43" s="6"/>
      <c r="V43" s="6"/>
      <c r="W43" s="6"/>
      <c r="X43" s="6"/>
      <c r="Y43" s="6"/>
      <c r="Z43" s="6"/>
    </row>
    <row r="44" spans="1:26" ht="15.75" customHeight="1" x14ac:dyDescent="0.2">
      <c r="A44" s="124" t="s">
        <v>634</v>
      </c>
      <c r="B44" s="125">
        <v>4</v>
      </c>
      <c r="C44" s="125">
        <v>16384</v>
      </c>
      <c r="D44" s="124" t="s">
        <v>622</v>
      </c>
      <c r="E44" s="124" t="s">
        <v>35</v>
      </c>
      <c r="F44" s="124" t="s">
        <v>592</v>
      </c>
      <c r="G44" s="6"/>
      <c r="H44" s="6"/>
      <c r="I44" s="6"/>
      <c r="J44" s="6"/>
      <c r="K44" s="6"/>
      <c r="L44" s="6"/>
      <c r="M44" s="6"/>
      <c r="N44" s="6"/>
      <c r="O44" s="6"/>
      <c r="P44" s="6"/>
      <c r="Q44" s="6"/>
      <c r="R44" s="6"/>
      <c r="S44" s="6"/>
      <c r="T44" s="6"/>
      <c r="U44" s="6"/>
      <c r="V44" s="6"/>
      <c r="W44" s="6"/>
      <c r="X44" s="6"/>
      <c r="Y44" s="6"/>
      <c r="Z44" s="6"/>
    </row>
    <row r="45" spans="1:26" ht="15.75" customHeight="1" x14ac:dyDescent="0.2">
      <c r="A45" s="124" t="s">
        <v>635</v>
      </c>
      <c r="B45" s="125">
        <v>4</v>
      </c>
      <c r="C45" s="125">
        <v>8192</v>
      </c>
      <c r="D45" s="124" t="s">
        <v>622</v>
      </c>
      <c r="E45" s="124" t="s">
        <v>35</v>
      </c>
      <c r="F45" s="124" t="s">
        <v>592</v>
      </c>
      <c r="G45" s="6"/>
      <c r="H45" s="6"/>
      <c r="I45" s="6"/>
      <c r="J45" s="6"/>
      <c r="K45" s="6"/>
      <c r="L45" s="6"/>
      <c r="M45" s="6"/>
      <c r="N45" s="6"/>
      <c r="O45" s="6"/>
      <c r="P45" s="6"/>
      <c r="Q45" s="6"/>
      <c r="R45" s="6"/>
      <c r="S45" s="6"/>
      <c r="T45" s="6"/>
      <c r="U45" s="6"/>
      <c r="V45" s="6"/>
      <c r="W45" s="6"/>
      <c r="X45" s="6"/>
      <c r="Y45" s="6"/>
      <c r="Z45" s="6"/>
    </row>
    <row r="46" spans="1:26" ht="15.75" hidden="1" customHeight="1" x14ac:dyDescent="0.2">
      <c r="A46" s="124" t="s">
        <v>636</v>
      </c>
      <c r="B46" s="125">
        <v>2</v>
      </c>
      <c r="C46" s="125">
        <v>4096</v>
      </c>
      <c r="D46" s="124" t="s">
        <v>77</v>
      </c>
      <c r="E46" s="124" t="s">
        <v>590</v>
      </c>
      <c r="F46" s="124" t="s">
        <v>587</v>
      </c>
      <c r="G46" s="6"/>
      <c r="H46" s="6"/>
      <c r="I46" s="6"/>
      <c r="J46" s="6"/>
      <c r="K46" s="6"/>
      <c r="L46" s="6"/>
      <c r="M46" s="6"/>
      <c r="N46" s="6"/>
      <c r="O46" s="6"/>
      <c r="P46" s="6"/>
      <c r="Q46" s="6"/>
      <c r="R46" s="6"/>
      <c r="S46" s="6"/>
      <c r="T46" s="6"/>
      <c r="U46" s="6"/>
      <c r="V46" s="6"/>
      <c r="W46" s="6"/>
      <c r="X46" s="6"/>
      <c r="Y46" s="6"/>
      <c r="Z46" s="6"/>
    </row>
    <row r="47" spans="1:26" ht="15.75" customHeight="1" x14ac:dyDescent="0.2">
      <c r="A47" s="124" t="s">
        <v>637</v>
      </c>
      <c r="B47" s="125">
        <v>2</v>
      </c>
      <c r="C47" s="125">
        <v>4096</v>
      </c>
      <c r="D47" s="124" t="s">
        <v>84</v>
      </c>
      <c r="E47" s="124" t="s">
        <v>638</v>
      </c>
      <c r="F47" s="124" t="s">
        <v>592</v>
      </c>
      <c r="G47" s="6"/>
      <c r="H47" s="6"/>
      <c r="I47" s="6"/>
      <c r="J47" s="6"/>
      <c r="K47" s="6"/>
      <c r="L47" s="6"/>
      <c r="M47" s="6"/>
      <c r="N47" s="6"/>
      <c r="O47" s="6"/>
      <c r="P47" s="6"/>
      <c r="Q47" s="6"/>
      <c r="R47" s="6"/>
      <c r="S47" s="6"/>
      <c r="T47" s="6"/>
      <c r="U47" s="6"/>
      <c r="V47" s="6"/>
      <c r="W47" s="6"/>
      <c r="X47" s="6"/>
      <c r="Y47" s="6"/>
      <c r="Z47" s="6"/>
    </row>
    <row r="48" spans="1:26" ht="15.75" customHeight="1" x14ac:dyDescent="0.2">
      <c r="A48" s="124" t="s">
        <v>639</v>
      </c>
      <c r="B48" s="125">
        <v>2</v>
      </c>
      <c r="C48" s="125">
        <v>4096</v>
      </c>
      <c r="D48" s="124" t="s">
        <v>84</v>
      </c>
      <c r="E48" s="124" t="s">
        <v>638</v>
      </c>
      <c r="F48" s="124" t="s">
        <v>592</v>
      </c>
      <c r="G48" s="6"/>
      <c r="H48" s="6"/>
      <c r="I48" s="6"/>
      <c r="J48" s="6"/>
      <c r="K48" s="6"/>
      <c r="L48" s="6"/>
      <c r="M48" s="6"/>
      <c r="N48" s="6"/>
      <c r="O48" s="6"/>
      <c r="P48" s="6"/>
      <c r="Q48" s="6"/>
      <c r="R48" s="6"/>
      <c r="S48" s="6"/>
      <c r="T48" s="6"/>
      <c r="U48" s="6"/>
      <c r="V48" s="6"/>
      <c r="W48" s="6"/>
      <c r="X48" s="6"/>
      <c r="Y48" s="6"/>
      <c r="Z48" s="6"/>
    </row>
    <row r="49" spans="1:26" ht="15.75" customHeight="1" x14ac:dyDescent="0.2">
      <c r="A49" s="124" t="s">
        <v>640</v>
      </c>
      <c r="B49" s="125">
        <v>4</v>
      </c>
      <c r="C49" s="125">
        <v>4096</v>
      </c>
      <c r="D49" s="124" t="s">
        <v>562</v>
      </c>
      <c r="E49" s="124" t="s">
        <v>590</v>
      </c>
      <c r="F49" s="124" t="s">
        <v>592</v>
      </c>
      <c r="G49" s="6"/>
      <c r="H49" s="6"/>
      <c r="I49" s="6"/>
      <c r="J49" s="6"/>
      <c r="K49" s="6"/>
      <c r="L49" s="6"/>
      <c r="M49" s="6"/>
      <c r="N49" s="6"/>
      <c r="O49" s="6"/>
      <c r="P49" s="6"/>
      <c r="Q49" s="6"/>
      <c r="R49" s="6"/>
      <c r="S49" s="6"/>
      <c r="T49" s="6"/>
      <c r="U49" s="6"/>
      <c r="V49" s="6"/>
      <c r="W49" s="6"/>
      <c r="X49" s="6"/>
      <c r="Y49" s="6"/>
      <c r="Z49" s="6"/>
    </row>
    <row r="50" spans="1:26" ht="15.75" customHeight="1" x14ac:dyDescent="0.2">
      <c r="A50" s="124" t="s">
        <v>641</v>
      </c>
      <c r="B50" s="125">
        <v>2</v>
      </c>
      <c r="C50" s="125">
        <v>4096</v>
      </c>
      <c r="D50" s="124" t="s">
        <v>620</v>
      </c>
      <c r="E50" s="124" t="s">
        <v>35</v>
      </c>
      <c r="F50" s="124" t="s">
        <v>592</v>
      </c>
      <c r="G50" s="6"/>
      <c r="H50" s="6"/>
      <c r="I50" s="6"/>
      <c r="J50" s="6"/>
      <c r="K50" s="6"/>
      <c r="L50" s="6"/>
      <c r="M50" s="6"/>
      <c r="N50" s="6"/>
      <c r="O50" s="6"/>
      <c r="P50" s="6"/>
      <c r="Q50" s="6"/>
      <c r="R50" s="6"/>
      <c r="S50" s="6"/>
      <c r="T50" s="6"/>
      <c r="U50" s="6"/>
      <c r="V50" s="6"/>
      <c r="W50" s="6"/>
      <c r="X50" s="6"/>
      <c r="Y50" s="6"/>
      <c r="Z50" s="6"/>
    </row>
    <row r="51" spans="1:26" ht="15.75" hidden="1" customHeight="1" x14ac:dyDescent="0.2">
      <c r="A51" s="124" t="s">
        <v>642</v>
      </c>
      <c r="B51" s="125">
        <v>4</v>
      </c>
      <c r="C51" s="125">
        <v>10240</v>
      </c>
      <c r="D51" s="124" t="s">
        <v>561</v>
      </c>
      <c r="E51" s="124" t="s">
        <v>590</v>
      </c>
      <c r="F51" s="124" t="s">
        <v>587</v>
      </c>
      <c r="G51" s="6"/>
      <c r="H51" s="6"/>
      <c r="I51" s="6"/>
      <c r="J51" s="6"/>
      <c r="K51" s="6"/>
      <c r="L51" s="6"/>
      <c r="M51" s="6"/>
      <c r="N51" s="6"/>
      <c r="O51" s="6"/>
      <c r="P51" s="6"/>
      <c r="Q51" s="6"/>
      <c r="R51" s="6"/>
      <c r="S51" s="6"/>
      <c r="T51" s="6"/>
      <c r="U51" s="6"/>
      <c r="V51" s="6"/>
      <c r="W51" s="6"/>
      <c r="X51" s="6"/>
      <c r="Y51" s="6"/>
      <c r="Z51" s="6"/>
    </row>
    <row r="52" spans="1:26" ht="15.75" customHeight="1" x14ac:dyDescent="0.2">
      <c r="A52" s="124" t="s">
        <v>643</v>
      </c>
      <c r="B52" s="125">
        <v>1</v>
      </c>
      <c r="C52" s="125">
        <v>4096</v>
      </c>
      <c r="D52" s="124" t="s">
        <v>72</v>
      </c>
      <c r="E52" s="124" t="s">
        <v>590</v>
      </c>
      <c r="F52" s="124" t="s">
        <v>592</v>
      </c>
      <c r="G52" s="6"/>
      <c r="H52" s="6"/>
      <c r="I52" s="6"/>
      <c r="J52" s="6"/>
      <c r="K52" s="6"/>
      <c r="L52" s="6"/>
      <c r="M52" s="6"/>
      <c r="N52" s="6"/>
      <c r="O52" s="6"/>
      <c r="P52" s="6"/>
      <c r="Q52" s="6"/>
      <c r="R52" s="6"/>
      <c r="S52" s="6"/>
      <c r="T52" s="6"/>
      <c r="U52" s="6"/>
      <c r="V52" s="6"/>
      <c r="W52" s="6"/>
      <c r="X52" s="6"/>
      <c r="Y52" s="6"/>
      <c r="Z52" s="6"/>
    </row>
    <row r="53" spans="1:26" ht="15.75" customHeight="1" x14ac:dyDescent="0.2">
      <c r="A53" s="124" t="s">
        <v>644</v>
      </c>
      <c r="B53" s="125">
        <v>1</v>
      </c>
      <c r="C53" s="125">
        <v>4096</v>
      </c>
      <c r="D53" s="124" t="s">
        <v>60</v>
      </c>
      <c r="E53" s="124" t="s">
        <v>34</v>
      </c>
      <c r="F53" s="124" t="s">
        <v>592</v>
      </c>
      <c r="G53" s="6"/>
      <c r="H53" s="6"/>
      <c r="I53" s="6"/>
      <c r="J53" s="6"/>
      <c r="K53" s="6"/>
      <c r="L53" s="6"/>
      <c r="M53" s="6"/>
      <c r="N53" s="6"/>
      <c r="O53" s="6"/>
      <c r="P53" s="6"/>
      <c r="Q53" s="6"/>
      <c r="R53" s="6"/>
      <c r="S53" s="6"/>
      <c r="T53" s="6"/>
      <c r="U53" s="6"/>
      <c r="V53" s="6"/>
      <c r="W53" s="6"/>
      <c r="X53" s="6"/>
      <c r="Y53" s="6"/>
      <c r="Z53" s="6"/>
    </row>
    <row r="54" spans="1:26" ht="15.75" customHeight="1" x14ac:dyDescent="0.2">
      <c r="A54" s="124" t="s">
        <v>645</v>
      </c>
      <c r="B54" s="125">
        <v>4</v>
      </c>
      <c r="C54" s="125">
        <v>4096</v>
      </c>
      <c r="D54" s="124" t="s">
        <v>586</v>
      </c>
      <c r="E54" s="124" t="s">
        <v>40</v>
      </c>
      <c r="F54" s="124" t="s">
        <v>592</v>
      </c>
      <c r="G54" s="6"/>
      <c r="H54" s="6"/>
      <c r="I54" s="6"/>
      <c r="J54" s="6"/>
      <c r="K54" s="6"/>
      <c r="L54" s="6"/>
      <c r="M54" s="6"/>
      <c r="N54" s="6"/>
      <c r="O54" s="6"/>
      <c r="P54" s="6"/>
      <c r="Q54" s="6"/>
      <c r="R54" s="6"/>
      <c r="S54" s="6"/>
      <c r="T54" s="6"/>
      <c r="U54" s="6"/>
      <c r="V54" s="6"/>
      <c r="W54" s="6"/>
      <c r="X54" s="6"/>
      <c r="Y54" s="6"/>
      <c r="Z54" s="6"/>
    </row>
    <row r="55" spans="1:26" ht="15.75" customHeight="1" x14ac:dyDescent="0.2">
      <c r="A55" s="124" t="s">
        <v>646</v>
      </c>
      <c r="B55" s="125">
        <v>4</v>
      </c>
      <c r="C55" s="125">
        <v>8192</v>
      </c>
      <c r="D55" s="124" t="s">
        <v>647</v>
      </c>
      <c r="E55" s="124" t="s">
        <v>40</v>
      </c>
      <c r="F55" s="124" t="s">
        <v>592</v>
      </c>
      <c r="G55" s="6"/>
      <c r="H55" s="6"/>
      <c r="I55" s="6"/>
      <c r="J55" s="6"/>
      <c r="K55" s="6"/>
      <c r="L55" s="6"/>
      <c r="M55" s="6"/>
      <c r="N55" s="6"/>
      <c r="O55" s="6"/>
      <c r="P55" s="6"/>
      <c r="Q55" s="6"/>
      <c r="R55" s="6"/>
      <c r="S55" s="6"/>
      <c r="T55" s="6"/>
      <c r="U55" s="6"/>
      <c r="V55" s="6"/>
      <c r="W55" s="6"/>
      <c r="X55" s="6"/>
      <c r="Y55" s="6"/>
      <c r="Z55" s="6"/>
    </row>
    <row r="56" spans="1:26" ht="15.75" customHeight="1" x14ac:dyDescent="0.2">
      <c r="A56" s="124" t="s">
        <v>648</v>
      </c>
      <c r="B56" s="125">
        <v>2</v>
      </c>
      <c r="C56" s="125">
        <v>8192</v>
      </c>
      <c r="D56" s="124" t="s">
        <v>76</v>
      </c>
      <c r="E56" s="124" t="s">
        <v>590</v>
      </c>
      <c r="F56" s="124" t="s">
        <v>592</v>
      </c>
      <c r="G56" s="6"/>
      <c r="H56" s="6"/>
      <c r="I56" s="6"/>
      <c r="J56" s="6"/>
      <c r="K56" s="6"/>
      <c r="L56" s="6"/>
      <c r="M56" s="6"/>
      <c r="N56" s="6"/>
      <c r="O56" s="6"/>
      <c r="P56" s="6"/>
      <c r="Q56" s="6"/>
      <c r="R56" s="6"/>
      <c r="S56" s="6"/>
      <c r="T56" s="6"/>
      <c r="U56" s="6"/>
      <c r="V56" s="6"/>
      <c r="W56" s="6"/>
      <c r="X56" s="6"/>
      <c r="Y56" s="6"/>
      <c r="Z56" s="6"/>
    </row>
    <row r="57" spans="1:26" ht="15.75" hidden="1" customHeight="1" x14ac:dyDescent="0.2">
      <c r="A57" s="124" t="s">
        <v>649</v>
      </c>
      <c r="B57" s="125">
        <v>2</v>
      </c>
      <c r="C57" s="125">
        <v>8192</v>
      </c>
      <c r="D57" s="124" t="s">
        <v>79</v>
      </c>
      <c r="E57" s="124" t="s">
        <v>590</v>
      </c>
      <c r="F57" s="124" t="s">
        <v>587</v>
      </c>
      <c r="G57" s="6"/>
      <c r="H57" s="6"/>
      <c r="I57" s="6"/>
      <c r="J57" s="6"/>
      <c r="K57" s="6"/>
      <c r="L57" s="6"/>
      <c r="M57" s="6"/>
      <c r="N57" s="6"/>
      <c r="O57" s="6"/>
      <c r="P57" s="6"/>
      <c r="Q57" s="6"/>
      <c r="R57" s="6"/>
      <c r="S57" s="6"/>
      <c r="T57" s="6"/>
      <c r="U57" s="6"/>
      <c r="V57" s="6"/>
      <c r="W57" s="6"/>
      <c r="X57" s="6"/>
      <c r="Y57" s="6"/>
      <c r="Z57" s="6"/>
    </row>
    <row r="58" spans="1:26" ht="15.75" customHeight="1" x14ac:dyDescent="0.2">
      <c r="A58" s="124" t="s">
        <v>650</v>
      </c>
      <c r="B58" s="125">
        <v>4</v>
      </c>
      <c r="C58" s="125">
        <v>4096</v>
      </c>
      <c r="D58" s="124" t="s">
        <v>561</v>
      </c>
      <c r="E58" s="124" t="s">
        <v>590</v>
      </c>
      <c r="F58" s="124" t="s">
        <v>592</v>
      </c>
      <c r="G58" s="6"/>
      <c r="H58" s="6"/>
      <c r="I58" s="6"/>
      <c r="J58" s="6"/>
      <c r="K58" s="6"/>
      <c r="L58" s="6"/>
      <c r="M58" s="6"/>
      <c r="N58" s="6"/>
      <c r="O58" s="6"/>
      <c r="P58" s="6"/>
      <c r="Q58" s="6"/>
      <c r="R58" s="6"/>
      <c r="S58" s="6"/>
      <c r="T58" s="6"/>
      <c r="U58" s="6"/>
      <c r="V58" s="6"/>
      <c r="W58" s="6"/>
      <c r="X58" s="6"/>
      <c r="Y58" s="6"/>
      <c r="Z58" s="6"/>
    </row>
    <row r="59" spans="1:26" ht="15.75" customHeight="1" x14ac:dyDescent="0.2">
      <c r="A59" s="124" t="s">
        <v>651</v>
      </c>
      <c r="B59" s="125">
        <v>4</v>
      </c>
      <c r="C59" s="125">
        <v>1536</v>
      </c>
      <c r="D59" s="124" t="s">
        <v>70</v>
      </c>
      <c r="E59" s="124" t="s">
        <v>602</v>
      </c>
      <c r="F59" s="124" t="s">
        <v>592</v>
      </c>
      <c r="G59" s="6"/>
      <c r="H59" s="6"/>
      <c r="I59" s="6"/>
      <c r="J59" s="6"/>
      <c r="K59" s="6"/>
      <c r="L59" s="6"/>
      <c r="M59" s="6"/>
      <c r="N59" s="6"/>
      <c r="O59" s="6"/>
      <c r="P59" s="6"/>
      <c r="Q59" s="6"/>
      <c r="R59" s="6"/>
      <c r="S59" s="6"/>
      <c r="T59" s="6"/>
      <c r="U59" s="6"/>
      <c r="V59" s="6"/>
      <c r="W59" s="6"/>
      <c r="X59" s="6"/>
      <c r="Y59" s="6"/>
      <c r="Z59" s="6"/>
    </row>
    <row r="60" spans="1:26" ht="15.75" customHeight="1" x14ac:dyDescent="0.2">
      <c r="A60" s="124" t="s">
        <v>652</v>
      </c>
      <c r="B60" s="125">
        <v>4</v>
      </c>
      <c r="C60" s="125">
        <v>1536</v>
      </c>
      <c r="D60" s="124" t="s">
        <v>71</v>
      </c>
      <c r="E60" s="124" t="s">
        <v>602</v>
      </c>
      <c r="F60" s="124" t="s">
        <v>592</v>
      </c>
      <c r="G60" s="6"/>
      <c r="H60" s="6"/>
      <c r="I60" s="6"/>
      <c r="J60" s="6"/>
      <c r="K60" s="6"/>
      <c r="L60" s="6"/>
      <c r="M60" s="6"/>
      <c r="N60" s="6"/>
      <c r="O60" s="6"/>
      <c r="P60" s="6"/>
      <c r="Q60" s="6"/>
      <c r="R60" s="6"/>
      <c r="S60" s="6"/>
      <c r="T60" s="6"/>
      <c r="U60" s="6"/>
      <c r="V60" s="6"/>
      <c r="W60" s="6"/>
      <c r="X60" s="6"/>
      <c r="Y60" s="6"/>
      <c r="Z60" s="6"/>
    </row>
    <row r="61" spans="1:26" ht="15.75" customHeight="1" x14ac:dyDescent="0.2">
      <c r="A61" s="124" t="s">
        <v>653</v>
      </c>
      <c r="B61" s="125">
        <v>4</v>
      </c>
      <c r="C61" s="125">
        <v>4096</v>
      </c>
      <c r="D61" s="124" t="s">
        <v>71</v>
      </c>
      <c r="E61" s="124" t="s">
        <v>602</v>
      </c>
      <c r="F61" s="124" t="s">
        <v>592</v>
      </c>
      <c r="G61" s="6"/>
      <c r="H61" s="6"/>
      <c r="I61" s="6"/>
      <c r="J61" s="6"/>
      <c r="K61" s="6"/>
      <c r="L61" s="6"/>
      <c r="M61" s="6"/>
      <c r="N61" s="6"/>
      <c r="O61" s="6"/>
      <c r="P61" s="6"/>
      <c r="Q61" s="6"/>
      <c r="R61" s="6"/>
      <c r="S61" s="6"/>
      <c r="T61" s="6"/>
      <c r="U61" s="6"/>
      <c r="V61" s="6"/>
      <c r="W61" s="6"/>
      <c r="X61" s="6"/>
      <c r="Y61" s="6"/>
      <c r="Z61" s="6"/>
    </row>
    <row r="62" spans="1:26" ht="15.75" customHeight="1" x14ac:dyDescent="0.2">
      <c r="A62" s="124" t="s">
        <v>654</v>
      </c>
      <c r="B62" s="125">
        <v>4</v>
      </c>
      <c r="C62" s="125">
        <v>4096</v>
      </c>
      <c r="D62" s="124" t="s">
        <v>69</v>
      </c>
      <c r="E62" s="124" t="s">
        <v>602</v>
      </c>
      <c r="F62" s="124" t="s">
        <v>592</v>
      </c>
      <c r="G62" s="6"/>
      <c r="H62" s="6"/>
      <c r="I62" s="6"/>
      <c r="J62" s="6"/>
      <c r="K62" s="6"/>
      <c r="L62" s="6"/>
      <c r="M62" s="6"/>
      <c r="N62" s="6"/>
      <c r="O62" s="6"/>
      <c r="P62" s="6"/>
      <c r="Q62" s="6"/>
      <c r="R62" s="6"/>
      <c r="S62" s="6"/>
      <c r="T62" s="6"/>
      <c r="U62" s="6"/>
      <c r="V62" s="6"/>
      <c r="W62" s="6"/>
      <c r="X62" s="6"/>
      <c r="Y62" s="6"/>
      <c r="Z62" s="6"/>
    </row>
    <row r="63" spans="1:26" ht="15.75" customHeight="1" x14ac:dyDescent="0.2">
      <c r="A63" s="124" t="s">
        <v>655</v>
      </c>
      <c r="B63" s="125">
        <v>2</v>
      </c>
      <c r="C63" s="125">
        <v>1536</v>
      </c>
      <c r="D63" s="124" t="s">
        <v>69</v>
      </c>
      <c r="E63" s="124" t="s">
        <v>602</v>
      </c>
      <c r="F63" s="124" t="s">
        <v>592</v>
      </c>
      <c r="G63" s="6"/>
      <c r="H63" s="6"/>
      <c r="I63" s="6"/>
      <c r="J63" s="6"/>
      <c r="K63" s="6"/>
      <c r="L63" s="6"/>
      <c r="M63" s="6"/>
      <c r="N63" s="6"/>
      <c r="O63" s="6"/>
      <c r="P63" s="6"/>
      <c r="Q63" s="6"/>
      <c r="R63" s="6"/>
      <c r="S63" s="6"/>
      <c r="T63" s="6"/>
      <c r="U63" s="6"/>
      <c r="V63" s="6"/>
      <c r="W63" s="6"/>
      <c r="X63" s="6"/>
      <c r="Y63" s="6"/>
      <c r="Z63" s="6"/>
    </row>
    <row r="64" spans="1:26" ht="15.75" customHeight="1" x14ac:dyDescent="0.2">
      <c r="A64" s="124" t="s">
        <v>656</v>
      </c>
      <c r="B64" s="125">
        <v>1</v>
      </c>
      <c r="C64" s="125">
        <v>1536</v>
      </c>
      <c r="D64" s="124" t="s">
        <v>70</v>
      </c>
      <c r="E64" s="124" t="s">
        <v>602</v>
      </c>
      <c r="F64" s="124" t="s">
        <v>592</v>
      </c>
      <c r="G64" s="6"/>
      <c r="H64" s="6"/>
      <c r="I64" s="6"/>
      <c r="J64" s="6"/>
      <c r="K64" s="6"/>
      <c r="L64" s="6"/>
      <c r="M64" s="6"/>
      <c r="N64" s="6"/>
      <c r="O64" s="6"/>
      <c r="P64" s="6"/>
      <c r="Q64" s="6"/>
      <c r="R64" s="6"/>
      <c r="S64" s="6"/>
      <c r="T64" s="6"/>
      <c r="U64" s="6"/>
      <c r="V64" s="6"/>
      <c r="W64" s="6"/>
      <c r="X64" s="6"/>
      <c r="Y64" s="6"/>
      <c r="Z64" s="6"/>
    </row>
    <row r="65" spans="1:26" ht="15.75" customHeight="1" x14ac:dyDescent="0.2">
      <c r="A65" s="124" t="s">
        <v>657</v>
      </c>
      <c r="B65" s="125">
        <v>2</v>
      </c>
      <c r="C65" s="125">
        <v>1536</v>
      </c>
      <c r="D65" s="124" t="s">
        <v>70</v>
      </c>
      <c r="E65" s="124" t="s">
        <v>602</v>
      </c>
      <c r="F65" s="124" t="s">
        <v>592</v>
      </c>
      <c r="G65" s="6"/>
      <c r="H65" s="6"/>
      <c r="I65" s="6"/>
      <c r="J65" s="6"/>
      <c r="K65" s="6"/>
      <c r="L65" s="6"/>
      <c r="M65" s="6"/>
      <c r="N65" s="6"/>
      <c r="O65" s="6"/>
      <c r="P65" s="6"/>
      <c r="Q65" s="6"/>
      <c r="R65" s="6"/>
      <c r="S65" s="6"/>
      <c r="T65" s="6"/>
      <c r="U65" s="6"/>
      <c r="V65" s="6"/>
      <c r="W65" s="6"/>
      <c r="X65" s="6"/>
      <c r="Y65" s="6"/>
      <c r="Z65" s="6"/>
    </row>
    <row r="66" spans="1:26" ht="15.75" hidden="1" customHeight="1" x14ac:dyDescent="0.2">
      <c r="A66" s="124" t="s">
        <v>658</v>
      </c>
      <c r="B66" s="125">
        <v>1</v>
      </c>
      <c r="C66" s="125">
        <v>2048</v>
      </c>
      <c r="D66" s="124" t="s">
        <v>84</v>
      </c>
      <c r="E66" s="124" t="s">
        <v>638</v>
      </c>
      <c r="F66" s="124" t="s">
        <v>587</v>
      </c>
      <c r="G66" s="6"/>
      <c r="H66" s="6"/>
      <c r="I66" s="6"/>
      <c r="J66" s="6"/>
      <c r="K66" s="6"/>
      <c r="L66" s="6"/>
      <c r="M66" s="6"/>
      <c r="N66" s="6"/>
      <c r="O66" s="6"/>
      <c r="P66" s="6"/>
      <c r="Q66" s="6"/>
      <c r="R66" s="6"/>
      <c r="S66" s="6"/>
      <c r="T66" s="6"/>
      <c r="U66" s="6"/>
      <c r="V66" s="6"/>
      <c r="W66" s="6"/>
      <c r="X66" s="6"/>
      <c r="Y66" s="6"/>
      <c r="Z66" s="6"/>
    </row>
    <row r="67" spans="1:26" ht="15.75" customHeight="1" x14ac:dyDescent="0.2">
      <c r="A67" s="124" t="s">
        <v>659</v>
      </c>
      <c r="B67" s="125">
        <v>1</v>
      </c>
      <c r="C67" s="125">
        <v>2048</v>
      </c>
      <c r="D67" s="124" t="s">
        <v>660</v>
      </c>
      <c r="E67" s="124" t="s">
        <v>37</v>
      </c>
      <c r="F67" s="124" t="s">
        <v>592</v>
      </c>
      <c r="G67" s="6"/>
      <c r="H67" s="6"/>
      <c r="I67" s="6"/>
      <c r="J67" s="6"/>
      <c r="K67" s="6"/>
      <c r="L67" s="6"/>
      <c r="M67" s="6"/>
      <c r="N67" s="6"/>
      <c r="O67" s="6"/>
      <c r="P67" s="6"/>
      <c r="Q67" s="6"/>
      <c r="R67" s="6"/>
      <c r="S67" s="6"/>
      <c r="T67" s="6"/>
      <c r="U67" s="6"/>
      <c r="V67" s="6"/>
      <c r="W67" s="6"/>
      <c r="X67" s="6"/>
      <c r="Y67" s="6"/>
      <c r="Z67" s="6"/>
    </row>
    <row r="68" spans="1:26" ht="15.75" customHeight="1" x14ac:dyDescent="0.2">
      <c r="A68" s="124" t="s">
        <v>661</v>
      </c>
      <c r="B68" s="125">
        <v>1</v>
      </c>
      <c r="C68" s="125">
        <v>2048</v>
      </c>
      <c r="D68" s="124" t="s">
        <v>660</v>
      </c>
      <c r="E68" s="124" t="s">
        <v>37</v>
      </c>
      <c r="F68" s="124" t="s">
        <v>592</v>
      </c>
      <c r="G68" s="6"/>
      <c r="H68" s="6"/>
      <c r="I68" s="6"/>
      <c r="J68" s="6"/>
      <c r="K68" s="6"/>
      <c r="L68" s="6"/>
      <c r="M68" s="6"/>
      <c r="N68" s="6"/>
      <c r="O68" s="6"/>
      <c r="P68" s="6"/>
      <c r="Q68" s="6"/>
      <c r="R68" s="6"/>
      <c r="S68" s="6"/>
      <c r="T68" s="6"/>
      <c r="U68" s="6"/>
      <c r="V68" s="6"/>
      <c r="W68" s="6"/>
      <c r="X68" s="6"/>
      <c r="Y68" s="6"/>
      <c r="Z68" s="6"/>
    </row>
    <row r="69" spans="1:26" ht="15.75" customHeight="1" x14ac:dyDescent="0.2">
      <c r="A69" s="124" t="s">
        <v>662</v>
      </c>
      <c r="B69" s="125">
        <v>1</v>
      </c>
      <c r="C69" s="125">
        <v>4096</v>
      </c>
      <c r="D69" s="124" t="s">
        <v>660</v>
      </c>
      <c r="E69" s="124" t="s">
        <v>37</v>
      </c>
      <c r="F69" s="124" t="s">
        <v>592</v>
      </c>
      <c r="G69" s="6"/>
      <c r="H69" s="6"/>
      <c r="I69" s="6"/>
      <c r="J69" s="6"/>
      <c r="K69" s="6"/>
      <c r="L69" s="6"/>
      <c r="M69" s="6"/>
      <c r="N69" s="6"/>
      <c r="O69" s="6"/>
      <c r="P69" s="6"/>
      <c r="Q69" s="6"/>
      <c r="R69" s="6"/>
      <c r="S69" s="6"/>
      <c r="T69" s="6"/>
      <c r="U69" s="6"/>
      <c r="V69" s="6"/>
      <c r="W69" s="6"/>
      <c r="X69" s="6"/>
      <c r="Y69" s="6"/>
      <c r="Z69" s="6"/>
    </row>
    <row r="70" spans="1:26" ht="15.75" customHeight="1" x14ac:dyDescent="0.2">
      <c r="A70" s="124" t="s">
        <v>663</v>
      </c>
      <c r="B70" s="125">
        <v>1</v>
      </c>
      <c r="C70" s="125">
        <v>2048</v>
      </c>
      <c r="D70" s="124" t="s">
        <v>660</v>
      </c>
      <c r="E70" s="124" t="s">
        <v>37</v>
      </c>
      <c r="F70" s="124" t="s">
        <v>592</v>
      </c>
      <c r="G70" s="6"/>
      <c r="H70" s="6"/>
      <c r="I70" s="6"/>
      <c r="J70" s="6"/>
      <c r="K70" s="6"/>
      <c r="L70" s="6"/>
      <c r="M70" s="6"/>
      <c r="N70" s="6"/>
      <c r="O70" s="6"/>
      <c r="P70" s="6"/>
      <c r="Q70" s="6"/>
      <c r="R70" s="6"/>
      <c r="S70" s="6"/>
      <c r="T70" s="6"/>
      <c r="U70" s="6"/>
      <c r="V70" s="6"/>
      <c r="W70" s="6"/>
      <c r="X70" s="6"/>
      <c r="Y70" s="6"/>
      <c r="Z70" s="6"/>
    </row>
    <row r="71" spans="1:26" ht="15.75" customHeight="1" x14ac:dyDescent="0.2">
      <c r="A71" s="124" t="s">
        <v>664</v>
      </c>
      <c r="B71" s="125">
        <v>1</v>
      </c>
      <c r="C71" s="125">
        <v>1544</v>
      </c>
      <c r="D71" s="124" t="s">
        <v>660</v>
      </c>
      <c r="E71" s="124" t="s">
        <v>37</v>
      </c>
      <c r="F71" s="124" t="s">
        <v>592</v>
      </c>
      <c r="G71" s="6"/>
      <c r="H71" s="6"/>
      <c r="I71" s="6"/>
      <c r="J71" s="6"/>
      <c r="K71" s="6"/>
      <c r="L71" s="6"/>
      <c r="M71" s="6"/>
      <c r="N71" s="6"/>
      <c r="O71" s="6"/>
      <c r="P71" s="6"/>
      <c r="Q71" s="6"/>
      <c r="R71" s="6"/>
      <c r="S71" s="6"/>
      <c r="T71" s="6"/>
      <c r="U71" s="6"/>
      <c r="V71" s="6"/>
      <c r="W71" s="6"/>
      <c r="X71" s="6"/>
      <c r="Y71" s="6"/>
      <c r="Z71" s="6"/>
    </row>
    <row r="72" spans="1:26" ht="15.75" customHeight="1" x14ac:dyDescent="0.2">
      <c r="A72" s="124" t="s">
        <v>665</v>
      </c>
      <c r="B72" s="125">
        <v>2</v>
      </c>
      <c r="C72" s="125">
        <v>2048</v>
      </c>
      <c r="D72" s="124" t="s">
        <v>660</v>
      </c>
      <c r="E72" s="124" t="s">
        <v>37</v>
      </c>
      <c r="F72" s="124" t="s">
        <v>592</v>
      </c>
      <c r="G72" s="6"/>
      <c r="H72" s="6"/>
      <c r="I72" s="6"/>
      <c r="J72" s="6"/>
      <c r="K72" s="6"/>
      <c r="L72" s="6"/>
      <c r="M72" s="6"/>
      <c r="N72" s="6"/>
      <c r="O72" s="6"/>
      <c r="P72" s="6"/>
      <c r="Q72" s="6"/>
      <c r="R72" s="6"/>
      <c r="S72" s="6"/>
      <c r="T72" s="6"/>
      <c r="U72" s="6"/>
      <c r="V72" s="6"/>
      <c r="W72" s="6"/>
      <c r="X72" s="6"/>
      <c r="Y72" s="6"/>
      <c r="Z72" s="6"/>
    </row>
    <row r="73" spans="1:26" ht="15.75" customHeight="1" x14ac:dyDescent="0.2">
      <c r="A73" s="124" t="s">
        <v>666</v>
      </c>
      <c r="B73" s="125">
        <v>2</v>
      </c>
      <c r="C73" s="125">
        <v>3072</v>
      </c>
      <c r="D73" s="124" t="s">
        <v>77</v>
      </c>
      <c r="E73" s="124" t="s">
        <v>590</v>
      </c>
      <c r="F73" s="124" t="s">
        <v>592</v>
      </c>
      <c r="G73" s="6"/>
      <c r="H73" s="6"/>
      <c r="I73" s="6"/>
      <c r="J73" s="6"/>
      <c r="K73" s="6"/>
      <c r="L73" s="6"/>
      <c r="M73" s="6"/>
      <c r="N73" s="6"/>
      <c r="O73" s="6"/>
      <c r="P73" s="6"/>
      <c r="Q73" s="6"/>
      <c r="R73" s="6"/>
      <c r="S73" s="6"/>
      <c r="T73" s="6"/>
      <c r="U73" s="6"/>
      <c r="V73" s="6"/>
      <c r="W73" s="6"/>
      <c r="X73" s="6"/>
      <c r="Y73" s="6"/>
      <c r="Z73" s="6"/>
    </row>
    <row r="74" spans="1:26" ht="15.75" hidden="1" customHeight="1" x14ac:dyDescent="0.2">
      <c r="A74" s="124" t="s">
        <v>667</v>
      </c>
      <c r="B74" s="125">
        <v>4</v>
      </c>
      <c r="C74" s="125">
        <v>32768</v>
      </c>
      <c r="D74" s="124" t="s">
        <v>60</v>
      </c>
      <c r="E74" s="124" t="s">
        <v>34</v>
      </c>
      <c r="F74" s="124" t="s">
        <v>587</v>
      </c>
      <c r="G74" s="6"/>
      <c r="H74" s="6"/>
      <c r="I74" s="6"/>
      <c r="J74" s="6"/>
      <c r="K74" s="6"/>
      <c r="L74" s="6"/>
      <c r="M74" s="6"/>
      <c r="N74" s="6"/>
      <c r="O74" s="6"/>
      <c r="P74" s="6"/>
      <c r="Q74" s="6"/>
      <c r="R74" s="6"/>
      <c r="S74" s="6"/>
      <c r="T74" s="6"/>
      <c r="U74" s="6"/>
      <c r="V74" s="6"/>
      <c r="W74" s="6"/>
      <c r="X74" s="6"/>
      <c r="Y74" s="6"/>
      <c r="Z74" s="6"/>
    </row>
    <row r="75" spans="1:26" ht="15.75" customHeight="1" x14ac:dyDescent="0.2">
      <c r="A75" s="124" t="s">
        <v>668</v>
      </c>
      <c r="B75" s="125">
        <v>4</v>
      </c>
      <c r="C75" s="125">
        <v>3840</v>
      </c>
      <c r="D75" s="124" t="s">
        <v>76</v>
      </c>
      <c r="E75" s="124" t="s">
        <v>590</v>
      </c>
      <c r="F75" s="124" t="s">
        <v>592</v>
      </c>
      <c r="G75" s="6"/>
      <c r="H75" s="6"/>
      <c r="I75" s="6"/>
      <c r="J75" s="6"/>
      <c r="K75" s="6"/>
      <c r="L75" s="6"/>
      <c r="M75" s="6"/>
      <c r="N75" s="6"/>
      <c r="O75" s="6"/>
      <c r="P75" s="6"/>
      <c r="Q75" s="6"/>
      <c r="R75" s="6"/>
      <c r="S75" s="6"/>
      <c r="T75" s="6"/>
      <c r="U75" s="6"/>
      <c r="V75" s="6"/>
      <c r="W75" s="6"/>
      <c r="X75" s="6"/>
      <c r="Y75" s="6"/>
      <c r="Z75" s="6"/>
    </row>
    <row r="76" spans="1:26" ht="15.75" hidden="1" customHeight="1" x14ac:dyDescent="0.2">
      <c r="A76" s="124" t="s">
        <v>669</v>
      </c>
      <c r="B76" s="125">
        <v>1</v>
      </c>
      <c r="C76" s="125">
        <v>2048</v>
      </c>
      <c r="D76" s="124" t="s">
        <v>134</v>
      </c>
      <c r="E76" s="124" t="s">
        <v>28</v>
      </c>
      <c r="F76" s="124" t="s">
        <v>587</v>
      </c>
      <c r="G76" s="6"/>
      <c r="H76" s="6"/>
      <c r="I76" s="6"/>
      <c r="J76" s="6"/>
      <c r="K76" s="6"/>
      <c r="L76" s="6"/>
      <c r="M76" s="6"/>
      <c r="N76" s="6"/>
      <c r="O76" s="6"/>
      <c r="P76" s="6"/>
      <c r="Q76" s="6"/>
      <c r="R76" s="6"/>
      <c r="S76" s="6"/>
      <c r="T76" s="6"/>
      <c r="U76" s="6"/>
      <c r="V76" s="6"/>
      <c r="W76" s="6"/>
      <c r="X76" s="6"/>
      <c r="Y76" s="6"/>
      <c r="Z76" s="6"/>
    </row>
    <row r="77" spans="1:26" ht="15.75" hidden="1" customHeight="1" x14ac:dyDescent="0.2">
      <c r="A77" s="124" t="s">
        <v>670</v>
      </c>
      <c r="B77" s="125">
        <v>4</v>
      </c>
      <c r="C77" s="125">
        <v>3584</v>
      </c>
      <c r="D77" s="124" t="s">
        <v>671</v>
      </c>
      <c r="E77" s="124" t="s">
        <v>33</v>
      </c>
      <c r="F77" s="124" t="s">
        <v>587</v>
      </c>
      <c r="G77" s="6"/>
      <c r="H77" s="6"/>
      <c r="I77" s="6"/>
      <c r="J77" s="6"/>
      <c r="K77" s="6"/>
      <c r="L77" s="6"/>
      <c r="M77" s="6"/>
      <c r="N77" s="6"/>
      <c r="O77" s="6"/>
      <c r="P77" s="6"/>
      <c r="Q77" s="6"/>
      <c r="R77" s="6"/>
      <c r="S77" s="6"/>
      <c r="T77" s="6"/>
      <c r="U77" s="6"/>
      <c r="V77" s="6"/>
      <c r="W77" s="6"/>
      <c r="X77" s="6"/>
      <c r="Y77" s="6"/>
      <c r="Z77" s="6"/>
    </row>
    <row r="78" spans="1:26" ht="15.75" hidden="1" customHeight="1" x14ac:dyDescent="0.2">
      <c r="A78" s="124" t="s">
        <v>672</v>
      </c>
      <c r="B78" s="125">
        <v>4</v>
      </c>
      <c r="C78" s="125">
        <v>3584</v>
      </c>
      <c r="D78" s="124" t="s">
        <v>673</v>
      </c>
      <c r="E78" s="124" t="s">
        <v>33</v>
      </c>
      <c r="F78" s="124" t="s">
        <v>587</v>
      </c>
      <c r="G78" s="6"/>
      <c r="H78" s="6"/>
      <c r="I78" s="6"/>
      <c r="J78" s="6"/>
      <c r="K78" s="6"/>
      <c r="L78" s="6"/>
      <c r="M78" s="6"/>
      <c r="N78" s="6"/>
      <c r="O78" s="6"/>
      <c r="P78" s="6"/>
      <c r="Q78" s="6"/>
      <c r="R78" s="6"/>
      <c r="S78" s="6"/>
      <c r="T78" s="6"/>
      <c r="U78" s="6"/>
      <c r="V78" s="6"/>
      <c r="W78" s="6"/>
      <c r="X78" s="6"/>
      <c r="Y78" s="6"/>
      <c r="Z78" s="6"/>
    </row>
    <row r="79" spans="1:26" ht="15.75" customHeight="1" x14ac:dyDescent="0.2">
      <c r="A79" s="124" t="s">
        <v>674</v>
      </c>
      <c r="B79" s="125">
        <v>4</v>
      </c>
      <c r="C79" s="125">
        <v>3584</v>
      </c>
      <c r="D79" s="124" t="s">
        <v>675</v>
      </c>
      <c r="E79" s="124" t="s">
        <v>33</v>
      </c>
      <c r="F79" s="124" t="s">
        <v>592</v>
      </c>
      <c r="G79" s="6"/>
      <c r="H79" s="6"/>
      <c r="I79" s="6"/>
      <c r="J79" s="6"/>
      <c r="K79" s="6"/>
      <c r="L79" s="6"/>
      <c r="M79" s="6"/>
      <c r="N79" s="6"/>
      <c r="O79" s="6"/>
      <c r="P79" s="6"/>
      <c r="Q79" s="6"/>
      <c r="R79" s="6"/>
      <c r="S79" s="6"/>
      <c r="T79" s="6"/>
      <c r="U79" s="6"/>
      <c r="V79" s="6"/>
      <c r="W79" s="6"/>
      <c r="X79" s="6"/>
      <c r="Y79" s="6"/>
      <c r="Z79" s="6"/>
    </row>
    <row r="80" spans="1:26" ht="15.75" hidden="1" customHeight="1" x14ac:dyDescent="0.2">
      <c r="A80" s="124" t="s">
        <v>676</v>
      </c>
      <c r="B80" s="125">
        <v>4</v>
      </c>
      <c r="C80" s="125">
        <v>8192</v>
      </c>
      <c r="D80" s="124" t="s">
        <v>68</v>
      </c>
      <c r="E80" s="124" t="s">
        <v>33</v>
      </c>
      <c r="F80" s="124" t="s">
        <v>587</v>
      </c>
      <c r="G80" s="6"/>
      <c r="H80" s="6"/>
      <c r="I80" s="6"/>
      <c r="J80" s="6"/>
      <c r="K80" s="6"/>
      <c r="L80" s="6"/>
      <c r="M80" s="6"/>
      <c r="N80" s="6"/>
      <c r="O80" s="6"/>
      <c r="P80" s="6"/>
      <c r="Q80" s="6"/>
      <c r="R80" s="6"/>
      <c r="S80" s="6"/>
      <c r="T80" s="6"/>
      <c r="U80" s="6"/>
      <c r="V80" s="6"/>
      <c r="W80" s="6"/>
      <c r="X80" s="6"/>
      <c r="Y80" s="6"/>
      <c r="Z80" s="6"/>
    </row>
    <row r="81" spans="1:26" ht="15.75" hidden="1" customHeight="1" x14ac:dyDescent="0.2">
      <c r="A81" s="124" t="s">
        <v>677</v>
      </c>
      <c r="B81" s="125">
        <v>8</v>
      </c>
      <c r="C81" s="125">
        <v>32768</v>
      </c>
      <c r="D81" s="124" t="s">
        <v>622</v>
      </c>
      <c r="E81" s="124" t="s">
        <v>35</v>
      </c>
      <c r="F81" s="124" t="s">
        <v>587</v>
      </c>
      <c r="G81" s="6"/>
      <c r="H81" s="6"/>
      <c r="I81" s="6"/>
      <c r="J81" s="6"/>
      <c r="K81" s="6"/>
      <c r="L81" s="6"/>
      <c r="M81" s="6"/>
      <c r="N81" s="6"/>
      <c r="O81" s="6"/>
      <c r="P81" s="6"/>
      <c r="Q81" s="6"/>
      <c r="R81" s="6"/>
      <c r="S81" s="6"/>
      <c r="T81" s="6"/>
      <c r="U81" s="6"/>
      <c r="V81" s="6"/>
      <c r="W81" s="6"/>
      <c r="X81" s="6"/>
      <c r="Y81" s="6"/>
      <c r="Z81" s="6"/>
    </row>
    <row r="82" spans="1:26" ht="15.75" customHeight="1" x14ac:dyDescent="0.2">
      <c r="A82" s="124" t="s">
        <v>678</v>
      </c>
      <c r="B82" s="125">
        <v>4</v>
      </c>
      <c r="C82" s="125">
        <v>2432</v>
      </c>
      <c r="D82" s="124" t="s">
        <v>65</v>
      </c>
      <c r="E82" s="124" t="s">
        <v>33</v>
      </c>
      <c r="F82" s="124" t="s">
        <v>592</v>
      </c>
      <c r="G82" s="6"/>
      <c r="H82" s="6"/>
      <c r="I82" s="6"/>
      <c r="J82" s="6"/>
      <c r="K82" s="6"/>
      <c r="L82" s="6"/>
      <c r="M82" s="6"/>
      <c r="N82" s="6"/>
      <c r="O82" s="6"/>
      <c r="P82" s="6"/>
      <c r="Q82" s="6"/>
      <c r="R82" s="6"/>
      <c r="S82" s="6"/>
      <c r="T82" s="6"/>
      <c r="U82" s="6"/>
      <c r="V82" s="6"/>
      <c r="W82" s="6"/>
      <c r="X82" s="6"/>
      <c r="Y82" s="6"/>
      <c r="Z82" s="6"/>
    </row>
    <row r="83" spans="1:26" ht="15.75" customHeight="1" x14ac:dyDescent="0.2">
      <c r="A83" s="124" t="s">
        <v>679</v>
      </c>
      <c r="B83" s="125">
        <v>4</v>
      </c>
      <c r="C83" s="125">
        <v>8192</v>
      </c>
      <c r="D83" s="124" t="s">
        <v>671</v>
      </c>
      <c r="E83" s="124" t="s">
        <v>33</v>
      </c>
      <c r="F83" s="124" t="s">
        <v>592</v>
      </c>
      <c r="G83" s="6"/>
      <c r="H83" s="6"/>
      <c r="I83" s="6"/>
      <c r="J83" s="6"/>
      <c r="K83" s="6"/>
      <c r="L83" s="6"/>
      <c r="M83" s="6"/>
      <c r="N83" s="6"/>
      <c r="O83" s="6"/>
      <c r="P83" s="6"/>
      <c r="Q83" s="6"/>
      <c r="R83" s="6"/>
      <c r="S83" s="6"/>
      <c r="T83" s="6"/>
      <c r="U83" s="6"/>
      <c r="V83" s="6"/>
      <c r="W83" s="6"/>
      <c r="X83" s="6"/>
      <c r="Y83" s="6"/>
      <c r="Z83" s="6"/>
    </row>
    <row r="84" spans="1:26" ht="15.75" customHeight="1" x14ac:dyDescent="0.2">
      <c r="A84" s="124" t="s">
        <v>680</v>
      </c>
      <c r="B84" s="125">
        <v>2</v>
      </c>
      <c r="C84" s="125">
        <v>4096</v>
      </c>
      <c r="D84" s="124" t="s">
        <v>67</v>
      </c>
      <c r="E84" s="124" t="s">
        <v>33</v>
      </c>
      <c r="F84" s="124" t="s">
        <v>592</v>
      </c>
      <c r="G84" s="6"/>
      <c r="H84" s="6"/>
      <c r="I84" s="6"/>
      <c r="J84" s="6"/>
      <c r="K84" s="6"/>
      <c r="L84" s="6"/>
      <c r="M84" s="6"/>
      <c r="N84" s="6"/>
      <c r="O84" s="6"/>
      <c r="P84" s="6"/>
      <c r="Q84" s="6"/>
      <c r="R84" s="6"/>
      <c r="S84" s="6"/>
      <c r="T84" s="6"/>
      <c r="U84" s="6"/>
      <c r="V84" s="6"/>
      <c r="W84" s="6"/>
      <c r="X84" s="6"/>
      <c r="Y84" s="6"/>
      <c r="Z84" s="6"/>
    </row>
    <row r="85" spans="1:26" ht="15.75" customHeight="1" x14ac:dyDescent="0.2">
      <c r="A85" s="124" t="s">
        <v>681</v>
      </c>
      <c r="B85" s="125">
        <v>4</v>
      </c>
      <c r="C85" s="125">
        <v>8192</v>
      </c>
      <c r="D85" s="124" t="s">
        <v>682</v>
      </c>
      <c r="E85" s="124" t="s">
        <v>33</v>
      </c>
      <c r="F85" s="124" t="s">
        <v>592</v>
      </c>
      <c r="G85" s="6"/>
      <c r="H85" s="6"/>
      <c r="I85" s="6"/>
      <c r="J85" s="6"/>
      <c r="K85" s="6"/>
      <c r="L85" s="6"/>
      <c r="M85" s="6"/>
      <c r="N85" s="6"/>
      <c r="O85" s="6"/>
      <c r="P85" s="6"/>
      <c r="Q85" s="6"/>
      <c r="R85" s="6"/>
      <c r="S85" s="6"/>
      <c r="T85" s="6"/>
      <c r="U85" s="6"/>
      <c r="V85" s="6"/>
      <c r="W85" s="6"/>
      <c r="X85" s="6"/>
      <c r="Y85" s="6"/>
      <c r="Z85" s="6"/>
    </row>
    <row r="86" spans="1:26" ht="15.75" customHeight="1" x14ac:dyDescent="0.2">
      <c r="A86" s="124" t="s">
        <v>683</v>
      </c>
      <c r="B86" s="125">
        <v>2</v>
      </c>
      <c r="C86" s="125">
        <v>3584</v>
      </c>
      <c r="D86" s="124" t="s">
        <v>66</v>
      </c>
      <c r="E86" s="124" t="s">
        <v>33</v>
      </c>
      <c r="F86" s="124" t="s">
        <v>592</v>
      </c>
      <c r="G86" s="6"/>
      <c r="H86" s="6"/>
      <c r="I86" s="6"/>
      <c r="J86" s="6"/>
      <c r="K86" s="6"/>
      <c r="L86" s="6"/>
      <c r="M86" s="6"/>
      <c r="N86" s="6"/>
      <c r="O86" s="6"/>
      <c r="P86" s="6"/>
      <c r="Q86" s="6"/>
      <c r="R86" s="6"/>
      <c r="S86" s="6"/>
      <c r="T86" s="6"/>
      <c r="U86" s="6"/>
      <c r="V86" s="6"/>
      <c r="W86" s="6"/>
      <c r="X86" s="6"/>
      <c r="Y86" s="6"/>
      <c r="Z86" s="6"/>
    </row>
    <row r="87" spans="1:26" ht="15.75" hidden="1" customHeight="1" x14ac:dyDescent="0.2">
      <c r="A87" s="124" t="s">
        <v>684</v>
      </c>
      <c r="B87" s="125">
        <v>4</v>
      </c>
      <c r="C87" s="125">
        <v>3584</v>
      </c>
      <c r="D87" s="124" t="s">
        <v>67</v>
      </c>
      <c r="E87" s="124" t="s">
        <v>33</v>
      </c>
      <c r="F87" s="124" t="s">
        <v>587</v>
      </c>
      <c r="G87" s="6"/>
      <c r="H87" s="6"/>
      <c r="I87" s="6"/>
      <c r="J87" s="6"/>
      <c r="K87" s="6"/>
      <c r="L87" s="6"/>
      <c r="M87" s="6"/>
      <c r="N87" s="6"/>
      <c r="O87" s="6"/>
      <c r="P87" s="6"/>
      <c r="Q87" s="6"/>
      <c r="R87" s="6"/>
      <c r="S87" s="6"/>
      <c r="T87" s="6"/>
      <c r="U87" s="6"/>
      <c r="V87" s="6"/>
      <c r="W87" s="6"/>
      <c r="X87" s="6"/>
      <c r="Y87" s="6"/>
      <c r="Z87" s="6"/>
    </row>
    <row r="88" spans="1:26" ht="15.75" customHeight="1" x14ac:dyDescent="0.2">
      <c r="A88" s="124" t="s">
        <v>685</v>
      </c>
      <c r="B88" s="125">
        <v>4</v>
      </c>
      <c r="C88" s="125">
        <v>3584</v>
      </c>
      <c r="D88" s="124" t="s">
        <v>673</v>
      </c>
      <c r="E88" s="124" t="s">
        <v>33</v>
      </c>
      <c r="F88" s="124" t="s">
        <v>592</v>
      </c>
      <c r="G88" s="6"/>
      <c r="H88" s="6"/>
      <c r="I88" s="6"/>
      <c r="J88" s="6"/>
      <c r="K88" s="6"/>
      <c r="L88" s="6"/>
      <c r="M88" s="6"/>
      <c r="N88" s="6"/>
      <c r="O88" s="6"/>
      <c r="P88" s="6"/>
      <c r="Q88" s="6"/>
      <c r="R88" s="6"/>
      <c r="S88" s="6"/>
      <c r="T88" s="6"/>
      <c r="U88" s="6"/>
      <c r="V88" s="6"/>
      <c r="W88" s="6"/>
      <c r="X88" s="6"/>
      <c r="Y88" s="6"/>
      <c r="Z88" s="6"/>
    </row>
    <row r="89" spans="1:26" ht="15.75" hidden="1" customHeight="1" x14ac:dyDescent="0.2">
      <c r="A89" s="124" t="s">
        <v>686</v>
      </c>
      <c r="B89" s="125">
        <v>2</v>
      </c>
      <c r="C89" s="125">
        <v>8192</v>
      </c>
      <c r="D89" s="124" t="s">
        <v>68</v>
      </c>
      <c r="E89" s="124" t="s">
        <v>33</v>
      </c>
      <c r="F89" s="124" t="s">
        <v>587</v>
      </c>
      <c r="G89" s="6"/>
      <c r="H89" s="6"/>
      <c r="I89" s="6"/>
      <c r="J89" s="6"/>
      <c r="K89" s="6"/>
      <c r="L89" s="6"/>
      <c r="M89" s="6"/>
      <c r="N89" s="6"/>
      <c r="O89" s="6"/>
      <c r="P89" s="6"/>
      <c r="Q89" s="6"/>
      <c r="R89" s="6"/>
      <c r="S89" s="6"/>
      <c r="T89" s="6"/>
      <c r="U89" s="6"/>
      <c r="V89" s="6"/>
      <c r="W89" s="6"/>
      <c r="X89" s="6"/>
      <c r="Y89" s="6"/>
      <c r="Z89" s="6"/>
    </row>
    <row r="90" spans="1:26" ht="15.75" hidden="1" customHeight="1" x14ac:dyDescent="0.2">
      <c r="A90" s="124" t="s">
        <v>687</v>
      </c>
      <c r="B90" s="125">
        <v>4</v>
      </c>
      <c r="C90" s="125">
        <v>3328</v>
      </c>
      <c r="D90" s="124" t="s">
        <v>675</v>
      </c>
      <c r="E90" s="124" t="s">
        <v>33</v>
      </c>
      <c r="F90" s="124" t="s">
        <v>587</v>
      </c>
      <c r="G90" s="6"/>
      <c r="H90" s="6"/>
      <c r="I90" s="6"/>
      <c r="J90" s="6"/>
      <c r="K90" s="6"/>
      <c r="L90" s="6"/>
      <c r="M90" s="6"/>
      <c r="N90" s="6"/>
      <c r="O90" s="6"/>
      <c r="P90" s="6"/>
      <c r="Q90" s="6"/>
      <c r="R90" s="6"/>
      <c r="S90" s="6"/>
      <c r="T90" s="6"/>
      <c r="U90" s="6"/>
      <c r="V90" s="6"/>
      <c r="W90" s="6"/>
      <c r="X90" s="6"/>
      <c r="Y90" s="6"/>
      <c r="Z90" s="6"/>
    </row>
    <row r="91" spans="1:26" ht="15.75" hidden="1" customHeight="1" x14ac:dyDescent="0.2">
      <c r="A91" s="124" t="s">
        <v>688</v>
      </c>
      <c r="B91" s="125">
        <v>4</v>
      </c>
      <c r="C91" s="125">
        <v>8192</v>
      </c>
      <c r="D91" s="124" t="s">
        <v>682</v>
      </c>
      <c r="E91" s="124" t="s">
        <v>33</v>
      </c>
      <c r="F91" s="124" t="s">
        <v>587</v>
      </c>
      <c r="G91" s="6"/>
      <c r="H91" s="6"/>
      <c r="I91" s="6"/>
      <c r="J91" s="6"/>
      <c r="K91" s="6"/>
      <c r="L91" s="6"/>
      <c r="M91" s="6"/>
      <c r="N91" s="6"/>
      <c r="O91" s="6"/>
      <c r="P91" s="6"/>
      <c r="Q91" s="6"/>
      <c r="R91" s="6"/>
      <c r="S91" s="6"/>
      <c r="T91" s="6"/>
      <c r="U91" s="6"/>
      <c r="V91" s="6"/>
      <c r="W91" s="6"/>
      <c r="X91" s="6"/>
      <c r="Y91" s="6"/>
      <c r="Z91" s="6"/>
    </row>
    <row r="92" spans="1:26" ht="15.75" hidden="1" customHeight="1" x14ac:dyDescent="0.2">
      <c r="A92" s="124" t="s">
        <v>689</v>
      </c>
      <c r="B92" s="125">
        <v>4</v>
      </c>
      <c r="C92" s="125">
        <v>3328</v>
      </c>
      <c r="D92" s="124" t="s">
        <v>673</v>
      </c>
      <c r="E92" s="124" t="s">
        <v>33</v>
      </c>
      <c r="F92" s="124" t="s">
        <v>587</v>
      </c>
      <c r="G92" s="6"/>
      <c r="H92" s="6"/>
      <c r="I92" s="6"/>
      <c r="J92" s="6"/>
      <c r="K92" s="6"/>
      <c r="L92" s="6"/>
      <c r="M92" s="6"/>
      <c r="N92" s="6"/>
      <c r="O92" s="6"/>
      <c r="P92" s="6"/>
      <c r="Q92" s="6"/>
      <c r="R92" s="6"/>
      <c r="S92" s="6"/>
      <c r="T92" s="6"/>
      <c r="U92" s="6"/>
      <c r="V92" s="6"/>
      <c r="W92" s="6"/>
      <c r="X92" s="6"/>
      <c r="Y92" s="6"/>
      <c r="Z92" s="6"/>
    </row>
    <row r="93" spans="1:26" ht="15.75" hidden="1" customHeight="1" x14ac:dyDescent="0.2">
      <c r="A93" s="124" t="s">
        <v>690</v>
      </c>
      <c r="B93" s="125">
        <v>4</v>
      </c>
      <c r="C93" s="125">
        <v>3328</v>
      </c>
      <c r="D93" s="124" t="s">
        <v>682</v>
      </c>
      <c r="E93" s="124" t="s">
        <v>33</v>
      </c>
      <c r="F93" s="124" t="s">
        <v>587</v>
      </c>
      <c r="G93" s="6"/>
      <c r="H93" s="6"/>
      <c r="I93" s="6"/>
      <c r="J93" s="6"/>
      <c r="K93" s="6"/>
      <c r="L93" s="6"/>
      <c r="M93" s="6"/>
      <c r="N93" s="6"/>
      <c r="O93" s="6"/>
      <c r="P93" s="6"/>
      <c r="Q93" s="6"/>
      <c r="R93" s="6"/>
      <c r="S93" s="6"/>
      <c r="T93" s="6"/>
      <c r="U93" s="6"/>
      <c r="V93" s="6"/>
      <c r="W93" s="6"/>
      <c r="X93" s="6"/>
      <c r="Y93" s="6"/>
      <c r="Z93" s="6"/>
    </row>
    <row r="94" spans="1:26" ht="15.75" hidden="1" customHeight="1" x14ac:dyDescent="0.2">
      <c r="A94" s="124" t="s">
        <v>691</v>
      </c>
      <c r="B94" s="125">
        <v>4</v>
      </c>
      <c r="C94" s="125">
        <v>3328</v>
      </c>
      <c r="D94" s="124" t="s">
        <v>682</v>
      </c>
      <c r="E94" s="124" t="s">
        <v>33</v>
      </c>
      <c r="F94" s="124" t="s">
        <v>587</v>
      </c>
      <c r="G94" s="6"/>
      <c r="H94" s="6"/>
      <c r="I94" s="6"/>
      <c r="J94" s="6"/>
      <c r="K94" s="6"/>
      <c r="L94" s="6"/>
      <c r="M94" s="6"/>
      <c r="N94" s="6"/>
      <c r="O94" s="6"/>
      <c r="P94" s="6"/>
      <c r="Q94" s="6"/>
      <c r="R94" s="6"/>
      <c r="S94" s="6"/>
      <c r="T94" s="6"/>
      <c r="U94" s="6"/>
      <c r="V94" s="6"/>
      <c r="W94" s="6"/>
      <c r="X94" s="6"/>
      <c r="Y94" s="6"/>
      <c r="Z94" s="6"/>
    </row>
    <row r="95" spans="1:26" ht="15.75" hidden="1" customHeight="1" x14ac:dyDescent="0.2">
      <c r="A95" s="124" t="s">
        <v>692</v>
      </c>
      <c r="B95" s="125">
        <v>2</v>
      </c>
      <c r="C95" s="125">
        <v>3328</v>
      </c>
      <c r="D95" s="124" t="s">
        <v>65</v>
      </c>
      <c r="E95" s="124" t="s">
        <v>33</v>
      </c>
      <c r="F95" s="124" t="s">
        <v>587</v>
      </c>
      <c r="G95" s="6"/>
      <c r="H95" s="6"/>
      <c r="I95" s="6"/>
      <c r="J95" s="6"/>
      <c r="K95" s="6"/>
      <c r="L95" s="6"/>
      <c r="M95" s="6"/>
      <c r="N95" s="6"/>
      <c r="O95" s="6"/>
      <c r="P95" s="6"/>
      <c r="Q95" s="6"/>
      <c r="R95" s="6"/>
      <c r="S95" s="6"/>
      <c r="T95" s="6"/>
      <c r="U95" s="6"/>
      <c r="V95" s="6"/>
      <c r="W95" s="6"/>
      <c r="X95" s="6"/>
      <c r="Y95" s="6"/>
      <c r="Z95" s="6"/>
    </row>
    <row r="96" spans="1:26" ht="15.75" hidden="1" customHeight="1" x14ac:dyDescent="0.2">
      <c r="A96" s="124" t="s">
        <v>693</v>
      </c>
      <c r="B96" s="125">
        <v>1</v>
      </c>
      <c r="C96" s="125">
        <v>1024</v>
      </c>
      <c r="D96" s="124" t="s">
        <v>65</v>
      </c>
      <c r="E96" s="124" t="s">
        <v>33</v>
      </c>
      <c r="F96" s="124" t="s">
        <v>587</v>
      </c>
      <c r="G96" s="6"/>
      <c r="H96" s="6"/>
      <c r="I96" s="6"/>
      <c r="J96" s="6"/>
      <c r="K96" s="6"/>
      <c r="L96" s="6"/>
      <c r="M96" s="6"/>
      <c r="N96" s="6"/>
      <c r="O96" s="6"/>
      <c r="P96" s="6"/>
      <c r="Q96" s="6"/>
      <c r="R96" s="6"/>
      <c r="S96" s="6"/>
      <c r="T96" s="6"/>
      <c r="U96" s="6"/>
      <c r="V96" s="6"/>
      <c r="W96" s="6"/>
      <c r="X96" s="6"/>
      <c r="Y96" s="6"/>
      <c r="Z96" s="6"/>
    </row>
    <row r="97" spans="1:26" ht="15.75" hidden="1" customHeight="1" x14ac:dyDescent="0.2">
      <c r="A97" s="124" t="s">
        <v>694</v>
      </c>
      <c r="B97" s="125">
        <v>4</v>
      </c>
      <c r="C97" s="125">
        <v>2432</v>
      </c>
      <c r="D97" s="124" t="s">
        <v>682</v>
      </c>
      <c r="E97" s="124" t="s">
        <v>33</v>
      </c>
      <c r="F97" s="124" t="s">
        <v>587</v>
      </c>
      <c r="G97" s="6"/>
      <c r="H97" s="6"/>
      <c r="I97" s="6"/>
      <c r="J97" s="6"/>
      <c r="K97" s="6"/>
      <c r="L97" s="6"/>
      <c r="M97" s="6"/>
      <c r="N97" s="6"/>
      <c r="O97" s="6"/>
      <c r="P97" s="6"/>
      <c r="Q97" s="6"/>
      <c r="R97" s="6"/>
      <c r="S97" s="6"/>
      <c r="T97" s="6"/>
      <c r="U97" s="6"/>
      <c r="V97" s="6"/>
      <c r="W97" s="6"/>
      <c r="X97" s="6"/>
      <c r="Y97" s="6"/>
      <c r="Z97" s="6"/>
    </row>
    <row r="98" spans="1:26" ht="15.75" hidden="1" customHeight="1" x14ac:dyDescent="0.2">
      <c r="A98" s="124" t="s">
        <v>695</v>
      </c>
      <c r="B98" s="125">
        <v>2</v>
      </c>
      <c r="C98" s="125">
        <v>2048</v>
      </c>
      <c r="D98" s="124" t="s">
        <v>673</v>
      </c>
      <c r="E98" s="124" t="s">
        <v>33</v>
      </c>
      <c r="F98" s="124" t="s">
        <v>587</v>
      </c>
      <c r="G98" s="6"/>
      <c r="H98" s="6"/>
      <c r="I98" s="6"/>
      <c r="J98" s="6"/>
      <c r="K98" s="6"/>
      <c r="L98" s="6"/>
      <c r="M98" s="6"/>
      <c r="N98" s="6"/>
      <c r="O98" s="6"/>
      <c r="P98" s="6"/>
      <c r="Q98" s="6"/>
      <c r="R98" s="6"/>
      <c r="S98" s="6"/>
      <c r="T98" s="6"/>
      <c r="U98" s="6"/>
      <c r="V98" s="6"/>
      <c r="W98" s="6"/>
      <c r="X98" s="6"/>
      <c r="Y98" s="6"/>
      <c r="Z98" s="6"/>
    </row>
    <row r="99" spans="1:26" ht="15.75" hidden="1" customHeight="1" x14ac:dyDescent="0.2">
      <c r="A99" s="124" t="s">
        <v>696</v>
      </c>
      <c r="B99" s="125">
        <v>4</v>
      </c>
      <c r="C99" s="125">
        <v>8192</v>
      </c>
      <c r="D99" s="124" t="s">
        <v>671</v>
      </c>
      <c r="E99" s="124" t="s">
        <v>33</v>
      </c>
      <c r="F99" s="124" t="s">
        <v>587</v>
      </c>
      <c r="G99" s="6"/>
      <c r="H99" s="6"/>
      <c r="I99" s="6"/>
      <c r="J99" s="6"/>
      <c r="K99" s="6"/>
      <c r="L99" s="6"/>
      <c r="M99" s="6"/>
      <c r="N99" s="6"/>
      <c r="O99" s="6"/>
      <c r="P99" s="6"/>
      <c r="Q99" s="6"/>
      <c r="R99" s="6"/>
      <c r="S99" s="6"/>
      <c r="T99" s="6"/>
      <c r="U99" s="6"/>
      <c r="V99" s="6"/>
      <c r="W99" s="6"/>
      <c r="X99" s="6"/>
      <c r="Y99" s="6"/>
      <c r="Z99" s="6"/>
    </row>
    <row r="100" spans="1:26" ht="15.75" customHeight="1" x14ac:dyDescent="0.2">
      <c r="A100" s="124" t="s">
        <v>697</v>
      </c>
      <c r="B100" s="125">
        <v>8</v>
      </c>
      <c r="C100" s="125">
        <v>49152</v>
      </c>
      <c r="D100" s="124" t="s">
        <v>620</v>
      </c>
      <c r="E100" s="124" t="s">
        <v>35</v>
      </c>
      <c r="F100" s="124" t="s">
        <v>592</v>
      </c>
      <c r="G100" s="6"/>
      <c r="H100" s="6"/>
      <c r="I100" s="6"/>
      <c r="J100" s="6"/>
      <c r="K100" s="6"/>
      <c r="L100" s="6"/>
      <c r="M100" s="6"/>
      <c r="N100" s="6"/>
      <c r="O100" s="6"/>
      <c r="P100" s="6"/>
      <c r="Q100" s="6"/>
      <c r="R100" s="6"/>
      <c r="S100" s="6"/>
      <c r="T100" s="6"/>
      <c r="U100" s="6"/>
      <c r="V100" s="6"/>
      <c r="W100" s="6"/>
      <c r="X100" s="6"/>
      <c r="Y100" s="6"/>
      <c r="Z100" s="6"/>
    </row>
    <row r="101" spans="1:26" ht="15.75" customHeight="1" x14ac:dyDescent="0.2">
      <c r="A101" s="124" t="s">
        <v>698</v>
      </c>
      <c r="B101" s="125">
        <v>1</v>
      </c>
      <c r="C101" s="125">
        <v>2048</v>
      </c>
      <c r="D101" s="124" t="s">
        <v>68</v>
      </c>
      <c r="E101" s="124" t="s">
        <v>33</v>
      </c>
      <c r="F101" s="124" t="s">
        <v>592</v>
      </c>
      <c r="G101" s="6"/>
      <c r="H101" s="6"/>
      <c r="I101" s="6"/>
      <c r="J101" s="6"/>
      <c r="K101" s="6"/>
      <c r="L101" s="6"/>
      <c r="M101" s="6"/>
      <c r="N101" s="6"/>
      <c r="O101" s="6"/>
      <c r="P101" s="6"/>
      <c r="Q101" s="6"/>
      <c r="R101" s="6"/>
      <c r="S101" s="6"/>
      <c r="T101" s="6"/>
      <c r="U101" s="6"/>
      <c r="V101" s="6"/>
      <c r="W101" s="6"/>
      <c r="X101" s="6"/>
      <c r="Y101" s="6"/>
      <c r="Z101" s="6"/>
    </row>
    <row r="102" spans="1:26" ht="15.75" hidden="1" customHeight="1" x14ac:dyDescent="0.2">
      <c r="A102" s="124" t="s">
        <v>699</v>
      </c>
      <c r="B102" s="125">
        <v>8</v>
      </c>
      <c r="C102" s="125">
        <v>8192</v>
      </c>
      <c r="D102" s="124" t="s">
        <v>67</v>
      </c>
      <c r="E102" s="124" t="s">
        <v>33</v>
      </c>
      <c r="F102" s="124" t="s">
        <v>587</v>
      </c>
      <c r="G102" s="6"/>
      <c r="H102" s="6"/>
      <c r="I102" s="6"/>
      <c r="J102" s="6"/>
      <c r="K102" s="6"/>
      <c r="L102" s="6"/>
      <c r="M102" s="6"/>
      <c r="N102" s="6"/>
      <c r="O102" s="6"/>
      <c r="P102" s="6"/>
      <c r="Q102" s="6"/>
      <c r="R102" s="6"/>
      <c r="S102" s="6"/>
      <c r="T102" s="6"/>
      <c r="U102" s="6"/>
      <c r="V102" s="6"/>
      <c r="W102" s="6"/>
      <c r="X102" s="6"/>
      <c r="Y102" s="6"/>
      <c r="Z102" s="6"/>
    </row>
    <row r="103" spans="1:26" ht="15.75" hidden="1" customHeight="1" x14ac:dyDescent="0.2">
      <c r="A103" s="124" t="s">
        <v>700</v>
      </c>
      <c r="B103" s="125">
        <v>8</v>
      </c>
      <c r="C103" s="125">
        <v>16384</v>
      </c>
      <c r="D103" s="124" t="s">
        <v>673</v>
      </c>
      <c r="E103" s="124" t="s">
        <v>33</v>
      </c>
      <c r="F103" s="124" t="s">
        <v>587</v>
      </c>
      <c r="G103" s="6"/>
      <c r="H103" s="6"/>
      <c r="I103" s="6"/>
      <c r="J103" s="6"/>
      <c r="K103" s="6"/>
      <c r="L103" s="6"/>
      <c r="M103" s="6"/>
      <c r="N103" s="6"/>
      <c r="O103" s="6"/>
      <c r="P103" s="6"/>
      <c r="Q103" s="6"/>
      <c r="R103" s="6"/>
      <c r="S103" s="6"/>
      <c r="T103" s="6"/>
      <c r="U103" s="6"/>
      <c r="V103" s="6"/>
      <c r="W103" s="6"/>
      <c r="X103" s="6"/>
      <c r="Y103" s="6"/>
      <c r="Z103" s="6"/>
    </row>
    <row r="104" spans="1:26" ht="15.75" hidden="1" customHeight="1" x14ac:dyDescent="0.2">
      <c r="A104" s="124" t="s">
        <v>701</v>
      </c>
      <c r="B104" s="125">
        <v>8</v>
      </c>
      <c r="C104" s="125">
        <v>8192</v>
      </c>
      <c r="D104" s="124" t="s">
        <v>67</v>
      </c>
      <c r="E104" s="124" t="s">
        <v>33</v>
      </c>
      <c r="F104" s="124" t="s">
        <v>587</v>
      </c>
      <c r="G104" s="6"/>
      <c r="H104" s="6"/>
      <c r="I104" s="6"/>
      <c r="J104" s="6"/>
      <c r="K104" s="6"/>
      <c r="L104" s="6"/>
      <c r="M104" s="6"/>
      <c r="N104" s="6"/>
      <c r="O104" s="6"/>
      <c r="P104" s="6"/>
      <c r="Q104" s="6"/>
      <c r="R104" s="6"/>
      <c r="S104" s="6"/>
      <c r="T104" s="6"/>
      <c r="U104" s="6"/>
      <c r="V104" s="6"/>
      <c r="W104" s="6"/>
      <c r="X104" s="6"/>
      <c r="Y104" s="6"/>
      <c r="Z104" s="6"/>
    </row>
    <row r="105" spans="1:26" ht="15.75" hidden="1" customHeight="1" x14ac:dyDescent="0.2">
      <c r="A105" s="124" t="s">
        <v>702</v>
      </c>
      <c r="B105" s="125">
        <v>8</v>
      </c>
      <c r="C105" s="125">
        <v>16384</v>
      </c>
      <c r="D105" s="124" t="s">
        <v>65</v>
      </c>
      <c r="E105" s="124" t="s">
        <v>33</v>
      </c>
      <c r="F105" s="124" t="s">
        <v>587</v>
      </c>
      <c r="G105" s="6"/>
      <c r="H105" s="6"/>
      <c r="I105" s="6"/>
      <c r="J105" s="6"/>
      <c r="K105" s="6"/>
      <c r="L105" s="6"/>
      <c r="M105" s="6"/>
      <c r="N105" s="6"/>
      <c r="O105" s="6"/>
      <c r="P105" s="6"/>
      <c r="Q105" s="6"/>
      <c r="R105" s="6"/>
      <c r="S105" s="6"/>
      <c r="T105" s="6"/>
      <c r="U105" s="6"/>
      <c r="V105" s="6"/>
      <c r="W105" s="6"/>
      <c r="X105" s="6"/>
      <c r="Y105" s="6"/>
      <c r="Z105" s="6"/>
    </row>
    <row r="106" spans="1:26" ht="15.75" hidden="1" customHeight="1" x14ac:dyDescent="0.2">
      <c r="A106" s="124" t="s">
        <v>703</v>
      </c>
      <c r="B106" s="125">
        <v>2</v>
      </c>
      <c r="C106" s="125">
        <v>4096</v>
      </c>
      <c r="D106" s="124" t="s">
        <v>68</v>
      </c>
      <c r="E106" s="124" t="s">
        <v>33</v>
      </c>
      <c r="F106" s="124" t="s">
        <v>587</v>
      </c>
      <c r="G106" s="6"/>
      <c r="H106" s="6"/>
      <c r="I106" s="6"/>
      <c r="J106" s="6"/>
      <c r="K106" s="6"/>
      <c r="L106" s="6"/>
      <c r="M106" s="6"/>
      <c r="N106" s="6"/>
      <c r="O106" s="6"/>
      <c r="P106" s="6"/>
      <c r="Q106" s="6"/>
      <c r="R106" s="6"/>
      <c r="S106" s="6"/>
      <c r="T106" s="6"/>
      <c r="U106" s="6"/>
      <c r="V106" s="6"/>
      <c r="W106" s="6"/>
      <c r="X106" s="6"/>
      <c r="Y106" s="6"/>
      <c r="Z106" s="6"/>
    </row>
    <row r="107" spans="1:26" ht="15.75" hidden="1" customHeight="1" x14ac:dyDescent="0.2">
      <c r="A107" s="124" t="s">
        <v>704</v>
      </c>
      <c r="B107" s="125">
        <v>8</v>
      </c>
      <c r="C107" s="125">
        <v>16384</v>
      </c>
      <c r="D107" s="124" t="s">
        <v>620</v>
      </c>
      <c r="E107" s="124" t="s">
        <v>35</v>
      </c>
      <c r="F107" s="124" t="s">
        <v>587</v>
      </c>
      <c r="G107" s="6"/>
      <c r="H107" s="6"/>
      <c r="I107" s="6"/>
      <c r="J107" s="6"/>
      <c r="K107" s="6"/>
      <c r="L107" s="6"/>
      <c r="M107" s="6"/>
      <c r="N107" s="6"/>
      <c r="O107" s="6"/>
      <c r="P107" s="6"/>
      <c r="Q107" s="6"/>
      <c r="R107" s="6"/>
      <c r="S107" s="6"/>
      <c r="T107" s="6"/>
      <c r="U107" s="6"/>
      <c r="V107" s="6"/>
      <c r="W107" s="6"/>
      <c r="X107" s="6"/>
      <c r="Y107" s="6"/>
      <c r="Z107" s="6"/>
    </row>
    <row r="108" spans="1:26" ht="15.75" hidden="1" customHeight="1" x14ac:dyDescent="0.2">
      <c r="A108" s="124" t="s">
        <v>705</v>
      </c>
      <c r="B108" s="125">
        <v>8</v>
      </c>
      <c r="C108" s="125">
        <v>16384</v>
      </c>
      <c r="D108" s="124" t="s">
        <v>673</v>
      </c>
      <c r="E108" s="124" t="s">
        <v>33</v>
      </c>
      <c r="F108" s="124" t="s">
        <v>587</v>
      </c>
      <c r="G108" s="6"/>
      <c r="H108" s="6"/>
      <c r="I108" s="6"/>
      <c r="J108" s="6"/>
      <c r="K108" s="6"/>
      <c r="L108" s="6"/>
      <c r="M108" s="6"/>
      <c r="N108" s="6"/>
      <c r="O108" s="6"/>
      <c r="P108" s="6"/>
      <c r="Q108" s="6"/>
      <c r="R108" s="6"/>
      <c r="S108" s="6"/>
      <c r="T108" s="6"/>
      <c r="U108" s="6"/>
      <c r="V108" s="6"/>
      <c r="W108" s="6"/>
      <c r="X108" s="6"/>
      <c r="Y108" s="6"/>
      <c r="Z108" s="6"/>
    </row>
    <row r="109" spans="1:26" ht="15.75" hidden="1" customHeight="1" x14ac:dyDescent="0.2">
      <c r="A109" s="124" t="s">
        <v>706</v>
      </c>
      <c r="B109" s="125">
        <v>8</v>
      </c>
      <c r="C109" s="125">
        <v>16384</v>
      </c>
      <c r="D109" s="124" t="s">
        <v>673</v>
      </c>
      <c r="E109" s="124" t="s">
        <v>33</v>
      </c>
      <c r="F109" s="124" t="s">
        <v>587</v>
      </c>
      <c r="G109" s="6"/>
      <c r="H109" s="6"/>
      <c r="I109" s="6"/>
      <c r="J109" s="6"/>
      <c r="K109" s="6"/>
      <c r="L109" s="6"/>
      <c r="M109" s="6"/>
      <c r="N109" s="6"/>
      <c r="O109" s="6"/>
      <c r="P109" s="6"/>
      <c r="Q109" s="6"/>
      <c r="R109" s="6"/>
      <c r="S109" s="6"/>
      <c r="T109" s="6"/>
      <c r="U109" s="6"/>
      <c r="V109" s="6"/>
      <c r="W109" s="6"/>
      <c r="X109" s="6"/>
      <c r="Y109" s="6"/>
      <c r="Z109" s="6"/>
    </row>
    <row r="110" spans="1:26" ht="15.75" hidden="1" customHeight="1" x14ac:dyDescent="0.2">
      <c r="A110" s="124" t="s">
        <v>707</v>
      </c>
      <c r="B110" s="125">
        <v>4</v>
      </c>
      <c r="C110" s="125">
        <v>8192</v>
      </c>
      <c r="D110" s="124" t="s">
        <v>673</v>
      </c>
      <c r="E110" s="124" t="s">
        <v>33</v>
      </c>
      <c r="F110" s="124" t="s">
        <v>587</v>
      </c>
      <c r="G110" s="6"/>
      <c r="H110" s="6"/>
      <c r="I110" s="6"/>
      <c r="J110" s="6"/>
      <c r="K110" s="6"/>
      <c r="L110" s="6"/>
      <c r="M110" s="6"/>
      <c r="N110" s="6"/>
      <c r="O110" s="6"/>
      <c r="P110" s="6"/>
      <c r="Q110" s="6"/>
      <c r="R110" s="6"/>
      <c r="S110" s="6"/>
      <c r="T110" s="6"/>
      <c r="U110" s="6"/>
      <c r="V110" s="6"/>
      <c r="W110" s="6"/>
      <c r="X110" s="6"/>
      <c r="Y110" s="6"/>
      <c r="Z110" s="6"/>
    </row>
    <row r="111" spans="1:26" ht="15.75" customHeight="1" x14ac:dyDescent="0.2">
      <c r="A111" s="124" t="s">
        <v>708</v>
      </c>
      <c r="B111" s="125">
        <v>2</v>
      </c>
      <c r="C111" s="125">
        <v>2048</v>
      </c>
      <c r="D111" s="124" t="s">
        <v>72</v>
      </c>
      <c r="E111" s="124" t="s">
        <v>590</v>
      </c>
      <c r="F111" s="124" t="s">
        <v>592</v>
      </c>
      <c r="G111" s="6"/>
      <c r="H111" s="6"/>
      <c r="I111" s="6"/>
      <c r="J111" s="6"/>
      <c r="K111" s="6"/>
      <c r="L111" s="6"/>
      <c r="M111" s="6"/>
      <c r="N111" s="6"/>
      <c r="O111" s="6"/>
      <c r="P111" s="6"/>
      <c r="Q111" s="6"/>
      <c r="R111" s="6"/>
      <c r="S111" s="6"/>
      <c r="T111" s="6"/>
      <c r="U111" s="6"/>
      <c r="V111" s="6"/>
      <c r="W111" s="6"/>
      <c r="X111" s="6"/>
      <c r="Y111" s="6"/>
      <c r="Z111" s="6"/>
    </row>
    <row r="112" spans="1:26" ht="15.75" customHeight="1" x14ac:dyDescent="0.2">
      <c r="A112" s="124" t="s">
        <v>709</v>
      </c>
      <c r="B112" s="125">
        <v>1</v>
      </c>
      <c r="C112" s="125">
        <v>512</v>
      </c>
      <c r="D112" s="124" t="s">
        <v>682</v>
      </c>
      <c r="E112" s="124" t="s">
        <v>33</v>
      </c>
      <c r="F112" s="124" t="s">
        <v>592</v>
      </c>
      <c r="G112" s="6"/>
      <c r="H112" s="6"/>
      <c r="I112" s="6"/>
      <c r="J112" s="6"/>
      <c r="K112" s="6"/>
      <c r="L112" s="6"/>
      <c r="M112" s="6"/>
      <c r="N112" s="6"/>
      <c r="O112" s="6"/>
      <c r="P112" s="6"/>
      <c r="Q112" s="6"/>
      <c r="R112" s="6"/>
      <c r="S112" s="6"/>
      <c r="T112" s="6"/>
      <c r="U112" s="6"/>
      <c r="V112" s="6"/>
      <c r="W112" s="6"/>
      <c r="X112" s="6"/>
      <c r="Y112" s="6"/>
      <c r="Z112" s="6"/>
    </row>
    <row r="113" spans="1:26" ht="15.75" customHeight="1" x14ac:dyDescent="0.2">
      <c r="A113" s="124" t="s">
        <v>710</v>
      </c>
      <c r="B113" s="125">
        <v>1</v>
      </c>
      <c r="C113" s="125">
        <v>4096</v>
      </c>
      <c r="D113" s="124" t="s">
        <v>562</v>
      </c>
      <c r="E113" s="124" t="s">
        <v>590</v>
      </c>
      <c r="F113" s="124" t="s">
        <v>592</v>
      </c>
      <c r="G113" s="6"/>
      <c r="H113" s="6"/>
      <c r="I113" s="6"/>
      <c r="J113" s="6"/>
      <c r="K113" s="6"/>
      <c r="L113" s="6"/>
      <c r="M113" s="6"/>
      <c r="N113" s="6"/>
      <c r="O113" s="6"/>
      <c r="P113" s="6"/>
      <c r="Q113" s="6"/>
      <c r="R113" s="6"/>
      <c r="S113" s="6"/>
      <c r="T113" s="6"/>
      <c r="U113" s="6"/>
      <c r="V113" s="6"/>
      <c r="W113" s="6"/>
      <c r="X113" s="6"/>
      <c r="Y113" s="6"/>
      <c r="Z113" s="6"/>
    </row>
    <row r="114" spans="1:26" ht="15.75" hidden="1" customHeight="1" x14ac:dyDescent="0.2">
      <c r="A114" s="124" t="s">
        <v>711</v>
      </c>
      <c r="B114" s="125">
        <v>1</v>
      </c>
      <c r="C114" s="125">
        <v>4096</v>
      </c>
      <c r="D114" s="124" t="s">
        <v>80</v>
      </c>
      <c r="E114" s="124" t="s">
        <v>590</v>
      </c>
      <c r="F114" s="124" t="s">
        <v>587</v>
      </c>
      <c r="G114" s="6"/>
      <c r="H114" s="6"/>
      <c r="I114" s="6"/>
      <c r="J114" s="6"/>
      <c r="K114" s="6"/>
      <c r="L114" s="6"/>
      <c r="M114" s="6"/>
      <c r="N114" s="6"/>
      <c r="O114" s="6"/>
      <c r="P114" s="6"/>
      <c r="Q114" s="6"/>
      <c r="R114" s="6"/>
      <c r="S114" s="6"/>
      <c r="T114" s="6"/>
      <c r="U114" s="6"/>
      <c r="V114" s="6"/>
      <c r="W114" s="6"/>
      <c r="X114" s="6"/>
      <c r="Y114" s="6"/>
      <c r="Z114" s="6"/>
    </row>
    <row r="115" spans="1:26" ht="15.75" hidden="1" customHeight="1" x14ac:dyDescent="0.2">
      <c r="A115" s="124" t="s">
        <v>712</v>
      </c>
      <c r="B115" s="125">
        <v>4</v>
      </c>
      <c r="C115" s="125">
        <v>4096</v>
      </c>
      <c r="D115" s="124" t="s">
        <v>73</v>
      </c>
      <c r="E115" s="124" t="s">
        <v>590</v>
      </c>
      <c r="F115" s="124" t="s">
        <v>587</v>
      </c>
      <c r="G115" s="6"/>
      <c r="H115" s="6"/>
      <c r="I115" s="6"/>
      <c r="J115" s="6"/>
      <c r="K115" s="6"/>
      <c r="L115" s="6"/>
      <c r="M115" s="6"/>
      <c r="N115" s="6"/>
      <c r="O115" s="6"/>
      <c r="P115" s="6"/>
      <c r="Q115" s="6"/>
      <c r="R115" s="6"/>
      <c r="S115" s="6"/>
      <c r="T115" s="6"/>
      <c r="U115" s="6"/>
      <c r="V115" s="6"/>
      <c r="W115" s="6"/>
      <c r="X115" s="6"/>
      <c r="Y115" s="6"/>
      <c r="Z115" s="6"/>
    </row>
    <row r="116" spans="1:26" ht="15.75" hidden="1" customHeight="1" x14ac:dyDescent="0.2">
      <c r="A116" s="124" t="s">
        <v>713</v>
      </c>
      <c r="B116" s="125">
        <v>4</v>
      </c>
      <c r="C116" s="125">
        <v>4096</v>
      </c>
      <c r="D116" s="124" t="s">
        <v>562</v>
      </c>
      <c r="E116" s="124" t="s">
        <v>590</v>
      </c>
      <c r="F116" s="124" t="s">
        <v>587</v>
      </c>
      <c r="G116" s="6"/>
      <c r="H116" s="6"/>
      <c r="I116" s="6"/>
      <c r="J116" s="6"/>
      <c r="K116" s="6"/>
      <c r="L116" s="6"/>
      <c r="M116" s="6"/>
      <c r="N116" s="6"/>
      <c r="O116" s="6"/>
      <c r="P116" s="6"/>
      <c r="Q116" s="6"/>
      <c r="R116" s="6"/>
      <c r="S116" s="6"/>
      <c r="T116" s="6"/>
      <c r="U116" s="6"/>
      <c r="V116" s="6"/>
      <c r="W116" s="6"/>
      <c r="X116" s="6"/>
      <c r="Y116" s="6"/>
      <c r="Z116" s="6"/>
    </row>
    <row r="117" spans="1:26" ht="15.75" customHeight="1" x14ac:dyDescent="0.2">
      <c r="A117" s="124" t="s">
        <v>714</v>
      </c>
      <c r="B117" s="125">
        <v>4</v>
      </c>
      <c r="C117" s="125">
        <v>4096</v>
      </c>
      <c r="D117" s="124" t="s">
        <v>77</v>
      </c>
      <c r="E117" s="124" t="s">
        <v>590</v>
      </c>
      <c r="F117" s="124" t="s">
        <v>592</v>
      </c>
      <c r="G117" s="6"/>
      <c r="H117" s="6"/>
      <c r="I117" s="6"/>
      <c r="J117" s="6"/>
      <c r="K117" s="6"/>
      <c r="L117" s="6"/>
      <c r="M117" s="6"/>
      <c r="N117" s="6"/>
      <c r="O117" s="6"/>
      <c r="P117" s="6"/>
      <c r="Q117" s="6"/>
      <c r="R117" s="6"/>
      <c r="S117" s="6"/>
      <c r="T117" s="6"/>
      <c r="U117" s="6"/>
      <c r="V117" s="6"/>
      <c r="W117" s="6"/>
      <c r="X117" s="6"/>
      <c r="Y117" s="6"/>
      <c r="Z117" s="6"/>
    </row>
    <row r="118" spans="1:26" ht="15.75" customHeight="1" x14ac:dyDescent="0.2">
      <c r="A118" s="124" t="s">
        <v>715</v>
      </c>
      <c r="B118" s="125">
        <v>4</v>
      </c>
      <c r="C118" s="125">
        <v>4096</v>
      </c>
      <c r="D118" s="124" t="s">
        <v>75</v>
      </c>
      <c r="E118" s="124" t="s">
        <v>590</v>
      </c>
      <c r="F118" s="124" t="s">
        <v>592</v>
      </c>
      <c r="G118" s="6"/>
      <c r="H118" s="6"/>
      <c r="I118" s="6"/>
      <c r="J118" s="6"/>
      <c r="K118" s="6"/>
      <c r="L118" s="6"/>
      <c r="M118" s="6"/>
      <c r="N118" s="6"/>
      <c r="O118" s="6"/>
      <c r="P118" s="6"/>
      <c r="Q118" s="6"/>
      <c r="R118" s="6"/>
      <c r="S118" s="6"/>
      <c r="T118" s="6"/>
      <c r="U118" s="6"/>
      <c r="V118" s="6"/>
      <c r="W118" s="6"/>
      <c r="X118" s="6"/>
      <c r="Y118" s="6"/>
      <c r="Z118" s="6"/>
    </row>
    <row r="119" spans="1:26" ht="15.75" customHeight="1" x14ac:dyDescent="0.2">
      <c r="A119" s="124" t="s">
        <v>716</v>
      </c>
      <c r="B119" s="125">
        <v>1</v>
      </c>
      <c r="C119" s="125">
        <v>6144</v>
      </c>
      <c r="D119" s="124" t="s">
        <v>561</v>
      </c>
      <c r="E119" s="124" t="s">
        <v>590</v>
      </c>
      <c r="F119" s="124" t="s">
        <v>592</v>
      </c>
      <c r="G119" s="6"/>
      <c r="H119" s="6"/>
      <c r="I119" s="6"/>
      <c r="J119" s="6"/>
      <c r="K119" s="6"/>
      <c r="L119" s="6"/>
      <c r="M119" s="6"/>
      <c r="N119" s="6"/>
      <c r="O119" s="6"/>
      <c r="P119" s="6"/>
      <c r="Q119" s="6"/>
      <c r="R119" s="6"/>
      <c r="S119" s="6"/>
      <c r="T119" s="6"/>
      <c r="U119" s="6"/>
      <c r="V119" s="6"/>
      <c r="W119" s="6"/>
      <c r="X119" s="6"/>
      <c r="Y119" s="6"/>
      <c r="Z119" s="6"/>
    </row>
    <row r="120" spans="1:26" ht="15.75" hidden="1" customHeight="1" x14ac:dyDescent="0.2">
      <c r="A120" s="124" t="s">
        <v>717</v>
      </c>
      <c r="B120" s="125">
        <v>1</v>
      </c>
      <c r="C120" s="125">
        <v>6144</v>
      </c>
      <c r="D120" s="124" t="s">
        <v>77</v>
      </c>
      <c r="E120" s="124" t="s">
        <v>590</v>
      </c>
      <c r="F120" s="124" t="s">
        <v>587</v>
      </c>
      <c r="G120" s="6"/>
      <c r="H120" s="6"/>
      <c r="I120" s="6"/>
      <c r="J120" s="6"/>
      <c r="K120" s="6"/>
      <c r="L120" s="6"/>
      <c r="M120" s="6"/>
      <c r="N120" s="6"/>
      <c r="O120" s="6"/>
      <c r="P120" s="6"/>
      <c r="Q120" s="6"/>
      <c r="R120" s="6"/>
      <c r="S120" s="6"/>
      <c r="T120" s="6"/>
      <c r="U120" s="6"/>
      <c r="V120" s="6"/>
      <c r="W120" s="6"/>
      <c r="X120" s="6"/>
      <c r="Y120" s="6"/>
      <c r="Z120" s="6"/>
    </row>
    <row r="121" spans="1:26" ht="15.75" customHeight="1" x14ac:dyDescent="0.2">
      <c r="A121" s="124" t="s">
        <v>718</v>
      </c>
      <c r="B121" s="125">
        <v>1</v>
      </c>
      <c r="C121" s="125">
        <v>2048</v>
      </c>
      <c r="D121" s="124" t="s">
        <v>72</v>
      </c>
      <c r="E121" s="124" t="s">
        <v>590</v>
      </c>
      <c r="F121" s="124" t="s">
        <v>592</v>
      </c>
      <c r="G121" s="6"/>
      <c r="H121" s="6"/>
      <c r="I121" s="6"/>
      <c r="J121" s="6"/>
      <c r="K121" s="6"/>
      <c r="L121" s="6"/>
      <c r="M121" s="6"/>
      <c r="N121" s="6"/>
      <c r="O121" s="6"/>
      <c r="P121" s="6"/>
      <c r="Q121" s="6"/>
      <c r="R121" s="6"/>
      <c r="S121" s="6"/>
      <c r="T121" s="6"/>
      <c r="U121" s="6"/>
      <c r="V121" s="6"/>
      <c r="W121" s="6"/>
      <c r="X121" s="6"/>
      <c r="Y121" s="6"/>
      <c r="Z121" s="6"/>
    </row>
    <row r="122" spans="1:26" ht="15.75" hidden="1" customHeight="1" x14ac:dyDescent="0.2">
      <c r="A122" s="124" t="s">
        <v>719</v>
      </c>
      <c r="B122" s="125">
        <v>1</v>
      </c>
      <c r="C122" s="125">
        <v>2048</v>
      </c>
      <c r="D122" s="124" t="s">
        <v>73</v>
      </c>
      <c r="E122" s="124" t="s">
        <v>590</v>
      </c>
      <c r="F122" s="124" t="s">
        <v>587</v>
      </c>
      <c r="G122" s="6"/>
      <c r="H122" s="6"/>
      <c r="I122" s="6"/>
      <c r="J122" s="6"/>
      <c r="K122" s="6"/>
      <c r="L122" s="6"/>
      <c r="M122" s="6"/>
      <c r="N122" s="6"/>
      <c r="O122" s="6"/>
      <c r="P122" s="6"/>
      <c r="Q122" s="6"/>
      <c r="R122" s="6"/>
      <c r="S122" s="6"/>
      <c r="T122" s="6"/>
      <c r="U122" s="6"/>
      <c r="V122" s="6"/>
      <c r="W122" s="6"/>
      <c r="X122" s="6"/>
      <c r="Y122" s="6"/>
      <c r="Z122" s="6"/>
    </row>
    <row r="123" spans="1:26" ht="15.75" customHeight="1" x14ac:dyDescent="0.2">
      <c r="A123" s="124" t="s">
        <v>720</v>
      </c>
      <c r="B123" s="125">
        <v>1</v>
      </c>
      <c r="C123" s="125">
        <v>4096</v>
      </c>
      <c r="D123" s="124" t="s">
        <v>60</v>
      </c>
      <c r="E123" s="124" t="s">
        <v>34</v>
      </c>
      <c r="F123" s="124" t="s">
        <v>592</v>
      </c>
      <c r="G123" s="6"/>
      <c r="H123" s="6"/>
      <c r="I123" s="6"/>
      <c r="J123" s="6"/>
      <c r="K123" s="6"/>
      <c r="L123" s="6"/>
      <c r="M123" s="6"/>
      <c r="N123" s="6"/>
      <c r="O123" s="6"/>
      <c r="P123" s="6"/>
      <c r="Q123" s="6"/>
      <c r="R123" s="6"/>
      <c r="S123" s="6"/>
      <c r="T123" s="6"/>
      <c r="U123" s="6"/>
      <c r="V123" s="6"/>
      <c r="W123" s="6"/>
      <c r="X123" s="6"/>
      <c r="Y123" s="6"/>
      <c r="Z123" s="6"/>
    </row>
    <row r="124" spans="1:26" ht="15.75" customHeight="1" x14ac:dyDescent="0.2">
      <c r="A124" s="124" t="s">
        <v>721</v>
      </c>
      <c r="B124" s="125">
        <v>1</v>
      </c>
      <c r="C124" s="125">
        <v>4096</v>
      </c>
      <c r="D124" s="124" t="s">
        <v>60</v>
      </c>
      <c r="E124" s="124" t="s">
        <v>34</v>
      </c>
      <c r="F124" s="124" t="s">
        <v>592</v>
      </c>
      <c r="G124" s="6"/>
      <c r="H124" s="6"/>
      <c r="I124" s="6"/>
      <c r="J124" s="6"/>
      <c r="K124" s="6"/>
      <c r="L124" s="6"/>
      <c r="M124" s="6"/>
      <c r="N124" s="6"/>
      <c r="O124" s="6"/>
      <c r="P124" s="6"/>
      <c r="Q124" s="6"/>
      <c r="R124" s="6"/>
      <c r="S124" s="6"/>
      <c r="T124" s="6"/>
      <c r="U124" s="6"/>
      <c r="V124" s="6"/>
      <c r="W124" s="6"/>
      <c r="X124" s="6"/>
      <c r="Y124" s="6"/>
      <c r="Z124" s="6"/>
    </row>
    <row r="125" spans="1:26" ht="15.75" customHeight="1" x14ac:dyDescent="0.2">
      <c r="A125" s="124" t="s">
        <v>722</v>
      </c>
      <c r="B125" s="125">
        <v>1</v>
      </c>
      <c r="C125" s="125">
        <v>4096</v>
      </c>
      <c r="D125" s="124" t="s">
        <v>63</v>
      </c>
      <c r="E125" s="124" t="s">
        <v>34</v>
      </c>
      <c r="F125" s="124" t="s">
        <v>592</v>
      </c>
      <c r="G125" s="6"/>
      <c r="H125" s="6"/>
      <c r="I125" s="6"/>
      <c r="J125" s="6"/>
      <c r="K125" s="6"/>
      <c r="L125" s="6"/>
      <c r="M125" s="6"/>
      <c r="N125" s="6"/>
      <c r="O125" s="6"/>
      <c r="P125" s="6"/>
      <c r="Q125" s="6"/>
      <c r="R125" s="6"/>
      <c r="S125" s="6"/>
      <c r="T125" s="6"/>
      <c r="U125" s="6"/>
      <c r="V125" s="6"/>
      <c r="W125" s="6"/>
      <c r="X125" s="6"/>
      <c r="Y125" s="6"/>
      <c r="Z125" s="6"/>
    </row>
    <row r="126" spans="1:26" ht="15.75" customHeight="1" x14ac:dyDescent="0.2">
      <c r="A126" s="124" t="s">
        <v>723</v>
      </c>
      <c r="B126" s="125">
        <v>1</v>
      </c>
      <c r="C126" s="125">
        <v>4096</v>
      </c>
      <c r="D126" s="124" t="s">
        <v>76</v>
      </c>
      <c r="E126" s="124" t="s">
        <v>590</v>
      </c>
      <c r="F126" s="124" t="s">
        <v>592</v>
      </c>
      <c r="G126" s="6"/>
      <c r="H126" s="6"/>
      <c r="I126" s="6"/>
      <c r="J126" s="6"/>
      <c r="K126" s="6"/>
      <c r="L126" s="6"/>
      <c r="M126" s="6"/>
      <c r="N126" s="6"/>
      <c r="O126" s="6"/>
      <c r="P126" s="6"/>
      <c r="Q126" s="6"/>
      <c r="R126" s="6"/>
      <c r="S126" s="6"/>
      <c r="T126" s="6"/>
      <c r="U126" s="6"/>
      <c r="V126" s="6"/>
      <c r="W126" s="6"/>
      <c r="X126" s="6"/>
      <c r="Y126" s="6"/>
      <c r="Z126" s="6"/>
    </row>
    <row r="127" spans="1:26" ht="15.75" customHeight="1" x14ac:dyDescent="0.2">
      <c r="A127" s="124" t="s">
        <v>724</v>
      </c>
      <c r="B127" s="125">
        <v>8</v>
      </c>
      <c r="C127" s="125">
        <v>24576</v>
      </c>
      <c r="D127" s="124" t="s">
        <v>725</v>
      </c>
      <c r="E127" s="124" t="s">
        <v>40</v>
      </c>
      <c r="F127" s="124" t="s">
        <v>592</v>
      </c>
      <c r="G127" s="6"/>
      <c r="H127" s="6"/>
      <c r="I127" s="6"/>
      <c r="J127" s="6"/>
      <c r="K127" s="6"/>
      <c r="L127" s="6"/>
      <c r="M127" s="6"/>
      <c r="N127" s="6"/>
      <c r="O127" s="6"/>
      <c r="P127" s="6"/>
      <c r="Q127" s="6"/>
      <c r="R127" s="6"/>
      <c r="S127" s="6"/>
      <c r="T127" s="6"/>
      <c r="U127" s="6"/>
      <c r="V127" s="6"/>
      <c r="W127" s="6"/>
      <c r="X127" s="6"/>
      <c r="Y127" s="6"/>
      <c r="Z127" s="6"/>
    </row>
    <row r="128" spans="1:26" ht="15.75" customHeight="1" x14ac:dyDescent="0.2">
      <c r="A128" s="124" t="s">
        <v>726</v>
      </c>
      <c r="B128" s="125">
        <v>4</v>
      </c>
      <c r="C128" s="125">
        <v>10240</v>
      </c>
      <c r="D128" s="124" t="s">
        <v>586</v>
      </c>
      <c r="E128" s="124" t="s">
        <v>40</v>
      </c>
      <c r="F128" s="124" t="s">
        <v>592</v>
      </c>
      <c r="G128" s="6"/>
      <c r="H128" s="6"/>
      <c r="I128" s="6"/>
      <c r="J128" s="6"/>
      <c r="K128" s="6"/>
      <c r="L128" s="6"/>
      <c r="M128" s="6"/>
      <c r="N128" s="6"/>
      <c r="O128" s="6"/>
      <c r="P128" s="6"/>
      <c r="Q128" s="6"/>
      <c r="R128" s="6"/>
      <c r="S128" s="6"/>
      <c r="T128" s="6"/>
      <c r="U128" s="6"/>
      <c r="V128" s="6"/>
      <c r="W128" s="6"/>
      <c r="X128" s="6"/>
      <c r="Y128" s="6"/>
      <c r="Z128" s="6"/>
    </row>
    <row r="129" spans="1:26" ht="15.75" customHeight="1" x14ac:dyDescent="0.2">
      <c r="A129" s="124" t="s">
        <v>727</v>
      </c>
      <c r="B129" s="125">
        <v>4</v>
      </c>
      <c r="C129" s="125">
        <v>10240</v>
      </c>
      <c r="D129" s="124" t="s">
        <v>647</v>
      </c>
      <c r="E129" s="124" t="s">
        <v>40</v>
      </c>
      <c r="F129" s="124" t="s">
        <v>592</v>
      </c>
      <c r="G129" s="6"/>
      <c r="H129" s="6"/>
      <c r="I129" s="6"/>
      <c r="J129" s="6"/>
      <c r="K129" s="6"/>
      <c r="L129" s="6"/>
      <c r="M129" s="6"/>
      <c r="N129" s="6"/>
      <c r="O129" s="6"/>
      <c r="P129" s="6"/>
      <c r="Q129" s="6"/>
      <c r="R129" s="6"/>
      <c r="S129" s="6"/>
      <c r="T129" s="6"/>
      <c r="U129" s="6"/>
      <c r="V129" s="6"/>
      <c r="W129" s="6"/>
      <c r="X129" s="6"/>
      <c r="Y129" s="6"/>
      <c r="Z129" s="6"/>
    </row>
    <row r="130" spans="1:26" ht="15.75" customHeight="1" x14ac:dyDescent="0.2">
      <c r="A130" s="124" t="s">
        <v>728</v>
      </c>
      <c r="B130" s="125">
        <v>4</v>
      </c>
      <c r="C130" s="125">
        <v>10240</v>
      </c>
      <c r="D130" s="124" t="s">
        <v>586</v>
      </c>
      <c r="E130" s="124" t="s">
        <v>40</v>
      </c>
      <c r="F130" s="124" t="s">
        <v>592</v>
      </c>
      <c r="G130" s="6"/>
      <c r="H130" s="6"/>
      <c r="I130" s="6"/>
      <c r="J130" s="6"/>
      <c r="K130" s="6"/>
      <c r="L130" s="6"/>
      <c r="M130" s="6"/>
      <c r="N130" s="6"/>
      <c r="O130" s="6"/>
      <c r="P130" s="6"/>
      <c r="Q130" s="6"/>
      <c r="R130" s="6"/>
      <c r="S130" s="6"/>
      <c r="T130" s="6"/>
      <c r="U130" s="6"/>
      <c r="V130" s="6"/>
      <c r="W130" s="6"/>
      <c r="X130" s="6"/>
      <c r="Y130" s="6"/>
      <c r="Z130" s="6"/>
    </row>
    <row r="131" spans="1:26" ht="15.75" customHeight="1" x14ac:dyDescent="0.2">
      <c r="A131" s="124" t="s">
        <v>729</v>
      </c>
      <c r="B131" s="125">
        <v>4</v>
      </c>
      <c r="C131" s="125">
        <v>10240</v>
      </c>
      <c r="D131" s="124" t="s">
        <v>647</v>
      </c>
      <c r="E131" s="124" t="s">
        <v>40</v>
      </c>
      <c r="F131" s="124" t="s">
        <v>592</v>
      </c>
      <c r="G131" s="6"/>
      <c r="H131" s="6"/>
      <c r="I131" s="6"/>
      <c r="J131" s="6"/>
      <c r="K131" s="6"/>
      <c r="L131" s="6"/>
      <c r="M131" s="6"/>
      <c r="N131" s="6"/>
      <c r="O131" s="6"/>
      <c r="P131" s="6"/>
      <c r="Q131" s="6"/>
      <c r="R131" s="6"/>
      <c r="S131" s="6"/>
      <c r="T131" s="6"/>
      <c r="U131" s="6"/>
      <c r="V131" s="6"/>
      <c r="W131" s="6"/>
      <c r="X131" s="6"/>
      <c r="Y131" s="6"/>
      <c r="Z131" s="6"/>
    </row>
    <row r="132" spans="1:26" ht="15.75" customHeight="1" x14ac:dyDescent="0.2">
      <c r="A132" s="124" t="s">
        <v>730</v>
      </c>
      <c r="B132" s="125">
        <v>4</v>
      </c>
      <c r="C132" s="125">
        <v>10240</v>
      </c>
      <c r="D132" s="124" t="s">
        <v>647</v>
      </c>
      <c r="E132" s="124" t="s">
        <v>40</v>
      </c>
      <c r="F132" s="124" t="s">
        <v>592</v>
      </c>
      <c r="G132" s="6"/>
      <c r="H132" s="6"/>
      <c r="I132" s="6"/>
      <c r="J132" s="6"/>
      <c r="K132" s="6"/>
      <c r="L132" s="6"/>
      <c r="M132" s="6"/>
      <c r="N132" s="6"/>
      <c r="O132" s="6"/>
      <c r="P132" s="6"/>
      <c r="Q132" s="6"/>
      <c r="R132" s="6"/>
      <c r="S132" s="6"/>
      <c r="T132" s="6"/>
      <c r="U132" s="6"/>
      <c r="V132" s="6"/>
      <c r="W132" s="6"/>
      <c r="X132" s="6"/>
      <c r="Y132" s="6"/>
      <c r="Z132" s="6"/>
    </row>
    <row r="133" spans="1:26" ht="15.75" customHeight="1" x14ac:dyDescent="0.2">
      <c r="A133" s="124" t="s">
        <v>731</v>
      </c>
      <c r="B133" s="125">
        <v>4</v>
      </c>
      <c r="C133" s="125">
        <v>10240</v>
      </c>
      <c r="D133" s="124" t="s">
        <v>725</v>
      </c>
      <c r="E133" s="124" t="s">
        <v>40</v>
      </c>
      <c r="F133" s="124" t="s">
        <v>592</v>
      </c>
      <c r="G133" s="6"/>
      <c r="H133" s="6"/>
      <c r="I133" s="6"/>
      <c r="J133" s="6"/>
      <c r="K133" s="6"/>
      <c r="L133" s="6"/>
      <c r="M133" s="6"/>
      <c r="N133" s="6"/>
      <c r="O133" s="6"/>
      <c r="P133" s="6"/>
      <c r="Q133" s="6"/>
      <c r="R133" s="6"/>
      <c r="S133" s="6"/>
      <c r="T133" s="6"/>
      <c r="U133" s="6"/>
      <c r="V133" s="6"/>
      <c r="W133" s="6"/>
      <c r="X133" s="6"/>
      <c r="Y133" s="6"/>
      <c r="Z133" s="6"/>
    </row>
    <row r="134" spans="1:26" ht="15.75" customHeight="1" x14ac:dyDescent="0.2">
      <c r="A134" s="124" t="s">
        <v>732</v>
      </c>
      <c r="B134" s="125">
        <v>4</v>
      </c>
      <c r="C134" s="125">
        <v>10240</v>
      </c>
      <c r="D134" s="124" t="s">
        <v>586</v>
      </c>
      <c r="E134" s="124" t="s">
        <v>40</v>
      </c>
      <c r="F134" s="124" t="s">
        <v>592</v>
      </c>
      <c r="G134" s="6"/>
      <c r="H134" s="6"/>
      <c r="I134" s="6"/>
      <c r="J134" s="6"/>
      <c r="K134" s="6"/>
      <c r="L134" s="6"/>
      <c r="M134" s="6"/>
      <c r="N134" s="6"/>
      <c r="O134" s="6"/>
      <c r="P134" s="6"/>
      <c r="Q134" s="6"/>
      <c r="R134" s="6"/>
      <c r="S134" s="6"/>
      <c r="T134" s="6"/>
      <c r="U134" s="6"/>
      <c r="V134" s="6"/>
      <c r="W134" s="6"/>
      <c r="X134" s="6"/>
      <c r="Y134" s="6"/>
      <c r="Z134" s="6"/>
    </row>
    <row r="135" spans="1:26" ht="15.75" customHeight="1" x14ac:dyDescent="0.2">
      <c r="A135" s="124" t="s">
        <v>733</v>
      </c>
      <c r="B135" s="125">
        <v>4</v>
      </c>
      <c r="C135" s="125">
        <v>10240</v>
      </c>
      <c r="D135" s="124" t="s">
        <v>647</v>
      </c>
      <c r="E135" s="124" t="s">
        <v>40</v>
      </c>
      <c r="F135" s="124" t="s">
        <v>592</v>
      </c>
      <c r="G135" s="6"/>
      <c r="H135" s="6"/>
      <c r="I135" s="6"/>
      <c r="J135" s="6"/>
      <c r="K135" s="6"/>
      <c r="L135" s="6"/>
      <c r="M135" s="6"/>
      <c r="N135" s="6"/>
      <c r="O135" s="6"/>
      <c r="P135" s="6"/>
      <c r="Q135" s="6"/>
      <c r="R135" s="6"/>
      <c r="S135" s="6"/>
      <c r="T135" s="6"/>
      <c r="U135" s="6"/>
      <c r="V135" s="6"/>
      <c r="W135" s="6"/>
      <c r="X135" s="6"/>
      <c r="Y135" s="6"/>
      <c r="Z135" s="6"/>
    </row>
    <row r="136" spans="1:26" ht="15.75" customHeight="1" x14ac:dyDescent="0.2">
      <c r="A136" s="124" t="s">
        <v>734</v>
      </c>
      <c r="B136" s="125">
        <v>8</v>
      </c>
      <c r="C136" s="125">
        <v>24576</v>
      </c>
      <c r="D136" s="124" t="s">
        <v>647</v>
      </c>
      <c r="E136" s="124" t="s">
        <v>40</v>
      </c>
      <c r="F136" s="124" t="s">
        <v>592</v>
      </c>
      <c r="G136" s="6"/>
      <c r="H136" s="6"/>
      <c r="I136" s="6"/>
      <c r="J136" s="6"/>
      <c r="K136" s="6"/>
      <c r="L136" s="6"/>
      <c r="M136" s="6"/>
      <c r="N136" s="6"/>
      <c r="O136" s="6"/>
      <c r="P136" s="6"/>
      <c r="Q136" s="6"/>
      <c r="R136" s="6"/>
      <c r="S136" s="6"/>
      <c r="T136" s="6"/>
      <c r="U136" s="6"/>
      <c r="V136" s="6"/>
      <c r="W136" s="6"/>
      <c r="X136" s="6"/>
      <c r="Y136" s="6"/>
      <c r="Z136" s="6"/>
    </row>
    <row r="137" spans="1:26" ht="15.75" customHeight="1" x14ac:dyDescent="0.2">
      <c r="A137" s="124" t="s">
        <v>735</v>
      </c>
      <c r="B137" s="125">
        <v>8</v>
      </c>
      <c r="C137" s="125">
        <v>24576</v>
      </c>
      <c r="D137" s="124" t="s">
        <v>725</v>
      </c>
      <c r="E137" s="124" t="s">
        <v>40</v>
      </c>
      <c r="F137" s="124" t="s">
        <v>592</v>
      </c>
      <c r="G137" s="6"/>
      <c r="H137" s="6"/>
      <c r="I137" s="6"/>
      <c r="J137" s="6"/>
      <c r="K137" s="6"/>
      <c r="L137" s="6"/>
      <c r="M137" s="6"/>
      <c r="N137" s="6"/>
      <c r="O137" s="6"/>
      <c r="P137" s="6"/>
      <c r="Q137" s="6"/>
      <c r="R137" s="6"/>
      <c r="S137" s="6"/>
      <c r="T137" s="6"/>
      <c r="U137" s="6"/>
      <c r="V137" s="6"/>
      <c r="W137" s="6"/>
      <c r="X137" s="6"/>
      <c r="Y137" s="6"/>
      <c r="Z137" s="6"/>
    </row>
    <row r="138" spans="1:26" ht="15.75" customHeight="1" x14ac:dyDescent="0.2">
      <c r="A138" s="124" t="s">
        <v>736</v>
      </c>
      <c r="B138" s="125">
        <v>4</v>
      </c>
      <c r="C138" s="125">
        <v>16384</v>
      </c>
      <c r="D138" s="124" t="s">
        <v>725</v>
      </c>
      <c r="E138" s="124" t="s">
        <v>40</v>
      </c>
      <c r="F138" s="124" t="s">
        <v>592</v>
      </c>
      <c r="G138" s="6"/>
      <c r="H138" s="6"/>
      <c r="I138" s="6"/>
      <c r="J138" s="6"/>
      <c r="K138" s="6"/>
      <c r="L138" s="6"/>
      <c r="M138" s="6"/>
      <c r="N138" s="6"/>
      <c r="O138" s="6"/>
      <c r="P138" s="6"/>
      <c r="Q138" s="6"/>
      <c r="R138" s="6"/>
      <c r="S138" s="6"/>
      <c r="T138" s="6"/>
      <c r="U138" s="6"/>
      <c r="V138" s="6"/>
      <c r="W138" s="6"/>
      <c r="X138" s="6"/>
      <c r="Y138" s="6"/>
      <c r="Z138" s="6"/>
    </row>
    <row r="139" spans="1:26" ht="15.75" customHeight="1" x14ac:dyDescent="0.2">
      <c r="A139" s="124" t="s">
        <v>737</v>
      </c>
      <c r="B139" s="125">
        <v>4</v>
      </c>
      <c r="C139" s="125">
        <v>16384</v>
      </c>
      <c r="D139" s="124" t="s">
        <v>586</v>
      </c>
      <c r="E139" s="124" t="s">
        <v>40</v>
      </c>
      <c r="F139" s="124" t="s">
        <v>592</v>
      </c>
      <c r="G139" s="6"/>
      <c r="H139" s="6"/>
      <c r="I139" s="6"/>
      <c r="J139" s="6"/>
      <c r="K139" s="6"/>
      <c r="L139" s="6"/>
      <c r="M139" s="6"/>
      <c r="N139" s="6"/>
      <c r="O139" s="6"/>
      <c r="P139" s="6"/>
      <c r="Q139" s="6"/>
      <c r="R139" s="6"/>
      <c r="S139" s="6"/>
      <c r="T139" s="6"/>
      <c r="U139" s="6"/>
      <c r="V139" s="6"/>
      <c r="W139" s="6"/>
      <c r="X139" s="6"/>
      <c r="Y139" s="6"/>
      <c r="Z139" s="6"/>
    </row>
    <row r="140" spans="1:26" ht="15.75" customHeight="1" x14ac:dyDescent="0.2">
      <c r="A140" s="124" t="s">
        <v>738</v>
      </c>
      <c r="B140" s="125">
        <v>2</v>
      </c>
      <c r="C140" s="125">
        <v>4096</v>
      </c>
      <c r="D140" s="124" t="s">
        <v>725</v>
      </c>
      <c r="E140" s="124" t="s">
        <v>40</v>
      </c>
      <c r="F140" s="124" t="s">
        <v>592</v>
      </c>
      <c r="G140" s="6"/>
      <c r="H140" s="6"/>
      <c r="I140" s="6"/>
      <c r="J140" s="6"/>
      <c r="K140" s="6"/>
      <c r="L140" s="6"/>
      <c r="M140" s="6"/>
      <c r="N140" s="6"/>
      <c r="O140" s="6"/>
      <c r="P140" s="6"/>
      <c r="Q140" s="6"/>
      <c r="R140" s="6"/>
      <c r="S140" s="6"/>
      <c r="T140" s="6"/>
      <c r="U140" s="6"/>
      <c r="V140" s="6"/>
      <c r="W140" s="6"/>
      <c r="X140" s="6"/>
      <c r="Y140" s="6"/>
      <c r="Z140" s="6"/>
    </row>
    <row r="141" spans="1:26" ht="15.75" customHeight="1" x14ac:dyDescent="0.2">
      <c r="A141" s="124" t="s">
        <v>739</v>
      </c>
      <c r="B141" s="125">
        <v>4</v>
      </c>
      <c r="C141" s="125">
        <v>8192</v>
      </c>
      <c r="D141" s="124" t="s">
        <v>82</v>
      </c>
      <c r="E141" s="124" t="s">
        <v>638</v>
      </c>
      <c r="F141" s="124" t="s">
        <v>592</v>
      </c>
      <c r="G141" s="6"/>
      <c r="H141" s="6"/>
      <c r="I141" s="6"/>
      <c r="J141" s="6"/>
      <c r="K141" s="6"/>
      <c r="L141" s="6"/>
      <c r="M141" s="6"/>
      <c r="N141" s="6"/>
      <c r="O141" s="6"/>
      <c r="P141" s="6"/>
      <c r="Q141" s="6"/>
      <c r="R141" s="6"/>
      <c r="S141" s="6"/>
      <c r="T141" s="6"/>
      <c r="U141" s="6"/>
      <c r="V141" s="6"/>
      <c r="W141" s="6"/>
      <c r="X141" s="6"/>
      <c r="Y141" s="6"/>
      <c r="Z141" s="6"/>
    </row>
    <row r="142" spans="1:26" ht="15.75" customHeight="1" x14ac:dyDescent="0.2">
      <c r="A142" s="124" t="s">
        <v>740</v>
      </c>
      <c r="B142" s="125">
        <v>4</v>
      </c>
      <c r="C142" s="125">
        <v>32768</v>
      </c>
      <c r="D142" s="124" t="s">
        <v>82</v>
      </c>
      <c r="E142" s="124" t="s">
        <v>638</v>
      </c>
      <c r="F142" s="124" t="s">
        <v>592</v>
      </c>
      <c r="G142" s="6"/>
      <c r="H142" s="6"/>
      <c r="I142" s="6"/>
      <c r="J142" s="6"/>
      <c r="K142" s="6"/>
      <c r="L142" s="6"/>
      <c r="M142" s="6"/>
      <c r="N142" s="6"/>
      <c r="O142" s="6"/>
      <c r="P142" s="6"/>
      <c r="Q142" s="6"/>
      <c r="R142" s="6"/>
      <c r="S142" s="6"/>
      <c r="T142" s="6"/>
      <c r="U142" s="6"/>
      <c r="V142" s="6"/>
      <c r="W142" s="6"/>
      <c r="X142" s="6"/>
      <c r="Y142" s="6"/>
      <c r="Z142" s="6"/>
    </row>
    <row r="143" spans="1:26" ht="15.75" customHeight="1" x14ac:dyDescent="0.2">
      <c r="A143" s="124" t="s">
        <v>741</v>
      </c>
      <c r="B143" s="125">
        <v>4</v>
      </c>
      <c r="C143" s="125">
        <v>4096</v>
      </c>
      <c r="D143" s="124" t="s">
        <v>742</v>
      </c>
      <c r="E143" s="124" t="s">
        <v>387</v>
      </c>
      <c r="F143" s="124" t="s">
        <v>592</v>
      </c>
      <c r="G143" s="6"/>
      <c r="H143" s="6"/>
      <c r="I143" s="6"/>
      <c r="J143" s="6"/>
      <c r="K143" s="6"/>
      <c r="L143" s="6"/>
      <c r="M143" s="6"/>
      <c r="N143" s="6"/>
      <c r="O143" s="6"/>
      <c r="P143" s="6"/>
      <c r="Q143" s="6"/>
      <c r="R143" s="6"/>
      <c r="S143" s="6"/>
      <c r="T143" s="6"/>
      <c r="U143" s="6"/>
      <c r="V143" s="6"/>
      <c r="W143" s="6"/>
      <c r="X143" s="6"/>
      <c r="Y143" s="6"/>
      <c r="Z143" s="6"/>
    </row>
    <row r="144" spans="1:26" ht="15.75" customHeight="1" x14ac:dyDescent="0.2">
      <c r="A144" s="124" t="s">
        <v>743</v>
      </c>
      <c r="B144" s="125">
        <v>4</v>
      </c>
      <c r="C144" s="125">
        <v>4096</v>
      </c>
      <c r="D144" s="124" t="s">
        <v>744</v>
      </c>
      <c r="E144" s="124" t="s">
        <v>387</v>
      </c>
      <c r="F144" s="124" t="s">
        <v>592</v>
      </c>
      <c r="G144" s="6"/>
      <c r="H144" s="6"/>
      <c r="I144" s="6"/>
      <c r="J144" s="6"/>
      <c r="K144" s="6"/>
      <c r="L144" s="6"/>
      <c r="M144" s="6"/>
      <c r="N144" s="6"/>
      <c r="O144" s="6"/>
      <c r="P144" s="6"/>
      <c r="Q144" s="6"/>
      <c r="R144" s="6"/>
      <c r="S144" s="6"/>
      <c r="T144" s="6"/>
      <c r="U144" s="6"/>
      <c r="V144" s="6"/>
      <c r="W144" s="6"/>
      <c r="X144" s="6"/>
      <c r="Y144" s="6"/>
      <c r="Z144" s="6"/>
    </row>
    <row r="145" spans="1:26" ht="15.75" customHeight="1" x14ac:dyDescent="0.2">
      <c r="A145" s="124" t="s">
        <v>745</v>
      </c>
      <c r="B145" s="125">
        <v>4</v>
      </c>
      <c r="C145" s="125">
        <v>4096</v>
      </c>
      <c r="D145" s="124" t="s">
        <v>742</v>
      </c>
      <c r="E145" s="124" t="s">
        <v>387</v>
      </c>
      <c r="F145" s="124" t="s">
        <v>592</v>
      </c>
      <c r="G145" s="6"/>
      <c r="H145" s="6"/>
      <c r="I145" s="6"/>
      <c r="J145" s="6"/>
      <c r="K145" s="6"/>
      <c r="L145" s="6"/>
      <c r="M145" s="6"/>
      <c r="N145" s="6"/>
      <c r="O145" s="6"/>
      <c r="P145" s="6"/>
      <c r="Q145" s="6"/>
      <c r="R145" s="6"/>
      <c r="S145" s="6"/>
      <c r="T145" s="6"/>
      <c r="U145" s="6"/>
      <c r="V145" s="6"/>
      <c r="W145" s="6"/>
      <c r="X145" s="6"/>
      <c r="Y145" s="6"/>
      <c r="Z145" s="6"/>
    </row>
    <row r="146" spans="1:26" ht="15.75" customHeight="1" x14ac:dyDescent="0.2">
      <c r="A146" s="124" t="s">
        <v>746</v>
      </c>
      <c r="B146" s="125">
        <v>4</v>
      </c>
      <c r="C146" s="125">
        <v>4096</v>
      </c>
      <c r="D146" s="124" t="s">
        <v>744</v>
      </c>
      <c r="E146" s="124" t="s">
        <v>387</v>
      </c>
      <c r="F146" s="124" t="s">
        <v>592</v>
      </c>
      <c r="G146" s="6"/>
      <c r="H146" s="6"/>
      <c r="I146" s="6"/>
      <c r="J146" s="6"/>
      <c r="K146" s="6"/>
      <c r="L146" s="6"/>
      <c r="M146" s="6"/>
      <c r="N146" s="6"/>
      <c r="O146" s="6"/>
      <c r="P146" s="6"/>
      <c r="Q146" s="6"/>
      <c r="R146" s="6"/>
      <c r="S146" s="6"/>
      <c r="T146" s="6"/>
      <c r="U146" s="6"/>
      <c r="V146" s="6"/>
      <c r="W146" s="6"/>
      <c r="X146" s="6"/>
      <c r="Y146" s="6"/>
      <c r="Z146" s="6"/>
    </row>
    <row r="147" spans="1:26" ht="15.75" customHeight="1" x14ac:dyDescent="0.2">
      <c r="A147" s="124" t="s">
        <v>747</v>
      </c>
      <c r="B147" s="125">
        <v>4</v>
      </c>
      <c r="C147" s="125">
        <v>4096</v>
      </c>
      <c r="D147" s="124" t="s">
        <v>742</v>
      </c>
      <c r="E147" s="124" t="s">
        <v>387</v>
      </c>
      <c r="F147" s="124" t="s">
        <v>592</v>
      </c>
      <c r="G147" s="6"/>
      <c r="H147" s="6"/>
      <c r="I147" s="6"/>
      <c r="J147" s="6"/>
      <c r="K147" s="6"/>
      <c r="L147" s="6"/>
      <c r="M147" s="6"/>
      <c r="N147" s="6"/>
      <c r="O147" s="6"/>
      <c r="P147" s="6"/>
      <c r="Q147" s="6"/>
      <c r="R147" s="6"/>
      <c r="S147" s="6"/>
      <c r="T147" s="6"/>
      <c r="U147" s="6"/>
      <c r="V147" s="6"/>
      <c r="W147" s="6"/>
      <c r="X147" s="6"/>
      <c r="Y147" s="6"/>
      <c r="Z147" s="6"/>
    </row>
    <row r="148" spans="1:26" ht="15.75" customHeight="1" x14ac:dyDescent="0.2">
      <c r="A148" s="124" t="s">
        <v>748</v>
      </c>
      <c r="B148" s="125">
        <v>4</v>
      </c>
      <c r="C148" s="125">
        <v>4096</v>
      </c>
      <c r="D148" s="124" t="s">
        <v>744</v>
      </c>
      <c r="E148" s="124" t="s">
        <v>387</v>
      </c>
      <c r="F148" s="124" t="s">
        <v>592</v>
      </c>
      <c r="G148" s="6"/>
      <c r="H148" s="6"/>
      <c r="I148" s="6"/>
      <c r="J148" s="6"/>
      <c r="K148" s="6"/>
      <c r="L148" s="6"/>
      <c r="M148" s="6"/>
      <c r="N148" s="6"/>
      <c r="O148" s="6"/>
      <c r="P148" s="6"/>
      <c r="Q148" s="6"/>
      <c r="R148" s="6"/>
      <c r="S148" s="6"/>
      <c r="T148" s="6"/>
      <c r="U148" s="6"/>
      <c r="V148" s="6"/>
      <c r="W148" s="6"/>
      <c r="X148" s="6"/>
      <c r="Y148" s="6"/>
      <c r="Z148" s="6"/>
    </row>
    <row r="149" spans="1:26" ht="15.75" customHeight="1" x14ac:dyDescent="0.2">
      <c r="A149" s="124" t="s">
        <v>749</v>
      </c>
      <c r="B149" s="125">
        <v>4</v>
      </c>
      <c r="C149" s="125">
        <v>8192</v>
      </c>
      <c r="D149" s="124" t="s">
        <v>742</v>
      </c>
      <c r="E149" s="124" t="s">
        <v>387</v>
      </c>
      <c r="F149" s="124" t="s">
        <v>592</v>
      </c>
      <c r="G149" s="6"/>
      <c r="H149" s="6"/>
      <c r="I149" s="6"/>
      <c r="J149" s="6"/>
      <c r="K149" s="6"/>
      <c r="L149" s="6"/>
      <c r="M149" s="6"/>
      <c r="N149" s="6"/>
      <c r="O149" s="6"/>
      <c r="P149" s="6"/>
      <c r="Q149" s="6"/>
      <c r="R149" s="6"/>
      <c r="S149" s="6"/>
      <c r="T149" s="6"/>
      <c r="U149" s="6"/>
      <c r="V149" s="6"/>
      <c r="W149" s="6"/>
      <c r="X149" s="6"/>
      <c r="Y149" s="6"/>
      <c r="Z149" s="6"/>
    </row>
    <row r="150" spans="1:26" ht="15.75" customHeight="1" x14ac:dyDescent="0.2">
      <c r="A150" s="124" t="s">
        <v>750</v>
      </c>
      <c r="B150" s="125">
        <v>4</v>
      </c>
      <c r="C150" s="125">
        <v>8192</v>
      </c>
      <c r="D150" s="124" t="s">
        <v>742</v>
      </c>
      <c r="E150" s="124" t="s">
        <v>387</v>
      </c>
      <c r="F150" s="124" t="s">
        <v>592</v>
      </c>
      <c r="G150" s="6"/>
      <c r="H150" s="6"/>
      <c r="I150" s="6"/>
      <c r="J150" s="6"/>
      <c r="K150" s="6"/>
      <c r="L150" s="6"/>
      <c r="M150" s="6"/>
      <c r="N150" s="6"/>
      <c r="O150" s="6"/>
      <c r="P150" s="6"/>
      <c r="Q150" s="6"/>
      <c r="R150" s="6"/>
      <c r="S150" s="6"/>
      <c r="T150" s="6"/>
      <c r="U150" s="6"/>
      <c r="V150" s="6"/>
      <c r="W150" s="6"/>
      <c r="X150" s="6"/>
      <c r="Y150" s="6"/>
      <c r="Z150" s="6"/>
    </row>
    <row r="151" spans="1:26" ht="15.75" customHeight="1" x14ac:dyDescent="0.2">
      <c r="A151" s="124" t="s">
        <v>751</v>
      </c>
      <c r="B151" s="125">
        <v>4</v>
      </c>
      <c r="C151" s="125">
        <v>12288</v>
      </c>
      <c r="D151" s="124" t="s">
        <v>742</v>
      </c>
      <c r="E151" s="124" t="s">
        <v>387</v>
      </c>
      <c r="F151" s="124" t="s">
        <v>592</v>
      </c>
      <c r="G151" s="6"/>
      <c r="H151" s="6"/>
      <c r="I151" s="6"/>
      <c r="J151" s="6"/>
      <c r="K151" s="6"/>
      <c r="L151" s="6"/>
      <c r="M151" s="6"/>
      <c r="N151" s="6"/>
      <c r="O151" s="6"/>
      <c r="P151" s="6"/>
      <c r="Q151" s="6"/>
      <c r="R151" s="6"/>
      <c r="S151" s="6"/>
      <c r="T151" s="6"/>
      <c r="U151" s="6"/>
      <c r="V151" s="6"/>
      <c r="W151" s="6"/>
      <c r="X151" s="6"/>
      <c r="Y151" s="6"/>
      <c r="Z151" s="6"/>
    </row>
    <row r="152" spans="1:26" ht="15.75" customHeight="1" x14ac:dyDescent="0.2">
      <c r="A152" s="124" t="s">
        <v>752</v>
      </c>
      <c r="B152" s="125">
        <v>4</v>
      </c>
      <c r="C152" s="125">
        <v>8192</v>
      </c>
      <c r="D152" s="124" t="s">
        <v>744</v>
      </c>
      <c r="E152" s="124" t="s">
        <v>387</v>
      </c>
      <c r="F152" s="124" t="s">
        <v>592</v>
      </c>
      <c r="G152" s="6"/>
      <c r="H152" s="6"/>
      <c r="I152" s="6"/>
      <c r="J152" s="6"/>
      <c r="K152" s="6"/>
      <c r="L152" s="6"/>
      <c r="M152" s="6"/>
      <c r="N152" s="6"/>
      <c r="O152" s="6"/>
      <c r="P152" s="6"/>
      <c r="Q152" s="6"/>
      <c r="R152" s="6"/>
      <c r="S152" s="6"/>
      <c r="T152" s="6"/>
      <c r="U152" s="6"/>
      <c r="V152" s="6"/>
      <c r="W152" s="6"/>
      <c r="X152" s="6"/>
      <c r="Y152" s="6"/>
      <c r="Z152" s="6"/>
    </row>
    <row r="153" spans="1:26" ht="15.75" customHeight="1" x14ac:dyDescent="0.2">
      <c r="A153" s="124" t="s">
        <v>753</v>
      </c>
      <c r="B153" s="125">
        <v>4</v>
      </c>
      <c r="C153" s="125">
        <v>8192</v>
      </c>
      <c r="D153" s="124" t="s">
        <v>744</v>
      </c>
      <c r="E153" s="124" t="s">
        <v>387</v>
      </c>
      <c r="F153" s="124" t="s">
        <v>592</v>
      </c>
      <c r="G153" s="6"/>
      <c r="H153" s="6"/>
      <c r="I153" s="6"/>
      <c r="J153" s="6"/>
      <c r="K153" s="6"/>
      <c r="L153" s="6"/>
      <c r="M153" s="6"/>
      <c r="N153" s="6"/>
      <c r="O153" s="6"/>
      <c r="P153" s="6"/>
      <c r="Q153" s="6"/>
      <c r="R153" s="6"/>
      <c r="S153" s="6"/>
      <c r="T153" s="6"/>
      <c r="U153" s="6"/>
      <c r="V153" s="6"/>
      <c r="W153" s="6"/>
      <c r="X153" s="6"/>
      <c r="Y153" s="6"/>
      <c r="Z153" s="6"/>
    </row>
    <row r="154" spans="1:26" ht="15.75" hidden="1" customHeight="1" x14ac:dyDescent="0.2">
      <c r="A154" s="124" t="s">
        <v>754</v>
      </c>
      <c r="B154" s="125">
        <v>4</v>
      </c>
      <c r="C154" s="125">
        <v>8192</v>
      </c>
      <c r="D154" s="124" t="s">
        <v>742</v>
      </c>
      <c r="E154" s="124" t="s">
        <v>387</v>
      </c>
      <c r="F154" s="124" t="s">
        <v>587</v>
      </c>
      <c r="G154" s="6"/>
      <c r="H154" s="6"/>
      <c r="I154" s="6"/>
      <c r="J154" s="6"/>
      <c r="K154" s="6"/>
      <c r="L154" s="6"/>
      <c r="M154" s="6"/>
      <c r="N154" s="6"/>
      <c r="O154" s="6"/>
      <c r="P154" s="6"/>
      <c r="Q154" s="6"/>
      <c r="R154" s="6"/>
      <c r="S154" s="6"/>
      <c r="T154" s="6"/>
      <c r="U154" s="6"/>
      <c r="V154" s="6"/>
      <c r="W154" s="6"/>
      <c r="X154" s="6"/>
      <c r="Y154" s="6"/>
      <c r="Z154" s="6"/>
    </row>
    <row r="155" spans="1:26" ht="15.75" customHeight="1" x14ac:dyDescent="0.2">
      <c r="A155" s="124" t="s">
        <v>755</v>
      </c>
      <c r="B155" s="125">
        <v>1</v>
      </c>
      <c r="C155" s="125">
        <v>8192</v>
      </c>
      <c r="D155" s="124" t="s">
        <v>744</v>
      </c>
      <c r="E155" s="124" t="s">
        <v>387</v>
      </c>
      <c r="F155" s="124" t="s">
        <v>592</v>
      </c>
      <c r="G155" s="6"/>
      <c r="H155" s="6"/>
      <c r="I155" s="6"/>
      <c r="J155" s="6"/>
      <c r="K155" s="6"/>
      <c r="L155" s="6"/>
      <c r="M155" s="6"/>
      <c r="N155" s="6"/>
      <c r="O155" s="6"/>
      <c r="P155" s="6"/>
      <c r="Q155" s="6"/>
      <c r="R155" s="6"/>
      <c r="S155" s="6"/>
      <c r="T155" s="6"/>
      <c r="U155" s="6"/>
      <c r="V155" s="6"/>
      <c r="W155" s="6"/>
      <c r="X155" s="6"/>
      <c r="Y155" s="6"/>
      <c r="Z155" s="6"/>
    </row>
    <row r="156" spans="1:26" ht="15.75" customHeight="1" x14ac:dyDescent="0.2">
      <c r="A156" s="124" t="s">
        <v>756</v>
      </c>
      <c r="B156" s="125">
        <v>4</v>
      </c>
      <c r="C156" s="125">
        <v>8192</v>
      </c>
      <c r="D156" s="124" t="s">
        <v>742</v>
      </c>
      <c r="E156" s="124" t="s">
        <v>387</v>
      </c>
      <c r="F156" s="124" t="s">
        <v>592</v>
      </c>
      <c r="G156" s="6"/>
      <c r="H156" s="6"/>
      <c r="I156" s="6"/>
      <c r="J156" s="6"/>
      <c r="K156" s="6"/>
      <c r="L156" s="6"/>
      <c r="M156" s="6"/>
      <c r="N156" s="6"/>
      <c r="O156" s="6"/>
      <c r="P156" s="6"/>
      <c r="Q156" s="6"/>
      <c r="R156" s="6"/>
      <c r="S156" s="6"/>
      <c r="T156" s="6"/>
      <c r="U156" s="6"/>
      <c r="V156" s="6"/>
      <c r="W156" s="6"/>
      <c r="X156" s="6"/>
      <c r="Y156" s="6"/>
      <c r="Z156" s="6"/>
    </row>
    <row r="157" spans="1:26" ht="15.75" customHeight="1" x14ac:dyDescent="0.2">
      <c r="A157" s="124" t="s">
        <v>757</v>
      </c>
      <c r="B157" s="125">
        <v>4</v>
      </c>
      <c r="C157" s="125">
        <v>8192</v>
      </c>
      <c r="D157" s="124" t="s">
        <v>744</v>
      </c>
      <c r="E157" s="124" t="s">
        <v>387</v>
      </c>
      <c r="F157" s="124" t="s">
        <v>592</v>
      </c>
      <c r="G157" s="6"/>
      <c r="H157" s="6"/>
      <c r="I157" s="6"/>
      <c r="J157" s="6"/>
      <c r="K157" s="6"/>
      <c r="L157" s="6"/>
      <c r="M157" s="6"/>
      <c r="N157" s="6"/>
      <c r="O157" s="6"/>
      <c r="P157" s="6"/>
      <c r="Q157" s="6"/>
      <c r="R157" s="6"/>
      <c r="S157" s="6"/>
      <c r="T157" s="6"/>
      <c r="U157" s="6"/>
      <c r="V157" s="6"/>
      <c r="W157" s="6"/>
      <c r="X157" s="6"/>
      <c r="Y157" s="6"/>
      <c r="Z157" s="6"/>
    </row>
    <row r="158" spans="1:26" ht="15.75" customHeight="1" x14ac:dyDescent="0.2">
      <c r="A158" s="124" t="s">
        <v>758</v>
      </c>
      <c r="B158" s="125">
        <v>4</v>
      </c>
      <c r="C158" s="125">
        <v>4096</v>
      </c>
      <c r="D158" s="124" t="s">
        <v>744</v>
      </c>
      <c r="E158" s="124" t="s">
        <v>387</v>
      </c>
      <c r="F158" s="124" t="s">
        <v>592</v>
      </c>
      <c r="G158" s="6"/>
      <c r="H158" s="6"/>
      <c r="I158" s="6"/>
      <c r="J158" s="6"/>
      <c r="K158" s="6"/>
      <c r="L158" s="6"/>
      <c r="M158" s="6"/>
      <c r="N158" s="6"/>
      <c r="O158" s="6"/>
      <c r="P158" s="6"/>
      <c r="Q158" s="6"/>
      <c r="R158" s="6"/>
      <c r="S158" s="6"/>
      <c r="T158" s="6"/>
      <c r="U158" s="6"/>
      <c r="V158" s="6"/>
      <c r="W158" s="6"/>
      <c r="X158" s="6"/>
      <c r="Y158" s="6"/>
      <c r="Z158" s="6"/>
    </row>
    <row r="159" spans="1:26" ht="15.75" hidden="1" customHeight="1" x14ac:dyDescent="0.2">
      <c r="A159" s="124" t="s">
        <v>759</v>
      </c>
      <c r="B159" s="125">
        <v>4</v>
      </c>
      <c r="C159" s="125">
        <v>4096</v>
      </c>
      <c r="D159" s="124" t="s">
        <v>744</v>
      </c>
      <c r="E159" s="124" t="s">
        <v>387</v>
      </c>
      <c r="F159" s="124" t="s">
        <v>587</v>
      </c>
      <c r="G159" s="6"/>
      <c r="H159" s="6"/>
      <c r="I159" s="6"/>
      <c r="J159" s="6"/>
      <c r="K159" s="6"/>
      <c r="L159" s="6"/>
      <c r="M159" s="6"/>
      <c r="N159" s="6"/>
      <c r="O159" s="6"/>
      <c r="P159" s="6"/>
      <c r="Q159" s="6"/>
      <c r="R159" s="6"/>
      <c r="S159" s="6"/>
      <c r="T159" s="6"/>
      <c r="U159" s="6"/>
      <c r="V159" s="6"/>
      <c r="W159" s="6"/>
      <c r="X159" s="6"/>
      <c r="Y159" s="6"/>
      <c r="Z159" s="6"/>
    </row>
    <row r="160" spans="1:26" ht="15.75" customHeight="1" x14ac:dyDescent="0.2">
      <c r="A160" s="124" t="s">
        <v>760</v>
      </c>
      <c r="B160" s="125">
        <v>4</v>
      </c>
      <c r="C160" s="125">
        <v>8192</v>
      </c>
      <c r="D160" s="124" t="s">
        <v>744</v>
      </c>
      <c r="E160" s="124" t="s">
        <v>387</v>
      </c>
      <c r="F160" s="124" t="s">
        <v>592</v>
      </c>
      <c r="G160" s="6"/>
      <c r="H160" s="6"/>
      <c r="I160" s="6"/>
      <c r="J160" s="6"/>
      <c r="K160" s="6"/>
      <c r="L160" s="6"/>
      <c r="M160" s="6"/>
      <c r="N160" s="6"/>
      <c r="O160" s="6"/>
      <c r="P160" s="6"/>
      <c r="Q160" s="6"/>
      <c r="R160" s="6"/>
      <c r="S160" s="6"/>
      <c r="T160" s="6"/>
      <c r="U160" s="6"/>
      <c r="V160" s="6"/>
      <c r="W160" s="6"/>
      <c r="X160" s="6"/>
      <c r="Y160" s="6"/>
      <c r="Z160" s="6"/>
    </row>
    <row r="161" spans="1:26" ht="15.75" hidden="1" customHeight="1" x14ac:dyDescent="0.2">
      <c r="A161" s="124" t="s">
        <v>761</v>
      </c>
      <c r="B161" s="125">
        <v>4</v>
      </c>
      <c r="C161" s="125">
        <v>8192</v>
      </c>
      <c r="D161" s="124" t="s">
        <v>742</v>
      </c>
      <c r="E161" s="124" t="s">
        <v>387</v>
      </c>
      <c r="F161" s="124" t="s">
        <v>587</v>
      </c>
      <c r="G161" s="6"/>
      <c r="H161" s="6"/>
      <c r="I161" s="6"/>
      <c r="J161" s="6"/>
      <c r="K161" s="6"/>
      <c r="L161" s="6"/>
      <c r="M161" s="6"/>
      <c r="N161" s="6"/>
      <c r="O161" s="6"/>
      <c r="P161" s="6"/>
      <c r="Q161" s="6"/>
      <c r="R161" s="6"/>
      <c r="S161" s="6"/>
      <c r="T161" s="6"/>
      <c r="U161" s="6"/>
      <c r="V161" s="6"/>
      <c r="W161" s="6"/>
      <c r="X161" s="6"/>
      <c r="Y161" s="6"/>
      <c r="Z161" s="6"/>
    </row>
    <row r="162" spans="1:26" ht="15.75" customHeight="1" x14ac:dyDescent="0.2">
      <c r="A162" s="124" t="s">
        <v>762</v>
      </c>
      <c r="B162" s="125">
        <v>4</v>
      </c>
      <c r="C162" s="125">
        <v>8192</v>
      </c>
      <c r="D162" s="124" t="s">
        <v>744</v>
      </c>
      <c r="E162" s="124" t="s">
        <v>387</v>
      </c>
      <c r="F162" s="124" t="s">
        <v>592</v>
      </c>
      <c r="G162" s="6"/>
      <c r="H162" s="6"/>
      <c r="I162" s="6"/>
      <c r="J162" s="6"/>
      <c r="K162" s="6"/>
      <c r="L162" s="6"/>
      <c r="M162" s="6"/>
      <c r="N162" s="6"/>
      <c r="O162" s="6"/>
      <c r="P162" s="6"/>
      <c r="Q162" s="6"/>
      <c r="R162" s="6"/>
      <c r="S162" s="6"/>
      <c r="T162" s="6"/>
      <c r="U162" s="6"/>
      <c r="V162" s="6"/>
      <c r="W162" s="6"/>
      <c r="X162" s="6"/>
      <c r="Y162" s="6"/>
      <c r="Z162" s="6"/>
    </row>
    <row r="163" spans="1:26" ht="15.75" customHeight="1" x14ac:dyDescent="0.2">
      <c r="A163" s="124" t="s">
        <v>763</v>
      </c>
      <c r="B163" s="125">
        <v>4</v>
      </c>
      <c r="C163" s="125">
        <v>8192</v>
      </c>
      <c r="D163" s="124" t="s">
        <v>744</v>
      </c>
      <c r="E163" s="124" t="s">
        <v>387</v>
      </c>
      <c r="F163" s="124" t="s">
        <v>592</v>
      </c>
      <c r="G163" s="6"/>
      <c r="H163" s="6"/>
      <c r="I163" s="6"/>
      <c r="J163" s="6"/>
      <c r="K163" s="6"/>
      <c r="L163" s="6"/>
      <c r="M163" s="6"/>
      <c r="N163" s="6"/>
      <c r="O163" s="6"/>
      <c r="P163" s="6"/>
      <c r="Q163" s="6"/>
      <c r="R163" s="6"/>
      <c r="S163" s="6"/>
      <c r="T163" s="6"/>
      <c r="U163" s="6"/>
      <c r="V163" s="6"/>
      <c r="W163" s="6"/>
      <c r="X163" s="6"/>
      <c r="Y163" s="6"/>
      <c r="Z163" s="6"/>
    </row>
    <row r="164" spans="1:26" ht="15.75" customHeight="1" x14ac:dyDescent="0.2">
      <c r="A164" s="124" t="s">
        <v>764</v>
      </c>
      <c r="B164" s="125">
        <v>4</v>
      </c>
      <c r="C164" s="125">
        <v>8192</v>
      </c>
      <c r="D164" s="124" t="s">
        <v>742</v>
      </c>
      <c r="E164" s="124" t="s">
        <v>387</v>
      </c>
      <c r="F164" s="124" t="s">
        <v>592</v>
      </c>
      <c r="G164" s="6"/>
      <c r="H164" s="6"/>
      <c r="I164" s="6"/>
      <c r="J164" s="6"/>
      <c r="K164" s="6"/>
      <c r="L164" s="6"/>
      <c r="M164" s="6"/>
      <c r="N164" s="6"/>
      <c r="O164" s="6"/>
      <c r="P164" s="6"/>
      <c r="Q164" s="6"/>
      <c r="R164" s="6"/>
      <c r="S164" s="6"/>
      <c r="T164" s="6"/>
      <c r="U164" s="6"/>
      <c r="V164" s="6"/>
      <c r="W164" s="6"/>
      <c r="X164" s="6"/>
      <c r="Y164" s="6"/>
      <c r="Z164" s="6"/>
    </row>
    <row r="165" spans="1:26" ht="15.75" customHeight="1" x14ac:dyDescent="0.2">
      <c r="A165" s="124" t="s">
        <v>765</v>
      </c>
      <c r="B165" s="125">
        <v>4</v>
      </c>
      <c r="C165" s="125">
        <v>8192</v>
      </c>
      <c r="D165" s="124" t="s">
        <v>742</v>
      </c>
      <c r="E165" s="124" t="s">
        <v>387</v>
      </c>
      <c r="F165" s="124" t="s">
        <v>592</v>
      </c>
      <c r="G165" s="6"/>
      <c r="H165" s="6"/>
      <c r="I165" s="6"/>
      <c r="J165" s="6"/>
      <c r="K165" s="6"/>
      <c r="L165" s="6"/>
      <c r="M165" s="6"/>
      <c r="N165" s="6"/>
      <c r="O165" s="6"/>
      <c r="P165" s="6"/>
      <c r="Q165" s="6"/>
      <c r="R165" s="6"/>
      <c r="S165" s="6"/>
      <c r="T165" s="6"/>
      <c r="U165" s="6"/>
      <c r="V165" s="6"/>
      <c r="W165" s="6"/>
      <c r="X165" s="6"/>
      <c r="Y165" s="6"/>
      <c r="Z165" s="6"/>
    </row>
    <row r="166" spans="1:26" ht="15.75" hidden="1" customHeight="1" x14ac:dyDescent="0.2">
      <c r="A166" s="124" t="s">
        <v>766</v>
      </c>
      <c r="B166" s="125">
        <v>2</v>
      </c>
      <c r="C166" s="125">
        <v>4096</v>
      </c>
      <c r="D166" s="124" t="s">
        <v>673</v>
      </c>
      <c r="E166" s="124" t="s">
        <v>33</v>
      </c>
      <c r="F166" s="124" t="s">
        <v>587</v>
      </c>
      <c r="G166" s="6"/>
      <c r="H166" s="6"/>
      <c r="I166" s="6"/>
      <c r="J166" s="6"/>
      <c r="K166" s="6"/>
      <c r="L166" s="6"/>
      <c r="M166" s="6"/>
      <c r="N166" s="6"/>
      <c r="O166" s="6"/>
      <c r="P166" s="6"/>
      <c r="Q166" s="6"/>
      <c r="R166" s="6"/>
      <c r="S166" s="6"/>
      <c r="T166" s="6"/>
      <c r="U166" s="6"/>
      <c r="V166" s="6"/>
      <c r="W166" s="6"/>
      <c r="X166" s="6"/>
      <c r="Y166" s="6"/>
      <c r="Z166" s="6"/>
    </row>
    <row r="167" spans="1:26" ht="15.75" hidden="1" customHeight="1" x14ac:dyDescent="0.2">
      <c r="A167" s="124" t="s">
        <v>767</v>
      </c>
      <c r="B167" s="125">
        <v>2</v>
      </c>
      <c r="C167" s="125">
        <v>4096</v>
      </c>
      <c r="D167" s="124" t="s">
        <v>671</v>
      </c>
      <c r="E167" s="124" t="s">
        <v>33</v>
      </c>
      <c r="F167" s="124" t="s">
        <v>587</v>
      </c>
      <c r="G167" s="6"/>
      <c r="H167" s="6"/>
      <c r="I167" s="6"/>
      <c r="J167" s="6"/>
      <c r="K167" s="6"/>
      <c r="L167" s="6"/>
      <c r="M167" s="6"/>
      <c r="N167" s="6"/>
      <c r="O167" s="6"/>
      <c r="P167" s="6"/>
      <c r="Q167" s="6"/>
      <c r="R167" s="6"/>
      <c r="S167" s="6"/>
      <c r="T167" s="6"/>
      <c r="U167" s="6"/>
      <c r="V167" s="6"/>
      <c r="W167" s="6"/>
      <c r="X167" s="6"/>
      <c r="Y167" s="6"/>
      <c r="Z167" s="6"/>
    </row>
    <row r="168" spans="1:26" ht="15.75" hidden="1" customHeight="1" x14ac:dyDescent="0.2">
      <c r="A168" s="124" t="s">
        <v>768</v>
      </c>
      <c r="B168" s="125">
        <v>4</v>
      </c>
      <c r="C168" s="125">
        <v>8192</v>
      </c>
      <c r="D168" s="124" t="s">
        <v>673</v>
      </c>
      <c r="E168" s="124" t="s">
        <v>33</v>
      </c>
      <c r="F168" s="124" t="s">
        <v>587</v>
      </c>
      <c r="G168" s="6"/>
      <c r="H168" s="6"/>
      <c r="I168" s="6"/>
      <c r="J168" s="6"/>
      <c r="K168" s="6"/>
      <c r="L168" s="6"/>
      <c r="M168" s="6"/>
      <c r="N168" s="6"/>
      <c r="O168" s="6"/>
      <c r="P168" s="6"/>
      <c r="Q168" s="6"/>
      <c r="R168" s="6"/>
      <c r="S168" s="6"/>
      <c r="T168" s="6"/>
      <c r="U168" s="6"/>
      <c r="V168" s="6"/>
      <c r="W168" s="6"/>
      <c r="X168" s="6"/>
      <c r="Y168" s="6"/>
      <c r="Z168" s="6"/>
    </row>
    <row r="169" spans="1:26" ht="15.75" hidden="1" customHeight="1" x14ac:dyDescent="0.2">
      <c r="A169" s="124" t="s">
        <v>769</v>
      </c>
      <c r="B169" s="125">
        <v>2</v>
      </c>
      <c r="C169" s="125">
        <v>12288</v>
      </c>
      <c r="D169" s="124" t="s">
        <v>65</v>
      </c>
      <c r="E169" s="124" t="s">
        <v>33</v>
      </c>
      <c r="F169" s="124" t="s">
        <v>587</v>
      </c>
      <c r="G169" s="6"/>
      <c r="H169" s="6"/>
      <c r="I169" s="6"/>
      <c r="J169" s="6"/>
      <c r="K169" s="6"/>
      <c r="L169" s="6"/>
      <c r="M169" s="6"/>
      <c r="N169" s="6"/>
      <c r="O169" s="6"/>
      <c r="P169" s="6"/>
      <c r="Q169" s="6"/>
      <c r="R169" s="6"/>
      <c r="S169" s="6"/>
      <c r="T169" s="6"/>
      <c r="U169" s="6"/>
      <c r="V169" s="6"/>
      <c r="W169" s="6"/>
      <c r="X169" s="6"/>
      <c r="Y169" s="6"/>
      <c r="Z169" s="6"/>
    </row>
    <row r="170" spans="1:26" ht="15.75" customHeight="1" x14ac:dyDescent="0.2">
      <c r="A170" s="124" t="s">
        <v>770</v>
      </c>
      <c r="B170" s="125">
        <v>1</v>
      </c>
      <c r="C170" s="125">
        <v>4096</v>
      </c>
      <c r="D170" s="124" t="s">
        <v>566</v>
      </c>
      <c r="E170" s="124" t="s">
        <v>44</v>
      </c>
      <c r="F170" s="124" t="s">
        <v>592</v>
      </c>
      <c r="G170" s="6"/>
      <c r="H170" s="6"/>
      <c r="I170" s="6"/>
      <c r="J170" s="6"/>
      <c r="K170" s="6"/>
      <c r="L170" s="6"/>
      <c r="M170" s="6"/>
      <c r="N170" s="6"/>
      <c r="O170" s="6"/>
      <c r="P170" s="6"/>
      <c r="Q170" s="6"/>
      <c r="R170" s="6"/>
      <c r="S170" s="6"/>
      <c r="T170" s="6"/>
      <c r="U170" s="6"/>
      <c r="V170" s="6"/>
      <c r="W170" s="6"/>
      <c r="X170" s="6"/>
      <c r="Y170" s="6"/>
      <c r="Z170" s="6"/>
    </row>
    <row r="171" spans="1:26" ht="15.75" customHeight="1" x14ac:dyDescent="0.2">
      <c r="A171" s="124" t="s">
        <v>771</v>
      </c>
      <c r="B171" s="125">
        <v>1</v>
      </c>
      <c r="C171" s="125">
        <v>6144</v>
      </c>
      <c r="D171" s="124" t="s">
        <v>567</v>
      </c>
      <c r="E171" s="124" t="s">
        <v>44</v>
      </c>
      <c r="F171" s="124" t="s">
        <v>592</v>
      </c>
      <c r="G171" s="6"/>
      <c r="H171" s="6"/>
      <c r="I171" s="6"/>
      <c r="J171" s="6"/>
      <c r="K171" s="6"/>
      <c r="L171" s="6"/>
      <c r="M171" s="6"/>
      <c r="N171" s="6"/>
      <c r="O171" s="6"/>
      <c r="P171" s="6"/>
      <c r="Q171" s="6"/>
      <c r="R171" s="6"/>
      <c r="S171" s="6"/>
      <c r="T171" s="6"/>
      <c r="U171" s="6"/>
      <c r="V171" s="6"/>
      <c r="W171" s="6"/>
      <c r="X171" s="6"/>
      <c r="Y171" s="6"/>
      <c r="Z171" s="6"/>
    </row>
    <row r="172" spans="1:26" ht="15.75" customHeight="1" x14ac:dyDescent="0.2">
      <c r="A172" s="124" t="s">
        <v>772</v>
      </c>
      <c r="B172" s="125">
        <v>2</v>
      </c>
      <c r="C172" s="125">
        <v>8192</v>
      </c>
      <c r="D172" s="124" t="s">
        <v>569</v>
      </c>
      <c r="E172" s="124" t="s">
        <v>44</v>
      </c>
      <c r="F172" s="124" t="s">
        <v>592</v>
      </c>
      <c r="G172" s="6"/>
      <c r="H172" s="6"/>
      <c r="I172" s="6"/>
      <c r="J172" s="6"/>
      <c r="K172" s="6"/>
      <c r="L172" s="6"/>
      <c r="M172" s="6"/>
      <c r="N172" s="6"/>
      <c r="O172" s="6"/>
      <c r="P172" s="6"/>
      <c r="Q172" s="6"/>
      <c r="R172" s="6"/>
      <c r="S172" s="6"/>
      <c r="T172" s="6"/>
      <c r="U172" s="6"/>
      <c r="V172" s="6"/>
      <c r="W172" s="6"/>
      <c r="X172" s="6"/>
      <c r="Y172" s="6"/>
      <c r="Z172" s="6"/>
    </row>
    <row r="173" spans="1:26" ht="15.75" customHeight="1" x14ac:dyDescent="0.2">
      <c r="A173" s="124" t="s">
        <v>773</v>
      </c>
      <c r="B173" s="125">
        <v>2</v>
      </c>
      <c r="C173" s="125">
        <v>8192</v>
      </c>
      <c r="D173" s="124" t="s">
        <v>569</v>
      </c>
      <c r="E173" s="124" t="s">
        <v>44</v>
      </c>
      <c r="F173" s="124" t="s">
        <v>592</v>
      </c>
      <c r="G173" s="6"/>
      <c r="H173" s="6"/>
      <c r="I173" s="6"/>
      <c r="J173" s="6"/>
      <c r="K173" s="6"/>
      <c r="L173" s="6"/>
      <c r="M173" s="6"/>
      <c r="N173" s="6"/>
      <c r="O173" s="6"/>
      <c r="P173" s="6"/>
      <c r="Q173" s="6"/>
      <c r="R173" s="6"/>
      <c r="S173" s="6"/>
      <c r="T173" s="6"/>
      <c r="U173" s="6"/>
      <c r="V173" s="6"/>
      <c r="W173" s="6"/>
      <c r="X173" s="6"/>
      <c r="Y173" s="6"/>
      <c r="Z173" s="6"/>
    </row>
    <row r="174" spans="1:26" ht="15.75" customHeight="1" x14ac:dyDescent="0.2">
      <c r="A174" s="124" t="s">
        <v>774</v>
      </c>
      <c r="B174" s="125">
        <v>2</v>
      </c>
      <c r="C174" s="125">
        <v>8192</v>
      </c>
      <c r="D174" s="124" t="s">
        <v>569</v>
      </c>
      <c r="E174" s="124" t="s">
        <v>44</v>
      </c>
      <c r="F174" s="124" t="s">
        <v>592</v>
      </c>
      <c r="G174" s="6"/>
      <c r="H174" s="6"/>
      <c r="I174" s="6"/>
      <c r="J174" s="6"/>
      <c r="K174" s="6"/>
      <c r="L174" s="6"/>
      <c r="M174" s="6"/>
      <c r="N174" s="6"/>
      <c r="O174" s="6"/>
      <c r="P174" s="6"/>
      <c r="Q174" s="6"/>
      <c r="R174" s="6"/>
      <c r="S174" s="6"/>
      <c r="T174" s="6"/>
      <c r="U174" s="6"/>
      <c r="V174" s="6"/>
      <c r="W174" s="6"/>
      <c r="X174" s="6"/>
      <c r="Y174" s="6"/>
      <c r="Z174" s="6"/>
    </row>
    <row r="175" spans="1:26" ht="15.75" customHeight="1" x14ac:dyDescent="0.2">
      <c r="A175" s="124" t="s">
        <v>775</v>
      </c>
      <c r="B175" s="125">
        <v>2</v>
      </c>
      <c r="C175" s="125">
        <v>4096</v>
      </c>
      <c r="D175" s="124" t="s">
        <v>566</v>
      </c>
      <c r="E175" s="124" t="s">
        <v>44</v>
      </c>
      <c r="F175" s="124" t="s">
        <v>592</v>
      </c>
      <c r="G175" s="6"/>
      <c r="H175" s="6"/>
      <c r="I175" s="6"/>
      <c r="J175" s="6"/>
      <c r="K175" s="6"/>
      <c r="L175" s="6"/>
      <c r="M175" s="6"/>
      <c r="N175" s="6"/>
      <c r="O175" s="6"/>
      <c r="P175" s="6"/>
      <c r="Q175" s="6"/>
      <c r="R175" s="6"/>
      <c r="S175" s="6"/>
      <c r="T175" s="6"/>
      <c r="U175" s="6"/>
      <c r="V175" s="6"/>
      <c r="W175" s="6"/>
      <c r="X175" s="6"/>
      <c r="Y175" s="6"/>
      <c r="Z175" s="6"/>
    </row>
    <row r="176" spans="1:26" ht="15.75" customHeight="1" x14ac:dyDescent="0.2">
      <c r="A176" s="124" t="s">
        <v>776</v>
      </c>
      <c r="B176" s="125">
        <v>2</v>
      </c>
      <c r="C176" s="125">
        <v>4096</v>
      </c>
      <c r="D176" s="124" t="s">
        <v>566</v>
      </c>
      <c r="E176" s="124" t="s">
        <v>44</v>
      </c>
      <c r="F176" s="124" t="s">
        <v>592</v>
      </c>
      <c r="G176" s="6"/>
      <c r="H176" s="6"/>
      <c r="I176" s="6"/>
      <c r="J176" s="6"/>
      <c r="K176" s="6"/>
      <c r="L176" s="6"/>
      <c r="M176" s="6"/>
      <c r="N176" s="6"/>
      <c r="O176" s="6"/>
      <c r="P176" s="6"/>
      <c r="Q176" s="6"/>
      <c r="R176" s="6"/>
      <c r="S176" s="6"/>
      <c r="T176" s="6"/>
      <c r="U176" s="6"/>
      <c r="V176" s="6"/>
      <c r="W176" s="6"/>
      <c r="X176" s="6"/>
      <c r="Y176" s="6"/>
      <c r="Z176" s="6"/>
    </row>
    <row r="177" spans="1:26" ht="15.75" customHeight="1" x14ac:dyDescent="0.2">
      <c r="A177" s="124" t="s">
        <v>777</v>
      </c>
      <c r="B177" s="125">
        <v>1</v>
      </c>
      <c r="C177" s="125">
        <v>6144</v>
      </c>
      <c r="D177" s="124" t="s">
        <v>568</v>
      </c>
      <c r="E177" s="124" t="s">
        <v>44</v>
      </c>
      <c r="F177" s="124" t="s">
        <v>592</v>
      </c>
      <c r="G177" s="6"/>
      <c r="H177" s="6"/>
      <c r="I177" s="6"/>
      <c r="J177" s="6"/>
      <c r="K177" s="6"/>
      <c r="L177" s="6"/>
      <c r="M177" s="6"/>
      <c r="N177" s="6"/>
      <c r="O177" s="6"/>
      <c r="P177" s="6"/>
      <c r="Q177" s="6"/>
      <c r="R177" s="6"/>
      <c r="S177" s="6"/>
      <c r="T177" s="6"/>
      <c r="U177" s="6"/>
      <c r="V177" s="6"/>
      <c r="W177" s="6"/>
      <c r="X177" s="6"/>
      <c r="Y177" s="6"/>
      <c r="Z177" s="6"/>
    </row>
    <row r="178" spans="1:26" ht="15.75" customHeight="1" x14ac:dyDescent="0.2">
      <c r="A178" s="124" t="s">
        <v>778</v>
      </c>
      <c r="B178" s="125">
        <v>2</v>
      </c>
      <c r="C178" s="125">
        <v>16384</v>
      </c>
      <c r="D178" s="124" t="s">
        <v>567</v>
      </c>
      <c r="E178" s="124" t="s">
        <v>44</v>
      </c>
      <c r="F178" s="124" t="s">
        <v>592</v>
      </c>
      <c r="G178" s="6"/>
      <c r="H178" s="6"/>
      <c r="I178" s="6"/>
      <c r="J178" s="6"/>
      <c r="K178" s="6"/>
      <c r="L178" s="6"/>
      <c r="M178" s="6"/>
      <c r="N178" s="6"/>
      <c r="O178" s="6"/>
      <c r="P178" s="6"/>
      <c r="Q178" s="6"/>
      <c r="R178" s="6"/>
      <c r="S178" s="6"/>
      <c r="T178" s="6"/>
      <c r="U178" s="6"/>
      <c r="V178" s="6"/>
      <c r="W178" s="6"/>
      <c r="X178" s="6"/>
      <c r="Y178" s="6"/>
      <c r="Z178" s="6"/>
    </row>
    <row r="179" spans="1:26" ht="15.75" customHeight="1" x14ac:dyDescent="0.2">
      <c r="A179" s="124" t="s">
        <v>779</v>
      </c>
      <c r="B179" s="125">
        <v>2</v>
      </c>
      <c r="C179" s="125">
        <v>8192</v>
      </c>
      <c r="D179" s="124" t="s">
        <v>568</v>
      </c>
      <c r="E179" s="124" t="s">
        <v>44</v>
      </c>
      <c r="F179" s="124" t="s">
        <v>592</v>
      </c>
      <c r="G179" s="6"/>
      <c r="H179" s="6"/>
      <c r="I179" s="6"/>
      <c r="J179" s="6"/>
      <c r="K179" s="6"/>
      <c r="L179" s="6"/>
      <c r="M179" s="6"/>
      <c r="N179" s="6"/>
      <c r="O179" s="6"/>
      <c r="P179" s="6"/>
      <c r="Q179" s="6"/>
      <c r="R179" s="6"/>
      <c r="S179" s="6"/>
      <c r="T179" s="6"/>
      <c r="U179" s="6"/>
      <c r="V179" s="6"/>
      <c r="W179" s="6"/>
      <c r="X179" s="6"/>
      <c r="Y179" s="6"/>
      <c r="Z179" s="6"/>
    </row>
    <row r="180" spans="1:26" ht="15.75" customHeight="1" x14ac:dyDescent="0.2">
      <c r="A180" s="124" t="s">
        <v>780</v>
      </c>
      <c r="B180" s="125">
        <v>2</v>
      </c>
      <c r="C180" s="125">
        <v>8192</v>
      </c>
      <c r="D180" s="124" t="s">
        <v>566</v>
      </c>
      <c r="E180" s="124" t="s">
        <v>44</v>
      </c>
      <c r="F180" s="124" t="s">
        <v>592</v>
      </c>
      <c r="G180" s="6"/>
      <c r="H180" s="6"/>
      <c r="I180" s="6"/>
      <c r="J180" s="6"/>
      <c r="K180" s="6"/>
      <c r="L180" s="6"/>
      <c r="M180" s="6"/>
      <c r="N180" s="6"/>
      <c r="O180" s="6"/>
      <c r="P180" s="6"/>
      <c r="Q180" s="6"/>
      <c r="R180" s="6"/>
      <c r="S180" s="6"/>
      <c r="T180" s="6"/>
      <c r="U180" s="6"/>
      <c r="V180" s="6"/>
      <c r="W180" s="6"/>
      <c r="X180" s="6"/>
      <c r="Y180" s="6"/>
      <c r="Z180" s="6"/>
    </row>
    <row r="181" spans="1:26" ht="15.75" customHeight="1" x14ac:dyDescent="0.2">
      <c r="A181" s="124" t="s">
        <v>781</v>
      </c>
      <c r="B181" s="125">
        <v>1</v>
      </c>
      <c r="C181" s="125">
        <v>4096</v>
      </c>
      <c r="D181" s="124" t="s">
        <v>567</v>
      </c>
      <c r="E181" s="124" t="s">
        <v>44</v>
      </c>
      <c r="F181" s="124" t="s">
        <v>592</v>
      </c>
      <c r="G181" s="6"/>
      <c r="H181" s="6"/>
      <c r="I181" s="6"/>
      <c r="J181" s="6"/>
      <c r="K181" s="6"/>
      <c r="L181" s="6"/>
      <c r="M181" s="6"/>
      <c r="N181" s="6"/>
      <c r="O181" s="6"/>
      <c r="P181" s="6"/>
      <c r="Q181" s="6"/>
      <c r="R181" s="6"/>
      <c r="S181" s="6"/>
      <c r="T181" s="6"/>
      <c r="U181" s="6"/>
      <c r="V181" s="6"/>
      <c r="W181" s="6"/>
      <c r="X181" s="6"/>
      <c r="Y181" s="6"/>
      <c r="Z181" s="6"/>
    </row>
    <row r="182" spans="1:26" ht="15.75" customHeight="1" x14ac:dyDescent="0.2">
      <c r="A182" s="124" t="s">
        <v>782</v>
      </c>
      <c r="B182" s="125">
        <v>2</v>
      </c>
      <c r="C182" s="125">
        <v>4096</v>
      </c>
      <c r="D182" s="124" t="s">
        <v>568</v>
      </c>
      <c r="E182" s="124" t="s">
        <v>44</v>
      </c>
      <c r="F182" s="124" t="s">
        <v>592</v>
      </c>
      <c r="G182" s="6"/>
      <c r="H182" s="6"/>
      <c r="I182" s="6"/>
      <c r="J182" s="6"/>
      <c r="K182" s="6"/>
      <c r="L182" s="6"/>
      <c r="M182" s="6"/>
      <c r="N182" s="6"/>
      <c r="O182" s="6"/>
      <c r="P182" s="6"/>
      <c r="Q182" s="6"/>
      <c r="R182" s="6"/>
      <c r="S182" s="6"/>
      <c r="T182" s="6"/>
      <c r="U182" s="6"/>
      <c r="V182" s="6"/>
      <c r="W182" s="6"/>
      <c r="X182" s="6"/>
      <c r="Y182" s="6"/>
      <c r="Z182" s="6"/>
    </row>
    <row r="183" spans="1:26" ht="15.75" customHeight="1" x14ac:dyDescent="0.2">
      <c r="A183" s="124" t="s">
        <v>783</v>
      </c>
      <c r="B183" s="125">
        <v>2</v>
      </c>
      <c r="C183" s="125">
        <v>32768</v>
      </c>
      <c r="D183" s="124" t="s">
        <v>567</v>
      </c>
      <c r="E183" s="124" t="s">
        <v>44</v>
      </c>
      <c r="F183" s="124" t="s">
        <v>592</v>
      </c>
      <c r="G183" s="6"/>
      <c r="H183" s="6"/>
      <c r="I183" s="6"/>
      <c r="J183" s="6"/>
      <c r="K183" s="6"/>
      <c r="L183" s="6"/>
      <c r="M183" s="6"/>
      <c r="N183" s="6"/>
      <c r="O183" s="6"/>
      <c r="P183" s="6"/>
      <c r="Q183" s="6"/>
      <c r="R183" s="6"/>
      <c r="S183" s="6"/>
      <c r="T183" s="6"/>
      <c r="U183" s="6"/>
      <c r="V183" s="6"/>
      <c r="W183" s="6"/>
      <c r="X183" s="6"/>
      <c r="Y183" s="6"/>
      <c r="Z183" s="6"/>
    </row>
    <row r="184" spans="1:26" ht="15.75" customHeight="1" x14ac:dyDescent="0.2">
      <c r="A184" s="124" t="s">
        <v>784</v>
      </c>
      <c r="B184" s="125">
        <v>2</v>
      </c>
      <c r="C184" s="125">
        <v>4096</v>
      </c>
      <c r="D184" s="124" t="s">
        <v>567</v>
      </c>
      <c r="E184" s="124" t="s">
        <v>44</v>
      </c>
      <c r="F184" s="124" t="s">
        <v>592</v>
      </c>
      <c r="G184" s="6"/>
      <c r="H184" s="6"/>
      <c r="I184" s="6"/>
      <c r="J184" s="6"/>
      <c r="K184" s="6"/>
      <c r="L184" s="6"/>
      <c r="M184" s="6"/>
      <c r="N184" s="6"/>
      <c r="O184" s="6"/>
      <c r="P184" s="6"/>
      <c r="Q184" s="6"/>
      <c r="R184" s="6"/>
      <c r="S184" s="6"/>
      <c r="T184" s="6"/>
      <c r="U184" s="6"/>
      <c r="V184" s="6"/>
      <c r="W184" s="6"/>
      <c r="X184" s="6"/>
      <c r="Y184" s="6"/>
      <c r="Z184" s="6"/>
    </row>
    <row r="185" spans="1:26" ht="15.75" customHeight="1" x14ac:dyDescent="0.2">
      <c r="A185" s="124" t="s">
        <v>785</v>
      </c>
      <c r="B185" s="125">
        <v>2</v>
      </c>
      <c r="C185" s="125">
        <v>4096</v>
      </c>
      <c r="D185" s="124" t="s">
        <v>566</v>
      </c>
      <c r="E185" s="124" t="s">
        <v>44</v>
      </c>
      <c r="F185" s="124" t="s">
        <v>592</v>
      </c>
      <c r="G185" s="6"/>
      <c r="H185" s="6"/>
      <c r="I185" s="6"/>
      <c r="J185" s="6"/>
      <c r="K185" s="6"/>
      <c r="L185" s="6"/>
      <c r="M185" s="6"/>
      <c r="N185" s="6"/>
      <c r="O185" s="6"/>
      <c r="P185" s="6"/>
      <c r="Q185" s="6"/>
      <c r="R185" s="6"/>
      <c r="S185" s="6"/>
      <c r="T185" s="6"/>
      <c r="U185" s="6"/>
      <c r="V185" s="6"/>
      <c r="W185" s="6"/>
      <c r="X185" s="6"/>
      <c r="Y185" s="6"/>
      <c r="Z185" s="6"/>
    </row>
    <row r="186" spans="1:26" ht="15.75" customHeight="1" x14ac:dyDescent="0.2">
      <c r="A186" s="124" t="s">
        <v>786</v>
      </c>
      <c r="B186" s="125">
        <v>2</v>
      </c>
      <c r="C186" s="125">
        <v>8192</v>
      </c>
      <c r="D186" s="124" t="s">
        <v>567</v>
      </c>
      <c r="E186" s="124" t="s">
        <v>44</v>
      </c>
      <c r="F186" s="124" t="s">
        <v>592</v>
      </c>
      <c r="G186" s="6"/>
      <c r="H186" s="6"/>
      <c r="I186" s="6"/>
      <c r="J186" s="6"/>
      <c r="K186" s="6"/>
      <c r="L186" s="6"/>
      <c r="M186" s="6"/>
      <c r="N186" s="6"/>
      <c r="O186" s="6"/>
      <c r="P186" s="6"/>
      <c r="Q186" s="6"/>
      <c r="R186" s="6"/>
      <c r="S186" s="6"/>
      <c r="T186" s="6"/>
      <c r="U186" s="6"/>
      <c r="V186" s="6"/>
      <c r="W186" s="6"/>
      <c r="X186" s="6"/>
      <c r="Y186" s="6"/>
      <c r="Z186" s="6"/>
    </row>
    <row r="187" spans="1:26" ht="15.75" customHeight="1" x14ac:dyDescent="0.2">
      <c r="A187" s="124" t="s">
        <v>787</v>
      </c>
      <c r="B187" s="125">
        <v>2</v>
      </c>
      <c r="C187" s="125">
        <v>4096</v>
      </c>
      <c r="D187" s="124" t="s">
        <v>569</v>
      </c>
      <c r="E187" s="124" t="s">
        <v>44</v>
      </c>
      <c r="F187" s="124" t="s">
        <v>592</v>
      </c>
      <c r="G187" s="6"/>
      <c r="H187" s="6"/>
      <c r="I187" s="6"/>
      <c r="J187" s="6"/>
      <c r="K187" s="6"/>
      <c r="L187" s="6"/>
      <c r="M187" s="6"/>
      <c r="N187" s="6"/>
      <c r="O187" s="6"/>
      <c r="P187" s="6"/>
      <c r="Q187" s="6"/>
      <c r="R187" s="6"/>
      <c r="S187" s="6"/>
      <c r="T187" s="6"/>
      <c r="U187" s="6"/>
      <c r="V187" s="6"/>
      <c r="W187" s="6"/>
      <c r="X187" s="6"/>
      <c r="Y187" s="6"/>
      <c r="Z187" s="6"/>
    </row>
    <row r="188" spans="1:26" ht="15.75" customHeight="1" x14ac:dyDescent="0.2">
      <c r="A188" s="124" t="s">
        <v>788</v>
      </c>
      <c r="B188" s="125">
        <v>2</v>
      </c>
      <c r="C188" s="125">
        <v>8192</v>
      </c>
      <c r="D188" s="124" t="s">
        <v>568</v>
      </c>
      <c r="E188" s="124" t="s">
        <v>44</v>
      </c>
      <c r="F188" s="124" t="s">
        <v>592</v>
      </c>
      <c r="G188" s="6"/>
      <c r="H188" s="6"/>
      <c r="I188" s="6"/>
      <c r="J188" s="6"/>
      <c r="K188" s="6"/>
      <c r="L188" s="6"/>
      <c r="M188" s="6"/>
      <c r="N188" s="6"/>
      <c r="O188" s="6"/>
      <c r="P188" s="6"/>
      <c r="Q188" s="6"/>
      <c r="R188" s="6"/>
      <c r="S188" s="6"/>
      <c r="T188" s="6"/>
      <c r="U188" s="6"/>
      <c r="V188" s="6"/>
      <c r="W188" s="6"/>
      <c r="X188" s="6"/>
      <c r="Y188" s="6"/>
      <c r="Z188" s="6"/>
    </row>
    <row r="189" spans="1:26" ht="15.75" customHeight="1" x14ac:dyDescent="0.2">
      <c r="A189" s="124" t="s">
        <v>789</v>
      </c>
      <c r="B189" s="125">
        <v>2</v>
      </c>
      <c r="C189" s="125">
        <v>4096</v>
      </c>
      <c r="D189" s="124" t="s">
        <v>567</v>
      </c>
      <c r="E189" s="124" t="s">
        <v>44</v>
      </c>
      <c r="F189" s="124" t="s">
        <v>592</v>
      </c>
      <c r="G189" s="6"/>
      <c r="H189" s="6"/>
      <c r="I189" s="6"/>
      <c r="J189" s="6"/>
      <c r="K189" s="6"/>
      <c r="L189" s="6"/>
      <c r="M189" s="6"/>
      <c r="N189" s="6"/>
      <c r="O189" s="6"/>
      <c r="P189" s="6"/>
      <c r="Q189" s="6"/>
      <c r="R189" s="6"/>
      <c r="S189" s="6"/>
      <c r="T189" s="6"/>
      <c r="U189" s="6"/>
      <c r="V189" s="6"/>
      <c r="W189" s="6"/>
      <c r="X189" s="6"/>
      <c r="Y189" s="6"/>
      <c r="Z189" s="6"/>
    </row>
    <row r="190" spans="1:26" ht="15.75" customHeight="1" x14ac:dyDescent="0.2">
      <c r="A190" s="124" t="s">
        <v>790</v>
      </c>
      <c r="B190" s="125">
        <v>4</v>
      </c>
      <c r="C190" s="125">
        <v>49152</v>
      </c>
      <c r="D190" s="124" t="s">
        <v>569</v>
      </c>
      <c r="E190" s="124" t="s">
        <v>44</v>
      </c>
      <c r="F190" s="124" t="s">
        <v>592</v>
      </c>
      <c r="G190" s="6"/>
      <c r="H190" s="6"/>
      <c r="I190" s="6"/>
      <c r="J190" s="6"/>
      <c r="K190" s="6"/>
      <c r="L190" s="6"/>
      <c r="M190" s="6"/>
      <c r="N190" s="6"/>
      <c r="O190" s="6"/>
      <c r="P190" s="6"/>
      <c r="Q190" s="6"/>
      <c r="R190" s="6"/>
      <c r="S190" s="6"/>
      <c r="T190" s="6"/>
      <c r="U190" s="6"/>
      <c r="V190" s="6"/>
      <c r="W190" s="6"/>
      <c r="X190" s="6"/>
      <c r="Y190" s="6"/>
      <c r="Z190" s="6"/>
    </row>
    <row r="191" spans="1:26" ht="15.75" customHeight="1" x14ac:dyDescent="0.2">
      <c r="A191" s="124" t="s">
        <v>791</v>
      </c>
      <c r="B191" s="125">
        <v>2</v>
      </c>
      <c r="C191" s="125">
        <v>8192</v>
      </c>
      <c r="D191" s="124" t="s">
        <v>567</v>
      </c>
      <c r="E191" s="124" t="s">
        <v>44</v>
      </c>
      <c r="F191" s="124" t="s">
        <v>592</v>
      </c>
      <c r="G191" s="6"/>
      <c r="H191" s="6"/>
      <c r="I191" s="6"/>
      <c r="J191" s="6"/>
      <c r="K191" s="6"/>
      <c r="L191" s="6"/>
      <c r="M191" s="6"/>
      <c r="N191" s="6"/>
      <c r="O191" s="6"/>
      <c r="P191" s="6"/>
      <c r="Q191" s="6"/>
      <c r="R191" s="6"/>
      <c r="S191" s="6"/>
      <c r="T191" s="6"/>
      <c r="U191" s="6"/>
      <c r="V191" s="6"/>
      <c r="W191" s="6"/>
      <c r="X191" s="6"/>
      <c r="Y191" s="6"/>
      <c r="Z191" s="6"/>
    </row>
    <row r="192" spans="1:26" ht="15.75" customHeight="1" x14ac:dyDescent="0.2">
      <c r="A192" s="124" t="s">
        <v>792</v>
      </c>
      <c r="B192" s="125">
        <v>4</v>
      </c>
      <c r="C192" s="125">
        <v>32768</v>
      </c>
      <c r="D192" s="124" t="s">
        <v>567</v>
      </c>
      <c r="E192" s="124" t="s">
        <v>44</v>
      </c>
      <c r="F192" s="124" t="s">
        <v>592</v>
      </c>
      <c r="G192" s="6"/>
      <c r="H192" s="6"/>
      <c r="I192" s="6"/>
      <c r="J192" s="6"/>
      <c r="K192" s="6"/>
      <c r="L192" s="6"/>
      <c r="M192" s="6"/>
      <c r="N192" s="6"/>
      <c r="O192" s="6"/>
      <c r="P192" s="6"/>
      <c r="Q192" s="6"/>
      <c r="R192" s="6"/>
      <c r="S192" s="6"/>
      <c r="T192" s="6"/>
      <c r="U192" s="6"/>
      <c r="V192" s="6"/>
      <c r="W192" s="6"/>
      <c r="X192" s="6"/>
      <c r="Y192" s="6"/>
      <c r="Z192" s="6"/>
    </row>
    <row r="193" spans="1:26" ht="15.75" customHeight="1" x14ac:dyDescent="0.2">
      <c r="A193" s="124" t="s">
        <v>793</v>
      </c>
      <c r="B193" s="125">
        <v>4</v>
      </c>
      <c r="C193" s="125">
        <v>32768</v>
      </c>
      <c r="D193" s="124" t="s">
        <v>568</v>
      </c>
      <c r="E193" s="124" t="s">
        <v>44</v>
      </c>
      <c r="F193" s="124" t="s">
        <v>592</v>
      </c>
      <c r="G193" s="6"/>
      <c r="H193" s="6"/>
      <c r="I193" s="6"/>
      <c r="J193" s="6"/>
      <c r="K193" s="6"/>
      <c r="L193" s="6"/>
      <c r="M193" s="6"/>
      <c r="N193" s="6"/>
      <c r="O193" s="6"/>
      <c r="P193" s="6"/>
      <c r="Q193" s="6"/>
      <c r="R193" s="6"/>
      <c r="S193" s="6"/>
      <c r="T193" s="6"/>
      <c r="U193" s="6"/>
      <c r="V193" s="6"/>
      <c r="W193" s="6"/>
      <c r="X193" s="6"/>
      <c r="Y193" s="6"/>
      <c r="Z193" s="6"/>
    </row>
    <row r="194" spans="1:26" ht="15.75" customHeight="1" x14ac:dyDescent="0.2">
      <c r="A194" s="124" t="s">
        <v>794</v>
      </c>
      <c r="B194" s="125">
        <v>2</v>
      </c>
      <c r="C194" s="125">
        <v>32768</v>
      </c>
      <c r="D194" s="124" t="s">
        <v>568</v>
      </c>
      <c r="E194" s="124" t="s">
        <v>44</v>
      </c>
      <c r="F194" s="124" t="s">
        <v>592</v>
      </c>
      <c r="G194" s="6"/>
      <c r="H194" s="6"/>
      <c r="I194" s="6"/>
      <c r="J194" s="6"/>
      <c r="K194" s="6"/>
      <c r="L194" s="6"/>
      <c r="M194" s="6"/>
      <c r="N194" s="6"/>
      <c r="O194" s="6"/>
      <c r="P194" s="6"/>
      <c r="Q194" s="6"/>
      <c r="R194" s="6"/>
      <c r="S194" s="6"/>
      <c r="T194" s="6"/>
      <c r="U194" s="6"/>
      <c r="V194" s="6"/>
      <c r="W194" s="6"/>
      <c r="X194" s="6"/>
      <c r="Y194" s="6"/>
      <c r="Z194" s="6"/>
    </row>
    <row r="195" spans="1:26" ht="15.75" customHeight="1" x14ac:dyDescent="0.2">
      <c r="A195" s="124" t="s">
        <v>795</v>
      </c>
      <c r="B195" s="125">
        <v>1</v>
      </c>
      <c r="C195" s="125">
        <v>2048</v>
      </c>
      <c r="D195" s="124" t="s">
        <v>567</v>
      </c>
      <c r="E195" s="124" t="s">
        <v>44</v>
      </c>
      <c r="F195" s="124" t="s">
        <v>592</v>
      </c>
      <c r="G195" s="6"/>
      <c r="H195" s="6"/>
      <c r="I195" s="6"/>
      <c r="J195" s="6"/>
      <c r="K195" s="6"/>
      <c r="L195" s="6"/>
      <c r="M195" s="6"/>
      <c r="N195" s="6"/>
      <c r="O195" s="6"/>
      <c r="P195" s="6"/>
      <c r="Q195" s="6"/>
      <c r="R195" s="6"/>
      <c r="S195" s="6"/>
      <c r="T195" s="6"/>
      <c r="U195" s="6"/>
      <c r="V195" s="6"/>
      <c r="W195" s="6"/>
      <c r="X195" s="6"/>
      <c r="Y195" s="6"/>
      <c r="Z195" s="6"/>
    </row>
    <row r="196" spans="1:26" ht="15.75" customHeight="1" x14ac:dyDescent="0.2">
      <c r="A196" s="124" t="s">
        <v>796</v>
      </c>
      <c r="B196" s="125">
        <v>1</v>
      </c>
      <c r="C196" s="125">
        <v>2048</v>
      </c>
      <c r="D196" s="124" t="s">
        <v>567</v>
      </c>
      <c r="E196" s="124" t="s">
        <v>44</v>
      </c>
      <c r="F196" s="124" t="s">
        <v>592</v>
      </c>
      <c r="G196" s="6"/>
      <c r="H196" s="6"/>
      <c r="I196" s="6"/>
      <c r="J196" s="6"/>
      <c r="K196" s="6"/>
      <c r="L196" s="6"/>
      <c r="M196" s="6"/>
      <c r="N196" s="6"/>
      <c r="O196" s="6"/>
      <c r="P196" s="6"/>
      <c r="Q196" s="6"/>
      <c r="R196" s="6"/>
      <c r="S196" s="6"/>
      <c r="T196" s="6"/>
      <c r="U196" s="6"/>
      <c r="V196" s="6"/>
      <c r="W196" s="6"/>
      <c r="X196" s="6"/>
      <c r="Y196" s="6"/>
      <c r="Z196" s="6"/>
    </row>
    <row r="197" spans="1:26" ht="15.75" customHeight="1" x14ac:dyDescent="0.2">
      <c r="A197" s="124" t="s">
        <v>797</v>
      </c>
      <c r="B197" s="125">
        <v>2</v>
      </c>
      <c r="C197" s="125">
        <v>4096</v>
      </c>
      <c r="D197" s="124" t="s">
        <v>567</v>
      </c>
      <c r="E197" s="124" t="s">
        <v>44</v>
      </c>
      <c r="F197" s="124" t="s">
        <v>592</v>
      </c>
      <c r="G197" s="6"/>
      <c r="H197" s="6"/>
      <c r="I197" s="6"/>
      <c r="J197" s="6"/>
      <c r="K197" s="6"/>
      <c r="L197" s="6"/>
      <c r="M197" s="6"/>
      <c r="N197" s="6"/>
      <c r="O197" s="6"/>
      <c r="P197" s="6"/>
      <c r="Q197" s="6"/>
      <c r="R197" s="6"/>
      <c r="S197" s="6"/>
      <c r="T197" s="6"/>
      <c r="U197" s="6"/>
      <c r="V197" s="6"/>
      <c r="W197" s="6"/>
      <c r="X197" s="6"/>
      <c r="Y197" s="6"/>
      <c r="Z197" s="6"/>
    </row>
    <row r="198" spans="1:26" ht="15.75" customHeight="1" x14ac:dyDescent="0.2">
      <c r="A198" s="124" t="s">
        <v>798</v>
      </c>
      <c r="B198" s="125">
        <v>2</v>
      </c>
      <c r="C198" s="125">
        <v>32768</v>
      </c>
      <c r="D198" s="124" t="s">
        <v>566</v>
      </c>
      <c r="E198" s="124" t="s">
        <v>44</v>
      </c>
      <c r="F198" s="124" t="s">
        <v>592</v>
      </c>
      <c r="G198" s="6"/>
      <c r="H198" s="6"/>
      <c r="I198" s="6"/>
      <c r="J198" s="6"/>
      <c r="K198" s="6"/>
      <c r="L198" s="6"/>
      <c r="M198" s="6"/>
      <c r="N198" s="6"/>
      <c r="O198" s="6"/>
      <c r="P198" s="6"/>
      <c r="Q198" s="6"/>
      <c r="R198" s="6"/>
      <c r="S198" s="6"/>
      <c r="T198" s="6"/>
      <c r="U198" s="6"/>
      <c r="V198" s="6"/>
      <c r="W198" s="6"/>
      <c r="X198" s="6"/>
      <c r="Y198" s="6"/>
      <c r="Z198" s="6"/>
    </row>
    <row r="199" spans="1:26" ht="15.75" customHeight="1" x14ac:dyDescent="0.2">
      <c r="A199" s="124" t="s">
        <v>799</v>
      </c>
      <c r="B199" s="125">
        <v>2</v>
      </c>
      <c r="C199" s="125">
        <v>4096</v>
      </c>
      <c r="D199" s="124" t="s">
        <v>568</v>
      </c>
      <c r="E199" s="124" t="s">
        <v>44</v>
      </c>
      <c r="F199" s="124" t="s">
        <v>592</v>
      </c>
      <c r="G199" s="6"/>
      <c r="H199" s="6"/>
      <c r="I199" s="6"/>
      <c r="J199" s="6"/>
      <c r="K199" s="6"/>
      <c r="L199" s="6"/>
      <c r="M199" s="6"/>
      <c r="N199" s="6"/>
      <c r="O199" s="6"/>
      <c r="P199" s="6"/>
      <c r="Q199" s="6"/>
      <c r="R199" s="6"/>
      <c r="S199" s="6"/>
      <c r="T199" s="6"/>
      <c r="U199" s="6"/>
      <c r="V199" s="6"/>
      <c r="W199" s="6"/>
      <c r="X199" s="6"/>
      <c r="Y199" s="6"/>
      <c r="Z199" s="6"/>
    </row>
    <row r="200" spans="1:26" ht="15.75" customHeight="1" x14ac:dyDescent="0.2">
      <c r="A200" s="124" t="s">
        <v>800</v>
      </c>
      <c r="B200" s="125">
        <v>4</v>
      </c>
      <c r="C200" s="125">
        <v>49152</v>
      </c>
      <c r="D200" s="124" t="s">
        <v>568</v>
      </c>
      <c r="E200" s="124" t="s">
        <v>44</v>
      </c>
      <c r="F200" s="124" t="s">
        <v>592</v>
      </c>
      <c r="G200" s="6"/>
      <c r="H200" s="6"/>
      <c r="I200" s="6"/>
      <c r="J200" s="6"/>
      <c r="K200" s="6"/>
      <c r="L200" s="6"/>
      <c r="M200" s="6"/>
      <c r="N200" s="6"/>
      <c r="O200" s="6"/>
      <c r="P200" s="6"/>
      <c r="Q200" s="6"/>
      <c r="R200" s="6"/>
      <c r="S200" s="6"/>
      <c r="T200" s="6"/>
      <c r="U200" s="6"/>
      <c r="V200" s="6"/>
      <c r="W200" s="6"/>
      <c r="X200" s="6"/>
      <c r="Y200" s="6"/>
      <c r="Z200" s="6"/>
    </row>
    <row r="201" spans="1:26" ht="15.75" customHeight="1" x14ac:dyDescent="0.2">
      <c r="A201" s="124" t="s">
        <v>801</v>
      </c>
      <c r="B201" s="125">
        <v>2</v>
      </c>
      <c r="C201" s="125">
        <v>4096</v>
      </c>
      <c r="D201" s="124" t="s">
        <v>569</v>
      </c>
      <c r="E201" s="124" t="s">
        <v>44</v>
      </c>
      <c r="F201" s="124" t="s">
        <v>592</v>
      </c>
      <c r="G201" s="6"/>
      <c r="H201" s="6"/>
      <c r="I201" s="6"/>
      <c r="J201" s="6"/>
      <c r="K201" s="6"/>
      <c r="L201" s="6"/>
      <c r="M201" s="6"/>
      <c r="N201" s="6"/>
      <c r="O201" s="6"/>
      <c r="P201" s="6"/>
      <c r="Q201" s="6"/>
      <c r="R201" s="6"/>
      <c r="S201" s="6"/>
      <c r="T201" s="6"/>
      <c r="U201" s="6"/>
      <c r="V201" s="6"/>
      <c r="W201" s="6"/>
      <c r="X201" s="6"/>
      <c r="Y201" s="6"/>
      <c r="Z201" s="6"/>
    </row>
    <row r="202" spans="1:26" ht="15.75" customHeight="1" x14ac:dyDescent="0.2">
      <c r="A202" s="124" t="s">
        <v>802</v>
      </c>
      <c r="B202" s="125">
        <v>1</v>
      </c>
      <c r="C202" s="125">
        <v>2048</v>
      </c>
      <c r="D202" s="124" t="s">
        <v>568</v>
      </c>
      <c r="E202" s="124" t="s">
        <v>44</v>
      </c>
      <c r="F202" s="124" t="s">
        <v>592</v>
      </c>
      <c r="G202" s="6"/>
      <c r="H202" s="6"/>
      <c r="I202" s="6"/>
      <c r="J202" s="6"/>
      <c r="K202" s="6"/>
      <c r="L202" s="6"/>
      <c r="M202" s="6"/>
      <c r="N202" s="6"/>
      <c r="O202" s="6"/>
      <c r="P202" s="6"/>
      <c r="Q202" s="6"/>
      <c r="R202" s="6"/>
      <c r="S202" s="6"/>
      <c r="T202" s="6"/>
      <c r="U202" s="6"/>
      <c r="V202" s="6"/>
      <c r="W202" s="6"/>
      <c r="X202" s="6"/>
      <c r="Y202" s="6"/>
      <c r="Z202" s="6"/>
    </row>
    <row r="203" spans="1:26" ht="15.75" customHeight="1" x14ac:dyDescent="0.2">
      <c r="A203" s="124" t="s">
        <v>803</v>
      </c>
      <c r="B203" s="125">
        <v>1</v>
      </c>
      <c r="C203" s="125">
        <v>4096</v>
      </c>
      <c r="D203" s="124" t="s">
        <v>566</v>
      </c>
      <c r="E203" s="124" t="s">
        <v>44</v>
      </c>
      <c r="F203" s="124" t="s">
        <v>592</v>
      </c>
      <c r="G203" s="6"/>
      <c r="H203" s="6"/>
      <c r="I203" s="6"/>
      <c r="J203" s="6"/>
      <c r="K203" s="6"/>
      <c r="L203" s="6"/>
      <c r="M203" s="6"/>
      <c r="N203" s="6"/>
      <c r="O203" s="6"/>
      <c r="P203" s="6"/>
      <c r="Q203" s="6"/>
      <c r="R203" s="6"/>
      <c r="S203" s="6"/>
      <c r="T203" s="6"/>
      <c r="U203" s="6"/>
      <c r="V203" s="6"/>
      <c r="W203" s="6"/>
      <c r="X203" s="6"/>
      <c r="Y203" s="6"/>
      <c r="Z203" s="6"/>
    </row>
    <row r="204" spans="1:26" ht="15.75" hidden="1" customHeight="1" x14ac:dyDescent="0.2">
      <c r="A204" s="124" t="s">
        <v>804</v>
      </c>
      <c r="B204" s="125">
        <v>4</v>
      </c>
      <c r="C204" s="125">
        <v>4096</v>
      </c>
      <c r="D204" s="124" t="s">
        <v>632</v>
      </c>
      <c r="E204" s="124" t="s">
        <v>590</v>
      </c>
      <c r="F204" s="124" t="s">
        <v>587</v>
      </c>
      <c r="G204" s="6"/>
      <c r="H204" s="6"/>
      <c r="I204" s="6"/>
      <c r="J204" s="6"/>
      <c r="K204" s="6"/>
      <c r="L204" s="6"/>
      <c r="M204" s="6"/>
      <c r="N204" s="6"/>
      <c r="O204" s="6"/>
      <c r="P204" s="6"/>
      <c r="Q204" s="6"/>
      <c r="R204" s="6"/>
      <c r="S204" s="6"/>
      <c r="T204" s="6"/>
      <c r="U204" s="6"/>
      <c r="V204" s="6"/>
      <c r="W204" s="6"/>
      <c r="X204" s="6"/>
      <c r="Y204" s="6"/>
      <c r="Z204" s="6"/>
    </row>
    <row r="205" spans="1:26" ht="15.75" customHeight="1" x14ac:dyDescent="0.2">
      <c r="A205" s="124" t="s">
        <v>805</v>
      </c>
      <c r="B205" s="125">
        <v>1</v>
      </c>
      <c r="C205" s="125">
        <v>1024</v>
      </c>
      <c r="D205" s="124" t="s">
        <v>68</v>
      </c>
      <c r="E205" s="124" t="s">
        <v>33</v>
      </c>
      <c r="F205" s="124" t="s">
        <v>592</v>
      </c>
      <c r="G205" s="6"/>
      <c r="H205" s="6"/>
      <c r="I205" s="6"/>
      <c r="J205" s="6"/>
      <c r="K205" s="6"/>
      <c r="L205" s="6"/>
      <c r="M205" s="6"/>
      <c r="N205" s="6"/>
      <c r="O205" s="6"/>
      <c r="P205" s="6"/>
      <c r="Q205" s="6"/>
      <c r="R205" s="6"/>
      <c r="S205" s="6"/>
      <c r="T205" s="6"/>
      <c r="U205" s="6"/>
      <c r="V205" s="6"/>
      <c r="W205" s="6"/>
      <c r="X205" s="6"/>
      <c r="Y205" s="6"/>
      <c r="Z205" s="6"/>
    </row>
    <row r="206" spans="1:26" ht="15.75" hidden="1" customHeight="1" x14ac:dyDescent="0.2">
      <c r="A206" s="124" t="s">
        <v>806</v>
      </c>
      <c r="B206" s="125">
        <v>1</v>
      </c>
      <c r="C206" s="125">
        <v>4096</v>
      </c>
      <c r="D206" s="124" t="s">
        <v>725</v>
      </c>
      <c r="E206" s="124" t="s">
        <v>40</v>
      </c>
      <c r="F206" s="124" t="s">
        <v>587</v>
      </c>
      <c r="G206" s="6"/>
      <c r="H206" s="6"/>
      <c r="I206" s="6"/>
      <c r="J206" s="6"/>
      <c r="K206" s="6"/>
      <c r="L206" s="6"/>
      <c r="M206" s="6"/>
      <c r="N206" s="6"/>
      <c r="O206" s="6"/>
      <c r="P206" s="6"/>
      <c r="Q206" s="6"/>
      <c r="R206" s="6"/>
      <c r="S206" s="6"/>
      <c r="T206" s="6"/>
      <c r="U206" s="6"/>
      <c r="V206" s="6"/>
      <c r="W206" s="6"/>
      <c r="X206" s="6"/>
      <c r="Y206" s="6"/>
      <c r="Z206" s="6"/>
    </row>
    <row r="207" spans="1:26" ht="15.75" hidden="1" customHeight="1" x14ac:dyDescent="0.2">
      <c r="A207" s="124" t="s">
        <v>807</v>
      </c>
      <c r="B207" s="125">
        <v>1</v>
      </c>
      <c r="C207" s="125">
        <v>1024</v>
      </c>
      <c r="D207" s="124" t="s">
        <v>76</v>
      </c>
      <c r="E207" s="124" t="s">
        <v>590</v>
      </c>
      <c r="F207" s="124" t="s">
        <v>587</v>
      </c>
      <c r="G207" s="6"/>
      <c r="H207" s="6"/>
      <c r="I207" s="6"/>
      <c r="J207" s="6"/>
      <c r="K207" s="6"/>
      <c r="L207" s="6"/>
      <c r="M207" s="6"/>
      <c r="N207" s="6"/>
      <c r="O207" s="6"/>
      <c r="P207" s="6"/>
      <c r="Q207" s="6"/>
      <c r="R207" s="6"/>
      <c r="S207" s="6"/>
      <c r="T207" s="6"/>
      <c r="U207" s="6"/>
      <c r="V207" s="6"/>
      <c r="W207" s="6"/>
      <c r="X207" s="6"/>
      <c r="Y207" s="6"/>
      <c r="Z207" s="6"/>
    </row>
    <row r="208" spans="1:26" ht="15.75" hidden="1" customHeight="1" x14ac:dyDescent="0.2">
      <c r="A208" s="124" t="s">
        <v>808</v>
      </c>
      <c r="B208" s="125">
        <v>1</v>
      </c>
      <c r="C208" s="125">
        <v>1024</v>
      </c>
      <c r="D208" s="124" t="s">
        <v>74</v>
      </c>
      <c r="E208" s="124" t="s">
        <v>590</v>
      </c>
      <c r="F208" s="124" t="s">
        <v>587</v>
      </c>
      <c r="G208" s="6"/>
      <c r="H208" s="6"/>
      <c r="I208" s="6"/>
      <c r="J208" s="6"/>
      <c r="K208" s="6"/>
      <c r="L208" s="6"/>
      <c r="M208" s="6"/>
      <c r="N208" s="6"/>
      <c r="O208" s="6"/>
      <c r="P208" s="6"/>
      <c r="Q208" s="6"/>
      <c r="R208" s="6"/>
      <c r="S208" s="6"/>
      <c r="T208" s="6"/>
      <c r="U208" s="6"/>
      <c r="V208" s="6"/>
      <c r="W208" s="6"/>
      <c r="X208" s="6"/>
      <c r="Y208" s="6"/>
      <c r="Z208" s="6"/>
    </row>
    <row r="209" spans="1:26" ht="15.75" hidden="1" customHeight="1" x14ac:dyDescent="0.2">
      <c r="A209" s="124" t="s">
        <v>809</v>
      </c>
      <c r="B209" s="125">
        <v>1</v>
      </c>
      <c r="C209" s="125">
        <v>1024</v>
      </c>
      <c r="D209" s="124" t="s">
        <v>632</v>
      </c>
      <c r="E209" s="124" t="s">
        <v>590</v>
      </c>
      <c r="F209" s="124" t="s">
        <v>587</v>
      </c>
      <c r="G209" s="6"/>
      <c r="H209" s="6"/>
      <c r="I209" s="6"/>
      <c r="J209" s="6"/>
      <c r="K209" s="6"/>
      <c r="L209" s="6"/>
      <c r="M209" s="6"/>
      <c r="N209" s="6"/>
      <c r="O209" s="6"/>
      <c r="P209" s="6"/>
      <c r="Q209" s="6"/>
      <c r="R209" s="6"/>
      <c r="S209" s="6"/>
      <c r="T209" s="6"/>
      <c r="U209" s="6"/>
      <c r="V209" s="6"/>
      <c r="W209" s="6"/>
      <c r="X209" s="6"/>
      <c r="Y209" s="6"/>
      <c r="Z209" s="6"/>
    </row>
    <row r="210" spans="1:26" ht="15.75" hidden="1" customHeight="1" x14ac:dyDescent="0.2">
      <c r="A210" s="124" t="s">
        <v>810</v>
      </c>
      <c r="B210" s="125">
        <v>2</v>
      </c>
      <c r="C210" s="125">
        <v>1536</v>
      </c>
      <c r="D210" s="124" t="s">
        <v>71</v>
      </c>
      <c r="E210" s="124" t="s">
        <v>602</v>
      </c>
      <c r="F210" s="124" t="s">
        <v>587</v>
      </c>
      <c r="G210" s="6"/>
      <c r="H210" s="6"/>
      <c r="I210" s="6"/>
      <c r="J210" s="6"/>
      <c r="K210" s="6"/>
      <c r="L210" s="6"/>
      <c r="M210" s="6"/>
      <c r="N210" s="6"/>
      <c r="O210" s="6"/>
      <c r="P210" s="6"/>
      <c r="Q210" s="6"/>
      <c r="R210" s="6"/>
      <c r="S210" s="6"/>
      <c r="T210" s="6"/>
      <c r="U210" s="6"/>
      <c r="V210" s="6"/>
      <c r="W210" s="6"/>
      <c r="X210" s="6"/>
      <c r="Y210" s="6"/>
      <c r="Z210" s="6"/>
    </row>
    <row r="211" spans="1:26" ht="15.75" hidden="1" customHeight="1" x14ac:dyDescent="0.2">
      <c r="A211" s="124" t="s">
        <v>811</v>
      </c>
      <c r="B211" s="125">
        <v>4</v>
      </c>
      <c r="C211" s="125">
        <v>4096</v>
      </c>
      <c r="D211" s="124" t="s">
        <v>562</v>
      </c>
      <c r="E211" s="124" t="s">
        <v>590</v>
      </c>
      <c r="F211" s="124" t="s">
        <v>587</v>
      </c>
      <c r="G211" s="6"/>
      <c r="H211" s="6"/>
      <c r="I211" s="6"/>
      <c r="J211" s="6"/>
      <c r="K211" s="6"/>
      <c r="L211" s="6"/>
      <c r="M211" s="6"/>
      <c r="N211" s="6"/>
      <c r="O211" s="6"/>
      <c r="P211" s="6"/>
      <c r="Q211" s="6"/>
      <c r="R211" s="6"/>
      <c r="S211" s="6"/>
      <c r="T211" s="6"/>
      <c r="U211" s="6"/>
      <c r="V211" s="6"/>
      <c r="W211" s="6"/>
      <c r="X211" s="6"/>
      <c r="Y211" s="6"/>
      <c r="Z211" s="6"/>
    </row>
    <row r="212" spans="1:26" ht="15.75" hidden="1" customHeight="1" x14ac:dyDescent="0.2">
      <c r="A212" s="124" t="s">
        <v>812</v>
      </c>
      <c r="B212" s="125">
        <v>1</v>
      </c>
      <c r="C212" s="125">
        <v>2048</v>
      </c>
      <c r="D212" s="124" t="s">
        <v>78</v>
      </c>
      <c r="E212" s="124" t="s">
        <v>590</v>
      </c>
      <c r="F212" s="124" t="s">
        <v>587</v>
      </c>
      <c r="G212" s="6"/>
      <c r="H212" s="6"/>
      <c r="I212" s="6"/>
      <c r="J212" s="6"/>
      <c r="K212" s="6"/>
      <c r="L212" s="6"/>
      <c r="M212" s="6"/>
      <c r="N212" s="6"/>
      <c r="O212" s="6"/>
      <c r="P212" s="6"/>
      <c r="Q212" s="6"/>
      <c r="R212" s="6"/>
      <c r="S212" s="6"/>
      <c r="T212" s="6"/>
      <c r="U212" s="6"/>
      <c r="V212" s="6"/>
      <c r="W212" s="6"/>
      <c r="X212" s="6"/>
      <c r="Y212" s="6"/>
      <c r="Z212" s="6"/>
    </row>
    <row r="213" spans="1:26" ht="15.75" hidden="1" customHeight="1" x14ac:dyDescent="0.2">
      <c r="A213" s="124" t="s">
        <v>813</v>
      </c>
      <c r="B213" s="125">
        <v>1</v>
      </c>
      <c r="C213" s="125">
        <v>2048</v>
      </c>
      <c r="D213" s="124" t="s">
        <v>72</v>
      </c>
      <c r="E213" s="124" t="s">
        <v>590</v>
      </c>
      <c r="F213" s="124" t="s">
        <v>587</v>
      </c>
      <c r="G213" s="6"/>
      <c r="H213" s="6"/>
      <c r="I213" s="6"/>
      <c r="J213" s="6"/>
      <c r="K213" s="6"/>
      <c r="L213" s="6"/>
      <c r="M213" s="6"/>
      <c r="N213" s="6"/>
      <c r="O213" s="6"/>
      <c r="P213" s="6"/>
      <c r="Q213" s="6"/>
      <c r="R213" s="6"/>
      <c r="S213" s="6"/>
      <c r="T213" s="6"/>
      <c r="U213" s="6"/>
      <c r="V213" s="6"/>
      <c r="W213" s="6"/>
      <c r="X213" s="6"/>
      <c r="Y213" s="6"/>
      <c r="Z213" s="6"/>
    </row>
    <row r="214" spans="1:26" ht="15.75" hidden="1" customHeight="1" x14ac:dyDescent="0.2">
      <c r="A214" s="124" t="s">
        <v>814</v>
      </c>
      <c r="B214" s="125">
        <v>1</v>
      </c>
      <c r="C214" s="125">
        <v>4096</v>
      </c>
      <c r="D214" s="124" t="s">
        <v>72</v>
      </c>
      <c r="E214" s="124" t="s">
        <v>590</v>
      </c>
      <c r="F214" s="124" t="s">
        <v>587</v>
      </c>
      <c r="G214" s="6"/>
      <c r="H214" s="6"/>
      <c r="I214" s="6"/>
      <c r="J214" s="6"/>
      <c r="K214" s="6"/>
      <c r="L214" s="6"/>
      <c r="M214" s="6"/>
      <c r="N214" s="6"/>
      <c r="O214" s="6"/>
      <c r="P214" s="6"/>
      <c r="Q214" s="6"/>
      <c r="R214" s="6"/>
      <c r="S214" s="6"/>
      <c r="T214" s="6"/>
      <c r="U214" s="6"/>
      <c r="V214" s="6"/>
      <c r="W214" s="6"/>
      <c r="X214" s="6"/>
      <c r="Y214" s="6"/>
      <c r="Z214" s="6"/>
    </row>
    <row r="215" spans="1:26" ht="15.75" hidden="1" customHeight="1" x14ac:dyDescent="0.2">
      <c r="A215" s="124" t="s">
        <v>815</v>
      </c>
      <c r="B215" s="125">
        <v>1</v>
      </c>
      <c r="C215" s="125">
        <v>4096</v>
      </c>
      <c r="D215" s="124" t="s">
        <v>632</v>
      </c>
      <c r="E215" s="124" t="s">
        <v>590</v>
      </c>
      <c r="F215" s="124" t="s">
        <v>587</v>
      </c>
      <c r="G215" s="6"/>
      <c r="H215" s="6"/>
      <c r="I215" s="6"/>
      <c r="J215" s="6"/>
      <c r="K215" s="6"/>
      <c r="L215" s="6"/>
      <c r="M215" s="6"/>
      <c r="N215" s="6"/>
      <c r="O215" s="6"/>
      <c r="P215" s="6"/>
      <c r="Q215" s="6"/>
      <c r="R215" s="6"/>
      <c r="S215" s="6"/>
      <c r="T215" s="6"/>
      <c r="U215" s="6"/>
      <c r="V215" s="6"/>
      <c r="W215" s="6"/>
      <c r="X215" s="6"/>
      <c r="Y215" s="6"/>
      <c r="Z215" s="6"/>
    </row>
    <row r="216" spans="1:26" ht="15.75" hidden="1" customHeight="1" x14ac:dyDescent="0.2">
      <c r="A216" s="124" t="s">
        <v>816</v>
      </c>
      <c r="B216" s="125">
        <v>1</v>
      </c>
      <c r="C216" s="125">
        <v>2048</v>
      </c>
      <c r="D216" s="124" t="s">
        <v>75</v>
      </c>
      <c r="E216" s="124" t="s">
        <v>590</v>
      </c>
      <c r="F216" s="124" t="s">
        <v>587</v>
      </c>
      <c r="G216" s="6"/>
      <c r="H216" s="6"/>
      <c r="I216" s="6"/>
      <c r="J216" s="6"/>
      <c r="K216" s="6"/>
      <c r="L216" s="6"/>
      <c r="M216" s="6"/>
      <c r="N216" s="6"/>
      <c r="O216" s="6"/>
      <c r="P216" s="6"/>
      <c r="Q216" s="6"/>
      <c r="R216" s="6"/>
      <c r="S216" s="6"/>
      <c r="T216" s="6"/>
      <c r="U216" s="6"/>
      <c r="V216" s="6"/>
      <c r="W216" s="6"/>
      <c r="X216" s="6"/>
      <c r="Y216" s="6"/>
      <c r="Z216" s="6"/>
    </row>
    <row r="217" spans="1:26" ht="15.75" hidden="1" customHeight="1" x14ac:dyDescent="0.2">
      <c r="A217" s="124" t="s">
        <v>817</v>
      </c>
      <c r="B217" s="125">
        <v>1</v>
      </c>
      <c r="C217" s="125">
        <v>2048</v>
      </c>
      <c r="D217" s="124" t="s">
        <v>75</v>
      </c>
      <c r="E217" s="124" t="s">
        <v>590</v>
      </c>
      <c r="F217" s="124" t="s">
        <v>587</v>
      </c>
      <c r="G217" s="6"/>
      <c r="H217" s="6"/>
      <c r="I217" s="6"/>
      <c r="J217" s="6"/>
      <c r="K217" s="6"/>
      <c r="L217" s="6"/>
      <c r="M217" s="6"/>
      <c r="N217" s="6"/>
      <c r="O217" s="6"/>
      <c r="P217" s="6"/>
      <c r="Q217" s="6"/>
      <c r="R217" s="6"/>
      <c r="S217" s="6"/>
      <c r="T217" s="6"/>
      <c r="U217" s="6"/>
      <c r="V217" s="6"/>
      <c r="W217" s="6"/>
      <c r="X217" s="6"/>
      <c r="Y217" s="6"/>
      <c r="Z217" s="6"/>
    </row>
    <row r="218" spans="1:26" ht="15.75" hidden="1" customHeight="1" x14ac:dyDescent="0.2">
      <c r="A218" s="124" t="s">
        <v>818</v>
      </c>
      <c r="B218" s="125">
        <v>1</v>
      </c>
      <c r="C218" s="125">
        <v>2048</v>
      </c>
      <c r="D218" s="124" t="s">
        <v>77</v>
      </c>
      <c r="E218" s="124" t="s">
        <v>590</v>
      </c>
      <c r="F218" s="124" t="s">
        <v>587</v>
      </c>
      <c r="G218" s="6"/>
      <c r="H218" s="6"/>
      <c r="I218" s="6"/>
      <c r="J218" s="6"/>
      <c r="K218" s="6"/>
      <c r="L218" s="6"/>
      <c r="M218" s="6"/>
      <c r="N218" s="6"/>
      <c r="O218" s="6"/>
      <c r="P218" s="6"/>
      <c r="Q218" s="6"/>
      <c r="R218" s="6"/>
      <c r="S218" s="6"/>
      <c r="T218" s="6"/>
      <c r="U218" s="6"/>
      <c r="V218" s="6"/>
      <c r="W218" s="6"/>
      <c r="X218" s="6"/>
      <c r="Y218" s="6"/>
      <c r="Z218" s="6"/>
    </row>
    <row r="219" spans="1:26" ht="15.75" hidden="1" customHeight="1" x14ac:dyDescent="0.2">
      <c r="A219" s="124" t="s">
        <v>819</v>
      </c>
      <c r="B219" s="125">
        <v>1</v>
      </c>
      <c r="C219" s="125">
        <v>4096</v>
      </c>
      <c r="D219" s="124" t="s">
        <v>68</v>
      </c>
      <c r="E219" s="124" t="s">
        <v>33</v>
      </c>
      <c r="F219" s="124" t="s">
        <v>587</v>
      </c>
      <c r="G219" s="6"/>
      <c r="H219" s="6"/>
      <c r="I219" s="6"/>
      <c r="J219" s="6"/>
      <c r="K219" s="6"/>
      <c r="L219" s="6"/>
      <c r="M219" s="6"/>
      <c r="N219" s="6"/>
      <c r="O219" s="6"/>
      <c r="P219" s="6"/>
      <c r="Q219" s="6"/>
      <c r="R219" s="6"/>
      <c r="S219" s="6"/>
      <c r="T219" s="6"/>
      <c r="U219" s="6"/>
      <c r="V219" s="6"/>
      <c r="W219" s="6"/>
      <c r="X219" s="6"/>
      <c r="Y219" s="6"/>
      <c r="Z219" s="6"/>
    </row>
    <row r="220" spans="1:26" ht="15.75" hidden="1" customHeight="1" x14ac:dyDescent="0.2">
      <c r="A220" s="124" t="s">
        <v>820</v>
      </c>
      <c r="B220" s="125">
        <v>2</v>
      </c>
      <c r="C220" s="125">
        <v>4096</v>
      </c>
      <c r="D220" s="124" t="s">
        <v>65</v>
      </c>
      <c r="E220" s="124" t="s">
        <v>33</v>
      </c>
      <c r="F220" s="124" t="s">
        <v>587</v>
      </c>
      <c r="G220" s="6"/>
      <c r="H220" s="6"/>
      <c r="I220" s="6"/>
      <c r="J220" s="6"/>
      <c r="K220" s="6"/>
      <c r="L220" s="6"/>
      <c r="M220" s="6"/>
      <c r="N220" s="6"/>
      <c r="O220" s="6"/>
      <c r="P220" s="6"/>
      <c r="Q220" s="6"/>
      <c r="R220" s="6"/>
      <c r="S220" s="6"/>
      <c r="T220" s="6"/>
      <c r="U220" s="6"/>
      <c r="V220" s="6"/>
      <c r="W220" s="6"/>
      <c r="X220" s="6"/>
      <c r="Y220" s="6"/>
      <c r="Z220" s="6"/>
    </row>
    <row r="221" spans="1:26" ht="15.75" hidden="1" customHeight="1" x14ac:dyDescent="0.2">
      <c r="A221" s="124" t="s">
        <v>821</v>
      </c>
      <c r="B221" s="125">
        <v>1</v>
      </c>
      <c r="C221" s="125">
        <v>1024</v>
      </c>
      <c r="D221" s="124" t="s">
        <v>73</v>
      </c>
      <c r="E221" s="124" t="s">
        <v>590</v>
      </c>
      <c r="F221" s="124" t="s">
        <v>587</v>
      </c>
      <c r="G221" s="6"/>
      <c r="H221" s="6"/>
      <c r="I221" s="6"/>
      <c r="J221" s="6"/>
      <c r="K221" s="6"/>
      <c r="L221" s="6"/>
      <c r="M221" s="6"/>
      <c r="N221" s="6"/>
      <c r="O221" s="6"/>
      <c r="P221" s="6"/>
      <c r="Q221" s="6"/>
      <c r="R221" s="6"/>
      <c r="S221" s="6"/>
      <c r="T221" s="6"/>
      <c r="U221" s="6"/>
      <c r="V221" s="6"/>
      <c r="W221" s="6"/>
      <c r="X221" s="6"/>
      <c r="Y221" s="6"/>
      <c r="Z221" s="6"/>
    </row>
    <row r="222" spans="1:26" ht="15.75" hidden="1" customHeight="1" x14ac:dyDescent="0.2">
      <c r="A222" s="124" t="s">
        <v>822</v>
      </c>
      <c r="B222" s="125">
        <v>4</v>
      </c>
      <c r="C222" s="125">
        <v>8192</v>
      </c>
      <c r="D222" s="124" t="s">
        <v>75</v>
      </c>
      <c r="E222" s="124" t="s">
        <v>590</v>
      </c>
      <c r="F222" s="124" t="s">
        <v>587</v>
      </c>
      <c r="G222" s="6"/>
      <c r="H222" s="6"/>
      <c r="I222" s="6"/>
      <c r="J222" s="6"/>
      <c r="K222" s="6"/>
      <c r="L222" s="6"/>
      <c r="M222" s="6"/>
      <c r="N222" s="6"/>
      <c r="O222" s="6"/>
      <c r="P222" s="6"/>
      <c r="Q222" s="6"/>
      <c r="R222" s="6"/>
      <c r="S222" s="6"/>
      <c r="T222" s="6"/>
      <c r="U222" s="6"/>
      <c r="V222" s="6"/>
      <c r="W222" s="6"/>
      <c r="X222" s="6"/>
      <c r="Y222" s="6"/>
      <c r="Z222" s="6"/>
    </row>
    <row r="223" spans="1:26" ht="15.75" customHeight="1" x14ac:dyDescent="0.2">
      <c r="A223" s="124" t="s">
        <v>823</v>
      </c>
      <c r="B223" s="125">
        <v>2</v>
      </c>
      <c r="C223" s="125">
        <v>12288</v>
      </c>
      <c r="D223" s="124" t="s">
        <v>134</v>
      </c>
      <c r="E223" s="124" t="s">
        <v>28</v>
      </c>
      <c r="F223" s="124" t="s">
        <v>592</v>
      </c>
      <c r="G223" s="6"/>
      <c r="H223" s="6"/>
      <c r="I223" s="6"/>
      <c r="J223" s="6"/>
      <c r="K223" s="6"/>
      <c r="L223" s="6"/>
      <c r="M223" s="6"/>
      <c r="N223" s="6"/>
      <c r="O223" s="6"/>
      <c r="P223" s="6"/>
      <c r="Q223" s="6"/>
      <c r="R223" s="6"/>
      <c r="S223" s="6"/>
      <c r="T223" s="6"/>
      <c r="U223" s="6"/>
      <c r="V223" s="6"/>
      <c r="W223" s="6"/>
      <c r="X223" s="6"/>
      <c r="Y223" s="6"/>
      <c r="Z223" s="6"/>
    </row>
    <row r="224" spans="1:26" ht="15.75" customHeight="1" x14ac:dyDescent="0.2">
      <c r="A224" s="124" t="s">
        <v>824</v>
      </c>
      <c r="B224" s="125">
        <v>2</v>
      </c>
      <c r="C224" s="125">
        <v>12288</v>
      </c>
      <c r="D224" s="124" t="s">
        <v>134</v>
      </c>
      <c r="E224" s="124" t="s">
        <v>28</v>
      </c>
      <c r="F224" s="124" t="s">
        <v>592</v>
      </c>
      <c r="G224" s="6"/>
      <c r="H224" s="6"/>
      <c r="I224" s="6"/>
      <c r="J224" s="6"/>
      <c r="K224" s="6"/>
      <c r="L224" s="6"/>
      <c r="M224" s="6"/>
      <c r="N224" s="6"/>
      <c r="O224" s="6"/>
      <c r="P224" s="6"/>
      <c r="Q224" s="6"/>
      <c r="R224" s="6"/>
      <c r="S224" s="6"/>
      <c r="T224" s="6"/>
      <c r="U224" s="6"/>
      <c r="V224" s="6"/>
      <c r="W224" s="6"/>
      <c r="X224" s="6"/>
      <c r="Y224" s="6"/>
      <c r="Z224" s="6"/>
    </row>
    <row r="225" spans="1:26" ht="15.75" customHeight="1" x14ac:dyDescent="0.2">
      <c r="A225" s="124" t="s">
        <v>825</v>
      </c>
      <c r="B225" s="125">
        <v>2</v>
      </c>
      <c r="C225" s="125">
        <v>12288</v>
      </c>
      <c r="D225" s="124" t="s">
        <v>134</v>
      </c>
      <c r="E225" s="124" t="s">
        <v>28</v>
      </c>
      <c r="F225" s="124" t="s">
        <v>592</v>
      </c>
      <c r="G225" s="6"/>
      <c r="H225" s="6"/>
      <c r="I225" s="6"/>
      <c r="J225" s="6"/>
      <c r="K225" s="6"/>
      <c r="L225" s="6"/>
      <c r="M225" s="6"/>
      <c r="N225" s="6"/>
      <c r="O225" s="6"/>
      <c r="P225" s="6"/>
      <c r="Q225" s="6"/>
      <c r="R225" s="6"/>
      <c r="S225" s="6"/>
      <c r="T225" s="6"/>
      <c r="U225" s="6"/>
      <c r="V225" s="6"/>
      <c r="W225" s="6"/>
      <c r="X225" s="6"/>
      <c r="Y225" s="6"/>
      <c r="Z225" s="6"/>
    </row>
    <row r="226" spans="1:26" ht="15.75" hidden="1" customHeight="1" x14ac:dyDescent="0.2">
      <c r="A226" s="124" t="s">
        <v>826</v>
      </c>
      <c r="B226" s="125">
        <v>1</v>
      </c>
      <c r="C226" s="125">
        <v>2048</v>
      </c>
      <c r="D226" s="124" t="s">
        <v>134</v>
      </c>
      <c r="E226" s="124" t="s">
        <v>28</v>
      </c>
      <c r="F226" s="124" t="s">
        <v>587</v>
      </c>
      <c r="G226" s="6"/>
      <c r="H226" s="6"/>
      <c r="I226" s="6"/>
      <c r="J226" s="6"/>
      <c r="K226" s="6"/>
      <c r="L226" s="6"/>
      <c r="M226" s="6"/>
      <c r="N226" s="6"/>
      <c r="O226" s="6"/>
      <c r="P226" s="6"/>
      <c r="Q226" s="6"/>
      <c r="R226" s="6"/>
      <c r="S226" s="6"/>
      <c r="T226" s="6"/>
      <c r="U226" s="6"/>
      <c r="V226" s="6"/>
      <c r="W226" s="6"/>
      <c r="X226" s="6"/>
      <c r="Y226" s="6"/>
      <c r="Z226" s="6"/>
    </row>
    <row r="227" spans="1:26" ht="15.75" customHeight="1" x14ac:dyDescent="0.2">
      <c r="A227" s="124" t="s">
        <v>827</v>
      </c>
      <c r="B227" s="125">
        <v>2</v>
      </c>
      <c r="C227" s="125">
        <v>12288</v>
      </c>
      <c r="D227" s="124" t="s">
        <v>134</v>
      </c>
      <c r="E227" s="124" t="s">
        <v>28</v>
      </c>
      <c r="F227" s="124" t="s">
        <v>592</v>
      </c>
      <c r="G227" s="6"/>
      <c r="H227" s="6"/>
      <c r="I227" s="6"/>
      <c r="J227" s="6"/>
      <c r="K227" s="6"/>
      <c r="L227" s="6"/>
      <c r="M227" s="6"/>
      <c r="N227" s="6"/>
      <c r="O227" s="6"/>
      <c r="P227" s="6"/>
      <c r="Q227" s="6"/>
      <c r="R227" s="6"/>
      <c r="S227" s="6"/>
      <c r="T227" s="6"/>
      <c r="U227" s="6"/>
      <c r="V227" s="6"/>
      <c r="W227" s="6"/>
      <c r="X227" s="6"/>
      <c r="Y227" s="6"/>
      <c r="Z227" s="6"/>
    </row>
    <row r="228" spans="1:26" ht="15.75" customHeight="1" x14ac:dyDescent="0.2">
      <c r="A228" s="124" t="s">
        <v>828</v>
      </c>
      <c r="B228" s="125">
        <v>2</v>
      </c>
      <c r="C228" s="125">
        <v>12288</v>
      </c>
      <c r="D228" s="124" t="s">
        <v>134</v>
      </c>
      <c r="E228" s="124" t="s">
        <v>28</v>
      </c>
      <c r="F228" s="124" t="s">
        <v>592</v>
      </c>
      <c r="G228" s="6"/>
      <c r="H228" s="6"/>
      <c r="I228" s="6"/>
      <c r="J228" s="6"/>
      <c r="K228" s="6"/>
      <c r="L228" s="6"/>
      <c r="M228" s="6"/>
      <c r="N228" s="6"/>
      <c r="O228" s="6"/>
      <c r="P228" s="6"/>
      <c r="Q228" s="6"/>
      <c r="R228" s="6"/>
      <c r="S228" s="6"/>
      <c r="T228" s="6"/>
      <c r="U228" s="6"/>
      <c r="V228" s="6"/>
      <c r="W228" s="6"/>
      <c r="X228" s="6"/>
      <c r="Y228" s="6"/>
      <c r="Z228" s="6"/>
    </row>
    <row r="229" spans="1:26" ht="15.75" customHeight="1" x14ac:dyDescent="0.2">
      <c r="A229" s="124" t="s">
        <v>829</v>
      </c>
      <c r="B229" s="125">
        <v>4</v>
      </c>
      <c r="C229" s="125">
        <v>4096</v>
      </c>
      <c r="D229" s="124" t="s">
        <v>564</v>
      </c>
      <c r="E229" s="124" t="s">
        <v>44</v>
      </c>
      <c r="F229" s="124" t="s">
        <v>592</v>
      </c>
      <c r="G229" s="6"/>
      <c r="H229" s="6"/>
      <c r="I229" s="6"/>
      <c r="J229" s="6"/>
      <c r="K229" s="6"/>
      <c r="L229" s="6"/>
      <c r="M229" s="6"/>
      <c r="N229" s="6"/>
      <c r="O229" s="6"/>
      <c r="P229" s="6"/>
      <c r="Q229" s="6"/>
      <c r="R229" s="6"/>
      <c r="S229" s="6"/>
      <c r="T229" s="6"/>
      <c r="U229" s="6"/>
      <c r="V229" s="6"/>
      <c r="W229" s="6"/>
      <c r="X229" s="6"/>
      <c r="Y229" s="6"/>
      <c r="Z229" s="6"/>
    </row>
    <row r="230" spans="1:26" ht="15.75" customHeight="1" x14ac:dyDescent="0.2">
      <c r="A230" s="124" t="s">
        <v>830</v>
      </c>
      <c r="B230" s="125">
        <v>8</v>
      </c>
      <c r="C230" s="125">
        <v>4096</v>
      </c>
      <c r="D230" s="124" t="s">
        <v>563</v>
      </c>
      <c r="E230" s="124" t="s">
        <v>44</v>
      </c>
      <c r="F230" s="124" t="s">
        <v>592</v>
      </c>
      <c r="G230" s="6"/>
      <c r="H230" s="6"/>
      <c r="I230" s="6"/>
      <c r="J230" s="6"/>
      <c r="K230" s="6"/>
      <c r="L230" s="6"/>
      <c r="M230" s="6"/>
      <c r="N230" s="6"/>
      <c r="O230" s="6"/>
      <c r="P230" s="6"/>
      <c r="Q230" s="6"/>
      <c r="R230" s="6"/>
      <c r="S230" s="6"/>
      <c r="T230" s="6"/>
      <c r="U230" s="6"/>
      <c r="V230" s="6"/>
      <c r="W230" s="6"/>
      <c r="X230" s="6"/>
      <c r="Y230" s="6"/>
      <c r="Z230" s="6"/>
    </row>
    <row r="231" spans="1:26" ht="15.75" customHeight="1" x14ac:dyDescent="0.2">
      <c r="A231" s="124" t="s">
        <v>831</v>
      </c>
      <c r="B231" s="125">
        <v>1</v>
      </c>
      <c r="C231" s="125">
        <v>4096</v>
      </c>
      <c r="D231" s="124" t="s">
        <v>563</v>
      </c>
      <c r="E231" s="124" t="s">
        <v>44</v>
      </c>
      <c r="F231" s="124" t="s">
        <v>592</v>
      </c>
      <c r="G231" s="6"/>
      <c r="H231" s="6"/>
      <c r="I231" s="6"/>
      <c r="J231" s="6"/>
      <c r="K231" s="6"/>
      <c r="L231" s="6"/>
      <c r="M231" s="6"/>
      <c r="N231" s="6"/>
      <c r="O231" s="6"/>
      <c r="P231" s="6"/>
      <c r="Q231" s="6"/>
      <c r="R231" s="6"/>
      <c r="S231" s="6"/>
      <c r="T231" s="6"/>
      <c r="U231" s="6"/>
      <c r="V231" s="6"/>
      <c r="W231" s="6"/>
      <c r="X231" s="6"/>
      <c r="Y231" s="6"/>
      <c r="Z231" s="6"/>
    </row>
    <row r="232" spans="1:26" ht="15.75" customHeight="1" x14ac:dyDescent="0.2">
      <c r="A232" s="124" t="s">
        <v>832</v>
      </c>
      <c r="B232" s="125">
        <v>4</v>
      </c>
      <c r="C232" s="125">
        <v>32768</v>
      </c>
      <c r="D232" s="124" t="s">
        <v>564</v>
      </c>
      <c r="E232" s="124" t="s">
        <v>44</v>
      </c>
      <c r="F232" s="124" t="s">
        <v>592</v>
      </c>
      <c r="G232" s="6"/>
      <c r="H232" s="6"/>
      <c r="I232" s="6"/>
      <c r="J232" s="6"/>
      <c r="K232" s="6"/>
      <c r="L232" s="6"/>
      <c r="M232" s="6"/>
      <c r="N232" s="6"/>
      <c r="O232" s="6"/>
      <c r="P232" s="6"/>
      <c r="Q232" s="6"/>
      <c r="R232" s="6"/>
      <c r="S232" s="6"/>
      <c r="T232" s="6"/>
      <c r="U232" s="6"/>
      <c r="V232" s="6"/>
      <c r="W232" s="6"/>
      <c r="X232" s="6"/>
      <c r="Y232" s="6"/>
      <c r="Z232" s="6"/>
    </row>
    <row r="233" spans="1:26" ht="15.75" hidden="1" customHeight="1" x14ac:dyDescent="0.2">
      <c r="A233" s="124" t="s">
        <v>833</v>
      </c>
      <c r="B233" s="125">
        <v>4</v>
      </c>
      <c r="C233" s="125">
        <v>4096</v>
      </c>
      <c r="D233" s="124" t="s">
        <v>563</v>
      </c>
      <c r="E233" s="124" t="s">
        <v>44</v>
      </c>
      <c r="F233" s="124" t="s">
        <v>587</v>
      </c>
      <c r="G233" s="6"/>
      <c r="H233" s="6"/>
      <c r="I233" s="6"/>
      <c r="J233" s="6"/>
      <c r="K233" s="6"/>
      <c r="L233" s="6"/>
      <c r="M233" s="6"/>
      <c r="N233" s="6"/>
      <c r="O233" s="6"/>
      <c r="P233" s="6"/>
      <c r="Q233" s="6"/>
      <c r="R233" s="6"/>
      <c r="S233" s="6"/>
      <c r="T233" s="6"/>
      <c r="U233" s="6"/>
      <c r="V233" s="6"/>
      <c r="W233" s="6"/>
      <c r="X233" s="6"/>
      <c r="Y233" s="6"/>
      <c r="Z233" s="6"/>
    </row>
    <row r="234" spans="1:26" ht="15.75" hidden="1" customHeight="1" x14ac:dyDescent="0.2">
      <c r="A234" s="124" t="s">
        <v>834</v>
      </c>
      <c r="B234" s="125">
        <v>4</v>
      </c>
      <c r="C234" s="125">
        <v>4096</v>
      </c>
      <c r="D234" s="124" t="s">
        <v>564</v>
      </c>
      <c r="E234" s="124" t="s">
        <v>44</v>
      </c>
      <c r="F234" s="124" t="s">
        <v>587</v>
      </c>
      <c r="G234" s="6"/>
      <c r="H234" s="6"/>
      <c r="I234" s="6"/>
      <c r="J234" s="6"/>
      <c r="K234" s="6"/>
      <c r="L234" s="6"/>
      <c r="M234" s="6"/>
      <c r="N234" s="6"/>
      <c r="O234" s="6"/>
      <c r="P234" s="6"/>
      <c r="Q234" s="6"/>
      <c r="R234" s="6"/>
      <c r="S234" s="6"/>
      <c r="T234" s="6"/>
      <c r="U234" s="6"/>
      <c r="V234" s="6"/>
      <c r="W234" s="6"/>
      <c r="X234" s="6"/>
      <c r="Y234" s="6"/>
      <c r="Z234" s="6"/>
    </row>
    <row r="235" spans="1:26" ht="15.75" customHeight="1" x14ac:dyDescent="0.2">
      <c r="A235" s="124" t="s">
        <v>835</v>
      </c>
      <c r="B235" s="125">
        <v>1</v>
      </c>
      <c r="C235" s="125">
        <v>2048</v>
      </c>
      <c r="D235" s="124" t="s">
        <v>563</v>
      </c>
      <c r="E235" s="124" t="s">
        <v>44</v>
      </c>
      <c r="F235" s="124" t="s">
        <v>592</v>
      </c>
      <c r="G235" s="6"/>
      <c r="H235" s="6"/>
      <c r="I235" s="6"/>
      <c r="J235" s="6"/>
      <c r="K235" s="6"/>
      <c r="L235" s="6"/>
      <c r="M235" s="6"/>
      <c r="N235" s="6"/>
      <c r="O235" s="6"/>
      <c r="P235" s="6"/>
      <c r="Q235" s="6"/>
      <c r="R235" s="6"/>
      <c r="S235" s="6"/>
      <c r="T235" s="6"/>
      <c r="U235" s="6"/>
      <c r="V235" s="6"/>
      <c r="W235" s="6"/>
      <c r="X235" s="6"/>
      <c r="Y235" s="6"/>
      <c r="Z235" s="6"/>
    </row>
    <row r="236" spans="1:26" ht="15.75" customHeight="1" x14ac:dyDescent="0.2">
      <c r="A236" s="124" t="s">
        <v>836</v>
      </c>
      <c r="B236" s="125">
        <v>4</v>
      </c>
      <c r="C236" s="125">
        <v>4096</v>
      </c>
      <c r="D236" s="124" t="s">
        <v>564</v>
      </c>
      <c r="E236" s="124" t="s">
        <v>44</v>
      </c>
      <c r="F236" s="124" t="s">
        <v>592</v>
      </c>
      <c r="G236" s="6"/>
      <c r="H236" s="6"/>
      <c r="I236" s="6"/>
      <c r="J236" s="6"/>
      <c r="K236" s="6"/>
      <c r="L236" s="6"/>
      <c r="M236" s="6"/>
      <c r="N236" s="6"/>
      <c r="O236" s="6"/>
      <c r="P236" s="6"/>
      <c r="Q236" s="6"/>
      <c r="R236" s="6"/>
      <c r="S236" s="6"/>
      <c r="T236" s="6"/>
      <c r="U236" s="6"/>
      <c r="V236" s="6"/>
      <c r="W236" s="6"/>
      <c r="X236" s="6"/>
      <c r="Y236" s="6"/>
      <c r="Z236" s="6"/>
    </row>
    <row r="237" spans="1:26" ht="15.75" hidden="1" customHeight="1" x14ac:dyDescent="0.2">
      <c r="A237" s="124" t="s">
        <v>837</v>
      </c>
      <c r="B237" s="125">
        <v>4</v>
      </c>
      <c r="C237" s="125">
        <v>4096</v>
      </c>
      <c r="D237" s="124" t="s">
        <v>564</v>
      </c>
      <c r="E237" s="124" t="s">
        <v>44</v>
      </c>
      <c r="F237" s="124" t="s">
        <v>587</v>
      </c>
      <c r="G237" s="6"/>
      <c r="H237" s="6"/>
      <c r="I237" s="6"/>
      <c r="J237" s="6"/>
      <c r="K237" s="6"/>
      <c r="L237" s="6"/>
      <c r="M237" s="6"/>
      <c r="N237" s="6"/>
      <c r="O237" s="6"/>
      <c r="P237" s="6"/>
      <c r="Q237" s="6"/>
      <c r="R237" s="6"/>
      <c r="S237" s="6"/>
      <c r="T237" s="6"/>
      <c r="U237" s="6"/>
      <c r="V237" s="6"/>
      <c r="W237" s="6"/>
      <c r="X237" s="6"/>
      <c r="Y237" s="6"/>
      <c r="Z237" s="6"/>
    </row>
    <row r="238" spans="1:26" ht="15.75" hidden="1" customHeight="1" x14ac:dyDescent="0.2">
      <c r="A238" s="124" t="s">
        <v>838</v>
      </c>
      <c r="B238" s="125">
        <v>4</v>
      </c>
      <c r="C238" s="125">
        <v>4096</v>
      </c>
      <c r="D238" s="124" t="s">
        <v>563</v>
      </c>
      <c r="E238" s="124" t="s">
        <v>44</v>
      </c>
      <c r="F238" s="124" t="s">
        <v>587</v>
      </c>
      <c r="G238" s="6"/>
      <c r="H238" s="6"/>
      <c r="I238" s="6"/>
      <c r="J238" s="6"/>
      <c r="K238" s="6"/>
      <c r="L238" s="6"/>
      <c r="M238" s="6"/>
      <c r="N238" s="6"/>
      <c r="O238" s="6"/>
      <c r="P238" s="6"/>
      <c r="Q238" s="6"/>
      <c r="R238" s="6"/>
      <c r="S238" s="6"/>
      <c r="T238" s="6"/>
      <c r="U238" s="6"/>
      <c r="V238" s="6"/>
      <c r="W238" s="6"/>
      <c r="X238" s="6"/>
      <c r="Y238" s="6"/>
      <c r="Z238" s="6"/>
    </row>
    <row r="239" spans="1:26" ht="15.75" customHeight="1" x14ac:dyDescent="0.2">
      <c r="A239" s="124" t="s">
        <v>839</v>
      </c>
      <c r="B239" s="125">
        <v>4</v>
      </c>
      <c r="C239" s="125">
        <v>4096</v>
      </c>
      <c r="D239" s="124" t="s">
        <v>564</v>
      </c>
      <c r="E239" s="124" t="s">
        <v>44</v>
      </c>
      <c r="F239" s="124" t="s">
        <v>592</v>
      </c>
      <c r="G239" s="6"/>
      <c r="H239" s="6"/>
      <c r="I239" s="6"/>
      <c r="J239" s="6"/>
      <c r="K239" s="6"/>
      <c r="L239" s="6"/>
      <c r="M239" s="6"/>
      <c r="N239" s="6"/>
      <c r="O239" s="6"/>
      <c r="P239" s="6"/>
      <c r="Q239" s="6"/>
      <c r="R239" s="6"/>
      <c r="S239" s="6"/>
      <c r="T239" s="6"/>
      <c r="U239" s="6"/>
      <c r="V239" s="6"/>
      <c r="W239" s="6"/>
      <c r="X239" s="6"/>
      <c r="Y239" s="6"/>
      <c r="Z239" s="6"/>
    </row>
    <row r="240" spans="1:26" ht="15.75" customHeight="1" x14ac:dyDescent="0.2">
      <c r="A240" s="124" t="s">
        <v>840</v>
      </c>
      <c r="B240" s="125">
        <v>4</v>
      </c>
      <c r="C240" s="125">
        <v>4096</v>
      </c>
      <c r="D240" s="124" t="s">
        <v>563</v>
      </c>
      <c r="E240" s="124" t="s">
        <v>44</v>
      </c>
      <c r="F240" s="124" t="s">
        <v>592</v>
      </c>
      <c r="G240" s="6"/>
      <c r="H240" s="6"/>
      <c r="I240" s="6"/>
      <c r="J240" s="6"/>
      <c r="K240" s="6"/>
      <c r="L240" s="6"/>
      <c r="M240" s="6"/>
      <c r="N240" s="6"/>
      <c r="O240" s="6"/>
      <c r="P240" s="6"/>
      <c r="Q240" s="6"/>
      <c r="R240" s="6"/>
      <c r="S240" s="6"/>
      <c r="T240" s="6"/>
      <c r="U240" s="6"/>
      <c r="V240" s="6"/>
      <c r="W240" s="6"/>
      <c r="X240" s="6"/>
      <c r="Y240" s="6"/>
      <c r="Z240" s="6"/>
    </row>
    <row r="241" spans="1:26" ht="15.75" hidden="1" customHeight="1" x14ac:dyDescent="0.2">
      <c r="A241" s="124" t="s">
        <v>841</v>
      </c>
      <c r="B241" s="125">
        <v>2</v>
      </c>
      <c r="C241" s="125">
        <v>4096</v>
      </c>
      <c r="D241" s="124" t="s">
        <v>563</v>
      </c>
      <c r="E241" s="124" t="s">
        <v>44</v>
      </c>
      <c r="F241" s="124" t="s">
        <v>587</v>
      </c>
      <c r="G241" s="6"/>
      <c r="H241" s="6"/>
      <c r="I241" s="6"/>
      <c r="J241" s="6"/>
      <c r="K241" s="6"/>
      <c r="L241" s="6"/>
      <c r="M241" s="6"/>
      <c r="N241" s="6"/>
      <c r="O241" s="6"/>
      <c r="P241" s="6"/>
      <c r="Q241" s="6"/>
      <c r="R241" s="6"/>
      <c r="S241" s="6"/>
      <c r="T241" s="6"/>
      <c r="U241" s="6"/>
      <c r="V241" s="6"/>
      <c r="W241" s="6"/>
      <c r="X241" s="6"/>
      <c r="Y241" s="6"/>
      <c r="Z241" s="6"/>
    </row>
    <row r="242" spans="1:26" ht="15.75" customHeight="1" x14ac:dyDescent="0.2">
      <c r="A242" s="124"/>
      <c r="B242" s="125"/>
      <c r="C242" s="125"/>
      <c r="D242" s="124"/>
      <c r="E242" s="124"/>
      <c r="F242" s="124"/>
      <c r="G242" s="6"/>
      <c r="H242" s="6"/>
      <c r="I242" s="6"/>
      <c r="J242" s="6"/>
      <c r="K242" s="6"/>
      <c r="L242" s="6"/>
      <c r="M242" s="6"/>
      <c r="N242" s="6"/>
      <c r="O242" s="6"/>
      <c r="P242" s="6"/>
      <c r="Q242" s="6"/>
      <c r="R242" s="6"/>
      <c r="S242" s="6"/>
      <c r="T242" s="6"/>
      <c r="U242" s="6"/>
      <c r="V242" s="6"/>
      <c r="W242" s="6"/>
      <c r="X242" s="6"/>
      <c r="Y242" s="6"/>
      <c r="Z242" s="6"/>
    </row>
    <row r="243" spans="1:26" ht="15.75" customHeight="1" x14ac:dyDescent="0.2">
      <c r="A243" s="124"/>
      <c r="B243" s="125"/>
      <c r="C243" s="125"/>
      <c r="D243" s="124"/>
      <c r="E243" s="124"/>
      <c r="F243" s="124"/>
      <c r="G243" s="6"/>
      <c r="H243" s="6"/>
      <c r="I243" s="6"/>
      <c r="J243" s="6"/>
      <c r="K243" s="6"/>
      <c r="L243" s="6"/>
      <c r="M243" s="6"/>
      <c r="N243" s="6"/>
      <c r="O243" s="6"/>
      <c r="P243" s="6"/>
      <c r="Q243" s="6"/>
      <c r="R243" s="6"/>
      <c r="S243" s="6"/>
      <c r="T243" s="6"/>
      <c r="U243" s="6"/>
      <c r="V243" s="6"/>
      <c r="W243" s="6"/>
      <c r="X243" s="6"/>
      <c r="Y243" s="6"/>
      <c r="Z243" s="6"/>
    </row>
    <row r="244" spans="1:26" ht="15.75" customHeight="1" x14ac:dyDescent="0.2">
      <c r="A244" s="124"/>
      <c r="B244" s="125"/>
      <c r="C244" s="125"/>
      <c r="D244" s="124"/>
      <c r="E244" s="124"/>
      <c r="F244" s="124"/>
      <c r="G244" s="6"/>
      <c r="H244" s="6"/>
      <c r="I244" s="6"/>
      <c r="J244" s="6"/>
      <c r="K244" s="6"/>
      <c r="L244" s="6"/>
      <c r="M244" s="6"/>
      <c r="N244" s="6"/>
      <c r="O244" s="6"/>
      <c r="P244" s="6"/>
      <c r="Q244" s="6"/>
      <c r="R244" s="6"/>
      <c r="S244" s="6"/>
      <c r="T244" s="6"/>
      <c r="U244" s="6"/>
      <c r="V244" s="6"/>
      <c r="W244" s="6"/>
      <c r="X244" s="6"/>
      <c r="Y244" s="6"/>
      <c r="Z244" s="6"/>
    </row>
    <row r="245" spans="1:26" ht="15.75" customHeight="1" x14ac:dyDescent="0.2">
      <c r="A245" s="124"/>
      <c r="B245" s="125"/>
      <c r="C245" s="125"/>
      <c r="D245" s="124"/>
      <c r="E245" s="124"/>
      <c r="F245" s="124"/>
      <c r="G245" s="6"/>
      <c r="H245" s="6"/>
      <c r="I245" s="6"/>
      <c r="J245" s="6"/>
      <c r="K245" s="6"/>
      <c r="L245" s="6"/>
      <c r="M245" s="6"/>
      <c r="N245" s="6"/>
      <c r="O245" s="6"/>
      <c r="P245" s="6"/>
      <c r="Q245" s="6"/>
      <c r="R245" s="6"/>
      <c r="S245" s="6"/>
      <c r="T245" s="6"/>
      <c r="U245" s="6"/>
      <c r="V245" s="6"/>
      <c r="W245" s="6"/>
      <c r="X245" s="6"/>
      <c r="Y245" s="6"/>
      <c r="Z245" s="6"/>
    </row>
    <row r="246" spans="1:26" ht="15.75" customHeight="1" x14ac:dyDescent="0.2">
      <c r="A246" s="124"/>
      <c r="B246" s="125"/>
      <c r="C246" s="125"/>
      <c r="D246" s="124"/>
      <c r="E246" s="124"/>
      <c r="F246" s="124"/>
      <c r="G246" s="6"/>
      <c r="H246" s="6"/>
      <c r="I246" s="6"/>
      <c r="J246" s="6"/>
      <c r="K246" s="6"/>
      <c r="L246" s="6"/>
      <c r="M246" s="6"/>
      <c r="N246" s="6"/>
      <c r="O246" s="6"/>
      <c r="P246" s="6"/>
      <c r="Q246" s="6"/>
      <c r="R246" s="6"/>
      <c r="S246" s="6"/>
      <c r="T246" s="6"/>
      <c r="U246" s="6"/>
      <c r="V246" s="6"/>
      <c r="W246" s="6"/>
      <c r="X246" s="6"/>
      <c r="Y246" s="6"/>
      <c r="Z246" s="6"/>
    </row>
    <row r="247" spans="1:26" ht="15.75" customHeight="1" x14ac:dyDescent="0.2">
      <c r="A247" s="124"/>
      <c r="B247" s="125"/>
      <c r="C247" s="125"/>
      <c r="D247" s="124"/>
      <c r="E247" s="124"/>
      <c r="F247" s="124"/>
      <c r="G247" s="6"/>
      <c r="H247" s="6"/>
      <c r="I247" s="6"/>
      <c r="J247" s="6"/>
      <c r="K247" s="6"/>
      <c r="L247" s="6"/>
      <c r="M247" s="6"/>
      <c r="N247" s="6"/>
      <c r="O247" s="6"/>
      <c r="P247" s="6"/>
      <c r="Q247" s="6"/>
      <c r="R247" s="6"/>
      <c r="S247" s="6"/>
      <c r="T247" s="6"/>
      <c r="U247" s="6"/>
      <c r="V247" s="6"/>
      <c r="W247" s="6"/>
      <c r="X247" s="6"/>
      <c r="Y247" s="6"/>
      <c r="Z247" s="6"/>
    </row>
    <row r="248" spans="1:26" ht="15.75" customHeight="1" x14ac:dyDescent="0.2">
      <c r="A248" s="124"/>
      <c r="B248" s="125"/>
      <c r="C248" s="125"/>
      <c r="D248" s="124"/>
      <c r="E248" s="124"/>
      <c r="F248" s="124"/>
      <c r="G248" s="6"/>
      <c r="H248" s="6"/>
      <c r="I248" s="6"/>
      <c r="J248" s="6"/>
      <c r="K248" s="6"/>
      <c r="L248" s="6"/>
      <c r="M248" s="6"/>
      <c r="N248" s="6"/>
      <c r="O248" s="6"/>
      <c r="P248" s="6"/>
      <c r="Q248" s="6"/>
      <c r="R248" s="6"/>
      <c r="S248" s="6"/>
      <c r="T248" s="6"/>
      <c r="U248" s="6"/>
      <c r="V248" s="6"/>
      <c r="W248" s="6"/>
      <c r="X248" s="6"/>
      <c r="Y248" s="6"/>
      <c r="Z248" s="6"/>
    </row>
    <row r="249" spans="1:26" ht="15.75" customHeight="1" x14ac:dyDescent="0.2">
      <c r="A249" s="124"/>
      <c r="B249" s="125"/>
      <c r="C249" s="125"/>
      <c r="D249" s="124"/>
      <c r="E249" s="124"/>
      <c r="F249" s="124"/>
      <c r="G249" s="6"/>
      <c r="H249" s="6"/>
      <c r="I249" s="6"/>
      <c r="J249" s="6"/>
      <c r="K249" s="6"/>
      <c r="L249" s="6"/>
      <c r="M249" s="6"/>
      <c r="N249" s="6"/>
      <c r="O249" s="6"/>
      <c r="P249" s="6"/>
      <c r="Q249" s="6"/>
      <c r="R249" s="6"/>
      <c r="S249" s="6"/>
      <c r="T249" s="6"/>
      <c r="U249" s="6"/>
      <c r="V249" s="6"/>
      <c r="W249" s="6"/>
      <c r="X249" s="6"/>
      <c r="Y249" s="6"/>
      <c r="Z249" s="6"/>
    </row>
    <row r="250" spans="1:26" ht="15.75" customHeight="1" x14ac:dyDescent="0.2">
      <c r="A250" s="124"/>
      <c r="B250" s="125"/>
      <c r="C250" s="125"/>
      <c r="D250" s="124"/>
      <c r="E250" s="124"/>
      <c r="F250" s="124"/>
      <c r="G250" s="6"/>
      <c r="H250" s="6"/>
      <c r="I250" s="6"/>
      <c r="J250" s="6"/>
      <c r="K250" s="6"/>
      <c r="L250" s="6"/>
      <c r="M250" s="6"/>
      <c r="N250" s="6"/>
      <c r="O250" s="6"/>
      <c r="P250" s="6"/>
      <c r="Q250" s="6"/>
      <c r="R250" s="6"/>
      <c r="S250" s="6"/>
      <c r="T250" s="6"/>
      <c r="U250" s="6"/>
      <c r="V250" s="6"/>
      <c r="W250" s="6"/>
      <c r="X250" s="6"/>
      <c r="Y250" s="6"/>
      <c r="Z250" s="6"/>
    </row>
    <row r="251" spans="1:26" ht="15.75" customHeight="1" x14ac:dyDescent="0.2">
      <c r="A251" s="124"/>
      <c r="B251" s="125"/>
      <c r="C251" s="125"/>
      <c r="D251" s="124"/>
      <c r="E251" s="124"/>
      <c r="F251" s="124"/>
      <c r="G251" s="6"/>
      <c r="H251" s="6"/>
      <c r="I251" s="6"/>
      <c r="J251" s="6"/>
      <c r="K251" s="6"/>
      <c r="L251" s="6"/>
      <c r="M251" s="6"/>
      <c r="N251" s="6"/>
      <c r="O251" s="6"/>
      <c r="P251" s="6"/>
      <c r="Q251" s="6"/>
      <c r="R251" s="6"/>
      <c r="S251" s="6"/>
      <c r="T251" s="6"/>
      <c r="U251" s="6"/>
      <c r="V251" s="6"/>
      <c r="W251" s="6"/>
      <c r="X251" s="6"/>
      <c r="Y251" s="6"/>
      <c r="Z251" s="6"/>
    </row>
    <row r="252" spans="1:26" ht="15.75" customHeight="1" x14ac:dyDescent="0.2">
      <c r="A252" s="124"/>
      <c r="B252" s="125"/>
      <c r="C252" s="125"/>
      <c r="D252" s="124"/>
      <c r="E252" s="124"/>
      <c r="F252" s="124"/>
      <c r="G252" s="6"/>
      <c r="H252" s="6"/>
      <c r="I252" s="6"/>
      <c r="J252" s="6"/>
      <c r="K252" s="6"/>
      <c r="L252" s="6"/>
      <c r="M252" s="6"/>
      <c r="N252" s="6"/>
      <c r="O252" s="6"/>
      <c r="P252" s="6"/>
      <c r="Q252" s="6"/>
      <c r="R252" s="6"/>
      <c r="S252" s="6"/>
      <c r="T252" s="6"/>
      <c r="U252" s="6"/>
      <c r="V252" s="6"/>
      <c r="W252" s="6"/>
      <c r="X252" s="6"/>
      <c r="Y252" s="6"/>
      <c r="Z252" s="6"/>
    </row>
    <row r="253" spans="1:26" ht="15.75" customHeight="1" x14ac:dyDescent="0.2">
      <c r="A253" s="124"/>
      <c r="B253" s="125"/>
      <c r="C253" s="125"/>
      <c r="D253" s="124"/>
      <c r="E253" s="124"/>
      <c r="F253" s="124"/>
      <c r="G253" s="6"/>
      <c r="H253" s="6"/>
      <c r="I253" s="6"/>
      <c r="J253" s="6"/>
      <c r="K253" s="6"/>
      <c r="L253" s="6"/>
      <c r="M253" s="6"/>
      <c r="N253" s="6"/>
      <c r="O253" s="6"/>
      <c r="P253" s="6"/>
      <c r="Q253" s="6"/>
      <c r="R253" s="6"/>
      <c r="S253" s="6"/>
      <c r="T253" s="6"/>
      <c r="U253" s="6"/>
      <c r="V253" s="6"/>
      <c r="W253" s="6"/>
      <c r="X253" s="6"/>
      <c r="Y253" s="6"/>
      <c r="Z253" s="6"/>
    </row>
    <row r="254" spans="1:26" ht="15.75" customHeight="1" x14ac:dyDescent="0.2">
      <c r="A254" s="124"/>
      <c r="B254" s="125"/>
      <c r="C254" s="125"/>
      <c r="D254" s="124"/>
      <c r="E254" s="124"/>
      <c r="F254" s="124"/>
      <c r="G254" s="6"/>
      <c r="H254" s="6"/>
      <c r="I254" s="6"/>
      <c r="J254" s="6"/>
      <c r="K254" s="6"/>
      <c r="L254" s="6"/>
      <c r="M254" s="6"/>
      <c r="N254" s="6"/>
      <c r="O254" s="6"/>
      <c r="P254" s="6"/>
      <c r="Q254" s="6"/>
      <c r="R254" s="6"/>
      <c r="S254" s="6"/>
      <c r="T254" s="6"/>
      <c r="U254" s="6"/>
      <c r="V254" s="6"/>
      <c r="W254" s="6"/>
      <c r="X254" s="6"/>
      <c r="Y254" s="6"/>
      <c r="Z254" s="6"/>
    </row>
    <row r="255" spans="1:26" ht="15.75" customHeight="1" x14ac:dyDescent="0.2">
      <c r="A255" s="124"/>
      <c r="B255" s="125"/>
      <c r="C255" s="125"/>
      <c r="D255" s="124"/>
      <c r="E255" s="124"/>
      <c r="F255" s="124"/>
      <c r="G255" s="6"/>
      <c r="H255" s="6"/>
      <c r="I255" s="6"/>
      <c r="J255" s="6"/>
      <c r="K255" s="6"/>
      <c r="L255" s="6"/>
      <c r="M255" s="6"/>
      <c r="N255" s="6"/>
      <c r="O255" s="6"/>
      <c r="P255" s="6"/>
      <c r="Q255" s="6"/>
      <c r="R255" s="6"/>
      <c r="S255" s="6"/>
      <c r="T255" s="6"/>
      <c r="U255" s="6"/>
      <c r="V255" s="6"/>
      <c r="W255" s="6"/>
      <c r="X255" s="6"/>
      <c r="Y255" s="6"/>
      <c r="Z255" s="6"/>
    </row>
    <row r="256" spans="1:26" ht="15.75" customHeight="1" x14ac:dyDescent="0.2">
      <c r="A256" s="124"/>
      <c r="B256" s="125"/>
      <c r="C256" s="125"/>
      <c r="D256" s="124"/>
      <c r="E256" s="124"/>
      <c r="F256" s="124"/>
      <c r="G256" s="6"/>
      <c r="H256" s="6"/>
      <c r="I256" s="6"/>
      <c r="J256" s="6"/>
      <c r="K256" s="6"/>
      <c r="L256" s="6"/>
      <c r="M256" s="6"/>
      <c r="N256" s="6"/>
      <c r="O256" s="6"/>
      <c r="P256" s="6"/>
      <c r="Q256" s="6"/>
      <c r="R256" s="6"/>
      <c r="S256" s="6"/>
      <c r="T256" s="6"/>
      <c r="U256" s="6"/>
      <c r="V256" s="6"/>
      <c r="W256" s="6"/>
      <c r="X256" s="6"/>
      <c r="Y256" s="6"/>
      <c r="Z256" s="6"/>
    </row>
    <row r="257" spans="1:26" ht="15.75" customHeight="1" x14ac:dyDescent="0.2">
      <c r="A257" s="124"/>
      <c r="B257" s="125"/>
      <c r="C257" s="125"/>
      <c r="D257" s="124"/>
      <c r="E257" s="124"/>
      <c r="F257" s="124"/>
      <c r="G257" s="6"/>
      <c r="H257" s="6"/>
      <c r="I257" s="6"/>
      <c r="J257" s="6"/>
      <c r="K257" s="6"/>
      <c r="L257" s="6"/>
      <c r="M257" s="6"/>
      <c r="N257" s="6"/>
      <c r="O257" s="6"/>
      <c r="P257" s="6"/>
      <c r="Q257" s="6"/>
      <c r="R257" s="6"/>
      <c r="S257" s="6"/>
      <c r="T257" s="6"/>
      <c r="U257" s="6"/>
      <c r="V257" s="6"/>
      <c r="W257" s="6"/>
      <c r="X257" s="6"/>
      <c r="Y257" s="6"/>
      <c r="Z257" s="6"/>
    </row>
    <row r="258" spans="1:26" ht="15.75" customHeight="1" x14ac:dyDescent="0.2">
      <c r="A258" s="124"/>
      <c r="B258" s="125"/>
      <c r="C258" s="125"/>
      <c r="D258" s="124"/>
      <c r="E258" s="124"/>
      <c r="F258" s="124"/>
      <c r="G258" s="6"/>
      <c r="H258" s="6"/>
      <c r="I258" s="6"/>
      <c r="J258" s="6"/>
      <c r="K258" s="6"/>
      <c r="L258" s="6"/>
      <c r="M258" s="6"/>
      <c r="N258" s="6"/>
      <c r="O258" s="6"/>
      <c r="P258" s="6"/>
      <c r="Q258" s="6"/>
      <c r="R258" s="6"/>
      <c r="S258" s="6"/>
      <c r="T258" s="6"/>
      <c r="U258" s="6"/>
      <c r="V258" s="6"/>
      <c r="W258" s="6"/>
      <c r="X258" s="6"/>
      <c r="Y258" s="6"/>
      <c r="Z258" s="6"/>
    </row>
    <row r="259" spans="1:26" ht="15.75" customHeight="1" x14ac:dyDescent="0.2">
      <c r="A259" s="124"/>
      <c r="B259" s="125"/>
      <c r="C259" s="125"/>
      <c r="D259" s="124"/>
      <c r="E259" s="124"/>
      <c r="F259" s="124"/>
      <c r="G259" s="6"/>
      <c r="H259" s="6"/>
      <c r="I259" s="6"/>
      <c r="J259" s="6"/>
      <c r="K259" s="6"/>
      <c r="L259" s="6"/>
      <c r="M259" s="6"/>
      <c r="N259" s="6"/>
      <c r="O259" s="6"/>
      <c r="P259" s="6"/>
      <c r="Q259" s="6"/>
      <c r="R259" s="6"/>
      <c r="S259" s="6"/>
      <c r="T259" s="6"/>
      <c r="U259" s="6"/>
      <c r="V259" s="6"/>
      <c r="W259" s="6"/>
      <c r="X259" s="6"/>
      <c r="Y259" s="6"/>
      <c r="Z259" s="6"/>
    </row>
    <row r="260" spans="1:26" ht="15.75" customHeight="1" x14ac:dyDescent="0.2">
      <c r="A260" s="124"/>
      <c r="B260" s="125"/>
      <c r="C260" s="125"/>
      <c r="D260" s="124"/>
      <c r="E260" s="124"/>
      <c r="F260" s="124"/>
      <c r="G260" s="6"/>
      <c r="H260" s="6"/>
      <c r="I260" s="6"/>
      <c r="J260" s="6"/>
      <c r="K260" s="6"/>
      <c r="L260" s="6"/>
      <c r="M260" s="6"/>
      <c r="N260" s="6"/>
      <c r="O260" s="6"/>
      <c r="P260" s="6"/>
      <c r="Q260" s="6"/>
      <c r="R260" s="6"/>
      <c r="S260" s="6"/>
      <c r="T260" s="6"/>
      <c r="U260" s="6"/>
      <c r="V260" s="6"/>
      <c r="W260" s="6"/>
      <c r="X260" s="6"/>
      <c r="Y260" s="6"/>
      <c r="Z260" s="6"/>
    </row>
    <row r="261" spans="1:26" ht="15.75" customHeight="1" x14ac:dyDescent="0.2">
      <c r="A261" s="124"/>
      <c r="B261" s="125"/>
      <c r="C261" s="125"/>
      <c r="D261" s="124"/>
      <c r="E261" s="124"/>
      <c r="F261" s="124"/>
      <c r="G261" s="6"/>
      <c r="H261" s="6"/>
      <c r="I261" s="6"/>
      <c r="J261" s="6"/>
      <c r="K261" s="6"/>
      <c r="L261" s="6"/>
      <c r="M261" s="6"/>
      <c r="N261" s="6"/>
      <c r="O261" s="6"/>
      <c r="P261" s="6"/>
      <c r="Q261" s="6"/>
      <c r="R261" s="6"/>
      <c r="S261" s="6"/>
      <c r="T261" s="6"/>
      <c r="U261" s="6"/>
      <c r="V261" s="6"/>
      <c r="W261" s="6"/>
      <c r="X261" s="6"/>
      <c r="Y261" s="6"/>
      <c r="Z261" s="6"/>
    </row>
    <row r="262" spans="1:26" ht="15.75" customHeight="1" x14ac:dyDescent="0.2">
      <c r="A262" s="124"/>
      <c r="B262" s="125"/>
      <c r="C262" s="125"/>
      <c r="D262" s="124"/>
      <c r="E262" s="124"/>
      <c r="F262" s="124"/>
      <c r="G262" s="6"/>
      <c r="H262" s="6"/>
      <c r="I262" s="6"/>
      <c r="J262" s="6"/>
      <c r="K262" s="6"/>
      <c r="L262" s="6"/>
      <c r="M262" s="6"/>
      <c r="N262" s="6"/>
      <c r="O262" s="6"/>
      <c r="P262" s="6"/>
      <c r="Q262" s="6"/>
      <c r="R262" s="6"/>
      <c r="S262" s="6"/>
      <c r="T262" s="6"/>
      <c r="U262" s="6"/>
      <c r="V262" s="6"/>
      <c r="W262" s="6"/>
      <c r="X262" s="6"/>
      <c r="Y262" s="6"/>
      <c r="Z262" s="6"/>
    </row>
    <row r="263" spans="1:26" ht="15.75" customHeight="1" x14ac:dyDescent="0.2">
      <c r="A263" s="124"/>
      <c r="B263" s="125"/>
      <c r="C263" s="125"/>
      <c r="D263" s="124"/>
      <c r="E263" s="124"/>
      <c r="F263" s="124"/>
      <c r="G263" s="6"/>
      <c r="H263" s="6"/>
      <c r="I263" s="6"/>
      <c r="J263" s="6"/>
      <c r="K263" s="6"/>
      <c r="L263" s="6"/>
      <c r="M263" s="6"/>
      <c r="N263" s="6"/>
      <c r="O263" s="6"/>
      <c r="P263" s="6"/>
      <c r="Q263" s="6"/>
      <c r="R263" s="6"/>
      <c r="S263" s="6"/>
      <c r="T263" s="6"/>
      <c r="U263" s="6"/>
      <c r="V263" s="6"/>
      <c r="W263" s="6"/>
      <c r="X263" s="6"/>
      <c r="Y263" s="6"/>
      <c r="Z263" s="6"/>
    </row>
    <row r="264" spans="1:26" ht="15.75" customHeight="1" x14ac:dyDescent="0.2">
      <c r="A264" s="124"/>
      <c r="B264" s="125"/>
      <c r="C264" s="125"/>
      <c r="D264" s="124"/>
      <c r="E264" s="124"/>
      <c r="F264" s="124"/>
      <c r="G264" s="6"/>
      <c r="H264" s="6"/>
      <c r="I264" s="6"/>
      <c r="J264" s="6"/>
      <c r="K264" s="6"/>
      <c r="L264" s="6"/>
      <c r="M264" s="6"/>
      <c r="N264" s="6"/>
      <c r="O264" s="6"/>
      <c r="P264" s="6"/>
      <c r="Q264" s="6"/>
      <c r="R264" s="6"/>
      <c r="S264" s="6"/>
      <c r="T264" s="6"/>
      <c r="U264" s="6"/>
      <c r="V264" s="6"/>
      <c r="W264" s="6"/>
      <c r="X264" s="6"/>
      <c r="Y264" s="6"/>
      <c r="Z264" s="6"/>
    </row>
    <row r="265" spans="1:26" ht="15.75" customHeight="1" x14ac:dyDescent="0.2">
      <c r="A265" s="124"/>
      <c r="B265" s="125"/>
      <c r="C265" s="125"/>
      <c r="D265" s="124"/>
      <c r="E265" s="124"/>
      <c r="F265" s="124"/>
      <c r="G265" s="6"/>
      <c r="H265" s="6"/>
      <c r="I265" s="6"/>
      <c r="J265" s="6"/>
      <c r="K265" s="6"/>
      <c r="L265" s="6"/>
      <c r="M265" s="6"/>
      <c r="N265" s="6"/>
      <c r="O265" s="6"/>
      <c r="P265" s="6"/>
      <c r="Q265" s="6"/>
      <c r="R265" s="6"/>
      <c r="S265" s="6"/>
      <c r="T265" s="6"/>
      <c r="U265" s="6"/>
      <c r="V265" s="6"/>
      <c r="W265" s="6"/>
      <c r="X265" s="6"/>
      <c r="Y265" s="6"/>
      <c r="Z265" s="6"/>
    </row>
    <row r="266" spans="1:26" ht="15.75" customHeight="1" x14ac:dyDescent="0.2">
      <c r="A266" s="124"/>
      <c r="B266" s="125"/>
      <c r="C266" s="125"/>
      <c r="D266" s="124"/>
      <c r="E266" s="124"/>
      <c r="F266" s="124"/>
      <c r="G266" s="6"/>
      <c r="H266" s="6"/>
      <c r="I266" s="6"/>
      <c r="J266" s="6"/>
      <c r="K266" s="6"/>
      <c r="L266" s="6"/>
      <c r="M266" s="6"/>
      <c r="N266" s="6"/>
      <c r="O266" s="6"/>
      <c r="P266" s="6"/>
      <c r="Q266" s="6"/>
      <c r="R266" s="6"/>
      <c r="S266" s="6"/>
      <c r="T266" s="6"/>
      <c r="U266" s="6"/>
      <c r="V266" s="6"/>
      <c r="W266" s="6"/>
      <c r="X266" s="6"/>
      <c r="Y266" s="6"/>
      <c r="Z266" s="6"/>
    </row>
    <row r="267" spans="1:26" ht="15.75" customHeight="1" x14ac:dyDescent="0.2">
      <c r="A267" s="124"/>
      <c r="B267" s="125"/>
      <c r="C267" s="125"/>
      <c r="D267" s="124"/>
      <c r="E267" s="124"/>
      <c r="F267" s="124"/>
      <c r="G267" s="6"/>
      <c r="H267" s="6"/>
      <c r="I267" s="6"/>
      <c r="J267" s="6"/>
      <c r="K267" s="6"/>
      <c r="L267" s="6"/>
      <c r="M267" s="6"/>
      <c r="N267" s="6"/>
      <c r="O267" s="6"/>
      <c r="P267" s="6"/>
      <c r="Q267" s="6"/>
      <c r="R267" s="6"/>
      <c r="S267" s="6"/>
      <c r="T267" s="6"/>
      <c r="U267" s="6"/>
      <c r="V267" s="6"/>
      <c r="W267" s="6"/>
      <c r="X267" s="6"/>
      <c r="Y267" s="6"/>
      <c r="Z267" s="6"/>
    </row>
    <row r="268" spans="1:26" ht="15.75" customHeight="1" x14ac:dyDescent="0.2">
      <c r="A268" s="124"/>
      <c r="B268" s="125"/>
      <c r="C268" s="125"/>
      <c r="D268" s="124"/>
      <c r="E268" s="124"/>
      <c r="F268" s="124"/>
      <c r="G268" s="6"/>
      <c r="H268" s="6"/>
      <c r="I268" s="6"/>
      <c r="J268" s="6"/>
      <c r="K268" s="6"/>
      <c r="L268" s="6"/>
      <c r="M268" s="6"/>
      <c r="N268" s="6"/>
      <c r="O268" s="6"/>
      <c r="P268" s="6"/>
      <c r="Q268" s="6"/>
      <c r="R268" s="6"/>
      <c r="S268" s="6"/>
      <c r="T268" s="6"/>
      <c r="U268" s="6"/>
      <c r="V268" s="6"/>
      <c r="W268" s="6"/>
      <c r="X268" s="6"/>
      <c r="Y268" s="6"/>
      <c r="Z268" s="6"/>
    </row>
    <row r="269" spans="1:26" ht="15.75" customHeight="1" x14ac:dyDescent="0.2">
      <c r="A269" s="124"/>
      <c r="B269" s="125"/>
      <c r="C269" s="125"/>
      <c r="D269" s="124"/>
      <c r="E269" s="124"/>
      <c r="F269" s="124"/>
      <c r="G269" s="6"/>
      <c r="H269" s="6"/>
      <c r="I269" s="6"/>
      <c r="J269" s="6"/>
      <c r="K269" s="6"/>
      <c r="L269" s="6"/>
      <c r="M269" s="6"/>
      <c r="N269" s="6"/>
      <c r="O269" s="6"/>
      <c r="P269" s="6"/>
      <c r="Q269" s="6"/>
      <c r="R269" s="6"/>
      <c r="S269" s="6"/>
      <c r="T269" s="6"/>
      <c r="U269" s="6"/>
      <c r="V269" s="6"/>
      <c r="W269" s="6"/>
      <c r="X269" s="6"/>
      <c r="Y269" s="6"/>
      <c r="Z269" s="6"/>
    </row>
    <row r="270" spans="1:26" ht="15.75" customHeight="1" x14ac:dyDescent="0.2">
      <c r="A270" s="124"/>
      <c r="B270" s="125"/>
      <c r="C270" s="125"/>
      <c r="D270" s="124"/>
      <c r="E270" s="124"/>
      <c r="F270" s="124"/>
      <c r="G270" s="6"/>
      <c r="H270" s="6"/>
      <c r="I270" s="6"/>
      <c r="J270" s="6"/>
      <c r="K270" s="6"/>
      <c r="L270" s="6"/>
      <c r="M270" s="6"/>
      <c r="N270" s="6"/>
      <c r="O270" s="6"/>
      <c r="P270" s="6"/>
      <c r="Q270" s="6"/>
      <c r="R270" s="6"/>
      <c r="S270" s="6"/>
      <c r="T270" s="6"/>
      <c r="U270" s="6"/>
      <c r="V270" s="6"/>
      <c r="W270" s="6"/>
      <c r="X270" s="6"/>
      <c r="Y270" s="6"/>
      <c r="Z270" s="6"/>
    </row>
    <row r="271" spans="1:26" ht="15.75" customHeight="1" x14ac:dyDescent="0.2">
      <c r="A271" s="124"/>
      <c r="B271" s="125"/>
      <c r="C271" s="125"/>
      <c r="D271" s="124"/>
      <c r="E271" s="124"/>
      <c r="F271" s="124"/>
      <c r="G271" s="6"/>
      <c r="H271" s="6"/>
      <c r="I271" s="6"/>
      <c r="J271" s="6"/>
      <c r="K271" s="6"/>
      <c r="L271" s="6"/>
      <c r="M271" s="6"/>
      <c r="N271" s="6"/>
      <c r="O271" s="6"/>
      <c r="P271" s="6"/>
      <c r="Q271" s="6"/>
      <c r="R271" s="6"/>
      <c r="S271" s="6"/>
      <c r="T271" s="6"/>
      <c r="U271" s="6"/>
      <c r="V271" s="6"/>
      <c r="W271" s="6"/>
      <c r="X271" s="6"/>
      <c r="Y271" s="6"/>
      <c r="Z271" s="6"/>
    </row>
    <row r="272" spans="1:26" ht="15.75" customHeight="1" x14ac:dyDescent="0.2">
      <c r="A272" s="124"/>
      <c r="B272" s="125"/>
      <c r="C272" s="125"/>
      <c r="D272" s="124"/>
      <c r="E272" s="124"/>
      <c r="F272" s="124"/>
      <c r="G272" s="6"/>
      <c r="H272" s="6"/>
      <c r="I272" s="6"/>
      <c r="J272" s="6"/>
      <c r="K272" s="6"/>
      <c r="L272" s="6"/>
      <c r="M272" s="6"/>
      <c r="N272" s="6"/>
      <c r="O272" s="6"/>
      <c r="P272" s="6"/>
      <c r="Q272" s="6"/>
      <c r="R272" s="6"/>
      <c r="S272" s="6"/>
      <c r="T272" s="6"/>
      <c r="U272" s="6"/>
      <c r="V272" s="6"/>
      <c r="W272" s="6"/>
      <c r="X272" s="6"/>
      <c r="Y272" s="6"/>
      <c r="Z272" s="6"/>
    </row>
    <row r="273" spans="1:26" ht="15.75" customHeight="1" x14ac:dyDescent="0.2">
      <c r="A273" s="124"/>
      <c r="B273" s="125"/>
      <c r="C273" s="125"/>
      <c r="D273" s="124"/>
      <c r="E273" s="124"/>
      <c r="F273" s="124"/>
      <c r="G273" s="6"/>
      <c r="H273" s="6"/>
      <c r="I273" s="6"/>
      <c r="J273" s="6"/>
      <c r="K273" s="6"/>
      <c r="L273" s="6"/>
      <c r="M273" s="6"/>
      <c r="N273" s="6"/>
      <c r="O273" s="6"/>
      <c r="P273" s="6"/>
      <c r="Q273" s="6"/>
      <c r="R273" s="6"/>
      <c r="S273" s="6"/>
      <c r="T273" s="6"/>
      <c r="U273" s="6"/>
      <c r="V273" s="6"/>
      <c r="W273" s="6"/>
      <c r="X273" s="6"/>
      <c r="Y273" s="6"/>
      <c r="Z273" s="6"/>
    </row>
    <row r="274" spans="1:26" ht="15.75" customHeight="1" x14ac:dyDescent="0.2">
      <c r="A274" s="124"/>
      <c r="B274" s="125"/>
      <c r="C274" s="125"/>
      <c r="D274" s="124"/>
      <c r="E274" s="124"/>
      <c r="F274" s="124"/>
      <c r="G274" s="6"/>
      <c r="H274" s="6"/>
      <c r="I274" s="6"/>
      <c r="J274" s="6"/>
      <c r="K274" s="6"/>
      <c r="L274" s="6"/>
      <c r="M274" s="6"/>
      <c r="N274" s="6"/>
      <c r="O274" s="6"/>
      <c r="P274" s="6"/>
      <c r="Q274" s="6"/>
      <c r="R274" s="6"/>
      <c r="S274" s="6"/>
      <c r="T274" s="6"/>
      <c r="U274" s="6"/>
      <c r="V274" s="6"/>
      <c r="W274" s="6"/>
      <c r="X274" s="6"/>
      <c r="Y274" s="6"/>
      <c r="Z274" s="6"/>
    </row>
    <row r="275" spans="1:26" ht="15.75" customHeight="1" x14ac:dyDescent="0.2">
      <c r="A275" s="124"/>
      <c r="B275" s="125"/>
      <c r="C275" s="125"/>
      <c r="D275" s="124"/>
      <c r="E275" s="124"/>
      <c r="F275" s="124"/>
      <c r="G275" s="6"/>
      <c r="H275" s="6"/>
      <c r="I275" s="6"/>
      <c r="J275" s="6"/>
      <c r="K275" s="6"/>
      <c r="L275" s="6"/>
      <c r="M275" s="6"/>
      <c r="N275" s="6"/>
      <c r="O275" s="6"/>
      <c r="P275" s="6"/>
      <c r="Q275" s="6"/>
      <c r="R275" s="6"/>
      <c r="S275" s="6"/>
      <c r="T275" s="6"/>
      <c r="U275" s="6"/>
      <c r="V275" s="6"/>
      <c r="W275" s="6"/>
      <c r="X275" s="6"/>
      <c r="Y275" s="6"/>
      <c r="Z275" s="6"/>
    </row>
    <row r="276" spans="1:26" ht="15.75" customHeight="1" x14ac:dyDescent="0.2">
      <c r="A276" s="124"/>
      <c r="B276" s="125"/>
      <c r="C276" s="125"/>
      <c r="D276" s="124"/>
      <c r="E276" s="124"/>
      <c r="F276" s="124"/>
      <c r="G276" s="6"/>
      <c r="H276" s="6"/>
      <c r="I276" s="6"/>
      <c r="J276" s="6"/>
      <c r="K276" s="6"/>
      <c r="L276" s="6"/>
      <c r="M276" s="6"/>
      <c r="N276" s="6"/>
      <c r="O276" s="6"/>
      <c r="P276" s="6"/>
      <c r="Q276" s="6"/>
      <c r="R276" s="6"/>
      <c r="S276" s="6"/>
      <c r="T276" s="6"/>
      <c r="U276" s="6"/>
      <c r="V276" s="6"/>
      <c r="W276" s="6"/>
      <c r="X276" s="6"/>
      <c r="Y276" s="6"/>
      <c r="Z276" s="6"/>
    </row>
    <row r="277" spans="1:26" ht="15.75" customHeight="1" x14ac:dyDescent="0.2">
      <c r="A277" s="124"/>
      <c r="B277" s="125"/>
      <c r="C277" s="125"/>
      <c r="D277" s="124"/>
      <c r="E277" s="124"/>
      <c r="F277" s="124"/>
      <c r="G277" s="6"/>
      <c r="H277" s="6"/>
      <c r="I277" s="6"/>
      <c r="J277" s="6"/>
      <c r="K277" s="6"/>
      <c r="L277" s="6"/>
      <c r="M277" s="6"/>
      <c r="N277" s="6"/>
      <c r="O277" s="6"/>
      <c r="P277" s="6"/>
      <c r="Q277" s="6"/>
      <c r="R277" s="6"/>
      <c r="S277" s="6"/>
      <c r="T277" s="6"/>
      <c r="U277" s="6"/>
      <c r="V277" s="6"/>
      <c r="W277" s="6"/>
      <c r="X277" s="6"/>
      <c r="Y277" s="6"/>
      <c r="Z277" s="6"/>
    </row>
    <row r="278" spans="1:26" ht="15.75" customHeight="1" x14ac:dyDescent="0.2">
      <c r="A278" s="124"/>
      <c r="B278" s="125"/>
      <c r="C278" s="125"/>
      <c r="D278" s="124"/>
      <c r="E278" s="124"/>
      <c r="F278" s="124"/>
      <c r="G278" s="6"/>
      <c r="H278" s="6"/>
      <c r="I278" s="6"/>
      <c r="J278" s="6"/>
      <c r="K278" s="6"/>
      <c r="L278" s="6"/>
      <c r="M278" s="6"/>
      <c r="N278" s="6"/>
      <c r="O278" s="6"/>
      <c r="P278" s="6"/>
      <c r="Q278" s="6"/>
      <c r="R278" s="6"/>
      <c r="S278" s="6"/>
      <c r="T278" s="6"/>
      <c r="U278" s="6"/>
      <c r="V278" s="6"/>
      <c r="W278" s="6"/>
      <c r="X278" s="6"/>
      <c r="Y278" s="6"/>
      <c r="Z278" s="6"/>
    </row>
    <row r="279" spans="1:26" ht="15.75" customHeight="1" x14ac:dyDescent="0.2">
      <c r="A279" s="124"/>
      <c r="B279" s="125"/>
      <c r="C279" s="125"/>
      <c r="D279" s="124"/>
      <c r="E279" s="124"/>
      <c r="F279" s="124"/>
      <c r="G279" s="6"/>
      <c r="H279" s="6"/>
      <c r="I279" s="6"/>
      <c r="J279" s="6"/>
      <c r="K279" s="6"/>
      <c r="L279" s="6"/>
      <c r="M279" s="6"/>
      <c r="N279" s="6"/>
      <c r="O279" s="6"/>
      <c r="P279" s="6"/>
      <c r="Q279" s="6"/>
      <c r="R279" s="6"/>
      <c r="S279" s="6"/>
      <c r="T279" s="6"/>
      <c r="U279" s="6"/>
      <c r="V279" s="6"/>
      <c r="W279" s="6"/>
      <c r="X279" s="6"/>
      <c r="Y279" s="6"/>
      <c r="Z279" s="6"/>
    </row>
    <row r="280" spans="1:26" ht="15.75" customHeight="1" x14ac:dyDescent="0.2">
      <c r="A280" s="124"/>
      <c r="B280" s="125"/>
      <c r="C280" s="125"/>
      <c r="D280" s="124"/>
      <c r="E280" s="124"/>
      <c r="F280" s="124"/>
      <c r="G280" s="6"/>
      <c r="H280" s="6"/>
      <c r="I280" s="6"/>
      <c r="J280" s="6"/>
      <c r="K280" s="6"/>
      <c r="L280" s="6"/>
      <c r="M280" s="6"/>
      <c r="N280" s="6"/>
      <c r="O280" s="6"/>
      <c r="P280" s="6"/>
      <c r="Q280" s="6"/>
      <c r="R280" s="6"/>
      <c r="S280" s="6"/>
      <c r="T280" s="6"/>
      <c r="U280" s="6"/>
      <c r="V280" s="6"/>
      <c r="W280" s="6"/>
      <c r="X280" s="6"/>
      <c r="Y280" s="6"/>
      <c r="Z280" s="6"/>
    </row>
    <row r="281" spans="1:26" ht="15.75" customHeight="1" x14ac:dyDescent="0.2">
      <c r="A281" s="124"/>
      <c r="B281" s="125"/>
      <c r="C281" s="125"/>
      <c r="D281" s="124"/>
      <c r="E281" s="124"/>
      <c r="F281" s="124"/>
      <c r="G281" s="6"/>
      <c r="H281" s="6"/>
      <c r="I281" s="6"/>
      <c r="J281" s="6"/>
      <c r="K281" s="6"/>
      <c r="L281" s="6"/>
      <c r="M281" s="6"/>
      <c r="N281" s="6"/>
      <c r="O281" s="6"/>
      <c r="P281" s="6"/>
      <c r="Q281" s="6"/>
      <c r="R281" s="6"/>
      <c r="S281" s="6"/>
      <c r="T281" s="6"/>
      <c r="U281" s="6"/>
      <c r="V281" s="6"/>
      <c r="W281" s="6"/>
      <c r="X281" s="6"/>
      <c r="Y281" s="6"/>
      <c r="Z281" s="6"/>
    </row>
    <row r="282" spans="1:26" ht="15.75" customHeight="1" x14ac:dyDescent="0.2">
      <c r="A282" s="124"/>
      <c r="B282" s="125"/>
      <c r="C282" s="125"/>
      <c r="D282" s="124"/>
      <c r="E282" s="124"/>
      <c r="F282" s="124"/>
      <c r="G282" s="6"/>
      <c r="H282" s="6"/>
      <c r="I282" s="6"/>
      <c r="J282" s="6"/>
      <c r="K282" s="6"/>
      <c r="L282" s="6"/>
      <c r="M282" s="6"/>
      <c r="N282" s="6"/>
      <c r="O282" s="6"/>
      <c r="P282" s="6"/>
      <c r="Q282" s="6"/>
      <c r="R282" s="6"/>
      <c r="S282" s="6"/>
      <c r="T282" s="6"/>
      <c r="U282" s="6"/>
      <c r="V282" s="6"/>
      <c r="W282" s="6"/>
      <c r="X282" s="6"/>
      <c r="Y282" s="6"/>
      <c r="Z282" s="6"/>
    </row>
    <row r="283" spans="1:26" ht="15.75" customHeight="1" x14ac:dyDescent="0.2">
      <c r="A283" s="124"/>
      <c r="B283" s="125"/>
      <c r="C283" s="125"/>
      <c r="D283" s="124"/>
      <c r="E283" s="124"/>
      <c r="F283" s="124"/>
      <c r="G283" s="6"/>
      <c r="H283" s="6"/>
      <c r="I283" s="6"/>
      <c r="J283" s="6"/>
      <c r="K283" s="6"/>
      <c r="L283" s="6"/>
      <c r="M283" s="6"/>
      <c r="N283" s="6"/>
      <c r="O283" s="6"/>
      <c r="P283" s="6"/>
      <c r="Q283" s="6"/>
      <c r="R283" s="6"/>
      <c r="S283" s="6"/>
      <c r="T283" s="6"/>
      <c r="U283" s="6"/>
      <c r="V283" s="6"/>
      <c r="W283" s="6"/>
      <c r="X283" s="6"/>
      <c r="Y283" s="6"/>
      <c r="Z283" s="6"/>
    </row>
    <row r="284" spans="1:26" ht="15.75" customHeight="1" x14ac:dyDescent="0.2">
      <c r="A284" s="124"/>
      <c r="B284" s="125"/>
      <c r="C284" s="125"/>
      <c r="D284" s="124"/>
      <c r="E284" s="124"/>
      <c r="F284" s="124"/>
      <c r="G284" s="6"/>
      <c r="H284" s="6"/>
      <c r="I284" s="6"/>
      <c r="J284" s="6"/>
      <c r="K284" s="6"/>
      <c r="L284" s="6"/>
      <c r="M284" s="6"/>
      <c r="N284" s="6"/>
      <c r="O284" s="6"/>
      <c r="P284" s="6"/>
      <c r="Q284" s="6"/>
      <c r="R284" s="6"/>
      <c r="S284" s="6"/>
      <c r="T284" s="6"/>
      <c r="U284" s="6"/>
      <c r="V284" s="6"/>
      <c r="W284" s="6"/>
      <c r="X284" s="6"/>
      <c r="Y284" s="6"/>
      <c r="Z284" s="6"/>
    </row>
    <row r="285" spans="1:26" ht="15.75" customHeight="1" x14ac:dyDescent="0.2">
      <c r="A285" s="124"/>
      <c r="B285" s="125"/>
      <c r="C285" s="125"/>
      <c r="D285" s="124"/>
      <c r="E285" s="124"/>
      <c r="F285" s="124"/>
      <c r="G285" s="6"/>
      <c r="H285" s="6"/>
      <c r="I285" s="6"/>
      <c r="J285" s="6"/>
      <c r="K285" s="6"/>
      <c r="L285" s="6"/>
      <c r="M285" s="6"/>
      <c r="N285" s="6"/>
      <c r="O285" s="6"/>
      <c r="P285" s="6"/>
      <c r="Q285" s="6"/>
      <c r="R285" s="6"/>
      <c r="S285" s="6"/>
      <c r="T285" s="6"/>
      <c r="U285" s="6"/>
      <c r="V285" s="6"/>
      <c r="W285" s="6"/>
      <c r="X285" s="6"/>
      <c r="Y285" s="6"/>
      <c r="Z285" s="6"/>
    </row>
    <row r="286" spans="1:26" ht="15.75" customHeight="1" x14ac:dyDescent="0.2">
      <c r="A286" s="124"/>
      <c r="B286" s="125"/>
      <c r="C286" s="125"/>
      <c r="D286" s="124"/>
      <c r="E286" s="124"/>
      <c r="F286" s="124"/>
      <c r="G286" s="6"/>
      <c r="H286" s="6"/>
      <c r="I286" s="6"/>
      <c r="J286" s="6"/>
      <c r="K286" s="6"/>
      <c r="L286" s="6"/>
      <c r="M286" s="6"/>
      <c r="N286" s="6"/>
      <c r="O286" s="6"/>
      <c r="P286" s="6"/>
      <c r="Q286" s="6"/>
      <c r="R286" s="6"/>
      <c r="S286" s="6"/>
      <c r="T286" s="6"/>
      <c r="U286" s="6"/>
      <c r="V286" s="6"/>
      <c r="W286" s="6"/>
      <c r="X286" s="6"/>
      <c r="Y286" s="6"/>
      <c r="Z286" s="6"/>
    </row>
    <row r="287" spans="1:26" ht="15.75" customHeight="1" x14ac:dyDescent="0.2">
      <c r="A287" s="124"/>
      <c r="B287" s="125"/>
      <c r="C287" s="125"/>
      <c r="D287" s="124"/>
      <c r="E287" s="124"/>
      <c r="F287" s="124"/>
      <c r="G287" s="6"/>
      <c r="H287" s="6"/>
      <c r="I287" s="6"/>
      <c r="J287" s="6"/>
      <c r="K287" s="6"/>
      <c r="L287" s="6"/>
      <c r="M287" s="6"/>
      <c r="N287" s="6"/>
      <c r="O287" s="6"/>
      <c r="P287" s="6"/>
      <c r="Q287" s="6"/>
      <c r="R287" s="6"/>
      <c r="S287" s="6"/>
      <c r="T287" s="6"/>
      <c r="U287" s="6"/>
      <c r="V287" s="6"/>
      <c r="W287" s="6"/>
      <c r="X287" s="6"/>
      <c r="Y287" s="6"/>
      <c r="Z287" s="6"/>
    </row>
    <row r="288" spans="1:26" ht="15.75" customHeight="1" x14ac:dyDescent="0.2">
      <c r="A288" s="124"/>
      <c r="B288" s="125"/>
      <c r="C288" s="125"/>
      <c r="D288" s="124"/>
      <c r="E288" s="124"/>
      <c r="F288" s="124"/>
      <c r="G288" s="6"/>
      <c r="H288" s="6"/>
      <c r="I288" s="6"/>
      <c r="J288" s="6"/>
      <c r="K288" s="6"/>
      <c r="L288" s="6"/>
      <c r="M288" s="6"/>
      <c r="N288" s="6"/>
      <c r="O288" s="6"/>
      <c r="P288" s="6"/>
      <c r="Q288" s="6"/>
      <c r="R288" s="6"/>
      <c r="S288" s="6"/>
      <c r="T288" s="6"/>
      <c r="U288" s="6"/>
      <c r="V288" s="6"/>
      <c r="W288" s="6"/>
      <c r="X288" s="6"/>
      <c r="Y288" s="6"/>
      <c r="Z288" s="6"/>
    </row>
    <row r="289" spans="1:26" ht="15.75" customHeight="1" x14ac:dyDescent="0.2">
      <c r="A289" s="124"/>
      <c r="B289" s="125"/>
      <c r="C289" s="125"/>
      <c r="D289" s="124"/>
      <c r="E289" s="124"/>
      <c r="F289" s="124"/>
      <c r="G289" s="6"/>
      <c r="H289" s="6"/>
      <c r="I289" s="6"/>
      <c r="J289" s="6"/>
      <c r="K289" s="6"/>
      <c r="L289" s="6"/>
      <c r="M289" s="6"/>
      <c r="N289" s="6"/>
      <c r="O289" s="6"/>
      <c r="P289" s="6"/>
      <c r="Q289" s="6"/>
      <c r="R289" s="6"/>
      <c r="S289" s="6"/>
      <c r="T289" s="6"/>
      <c r="U289" s="6"/>
      <c r="V289" s="6"/>
      <c r="W289" s="6"/>
      <c r="X289" s="6"/>
      <c r="Y289" s="6"/>
      <c r="Z289" s="6"/>
    </row>
    <row r="290" spans="1:26" ht="15.75" customHeight="1" x14ac:dyDescent="0.2">
      <c r="A290" s="124"/>
      <c r="B290" s="125"/>
      <c r="C290" s="125"/>
      <c r="D290" s="124"/>
      <c r="E290" s="124"/>
      <c r="F290" s="124"/>
      <c r="G290" s="6"/>
      <c r="H290" s="6"/>
      <c r="I290" s="6"/>
      <c r="J290" s="6"/>
      <c r="K290" s="6"/>
      <c r="L290" s="6"/>
      <c r="M290" s="6"/>
      <c r="N290" s="6"/>
      <c r="O290" s="6"/>
      <c r="P290" s="6"/>
      <c r="Q290" s="6"/>
      <c r="R290" s="6"/>
      <c r="S290" s="6"/>
      <c r="T290" s="6"/>
      <c r="U290" s="6"/>
      <c r="V290" s="6"/>
      <c r="W290" s="6"/>
      <c r="X290" s="6"/>
      <c r="Y290" s="6"/>
      <c r="Z290" s="6"/>
    </row>
    <row r="291" spans="1:26" ht="15.75" customHeight="1" x14ac:dyDescent="0.2">
      <c r="A291" s="124"/>
      <c r="B291" s="125"/>
      <c r="C291" s="125"/>
      <c r="D291" s="124"/>
      <c r="E291" s="124"/>
      <c r="F291" s="124"/>
      <c r="G291" s="6"/>
      <c r="H291" s="6"/>
      <c r="I291" s="6"/>
      <c r="J291" s="6"/>
      <c r="K291" s="6"/>
      <c r="L291" s="6"/>
      <c r="M291" s="6"/>
      <c r="N291" s="6"/>
      <c r="O291" s="6"/>
      <c r="P291" s="6"/>
      <c r="Q291" s="6"/>
      <c r="R291" s="6"/>
      <c r="S291" s="6"/>
      <c r="T291" s="6"/>
      <c r="U291" s="6"/>
      <c r="V291" s="6"/>
      <c r="W291" s="6"/>
      <c r="X291" s="6"/>
      <c r="Y291" s="6"/>
      <c r="Z291" s="6"/>
    </row>
    <row r="292" spans="1:26" ht="15.75" customHeight="1" x14ac:dyDescent="0.2">
      <c r="A292" s="124"/>
      <c r="B292" s="125"/>
      <c r="C292" s="125"/>
      <c r="D292" s="124"/>
      <c r="E292" s="124"/>
      <c r="F292" s="124"/>
      <c r="G292" s="6"/>
      <c r="H292" s="6"/>
      <c r="I292" s="6"/>
      <c r="J292" s="6"/>
      <c r="K292" s="6"/>
      <c r="L292" s="6"/>
      <c r="M292" s="6"/>
      <c r="N292" s="6"/>
      <c r="O292" s="6"/>
      <c r="P292" s="6"/>
      <c r="Q292" s="6"/>
      <c r="R292" s="6"/>
      <c r="S292" s="6"/>
      <c r="T292" s="6"/>
      <c r="U292" s="6"/>
      <c r="V292" s="6"/>
      <c r="W292" s="6"/>
      <c r="X292" s="6"/>
      <c r="Y292" s="6"/>
      <c r="Z292" s="6"/>
    </row>
    <row r="293" spans="1:26" ht="15.75" customHeight="1" x14ac:dyDescent="0.2">
      <c r="A293" s="124"/>
      <c r="B293" s="125"/>
      <c r="C293" s="125"/>
      <c r="D293" s="124"/>
      <c r="E293" s="124"/>
      <c r="F293" s="124"/>
      <c r="G293" s="6"/>
      <c r="H293" s="6"/>
      <c r="I293" s="6"/>
      <c r="J293" s="6"/>
      <c r="K293" s="6"/>
      <c r="L293" s="6"/>
      <c r="M293" s="6"/>
      <c r="N293" s="6"/>
      <c r="O293" s="6"/>
      <c r="P293" s="6"/>
      <c r="Q293" s="6"/>
      <c r="R293" s="6"/>
      <c r="S293" s="6"/>
      <c r="T293" s="6"/>
      <c r="U293" s="6"/>
      <c r="V293" s="6"/>
      <c r="W293" s="6"/>
      <c r="X293" s="6"/>
      <c r="Y293" s="6"/>
      <c r="Z293" s="6"/>
    </row>
    <row r="294" spans="1:26" ht="15.75" customHeight="1" x14ac:dyDescent="0.2">
      <c r="A294" s="124"/>
      <c r="B294" s="125"/>
      <c r="C294" s="125"/>
      <c r="D294" s="124"/>
      <c r="E294" s="124"/>
      <c r="F294" s="124"/>
      <c r="G294" s="6"/>
      <c r="H294" s="6"/>
      <c r="I294" s="6"/>
      <c r="J294" s="6"/>
      <c r="K294" s="6"/>
      <c r="L294" s="6"/>
      <c r="M294" s="6"/>
      <c r="N294" s="6"/>
      <c r="O294" s="6"/>
      <c r="P294" s="6"/>
      <c r="Q294" s="6"/>
      <c r="R294" s="6"/>
      <c r="S294" s="6"/>
      <c r="T294" s="6"/>
      <c r="U294" s="6"/>
      <c r="V294" s="6"/>
      <c r="W294" s="6"/>
      <c r="X294" s="6"/>
      <c r="Y294" s="6"/>
      <c r="Z294" s="6"/>
    </row>
    <row r="295" spans="1:26" ht="15.75" customHeight="1" x14ac:dyDescent="0.2">
      <c r="A295" s="124"/>
      <c r="B295" s="125"/>
      <c r="C295" s="125"/>
      <c r="D295" s="124"/>
      <c r="E295" s="124"/>
      <c r="F295" s="124"/>
      <c r="G295" s="6"/>
      <c r="H295" s="6"/>
      <c r="I295" s="6"/>
      <c r="J295" s="6"/>
      <c r="K295" s="6"/>
      <c r="L295" s="6"/>
      <c r="M295" s="6"/>
      <c r="N295" s="6"/>
      <c r="O295" s="6"/>
      <c r="P295" s="6"/>
      <c r="Q295" s="6"/>
      <c r="R295" s="6"/>
      <c r="S295" s="6"/>
      <c r="T295" s="6"/>
      <c r="U295" s="6"/>
      <c r="V295" s="6"/>
      <c r="W295" s="6"/>
      <c r="X295" s="6"/>
      <c r="Y295" s="6"/>
      <c r="Z295" s="6"/>
    </row>
    <row r="296" spans="1:26" ht="15.75" customHeight="1" x14ac:dyDescent="0.2">
      <c r="A296" s="124"/>
      <c r="B296" s="125"/>
      <c r="C296" s="125"/>
      <c r="D296" s="124"/>
      <c r="E296" s="124"/>
      <c r="F296" s="124"/>
      <c r="G296" s="6"/>
      <c r="H296" s="6"/>
      <c r="I296" s="6"/>
      <c r="J296" s="6"/>
      <c r="K296" s="6"/>
      <c r="L296" s="6"/>
      <c r="M296" s="6"/>
      <c r="N296" s="6"/>
      <c r="O296" s="6"/>
      <c r="P296" s="6"/>
      <c r="Q296" s="6"/>
      <c r="R296" s="6"/>
      <c r="S296" s="6"/>
      <c r="T296" s="6"/>
      <c r="U296" s="6"/>
      <c r="V296" s="6"/>
      <c r="W296" s="6"/>
      <c r="X296" s="6"/>
      <c r="Y296" s="6"/>
      <c r="Z296" s="6"/>
    </row>
    <row r="297" spans="1:26" ht="15.75" customHeight="1" x14ac:dyDescent="0.2">
      <c r="A297" s="124"/>
      <c r="B297" s="125"/>
      <c r="C297" s="125"/>
      <c r="D297" s="124"/>
      <c r="E297" s="124"/>
      <c r="F297" s="124"/>
      <c r="G297" s="6"/>
      <c r="H297" s="6"/>
      <c r="I297" s="6"/>
      <c r="J297" s="6"/>
      <c r="K297" s="6"/>
      <c r="L297" s="6"/>
      <c r="M297" s="6"/>
      <c r="N297" s="6"/>
      <c r="O297" s="6"/>
      <c r="P297" s="6"/>
      <c r="Q297" s="6"/>
      <c r="R297" s="6"/>
      <c r="S297" s="6"/>
      <c r="T297" s="6"/>
      <c r="U297" s="6"/>
      <c r="V297" s="6"/>
      <c r="W297" s="6"/>
      <c r="X297" s="6"/>
      <c r="Y297" s="6"/>
      <c r="Z297" s="6"/>
    </row>
    <row r="298" spans="1:26" ht="15.75" customHeight="1" x14ac:dyDescent="0.2">
      <c r="A298" s="124"/>
      <c r="B298" s="125"/>
      <c r="C298" s="125"/>
      <c r="D298" s="124"/>
      <c r="E298" s="124"/>
      <c r="F298" s="124"/>
      <c r="G298" s="6"/>
      <c r="H298" s="6"/>
      <c r="I298" s="6"/>
      <c r="J298" s="6"/>
      <c r="K298" s="6"/>
      <c r="L298" s="6"/>
      <c r="M298" s="6"/>
      <c r="N298" s="6"/>
      <c r="O298" s="6"/>
      <c r="P298" s="6"/>
      <c r="Q298" s="6"/>
      <c r="R298" s="6"/>
      <c r="S298" s="6"/>
      <c r="T298" s="6"/>
      <c r="U298" s="6"/>
      <c r="V298" s="6"/>
      <c r="W298" s="6"/>
      <c r="X298" s="6"/>
      <c r="Y298" s="6"/>
      <c r="Z298" s="6"/>
    </row>
    <row r="299" spans="1:26" ht="15.75" customHeight="1" x14ac:dyDescent="0.2">
      <c r="A299" s="124"/>
      <c r="B299" s="125"/>
      <c r="C299" s="125"/>
      <c r="D299" s="124"/>
      <c r="E299" s="124"/>
      <c r="F299" s="124"/>
      <c r="G299" s="6"/>
      <c r="H299" s="6"/>
      <c r="I299" s="6"/>
      <c r="J299" s="6"/>
      <c r="K299" s="6"/>
      <c r="L299" s="6"/>
      <c r="M299" s="6"/>
      <c r="N299" s="6"/>
      <c r="O299" s="6"/>
      <c r="P299" s="6"/>
      <c r="Q299" s="6"/>
      <c r="R299" s="6"/>
      <c r="S299" s="6"/>
      <c r="T299" s="6"/>
      <c r="U299" s="6"/>
      <c r="V299" s="6"/>
      <c r="W299" s="6"/>
      <c r="X299" s="6"/>
      <c r="Y299" s="6"/>
      <c r="Z299" s="6"/>
    </row>
    <row r="300" spans="1:26" ht="15.75" customHeight="1" x14ac:dyDescent="0.2">
      <c r="A300" s="124"/>
      <c r="B300" s="125"/>
      <c r="C300" s="125"/>
      <c r="D300" s="124"/>
      <c r="E300" s="124"/>
      <c r="F300" s="124"/>
      <c r="G300" s="6"/>
      <c r="H300" s="6"/>
      <c r="I300" s="6"/>
      <c r="J300" s="6"/>
      <c r="K300" s="6"/>
      <c r="L300" s="6"/>
      <c r="M300" s="6"/>
      <c r="N300" s="6"/>
      <c r="O300" s="6"/>
      <c r="P300" s="6"/>
      <c r="Q300" s="6"/>
      <c r="R300" s="6"/>
      <c r="S300" s="6"/>
      <c r="T300" s="6"/>
      <c r="U300" s="6"/>
      <c r="V300" s="6"/>
      <c r="W300" s="6"/>
      <c r="X300" s="6"/>
      <c r="Y300" s="6"/>
      <c r="Z300" s="6"/>
    </row>
    <row r="301" spans="1:26" ht="15.75" customHeight="1" x14ac:dyDescent="0.2">
      <c r="A301" s="124"/>
      <c r="B301" s="125"/>
      <c r="C301" s="125"/>
      <c r="D301" s="124"/>
      <c r="E301" s="124"/>
      <c r="F301" s="124"/>
      <c r="G301" s="6"/>
      <c r="H301" s="6"/>
      <c r="I301" s="6"/>
      <c r="J301" s="6"/>
      <c r="K301" s="6"/>
      <c r="L301" s="6"/>
      <c r="M301" s="6"/>
      <c r="N301" s="6"/>
      <c r="O301" s="6"/>
      <c r="P301" s="6"/>
      <c r="Q301" s="6"/>
      <c r="R301" s="6"/>
      <c r="S301" s="6"/>
      <c r="T301" s="6"/>
      <c r="U301" s="6"/>
      <c r="V301" s="6"/>
      <c r="W301" s="6"/>
      <c r="X301" s="6"/>
      <c r="Y301" s="6"/>
      <c r="Z301" s="6"/>
    </row>
    <row r="302" spans="1:26" ht="15.75" customHeight="1" x14ac:dyDescent="0.2">
      <c r="A302" s="124"/>
      <c r="B302" s="125"/>
      <c r="C302" s="125"/>
      <c r="D302" s="124"/>
      <c r="E302" s="124"/>
      <c r="F302" s="124"/>
      <c r="G302" s="6"/>
      <c r="H302" s="6"/>
      <c r="I302" s="6"/>
      <c r="J302" s="6"/>
      <c r="K302" s="6"/>
      <c r="L302" s="6"/>
      <c r="M302" s="6"/>
      <c r="N302" s="6"/>
      <c r="O302" s="6"/>
      <c r="P302" s="6"/>
      <c r="Q302" s="6"/>
      <c r="R302" s="6"/>
      <c r="S302" s="6"/>
      <c r="T302" s="6"/>
      <c r="U302" s="6"/>
      <c r="V302" s="6"/>
      <c r="W302" s="6"/>
      <c r="X302" s="6"/>
      <c r="Y302" s="6"/>
      <c r="Z302" s="6"/>
    </row>
    <row r="303" spans="1:26" ht="15.75" customHeight="1" x14ac:dyDescent="0.2">
      <c r="A303" s="124"/>
      <c r="B303" s="125"/>
      <c r="C303" s="125"/>
      <c r="D303" s="124"/>
      <c r="E303" s="124"/>
      <c r="F303" s="124"/>
      <c r="G303" s="6"/>
      <c r="H303" s="6"/>
      <c r="I303" s="6"/>
      <c r="J303" s="6"/>
      <c r="K303" s="6"/>
      <c r="L303" s="6"/>
      <c r="M303" s="6"/>
      <c r="N303" s="6"/>
      <c r="O303" s="6"/>
      <c r="P303" s="6"/>
      <c r="Q303" s="6"/>
      <c r="R303" s="6"/>
      <c r="S303" s="6"/>
      <c r="T303" s="6"/>
      <c r="U303" s="6"/>
      <c r="V303" s="6"/>
      <c r="W303" s="6"/>
      <c r="X303" s="6"/>
      <c r="Y303" s="6"/>
      <c r="Z303" s="6"/>
    </row>
    <row r="304" spans="1:26" ht="15.75" customHeight="1" x14ac:dyDescent="0.2">
      <c r="A304" s="124"/>
      <c r="B304" s="125"/>
      <c r="C304" s="125"/>
      <c r="D304" s="124"/>
      <c r="E304" s="124"/>
      <c r="F304" s="124"/>
      <c r="G304" s="6"/>
      <c r="H304" s="6"/>
      <c r="I304" s="6"/>
      <c r="J304" s="6"/>
      <c r="K304" s="6"/>
      <c r="L304" s="6"/>
      <c r="M304" s="6"/>
      <c r="N304" s="6"/>
      <c r="O304" s="6"/>
      <c r="P304" s="6"/>
      <c r="Q304" s="6"/>
      <c r="R304" s="6"/>
      <c r="S304" s="6"/>
      <c r="T304" s="6"/>
      <c r="U304" s="6"/>
      <c r="V304" s="6"/>
      <c r="W304" s="6"/>
      <c r="X304" s="6"/>
      <c r="Y304" s="6"/>
      <c r="Z304" s="6"/>
    </row>
    <row r="305" spans="1:26" ht="15.75" customHeight="1" x14ac:dyDescent="0.2">
      <c r="A305" s="124"/>
      <c r="B305" s="125"/>
      <c r="C305" s="125"/>
      <c r="D305" s="124"/>
      <c r="E305" s="124"/>
      <c r="F305" s="124"/>
      <c r="G305" s="6"/>
      <c r="H305" s="6"/>
      <c r="I305" s="6"/>
      <c r="J305" s="6"/>
      <c r="K305" s="6"/>
      <c r="L305" s="6"/>
      <c r="M305" s="6"/>
      <c r="N305" s="6"/>
      <c r="O305" s="6"/>
      <c r="P305" s="6"/>
      <c r="Q305" s="6"/>
      <c r="R305" s="6"/>
      <c r="S305" s="6"/>
      <c r="T305" s="6"/>
      <c r="U305" s="6"/>
      <c r="V305" s="6"/>
      <c r="W305" s="6"/>
      <c r="X305" s="6"/>
      <c r="Y305" s="6"/>
      <c r="Z305" s="6"/>
    </row>
    <row r="306" spans="1:26" ht="15.75" customHeight="1" x14ac:dyDescent="0.2">
      <c r="A306" s="124"/>
      <c r="B306" s="125"/>
      <c r="C306" s="125"/>
      <c r="D306" s="124"/>
      <c r="E306" s="124"/>
      <c r="F306" s="124"/>
      <c r="G306" s="6"/>
      <c r="H306" s="6"/>
      <c r="I306" s="6"/>
      <c r="J306" s="6"/>
      <c r="K306" s="6"/>
      <c r="L306" s="6"/>
      <c r="M306" s="6"/>
      <c r="N306" s="6"/>
      <c r="O306" s="6"/>
      <c r="P306" s="6"/>
      <c r="Q306" s="6"/>
      <c r="R306" s="6"/>
      <c r="S306" s="6"/>
      <c r="T306" s="6"/>
      <c r="U306" s="6"/>
      <c r="V306" s="6"/>
      <c r="W306" s="6"/>
      <c r="X306" s="6"/>
      <c r="Y306" s="6"/>
      <c r="Z306" s="6"/>
    </row>
    <row r="307" spans="1:26" ht="15.75" customHeight="1" x14ac:dyDescent="0.2">
      <c r="A307" s="124"/>
      <c r="B307" s="125"/>
      <c r="C307" s="125"/>
      <c r="D307" s="124"/>
      <c r="E307" s="124"/>
      <c r="F307" s="124"/>
      <c r="G307" s="6"/>
      <c r="H307" s="6"/>
      <c r="I307" s="6"/>
      <c r="J307" s="6"/>
      <c r="K307" s="6"/>
      <c r="L307" s="6"/>
      <c r="M307" s="6"/>
      <c r="N307" s="6"/>
      <c r="O307" s="6"/>
      <c r="P307" s="6"/>
      <c r="Q307" s="6"/>
      <c r="R307" s="6"/>
      <c r="S307" s="6"/>
      <c r="T307" s="6"/>
      <c r="U307" s="6"/>
      <c r="V307" s="6"/>
      <c r="W307" s="6"/>
      <c r="X307" s="6"/>
      <c r="Y307" s="6"/>
      <c r="Z307" s="6"/>
    </row>
    <row r="308" spans="1:26" ht="15.75" customHeight="1" x14ac:dyDescent="0.2">
      <c r="A308" s="124"/>
      <c r="B308" s="125"/>
      <c r="C308" s="125"/>
      <c r="D308" s="124"/>
      <c r="E308" s="124"/>
      <c r="F308" s="124"/>
      <c r="G308" s="6"/>
      <c r="H308" s="6"/>
      <c r="I308" s="6"/>
      <c r="J308" s="6"/>
      <c r="K308" s="6"/>
      <c r="L308" s="6"/>
      <c r="M308" s="6"/>
      <c r="N308" s="6"/>
      <c r="O308" s="6"/>
      <c r="P308" s="6"/>
      <c r="Q308" s="6"/>
      <c r="R308" s="6"/>
      <c r="S308" s="6"/>
      <c r="T308" s="6"/>
      <c r="U308" s="6"/>
      <c r="V308" s="6"/>
      <c r="W308" s="6"/>
      <c r="X308" s="6"/>
      <c r="Y308" s="6"/>
      <c r="Z308" s="6"/>
    </row>
    <row r="309" spans="1:26" ht="15.75" customHeight="1" x14ac:dyDescent="0.2">
      <c r="A309" s="124"/>
      <c r="B309" s="125"/>
      <c r="C309" s="125"/>
      <c r="D309" s="124"/>
      <c r="E309" s="124"/>
      <c r="F309" s="124"/>
      <c r="G309" s="6"/>
      <c r="H309" s="6"/>
      <c r="I309" s="6"/>
      <c r="J309" s="6"/>
      <c r="K309" s="6"/>
      <c r="L309" s="6"/>
      <c r="M309" s="6"/>
      <c r="N309" s="6"/>
      <c r="O309" s="6"/>
      <c r="P309" s="6"/>
      <c r="Q309" s="6"/>
      <c r="R309" s="6"/>
      <c r="S309" s="6"/>
      <c r="T309" s="6"/>
      <c r="U309" s="6"/>
      <c r="V309" s="6"/>
      <c r="W309" s="6"/>
      <c r="X309" s="6"/>
      <c r="Y309" s="6"/>
      <c r="Z309" s="6"/>
    </row>
    <row r="310" spans="1:26" ht="15.75" customHeight="1" x14ac:dyDescent="0.2">
      <c r="A310" s="124"/>
      <c r="B310" s="125"/>
      <c r="C310" s="125"/>
      <c r="D310" s="124"/>
      <c r="E310" s="124"/>
      <c r="F310" s="124"/>
      <c r="G310" s="6"/>
      <c r="H310" s="6"/>
      <c r="I310" s="6"/>
      <c r="J310" s="6"/>
      <c r="K310" s="6"/>
      <c r="L310" s="6"/>
      <c r="M310" s="6"/>
      <c r="N310" s="6"/>
      <c r="O310" s="6"/>
      <c r="P310" s="6"/>
      <c r="Q310" s="6"/>
      <c r="R310" s="6"/>
      <c r="S310" s="6"/>
      <c r="T310" s="6"/>
      <c r="U310" s="6"/>
      <c r="V310" s="6"/>
      <c r="W310" s="6"/>
      <c r="X310" s="6"/>
      <c r="Y310" s="6"/>
      <c r="Z310" s="6"/>
    </row>
    <row r="311" spans="1:26" ht="15.75" customHeight="1" x14ac:dyDescent="0.2">
      <c r="A311" s="124"/>
      <c r="B311" s="125"/>
      <c r="C311" s="125"/>
      <c r="D311" s="124"/>
      <c r="E311" s="124"/>
      <c r="F311" s="124"/>
      <c r="G311" s="6"/>
      <c r="H311" s="6"/>
      <c r="I311" s="6"/>
      <c r="J311" s="6"/>
      <c r="K311" s="6"/>
      <c r="L311" s="6"/>
      <c r="M311" s="6"/>
      <c r="N311" s="6"/>
      <c r="O311" s="6"/>
      <c r="P311" s="6"/>
      <c r="Q311" s="6"/>
      <c r="R311" s="6"/>
      <c r="S311" s="6"/>
      <c r="T311" s="6"/>
      <c r="U311" s="6"/>
      <c r="V311" s="6"/>
      <c r="W311" s="6"/>
      <c r="X311" s="6"/>
      <c r="Y311" s="6"/>
      <c r="Z311" s="6"/>
    </row>
    <row r="312" spans="1:26" ht="15.75" customHeight="1" x14ac:dyDescent="0.2">
      <c r="A312" s="124"/>
      <c r="B312" s="125"/>
      <c r="C312" s="125"/>
      <c r="D312" s="124"/>
      <c r="E312" s="124"/>
      <c r="F312" s="124"/>
      <c r="G312" s="6"/>
      <c r="H312" s="6"/>
      <c r="I312" s="6"/>
      <c r="J312" s="6"/>
      <c r="K312" s="6"/>
      <c r="L312" s="6"/>
      <c r="M312" s="6"/>
      <c r="N312" s="6"/>
      <c r="O312" s="6"/>
      <c r="P312" s="6"/>
      <c r="Q312" s="6"/>
      <c r="R312" s="6"/>
      <c r="S312" s="6"/>
      <c r="T312" s="6"/>
      <c r="U312" s="6"/>
      <c r="V312" s="6"/>
      <c r="W312" s="6"/>
      <c r="X312" s="6"/>
      <c r="Y312" s="6"/>
      <c r="Z312" s="6"/>
    </row>
    <row r="313" spans="1:26" ht="15.75" customHeight="1" x14ac:dyDescent="0.2">
      <c r="A313" s="124"/>
      <c r="B313" s="125"/>
      <c r="C313" s="125"/>
      <c r="D313" s="124"/>
      <c r="E313" s="124"/>
      <c r="F313" s="124"/>
      <c r="G313" s="6"/>
      <c r="H313" s="6"/>
      <c r="I313" s="6"/>
      <c r="J313" s="6"/>
      <c r="K313" s="6"/>
      <c r="L313" s="6"/>
      <c r="M313" s="6"/>
      <c r="N313" s="6"/>
      <c r="O313" s="6"/>
      <c r="P313" s="6"/>
      <c r="Q313" s="6"/>
      <c r="R313" s="6"/>
      <c r="S313" s="6"/>
      <c r="T313" s="6"/>
      <c r="U313" s="6"/>
      <c r="V313" s="6"/>
      <c r="W313" s="6"/>
      <c r="X313" s="6"/>
      <c r="Y313" s="6"/>
      <c r="Z313" s="6"/>
    </row>
    <row r="314" spans="1:26" ht="15.75" customHeight="1" x14ac:dyDescent="0.2">
      <c r="A314" s="124"/>
      <c r="B314" s="125"/>
      <c r="C314" s="125"/>
      <c r="D314" s="124"/>
      <c r="E314" s="124"/>
      <c r="F314" s="124"/>
      <c r="G314" s="6"/>
      <c r="H314" s="6"/>
      <c r="I314" s="6"/>
      <c r="J314" s="6"/>
      <c r="K314" s="6"/>
      <c r="L314" s="6"/>
      <c r="M314" s="6"/>
      <c r="N314" s="6"/>
      <c r="O314" s="6"/>
      <c r="P314" s="6"/>
      <c r="Q314" s="6"/>
      <c r="R314" s="6"/>
      <c r="S314" s="6"/>
      <c r="T314" s="6"/>
      <c r="U314" s="6"/>
      <c r="V314" s="6"/>
      <c r="W314" s="6"/>
      <c r="X314" s="6"/>
      <c r="Y314" s="6"/>
      <c r="Z314" s="6"/>
    </row>
    <row r="315" spans="1:26" ht="15.75" customHeight="1" x14ac:dyDescent="0.2">
      <c r="A315" s="124"/>
      <c r="B315" s="125"/>
      <c r="C315" s="125"/>
      <c r="D315" s="124"/>
      <c r="E315" s="124"/>
      <c r="F315" s="124"/>
      <c r="G315" s="6"/>
      <c r="H315" s="6"/>
      <c r="I315" s="6"/>
      <c r="J315" s="6"/>
      <c r="K315" s="6"/>
      <c r="L315" s="6"/>
      <c r="M315" s="6"/>
      <c r="N315" s="6"/>
      <c r="O315" s="6"/>
      <c r="P315" s="6"/>
      <c r="Q315" s="6"/>
      <c r="R315" s="6"/>
      <c r="S315" s="6"/>
      <c r="T315" s="6"/>
      <c r="U315" s="6"/>
      <c r="V315" s="6"/>
      <c r="W315" s="6"/>
      <c r="X315" s="6"/>
      <c r="Y315" s="6"/>
      <c r="Z315" s="6"/>
    </row>
    <row r="316" spans="1:26" ht="15.75" customHeight="1" x14ac:dyDescent="0.2">
      <c r="A316" s="124"/>
      <c r="B316" s="125"/>
      <c r="C316" s="125"/>
      <c r="D316" s="124"/>
      <c r="E316" s="124"/>
      <c r="F316" s="124"/>
      <c r="G316" s="6"/>
      <c r="H316" s="6"/>
      <c r="I316" s="6"/>
      <c r="J316" s="6"/>
      <c r="K316" s="6"/>
      <c r="L316" s="6"/>
      <c r="M316" s="6"/>
      <c r="N316" s="6"/>
      <c r="O316" s="6"/>
      <c r="P316" s="6"/>
      <c r="Q316" s="6"/>
      <c r="R316" s="6"/>
      <c r="S316" s="6"/>
      <c r="T316" s="6"/>
      <c r="U316" s="6"/>
      <c r="V316" s="6"/>
      <c r="W316" s="6"/>
      <c r="X316" s="6"/>
      <c r="Y316" s="6"/>
      <c r="Z316" s="6"/>
    </row>
    <row r="317" spans="1:26" ht="15.75" customHeight="1" x14ac:dyDescent="0.2">
      <c r="A317" s="124"/>
      <c r="B317" s="125"/>
      <c r="C317" s="125"/>
      <c r="D317" s="124"/>
      <c r="E317" s="124"/>
      <c r="F317" s="124"/>
      <c r="G317" s="6"/>
      <c r="H317" s="6"/>
      <c r="I317" s="6"/>
      <c r="J317" s="6"/>
      <c r="K317" s="6"/>
      <c r="L317" s="6"/>
      <c r="M317" s="6"/>
      <c r="N317" s="6"/>
      <c r="O317" s="6"/>
      <c r="P317" s="6"/>
      <c r="Q317" s="6"/>
      <c r="R317" s="6"/>
      <c r="S317" s="6"/>
      <c r="T317" s="6"/>
      <c r="U317" s="6"/>
      <c r="V317" s="6"/>
      <c r="W317" s="6"/>
      <c r="X317" s="6"/>
      <c r="Y317" s="6"/>
      <c r="Z317" s="6"/>
    </row>
    <row r="318" spans="1:26" ht="15.75" customHeight="1" x14ac:dyDescent="0.2">
      <c r="A318" s="124"/>
      <c r="B318" s="125"/>
      <c r="C318" s="125"/>
      <c r="D318" s="124"/>
      <c r="E318" s="124"/>
      <c r="F318" s="124"/>
      <c r="G318" s="6"/>
      <c r="H318" s="6"/>
      <c r="I318" s="6"/>
      <c r="J318" s="6"/>
      <c r="K318" s="6"/>
      <c r="L318" s="6"/>
      <c r="M318" s="6"/>
      <c r="N318" s="6"/>
      <c r="O318" s="6"/>
      <c r="P318" s="6"/>
      <c r="Q318" s="6"/>
      <c r="R318" s="6"/>
      <c r="S318" s="6"/>
      <c r="T318" s="6"/>
      <c r="U318" s="6"/>
      <c r="V318" s="6"/>
      <c r="W318" s="6"/>
      <c r="X318" s="6"/>
      <c r="Y318" s="6"/>
      <c r="Z318" s="6"/>
    </row>
    <row r="319" spans="1:26" ht="15.75" customHeight="1" x14ac:dyDescent="0.2">
      <c r="A319" s="124"/>
      <c r="B319" s="125"/>
      <c r="C319" s="125"/>
      <c r="D319" s="124"/>
      <c r="E319" s="124"/>
      <c r="F319" s="124"/>
      <c r="G319" s="6"/>
      <c r="H319" s="6"/>
      <c r="I319" s="6"/>
      <c r="J319" s="6"/>
      <c r="K319" s="6"/>
      <c r="L319" s="6"/>
      <c r="M319" s="6"/>
      <c r="N319" s="6"/>
      <c r="O319" s="6"/>
      <c r="P319" s="6"/>
      <c r="Q319" s="6"/>
      <c r="R319" s="6"/>
      <c r="S319" s="6"/>
      <c r="T319" s="6"/>
      <c r="U319" s="6"/>
      <c r="V319" s="6"/>
      <c r="W319" s="6"/>
      <c r="X319" s="6"/>
      <c r="Y319" s="6"/>
      <c r="Z319" s="6"/>
    </row>
    <row r="320" spans="1:26" ht="15.75" customHeight="1" x14ac:dyDescent="0.2">
      <c r="A320" s="124"/>
      <c r="B320" s="125"/>
      <c r="C320" s="125"/>
      <c r="D320" s="124"/>
      <c r="E320" s="124"/>
      <c r="F320" s="124"/>
      <c r="G320" s="6"/>
      <c r="H320" s="6"/>
      <c r="I320" s="6"/>
      <c r="J320" s="6"/>
      <c r="K320" s="6"/>
      <c r="L320" s="6"/>
      <c r="M320" s="6"/>
      <c r="N320" s="6"/>
      <c r="O320" s="6"/>
      <c r="P320" s="6"/>
      <c r="Q320" s="6"/>
      <c r="R320" s="6"/>
      <c r="S320" s="6"/>
      <c r="T320" s="6"/>
      <c r="U320" s="6"/>
      <c r="V320" s="6"/>
      <c r="W320" s="6"/>
      <c r="X320" s="6"/>
      <c r="Y320" s="6"/>
      <c r="Z320" s="6"/>
    </row>
    <row r="321" spans="1:26" ht="15.75" customHeight="1" x14ac:dyDescent="0.2">
      <c r="A321" s="124"/>
      <c r="B321" s="125"/>
      <c r="C321" s="125"/>
      <c r="D321" s="124"/>
      <c r="E321" s="124"/>
      <c r="F321" s="124"/>
      <c r="G321" s="6"/>
      <c r="H321" s="6"/>
      <c r="I321" s="6"/>
      <c r="J321" s="6"/>
      <c r="K321" s="6"/>
      <c r="L321" s="6"/>
      <c r="M321" s="6"/>
      <c r="N321" s="6"/>
      <c r="O321" s="6"/>
      <c r="P321" s="6"/>
      <c r="Q321" s="6"/>
      <c r="R321" s="6"/>
      <c r="S321" s="6"/>
      <c r="T321" s="6"/>
      <c r="U321" s="6"/>
      <c r="V321" s="6"/>
      <c r="W321" s="6"/>
      <c r="X321" s="6"/>
      <c r="Y321" s="6"/>
      <c r="Z321" s="6"/>
    </row>
    <row r="322" spans="1:26" ht="15.75" customHeight="1" x14ac:dyDescent="0.2">
      <c r="A322" s="124"/>
      <c r="B322" s="125"/>
      <c r="C322" s="125"/>
      <c r="D322" s="124"/>
      <c r="E322" s="124"/>
      <c r="F322" s="124"/>
      <c r="G322" s="6"/>
      <c r="H322" s="6"/>
      <c r="I322" s="6"/>
      <c r="J322" s="6"/>
      <c r="K322" s="6"/>
      <c r="L322" s="6"/>
      <c r="M322" s="6"/>
      <c r="N322" s="6"/>
      <c r="O322" s="6"/>
      <c r="P322" s="6"/>
      <c r="Q322" s="6"/>
      <c r="R322" s="6"/>
      <c r="S322" s="6"/>
      <c r="T322" s="6"/>
      <c r="U322" s="6"/>
      <c r="V322" s="6"/>
      <c r="W322" s="6"/>
      <c r="X322" s="6"/>
      <c r="Y322" s="6"/>
      <c r="Z322" s="6"/>
    </row>
    <row r="323" spans="1:26" ht="15.75" customHeight="1" x14ac:dyDescent="0.2">
      <c r="A323" s="124"/>
      <c r="B323" s="125"/>
      <c r="C323" s="125"/>
      <c r="D323" s="124"/>
      <c r="E323" s="124"/>
      <c r="F323" s="124"/>
      <c r="G323" s="6"/>
      <c r="H323" s="6"/>
      <c r="I323" s="6"/>
      <c r="J323" s="6"/>
      <c r="K323" s="6"/>
      <c r="L323" s="6"/>
      <c r="M323" s="6"/>
      <c r="N323" s="6"/>
      <c r="O323" s="6"/>
      <c r="P323" s="6"/>
      <c r="Q323" s="6"/>
      <c r="R323" s="6"/>
      <c r="S323" s="6"/>
      <c r="T323" s="6"/>
      <c r="U323" s="6"/>
      <c r="V323" s="6"/>
      <c r="W323" s="6"/>
      <c r="X323" s="6"/>
      <c r="Y323" s="6"/>
      <c r="Z323" s="6"/>
    </row>
    <row r="324" spans="1:26" ht="15.75" customHeight="1" x14ac:dyDescent="0.2">
      <c r="A324" s="124"/>
      <c r="B324" s="125"/>
      <c r="C324" s="125"/>
      <c r="D324" s="124"/>
      <c r="E324" s="124"/>
      <c r="F324" s="124"/>
      <c r="G324" s="6"/>
      <c r="H324" s="6"/>
      <c r="I324" s="6"/>
      <c r="J324" s="6"/>
      <c r="K324" s="6"/>
      <c r="L324" s="6"/>
      <c r="M324" s="6"/>
      <c r="N324" s="6"/>
      <c r="O324" s="6"/>
      <c r="P324" s="6"/>
      <c r="Q324" s="6"/>
      <c r="R324" s="6"/>
      <c r="S324" s="6"/>
      <c r="T324" s="6"/>
      <c r="U324" s="6"/>
      <c r="V324" s="6"/>
      <c r="W324" s="6"/>
      <c r="X324" s="6"/>
      <c r="Y324" s="6"/>
      <c r="Z324" s="6"/>
    </row>
    <row r="325" spans="1:26" ht="15.75" customHeight="1" x14ac:dyDescent="0.2">
      <c r="A325" s="124"/>
      <c r="B325" s="125"/>
      <c r="C325" s="125"/>
      <c r="D325" s="124"/>
      <c r="E325" s="124"/>
      <c r="F325" s="124"/>
      <c r="G325" s="6"/>
      <c r="H325" s="6"/>
      <c r="I325" s="6"/>
      <c r="J325" s="6"/>
      <c r="K325" s="6"/>
      <c r="L325" s="6"/>
      <c r="M325" s="6"/>
      <c r="N325" s="6"/>
      <c r="O325" s="6"/>
      <c r="P325" s="6"/>
      <c r="Q325" s="6"/>
      <c r="R325" s="6"/>
      <c r="S325" s="6"/>
      <c r="T325" s="6"/>
      <c r="U325" s="6"/>
      <c r="V325" s="6"/>
      <c r="W325" s="6"/>
      <c r="X325" s="6"/>
      <c r="Y325" s="6"/>
      <c r="Z325" s="6"/>
    </row>
    <row r="326" spans="1:26" ht="15.75" customHeight="1" x14ac:dyDescent="0.2">
      <c r="A326" s="124"/>
      <c r="B326" s="125"/>
      <c r="C326" s="125"/>
      <c r="D326" s="124"/>
      <c r="E326" s="124"/>
      <c r="F326" s="124"/>
      <c r="G326" s="6"/>
      <c r="H326" s="6"/>
      <c r="I326" s="6"/>
      <c r="J326" s="6"/>
      <c r="K326" s="6"/>
      <c r="L326" s="6"/>
      <c r="M326" s="6"/>
      <c r="N326" s="6"/>
      <c r="O326" s="6"/>
      <c r="P326" s="6"/>
      <c r="Q326" s="6"/>
      <c r="R326" s="6"/>
      <c r="S326" s="6"/>
      <c r="T326" s="6"/>
      <c r="U326" s="6"/>
      <c r="V326" s="6"/>
      <c r="W326" s="6"/>
      <c r="X326" s="6"/>
      <c r="Y326" s="6"/>
      <c r="Z326" s="6"/>
    </row>
    <row r="327" spans="1:26" ht="15.75" customHeight="1" x14ac:dyDescent="0.2">
      <c r="A327" s="124"/>
      <c r="B327" s="125"/>
      <c r="C327" s="125"/>
      <c r="D327" s="124"/>
      <c r="E327" s="124"/>
      <c r="F327" s="124"/>
      <c r="G327" s="6"/>
      <c r="H327" s="6"/>
      <c r="I327" s="6"/>
      <c r="J327" s="6"/>
      <c r="K327" s="6"/>
      <c r="L327" s="6"/>
      <c r="M327" s="6"/>
      <c r="N327" s="6"/>
      <c r="O327" s="6"/>
      <c r="P327" s="6"/>
      <c r="Q327" s="6"/>
      <c r="R327" s="6"/>
      <c r="S327" s="6"/>
      <c r="T327" s="6"/>
      <c r="U327" s="6"/>
      <c r="V327" s="6"/>
      <c r="W327" s="6"/>
      <c r="X327" s="6"/>
      <c r="Y327" s="6"/>
      <c r="Z327" s="6"/>
    </row>
    <row r="328" spans="1:26" ht="15.75" customHeight="1" x14ac:dyDescent="0.2">
      <c r="A328" s="124"/>
      <c r="B328" s="125"/>
      <c r="C328" s="125"/>
      <c r="D328" s="124"/>
      <c r="E328" s="124"/>
      <c r="F328" s="124"/>
      <c r="G328" s="6"/>
      <c r="H328" s="6"/>
      <c r="I328" s="6"/>
      <c r="J328" s="6"/>
      <c r="K328" s="6"/>
      <c r="L328" s="6"/>
      <c r="M328" s="6"/>
      <c r="N328" s="6"/>
      <c r="O328" s="6"/>
      <c r="P328" s="6"/>
      <c r="Q328" s="6"/>
      <c r="R328" s="6"/>
      <c r="S328" s="6"/>
      <c r="T328" s="6"/>
      <c r="U328" s="6"/>
      <c r="V328" s="6"/>
      <c r="W328" s="6"/>
      <c r="X328" s="6"/>
      <c r="Y328" s="6"/>
      <c r="Z328" s="6"/>
    </row>
    <row r="329" spans="1:26" ht="15.75" customHeight="1" x14ac:dyDescent="0.2">
      <c r="A329" s="124"/>
      <c r="B329" s="125"/>
      <c r="C329" s="125"/>
      <c r="D329" s="124"/>
      <c r="E329" s="124"/>
      <c r="F329" s="124"/>
      <c r="G329" s="6"/>
      <c r="H329" s="6"/>
      <c r="I329" s="6"/>
      <c r="J329" s="6"/>
      <c r="K329" s="6"/>
      <c r="L329" s="6"/>
      <c r="M329" s="6"/>
      <c r="N329" s="6"/>
      <c r="O329" s="6"/>
      <c r="P329" s="6"/>
      <c r="Q329" s="6"/>
      <c r="R329" s="6"/>
      <c r="S329" s="6"/>
      <c r="T329" s="6"/>
      <c r="U329" s="6"/>
      <c r="V329" s="6"/>
      <c r="W329" s="6"/>
      <c r="X329" s="6"/>
      <c r="Y329" s="6"/>
      <c r="Z329" s="6"/>
    </row>
    <row r="330" spans="1:26" ht="15.75" customHeight="1" x14ac:dyDescent="0.2">
      <c r="A330" s="124"/>
      <c r="B330" s="125"/>
      <c r="C330" s="125"/>
      <c r="D330" s="124"/>
      <c r="E330" s="124"/>
      <c r="F330" s="124"/>
      <c r="G330" s="6"/>
      <c r="H330" s="6"/>
      <c r="I330" s="6"/>
      <c r="J330" s="6"/>
      <c r="K330" s="6"/>
      <c r="L330" s="6"/>
      <c r="M330" s="6"/>
      <c r="N330" s="6"/>
      <c r="O330" s="6"/>
      <c r="P330" s="6"/>
      <c r="Q330" s="6"/>
      <c r="R330" s="6"/>
      <c r="S330" s="6"/>
      <c r="T330" s="6"/>
      <c r="U330" s="6"/>
      <c r="V330" s="6"/>
      <c r="W330" s="6"/>
      <c r="X330" s="6"/>
      <c r="Y330" s="6"/>
      <c r="Z330" s="6"/>
    </row>
    <row r="331" spans="1:26" ht="15.75" customHeight="1" x14ac:dyDescent="0.2">
      <c r="A331" s="124"/>
      <c r="B331" s="125"/>
      <c r="C331" s="125"/>
      <c r="D331" s="124"/>
      <c r="E331" s="124"/>
      <c r="F331" s="124"/>
      <c r="G331" s="6"/>
      <c r="H331" s="6"/>
      <c r="I331" s="6"/>
      <c r="J331" s="6"/>
      <c r="K331" s="6"/>
      <c r="L331" s="6"/>
      <c r="M331" s="6"/>
      <c r="N331" s="6"/>
      <c r="O331" s="6"/>
      <c r="P331" s="6"/>
      <c r="Q331" s="6"/>
      <c r="R331" s="6"/>
      <c r="S331" s="6"/>
      <c r="T331" s="6"/>
      <c r="U331" s="6"/>
      <c r="V331" s="6"/>
      <c r="W331" s="6"/>
      <c r="X331" s="6"/>
      <c r="Y331" s="6"/>
      <c r="Z331" s="6"/>
    </row>
    <row r="332" spans="1:26" ht="15.75" customHeight="1" x14ac:dyDescent="0.2">
      <c r="A332" s="124"/>
      <c r="B332" s="125"/>
      <c r="C332" s="125"/>
      <c r="D332" s="124"/>
      <c r="E332" s="124"/>
      <c r="F332" s="124"/>
      <c r="G332" s="6"/>
      <c r="H332" s="6"/>
      <c r="I332" s="6"/>
      <c r="J332" s="6"/>
      <c r="K332" s="6"/>
      <c r="L332" s="6"/>
      <c r="M332" s="6"/>
      <c r="N332" s="6"/>
      <c r="O332" s="6"/>
      <c r="P332" s="6"/>
      <c r="Q332" s="6"/>
      <c r="R332" s="6"/>
      <c r="S332" s="6"/>
      <c r="T332" s="6"/>
      <c r="U332" s="6"/>
      <c r="V332" s="6"/>
      <c r="W332" s="6"/>
      <c r="X332" s="6"/>
      <c r="Y332" s="6"/>
      <c r="Z332" s="6"/>
    </row>
    <row r="333" spans="1:26" ht="15.75" customHeight="1" x14ac:dyDescent="0.2">
      <c r="A333" s="124"/>
      <c r="B333" s="125"/>
      <c r="C333" s="125"/>
      <c r="D333" s="124"/>
      <c r="E333" s="124"/>
      <c r="F333" s="124"/>
      <c r="G333" s="6"/>
      <c r="H333" s="6"/>
      <c r="I333" s="6"/>
      <c r="J333" s="6"/>
      <c r="K333" s="6"/>
      <c r="L333" s="6"/>
      <c r="M333" s="6"/>
      <c r="N333" s="6"/>
      <c r="O333" s="6"/>
      <c r="P333" s="6"/>
      <c r="Q333" s="6"/>
      <c r="R333" s="6"/>
      <c r="S333" s="6"/>
      <c r="T333" s="6"/>
      <c r="U333" s="6"/>
      <c r="V333" s="6"/>
      <c r="W333" s="6"/>
      <c r="X333" s="6"/>
      <c r="Y333" s="6"/>
      <c r="Z333" s="6"/>
    </row>
    <row r="334" spans="1:26" ht="15.75" customHeight="1" x14ac:dyDescent="0.2">
      <c r="A334" s="124"/>
      <c r="B334" s="125"/>
      <c r="C334" s="125"/>
      <c r="D334" s="124"/>
      <c r="E334" s="124"/>
      <c r="F334" s="124"/>
      <c r="G334" s="6"/>
      <c r="H334" s="6"/>
      <c r="I334" s="6"/>
      <c r="J334" s="6"/>
      <c r="K334" s="6"/>
      <c r="L334" s="6"/>
      <c r="M334" s="6"/>
      <c r="N334" s="6"/>
      <c r="O334" s="6"/>
      <c r="P334" s="6"/>
      <c r="Q334" s="6"/>
      <c r="R334" s="6"/>
      <c r="S334" s="6"/>
      <c r="T334" s="6"/>
      <c r="U334" s="6"/>
      <c r="V334" s="6"/>
      <c r="W334" s="6"/>
      <c r="X334" s="6"/>
      <c r="Y334" s="6"/>
      <c r="Z334" s="6"/>
    </row>
    <row r="335" spans="1:26" ht="15.75" customHeight="1" x14ac:dyDescent="0.2">
      <c r="A335" s="124"/>
      <c r="B335" s="125"/>
      <c r="C335" s="125"/>
      <c r="D335" s="124"/>
      <c r="E335" s="124"/>
      <c r="F335" s="124"/>
      <c r="G335" s="6"/>
      <c r="H335" s="6"/>
      <c r="I335" s="6"/>
      <c r="J335" s="6"/>
      <c r="K335" s="6"/>
      <c r="L335" s="6"/>
      <c r="M335" s="6"/>
      <c r="N335" s="6"/>
      <c r="O335" s="6"/>
      <c r="P335" s="6"/>
      <c r="Q335" s="6"/>
      <c r="R335" s="6"/>
      <c r="S335" s="6"/>
      <c r="T335" s="6"/>
      <c r="U335" s="6"/>
      <c r="V335" s="6"/>
      <c r="W335" s="6"/>
      <c r="X335" s="6"/>
      <c r="Y335" s="6"/>
      <c r="Z335" s="6"/>
    </row>
    <row r="336" spans="1:26" ht="15.75" customHeight="1" x14ac:dyDescent="0.2">
      <c r="A336" s="124"/>
      <c r="B336" s="125"/>
      <c r="C336" s="125"/>
      <c r="D336" s="124"/>
      <c r="E336" s="124"/>
      <c r="F336" s="124"/>
      <c r="G336" s="6"/>
      <c r="H336" s="6"/>
      <c r="I336" s="6"/>
      <c r="J336" s="6"/>
      <c r="K336" s="6"/>
      <c r="L336" s="6"/>
      <c r="M336" s="6"/>
      <c r="N336" s="6"/>
      <c r="O336" s="6"/>
      <c r="P336" s="6"/>
      <c r="Q336" s="6"/>
      <c r="R336" s="6"/>
      <c r="S336" s="6"/>
      <c r="T336" s="6"/>
      <c r="U336" s="6"/>
      <c r="V336" s="6"/>
      <c r="W336" s="6"/>
      <c r="X336" s="6"/>
      <c r="Y336" s="6"/>
      <c r="Z336" s="6"/>
    </row>
    <row r="337" spans="1:26" ht="15.75" customHeight="1" x14ac:dyDescent="0.2">
      <c r="A337" s="124"/>
      <c r="B337" s="125"/>
      <c r="C337" s="125"/>
      <c r="D337" s="124"/>
      <c r="E337" s="124"/>
      <c r="F337" s="124"/>
      <c r="G337" s="6"/>
      <c r="H337" s="6"/>
      <c r="I337" s="6"/>
      <c r="J337" s="6"/>
      <c r="K337" s="6"/>
      <c r="L337" s="6"/>
      <c r="M337" s="6"/>
      <c r="N337" s="6"/>
      <c r="O337" s="6"/>
      <c r="P337" s="6"/>
      <c r="Q337" s="6"/>
      <c r="R337" s="6"/>
      <c r="S337" s="6"/>
      <c r="T337" s="6"/>
      <c r="U337" s="6"/>
      <c r="V337" s="6"/>
      <c r="W337" s="6"/>
      <c r="X337" s="6"/>
      <c r="Y337" s="6"/>
      <c r="Z337" s="6"/>
    </row>
    <row r="338" spans="1:26" ht="15.75" customHeight="1" x14ac:dyDescent="0.2">
      <c r="A338" s="124"/>
      <c r="B338" s="125"/>
      <c r="C338" s="125"/>
      <c r="D338" s="124"/>
      <c r="E338" s="124"/>
      <c r="F338" s="124"/>
      <c r="G338" s="6"/>
      <c r="H338" s="6"/>
      <c r="I338" s="6"/>
      <c r="J338" s="6"/>
      <c r="K338" s="6"/>
      <c r="L338" s="6"/>
      <c r="M338" s="6"/>
      <c r="N338" s="6"/>
      <c r="O338" s="6"/>
      <c r="P338" s="6"/>
      <c r="Q338" s="6"/>
      <c r="R338" s="6"/>
      <c r="S338" s="6"/>
      <c r="T338" s="6"/>
      <c r="U338" s="6"/>
      <c r="V338" s="6"/>
      <c r="W338" s="6"/>
      <c r="X338" s="6"/>
      <c r="Y338" s="6"/>
      <c r="Z338" s="6"/>
    </row>
    <row r="339" spans="1:26" ht="15.75" customHeight="1" x14ac:dyDescent="0.2">
      <c r="A339" s="124"/>
      <c r="B339" s="125"/>
      <c r="C339" s="125"/>
      <c r="D339" s="124"/>
      <c r="E339" s="124"/>
      <c r="F339" s="124"/>
      <c r="G339" s="6"/>
      <c r="H339" s="6"/>
      <c r="I339" s="6"/>
      <c r="J339" s="6"/>
      <c r="K339" s="6"/>
      <c r="L339" s="6"/>
      <c r="M339" s="6"/>
      <c r="N339" s="6"/>
      <c r="O339" s="6"/>
      <c r="P339" s="6"/>
      <c r="Q339" s="6"/>
      <c r="R339" s="6"/>
      <c r="S339" s="6"/>
      <c r="T339" s="6"/>
      <c r="U339" s="6"/>
      <c r="V339" s="6"/>
      <c r="W339" s="6"/>
      <c r="X339" s="6"/>
      <c r="Y339" s="6"/>
      <c r="Z339" s="6"/>
    </row>
    <row r="340" spans="1:26" ht="15.75" customHeight="1" x14ac:dyDescent="0.2">
      <c r="A340" s="124"/>
      <c r="B340" s="125"/>
      <c r="C340" s="125"/>
      <c r="D340" s="124"/>
      <c r="E340" s="124"/>
      <c r="F340" s="124"/>
      <c r="G340" s="6"/>
      <c r="H340" s="6"/>
      <c r="I340" s="6"/>
      <c r="J340" s="6"/>
      <c r="K340" s="6"/>
      <c r="L340" s="6"/>
      <c r="M340" s="6"/>
      <c r="N340" s="6"/>
      <c r="O340" s="6"/>
      <c r="P340" s="6"/>
      <c r="Q340" s="6"/>
      <c r="R340" s="6"/>
      <c r="S340" s="6"/>
      <c r="T340" s="6"/>
      <c r="U340" s="6"/>
      <c r="V340" s="6"/>
      <c r="W340" s="6"/>
      <c r="X340" s="6"/>
      <c r="Y340" s="6"/>
      <c r="Z340" s="6"/>
    </row>
    <row r="341" spans="1:26" ht="15.75" customHeight="1" x14ac:dyDescent="0.2">
      <c r="A341" s="124"/>
      <c r="B341" s="125"/>
      <c r="C341" s="125"/>
      <c r="D341" s="124"/>
      <c r="E341" s="124"/>
      <c r="F341" s="124"/>
      <c r="G341" s="6"/>
      <c r="H341" s="6"/>
      <c r="I341" s="6"/>
      <c r="J341" s="6"/>
      <c r="K341" s="6"/>
      <c r="L341" s="6"/>
      <c r="M341" s="6"/>
      <c r="N341" s="6"/>
      <c r="O341" s="6"/>
      <c r="P341" s="6"/>
      <c r="Q341" s="6"/>
      <c r="R341" s="6"/>
      <c r="S341" s="6"/>
      <c r="T341" s="6"/>
      <c r="U341" s="6"/>
      <c r="V341" s="6"/>
      <c r="W341" s="6"/>
      <c r="X341" s="6"/>
      <c r="Y341" s="6"/>
      <c r="Z341" s="6"/>
    </row>
    <row r="342" spans="1:26" ht="15.75" customHeight="1" x14ac:dyDescent="0.2">
      <c r="A342" s="124"/>
      <c r="B342" s="125"/>
      <c r="C342" s="125"/>
      <c r="D342" s="124"/>
      <c r="E342" s="124"/>
      <c r="F342" s="124"/>
      <c r="G342" s="6"/>
      <c r="H342" s="6"/>
      <c r="I342" s="6"/>
      <c r="J342" s="6"/>
      <c r="K342" s="6"/>
      <c r="L342" s="6"/>
      <c r="M342" s="6"/>
      <c r="N342" s="6"/>
      <c r="O342" s="6"/>
      <c r="P342" s="6"/>
      <c r="Q342" s="6"/>
      <c r="R342" s="6"/>
      <c r="S342" s="6"/>
      <c r="T342" s="6"/>
      <c r="U342" s="6"/>
      <c r="V342" s="6"/>
      <c r="W342" s="6"/>
      <c r="X342" s="6"/>
      <c r="Y342" s="6"/>
      <c r="Z342" s="6"/>
    </row>
    <row r="343" spans="1:26" ht="15.75" customHeight="1" x14ac:dyDescent="0.2">
      <c r="A343" s="124"/>
      <c r="B343" s="125"/>
      <c r="C343" s="125"/>
      <c r="D343" s="124"/>
      <c r="E343" s="124"/>
      <c r="F343" s="124"/>
      <c r="G343" s="6"/>
      <c r="H343" s="6"/>
      <c r="I343" s="6"/>
      <c r="J343" s="6"/>
      <c r="K343" s="6"/>
      <c r="L343" s="6"/>
      <c r="M343" s="6"/>
      <c r="N343" s="6"/>
      <c r="O343" s="6"/>
      <c r="P343" s="6"/>
      <c r="Q343" s="6"/>
      <c r="R343" s="6"/>
      <c r="S343" s="6"/>
      <c r="T343" s="6"/>
      <c r="U343" s="6"/>
      <c r="V343" s="6"/>
      <c r="W343" s="6"/>
      <c r="X343" s="6"/>
      <c r="Y343" s="6"/>
      <c r="Z343" s="6"/>
    </row>
    <row r="344" spans="1:26" ht="15.75" customHeight="1" x14ac:dyDescent="0.2">
      <c r="A344" s="124"/>
      <c r="B344" s="125"/>
      <c r="C344" s="125"/>
      <c r="D344" s="124"/>
      <c r="E344" s="124"/>
      <c r="F344" s="124"/>
      <c r="G344" s="6"/>
      <c r="H344" s="6"/>
      <c r="I344" s="6"/>
      <c r="J344" s="6"/>
      <c r="K344" s="6"/>
      <c r="L344" s="6"/>
      <c r="M344" s="6"/>
      <c r="N344" s="6"/>
      <c r="O344" s="6"/>
      <c r="P344" s="6"/>
      <c r="Q344" s="6"/>
      <c r="R344" s="6"/>
      <c r="S344" s="6"/>
      <c r="T344" s="6"/>
      <c r="U344" s="6"/>
      <c r="V344" s="6"/>
      <c r="W344" s="6"/>
      <c r="X344" s="6"/>
      <c r="Y344" s="6"/>
      <c r="Z344" s="6"/>
    </row>
    <row r="345" spans="1:26" ht="15.75" customHeight="1" x14ac:dyDescent="0.2">
      <c r="A345" s="124"/>
      <c r="B345" s="125"/>
      <c r="C345" s="125"/>
      <c r="D345" s="124"/>
      <c r="E345" s="124"/>
      <c r="F345" s="124"/>
      <c r="G345" s="6"/>
      <c r="H345" s="6"/>
      <c r="I345" s="6"/>
      <c r="J345" s="6"/>
      <c r="K345" s="6"/>
      <c r="L345" s="6"/>
      <c r="M345" s="6"/>
      <c r="N345" s="6"/>
      <c r="O345" s="6"/>
      <c r="P345" s="6"/>
      <c r="Q345" s="6"/>
      <c r="R345" s="6"/>
      <c r="S345" s="6"/>
      <c r="T345" s="6"/>
      <c r="U345" s="6"/>
      <c r="V345" s="6"/>
      <c r="W345" s="6"/>
      <c r="X345" s="6"/>
      <c r="Y345" s="6"/>
      <c r="Z345" s="6"/>
    </row>
    <row r="346" spans="1:26" ht="15.75" customHeight="1" x14ac:dyDescent="0.2">
      <c r="A346" s="124"/>
      <c r="B346" s="125"/>
      <c r="C346" s="125"/>
      <c r="D346" s="124"/>
      <c r="E346" s="124"/>
      <c r="F346" s="124"/>
      <c r="G346" s="6"/>
      <c r="H346" s="6"/>
      <c r="I346" s="6"/>
      <c r="J346" s="6"/>
      <c r="K346" s="6"/>
      <c r="L346" s="6"/>
      <c r="M346" s="6"/>
      <c r="N346" s="6"/>
      <c r="O346" s="6"/>
      <c r="P346" s="6"/>
      <c r="Q346" s="6"/>
      <c r="R346" s="6"/>
      <c r="S346" s="6"/>
      <c r="T346" s="6"/>
      <c r="U346" s="6"/>
      <c r="V346" s="6"/>
      <c r="W346" s="6"/>
      <c r="X346" s="6"/>
      <c r="Y346" s="6"/>
      <c r="Z346" s="6"/>
    </row>
    <row r="347" spans="1:26" ht="15.75" customHeight="1" x14ac:dyDescent="0.2">
      <c r="A347" s="124"/>
      <c r="B347" s="125"/>
      <c r="C347" s="125"/>
      <c r="D347" s="124"/>
      <c r="E347" s="124"/>
      <c r="F347" s="124"/>
      <c r="G347" s="6"/>
      <c r="H347" s="6"/>
      <c r="I347" s="6"/>
      <c r="J347" s="6"/>
      <c r="K347" s="6"/>
      <c r="L347" s="6"/>
      <c r="M347" s="6"/>
      <c r="N347" s="6"/>
      <c r="O347" s="6"/>
      <c r="P347" s="6"/>
      <c r="Q347" s="6"/>
      <c r="R347" s="6"/>
      <c r="S347" s="6"/>
      <c r="T347" s="6"/>
      <c r="U347" s="6"/>
      <c r="V347" s="6"/>
      <c r="W347" s="6"/>
      <c r="X347" s="6"/>
      <c r="Y347" s="6"/>
      <c r="Z347" s="6"/>
    </row>
    <row r="348" spans="1:26" ht="15.75" customHeight="1" x14ac:dyDescent="0.2">
      <c r="A348" s="124"/>
      <c r="B348" s="125"/>
      <c r="C348" s="125"/>
      <c r="D348" s="124"/>
      <c r="E348" s="124"/>
      <c r="F348" s="124"/>
      <c r="G348" s="6"/>
      <c r="H348" s="6"/>
      <c r="I348" s="6"/>
      <c r="J348" s="6"/>
      <c r="K348" s="6"/>
      <c r="L348" s="6"/>
      <c r="M348" s="6"/>
      <c r="N348" s="6"/>
      <c r="O348" s="6"/>
      <c r="P348" s="6"/>
      <c r="Q348" s="6"/>
      <c r="R348" s="6"/>
      <c r="S348" s="6"/>
      <c r="T348" s="6"/>
      <c r="U348" s="6"/>
      <c r="V348" s="6"/>
      <c r="W348" s="6"/>
      <c r="X348" s="6"/>
      <c r="Y348" s="6"/>
      <c r="Z348" s="6"/>
    </row>
    <row r="349" spans="1:26" ht="15.75" customHeight="1" x14ac:dyDescent="0.2">
      <c r="A349" s="124"/>
      <c r="B349" s="125"/>
      <c r="C349" s="125"/>
      <c r="D349" s="124"/>
      <c r="E349" s="124"/>
      <c r="F349" s="124"/>
      <c r="G349" s="6"/>
      <c r="H349" s="6"/>
      <c r="I349" s="6"/>
      <c r="J349" s="6"/>
      <c r="K349" s="6"/>
      <c r="L349" s="6"/>
      <c r="M349" s="6"/>
      <c r="N349" s="6"/>
      <c r="O349" s="6"/>
      <c r="P349" s="6"/>
      <c r="Q349" s="6"/>
      <c r="R349" s="6"/>
      <c r="S349" s="6"/>
      <c r="T349" s="6"/>
      <c r="U349" s="6"/>
      <c r="V349" s="6"/>
      <c r="W349" s="6"/>
      <c r="X349" s="6"/>
      <c r="Y349" s="6"/>
      <c r="Z349" s="6"/>
    </row>
    <row r="350" spans="1:26" ht="15.75" customHeight="1" x14ac:dyDescent="0.2">
      <c r="A350" s="124"/>
      <c r="B350" s="125"/>
      <c r="C350" s="125"/>
      <c r="D350" s="124"/>
      <c r="E350" s="124"/>
      <c r="F350" s="124"/>
      <c r="G350" s="6"/>
      <c r="H350" s="6"/>
      <c r="I350" s="6"/>
      <c r="J350" s="6"/>
      <c r="K350" s="6"/>
      <c r="L350" s="6"/>
      <c r="M350" s="6"/>
      <c r="N350" s="6"/>
      <c r="O350" s="6"/>
      <c r="P350" s="6"/>
      <c r="Q350" s="6"/>
      <c r="R350" s="6"/>
      <c r="S350" s="6"/>
      <c r="T350" s="6"/>
      <c r="U350" s="6"/>
      <c r="V350" s="6"/>
      <c r="W350" s="6"/>
      <c r="X350" s="6"/>
      <c r="Y350" s="6"/>
      <c r="Z350" s="6"/>
    </row>
    <row r="351" spans="1:26" ht="15.75" customHeight="1" x14ac:dyDescent="0.2">
      <c r="A351" s="124"/>
      <c r="B351" s="125"/>
      <c r="C351" s="125"/>
      <c r="D351" s="124"/>
      <c r="E351" s="124"/>
      <c r="F351" s="124"/>
      <c r="G351" s="6"/>
      <c r="H351" s="6"/>
      <c r="I351" s="6"/>
      <c r="J351" s="6"/>
      <c r="K351" s="6"/>
      <c r="L351" s="6"/>
      <c r="M351" s="6"/>
      <c r="N351" s="6"/>
      <c r="O351" s="6"/>
      <c r="P351" s="6"/>
      <c r="Q351" s="6"/>
      <c r="R351" s="6"/>
      <c r="S351" s="6"/>
      <c r="T351" s="6"/>
      <c r="U351" s="6"/>
      <c r="V351" s="6"/>
      <c r="W351" s="6"/>
      <c r="X351" s="6"/>
      <c r="Y351" s="6"/>
      <c r="Z351" s="6"/>
    </row>
    <row r="352" spans="1:26" ht="15.75" customHeight="1" x14ac:dyDescent="0.2">
      <c r="A352" s="124"/>
      <c r="B352" s="125"/>
      <c r="C352" s="125"/>
      <c r="D352" s="124"/>
      <c r="E352" s="124"/>
      <c r="F352" s="124"/>
      <c r="G352" s="6"/>
      <c r="H352" s="6"/>
      <c r="I352" s="6"/>
      <c r="J352" s="6"/>
      <c r="K352" s="6"/>
      <c r="L352" s="6"/>
      <c r="M352" s="6"/>
      <c r="N352" s="6"/>
      <c r="O352" s="6"/>
      <c r="P352" s="6"/>
      <c r="Q352" s="6"/>
      <c r="R352" s="6"/>
      <c r="S352" s="6"/>
      <c r="T352" s="6"/>
      <c r="U352" s="6"/>
      <c r="V352" s="6"/>
      <c r="W352" s="6"/>
      <c r="X352" s="6"/>
      <c r="Y352" s="6"/>
      <c r="Z352" s="6"/>
    </row>
    <row r="353" spans="1:26" ht="15.75" customHeight="1" x14ac:dyDescent="0.2">
      <c r="A353" s="124"/>
      <c r="B353" s="125"/>
      <c r="C353" s="125"/>
      <c r="D353" s="124"/>
      <c r="E353" s="124"/>
      <c r="F353" s="124"/>
      <c r="G353" s="6"/>
      <c r="H353" s="6"/>
      <c r="I353" s="6"/>
      <c r="J353" s="6"/>
      <c r="K353" s="6"/>
      <c r="L353" s="6"/>
      <c r="M353" s="6"/>
      <c r="N353" s="6"/>
      <c r="O353" s="6"/>
      <c r="P353" s="6"/>
      <c r="Q353" s="6"/>
      <c r="R353" s="6"/>
      <c r="S353" s="6"/>
      <c r="T353" s="6"/>
      <c r="U353" s="6"/>
      <c r="V353" s="6"/>
      <c r="W353" s="6"/>
      <c r="X353" s="6"/>
      <c r="Y353" s="6"/>
      <c r="Z353" s="6"/>
    </row>
    <row r="354" spans="1:26" ht="15.75" customHeight="1" x14ac:dyDescent="0.2">
      <c r="A354" s="124"/>
      <c r="B354" s="125"/>
      <c r="C354" s="125"/>
      <c r="D354" s="124"/>
      <c r="E354" s="124"/>
      <c r="F354" s="124"/>
      <c r="G354" s="6"/>
      <c r="H354" s="6"/>
      <c r="I354" s="6"/>
      <c r="J354" s="6"/>
      <c r="K354" s="6"/>
      <c r="L354" s="6"/>
      <c r="M354" s="6"/>
      <c r="N354" s="6"/>
      <c r="O354" s="6"/>
      <c r="P354" s="6"/>
      <c r="Q354" s="6"/>
      <c r="R354" s="6"/>
      <c r="S354" s="6"/>
      <c r="T354" s="6"/>
      <c r="U354" s="6"/>
      <c r="V354" s="6"/>
      <c r="W354" s="6"/>
      <c r="X354" s="6"/>
      <c r="Y354" s="6"/>
      <c r="Z354" s="6"/>
    </row>
    <row r="355" spans="1:26" ht="15.75" customHeight="1" x14ac:dyDescent="0.2">
      <c r="A355" s="124"/>
      <c r="B355" s="125"/>
      <c r="C355" s="125"/>
      <c r="D355" s="124"/>
      <c r="E355" s="124"/>
      <c r="F355" s="124"/>
      <c r="G355" s="6"/>
      <c r="H355" s="6"/>
      <c r="I355" s="6"/>
      <c r="J355" s="6"/>
      <c r="K355" s="6"/>
      <c r="L355" s="6"/>
      <c r="M355" s="6"/>
      <c r="N355" s="6"/>
      <c r="O355" s="6"/>
      <c r="P355" s="6"/>
      <c r="Q355" s="6"/>
      <c r="R355" s="6"/>
      <c r="S355" s="6"/>
      <c r="T355" s="6"/>
      <c r="U355" s="6"/>
      <c r="V355" s="6"/>
      <c r="W355" s="6"/>
      <c r="X355" s="6"/>
      <c r="Y355" s="6"/>
      <c r="Z355" s="6"/>
    </row>
    <row r="356" spans="1:26" ht="15.75" customHeight="1" x14ac:dyDescent="0.2">
      <c r="A356" s="124"/>
      <c r="B356" s="125"/>
      <c r="C356" s="125"/>
      <c r="D356" s="124"/>
      <c r="E356" s="124"/>
      <c r="F356" s="124"/>
      <c r="G356" s="6"/>
      <c r="H356" s="6"/>
      <c r="I356" s="6"/>
      <c r="J356" s="6"/>
      <c r="K356" s="6"/>
      <c r="L356" s="6"/>
      <c r="M356" s="6"/>
      <c r="N356" s="6"/>
      <c r="O356" s="6"/>
      <c r="P356" s="6"/>
      <c r="Q356" s="6"/>
      <c r="R356" s="6"/>
      <c r="S356" s="6"/>
      <c r="T356" s="6"/>
      <c r="U356" s="6"/>
      <c r="V356" s="6"/>
      <c r="W356" s="6"/>
      <c r="X356" s="6"/>
      <c r="Y356" s="6"/>
      <c r="Z356" s="6"/>
    </row>
    <row r="357" spans="1:26" ht="15.75" customHeight="1" x14ac:dyDescent="0.2">
      <c r="A357" s="124"/>
      <c r="B357" s="125"/>
      <c r="C357" s="125"/>
      <c r="D357" s="124"/>
      <c r="E357" s="124"/>
      <c r="F357" s="124"/>
      <c r="G357" s="6"/>
      <c r="H357" s="6"/>
      <c r="I357" s="6"/>
      <c r="J357" s="6"/>
      <c r="K357" s="6"/>
      <c r="L357" s="6"/>
      <c r="M357" s="6"/>
      <c r="N357" s="6"/>
      <c r="O357" s="6"/>
      <c r="P357" s="6"/>
      <c r="Q357" s="6"/>
      <c r="R357" s="6"/>
      <c r="S357" s="6"/>
      <c r="T357" s="6"/>
      <c r="U357" s="6"/>
      <c r="V357" s="6"/>
      <c r="W357" s="6"/>
      <c r="X357" s="6"/>
      <c r="Y357" s="6"/>
      <c r="Z357" s="6"/>
    </row>
    <row r="358" spans="1:26" ht="15.75" customHeight="1" x14ac:dyDescent="0.2">
      <c r="A358" s="124"/>
      <c r="B358" s="125"/>
      <c r="C358" s="125"/>
      <c r="D358" s="124"/>
      <c r="E358" s="124"/>
      <c r="F358" s="124"/>
      <c r="G358" s="6"/>
      <c r="H358" s="6"/>
      <c r="I358" s="6"/>
      <c r="J358" s="6"/>
      <c r="K358" s="6"/>
      <c r="L358" s="6"/>
      <c r="M358" s="6"/>
      <c r="N358" s="6"/>
      <c r="O358" s="6"/>
      <c r="P358" s="6"/>
      <c r="Q358" s="6"/>
      <c r="R358" s="6"/>
      <c r="S358" s="6"/>
      <c r="T358" s="6"/>
      <c r="U358" s="6"/>
      <c r="V358" s="6"/>
      <c r="W358" s="6"/>
      <c r="X358" s="6"/>
      <c r="Y358" s="6"/>
      <c r="Z358" s="6"/>
    </row>
    <row r="359" spans="1:26" ht="15.75" customHeight="1" x14ac:dyDescent="0.2">
      <c r="A359" s="124"/>
      <c r="B359" s="125"/>
      <c r="C359" s="125"/>
      <c r="D359" s="124"/>
      <c r="E359" s="124"/>
      <c r="F359" s="124"/>
      <c r="G359" s="6"/>
      <c r="H359" s="6"/>
      <c r="I359" s="6"/>
      <c r="J359" s="6"/>
      <c r="K359" s="6"/>
      <c r="L359" s="6"/>
      <c r="M359" s="6"/>
      <c r="N359" s="6"/>
      <c r="O359" s="6"/>
      <c r="P359" s="6"/>
      <c r="Q359" s="6"/>
      <c r="R359" s="6"/>
      <c r="S359" s="6"/>
      <c r="T359" s="6"/>
      <c r="U359" s="6"/>
      <c r="V359" s="6"/>
      <c r="W359" s="6"/>
      <c r="X359" s="6"/>
      <c r="Y359" s="6"/>
      <c r="Z359" s="6"/>
    </row>
    <row r="360" spans="1:26" ht="15.75" customHeight="1" x14ac:dyDescent="0.2">
      <c r="A360" s="124"/>
      <c r="B360" s="125"/>
      <c r="C360" s="125"/>
      <c r="D360" s="124"/>
      <c r="E360" s="124"/>
      <c r="F360" s="124"/>
      <c r="G360" s="6"/>
      <c r="H360" s="6"/>
      <c r="I360" s="6"/>
      <c r="J360" s="6"/>
      <c r="K360" s="6"/>
      <c r="L360" s="6"/>
      <c r="M360" s="6"/>
      <c r="N360" s="6"/>
      <c r="O360" s="6"/>
      <c r="P360" s="6"/>
      <c r="Q360" s="6"/>
      <c r="R360" s="6"/>
      <c r="S360" s="6"/>
      <c r="T360" s="6"/>
      <c r="U360" s="6"/>
      <c r="V360" s="6"/>
      <c r="W360" s="6"/>
      <c r="X360" s="6"/>
      <c r="Y360" s="6"/>
      <c r="Z360" s="6"/>
    </row>
    <row r="361" spans="1:26" ht="15.75" customHeight="1" x14ac:dyDescent="0.2">
      <c r="A361" s="124"/>
      <c r="B361" s="125"/>
      <c r="C361" s="125"/>
      <c r="D361" s="124"/>
      <c r="E361" s="124"/>
      <c r="F361" s="124"/>
      <c r="G361" s="6"/>
      <c r="H361" s="6"/>
      <c r="I361" s="6"/>
      <c r="J361" s="6"/>
      <c r="K361" s="6"/>
      <c r="L361" s="6"/>
      <c r="M361" s="6"/>
      <c r="N361" s="6"/>
      <c r="O361" s="6"/>
      <c r="P361" s="6"/>
      <c r="Q361" s="6"/>
      <c r="R361" s="6"/>
      <c r="S361" s="6"/>
      <c r="T361" s="6"/>
      <c r="U361" s="6"/>
      <c r="V361" s="6"/>
      <c r="W361" s="6"/>
      <c r="X361" s="6"/>
      <c r="Y361" s="6"/>
      <c r="Z361" s="6"/>
    </row>
    <row r="362" spans="1:26" ht="15.75" customHeight="1" x14ac:dyDescent="0.2">
      <c r="A362" s="124"/>
      <c r="B362" s="125"/>
      <c r="C362" s="125"/>
      <c r="D362" s="124"/>
      <c r="E362" s="124"/>
      <c r="F362" s="124"/>
      <c r="G362" s="6"/>
      <c r="H362" s="6"/>
      <c r="I362" s="6"/>
      <c r="J362" s="6"/>
      <c r="K362" s="6"/>
      <c r="L362" s="6"/>
      <c r="M362" s="6"/>
      <c r="N362" s="6"/>
      <c r="O362" s="6"/>
      <c r="P362" s="6"/>
      <c r="Q362" s="6"/>
      <c r="R362" s="6"/>
      <c r="S362" s="6"/>
      <c r="T362" s="6"/>
      <c r="U362" s="6"/>
      <c r="V362" s="6"/>
      <c r="W362" s="6"/>
      <c r="X362" s="6"/>
      <c r="Y362" s="6"/>
      <c r="Z362" s="6"/>
    </row>
    <row r="363" spans="1:26" ht="15.75" customHeight="1" x14ac:dyDescent="0.2">
      <c r="A363" s="124"/>
      <c r="B363" s="125"/>
      <c r="C363" s="125"/>
      <c r="D363" s="124"/>
      <c r="E363" s="124"/>
      <c r="F363" s="124"/>
      <c r="G363" s="6"/>
      <c r="H363" s="6"/>
      <c r="I363" s="6"/>
      <c r="J363" s="6"/>
      <c r="K363" s="6"/>
      <c r="L363" s="6"/>
      <c r="M363" s="6"/>
      <c r="N363" s="6"/>
      <c r="O363" s="6"/>
      <c r="P363" s="6"/>
      <c r="Q363" s="6"/>
      <c r="R363" s="6"/>
      <c r="S363" s="6"/>
      <c r="T363" s="6"/>
      <c r="U363" s="6"/>
      <c r="V363" s="6"/>
      <c r="W363" s="6"/>
      <c r="X363" s="6"/>
      <c r="Y363" s="6"/>
      <c r="Z363" s="6"/>
    </row>
    <row r="364" spans="1:26" ht="15.75" customHeight="1" x14ac:dyDescent="0.2">
      <c r="A364" s="124"/>
      <c r="B364" s="125"/>
      <c r="C364" s="125"/>
      <c r="D364" s="124"/>
      <c r="E364" s="124"/>
      <c r="F364" s="124"/>
      <c r="G364" s="6"/>
      <c r="H364" s="6"/>
      <c r="I364" s="6"/>
      <c r="J364" s="6"/>
      <c r="K364" s="6"/>
      <c r="L364" s="6"/>
      <c r="M364" s="6"/>
      <c r="N364" s="6"/>
      <c r="O364" s="6"/>
      <c r="P364" s="6"/>
      <c r="Q364" s="6"/>
      <c r="R364" s="6"/>
      <c r="S364" s="6"/>
      <c r="T364" s="6"/>
      <c r="U364" s="6"/>
      <c r="V364" s="6"/>
      <c r="W364" s="6"/>
      <c r="X364" s="6"/>
      <c r="Y364" s="6"/>
      <c r="Z364" s="6"/>
    </row>
    <row r="365" spans="1:26" ht="15.75" customHeight="1" x14ac:dyDescent="0.2">
      <c r="A365" s="124"/>
      <c r="B365" s="125"/>
      <c r="C365" s="125"/>
      <c r="D365" s="124"/>
      <c r="E365" s="124"/>
      <c r="F365" s="124"/>
      <c r="G365" s="6"/>
      <c r="H365" s="6"/>
      <c r="I365" s="6"/>
      <c r="J365" s="6"/>
      <c r="K365" s="6"/>
      <c r="L365" s="6"/>
      <c r="M365" s="6"/>
      <c r="N365" s="6"/>
      <c r="O365" s="6"/>
      <c r="P365" s="6"/>
      <c r="Q365" s="6"/>
      <c r="R365" s="6"/>
      <c r="S365" s="6"/>
      <c r="T365" s="6"/>
      <c r="U365" s="6"/>
      <c r="V365" s="6"/>
      <c r="W365" s="6"/>
      <c r="X365" s="6"/>
      <c r="Y365" s="6"/>
      <c r="Z365" s="6"/>
    </row>
    <row r="366" spans="1:26" ht="15.75" customHeight="1" x14ac:dyDescent="0.2">
      <c r="A366" s="124"/>
      <c r="B366" s="125"/>
      <c r="C366" s="125"/>
      <c r="D366" s="124"/>
      <c r="E366" s="124"/>
      <c r="F366" s="124"/>
      <c r="G366" s="6"/>
      <c r="H366" s="6"/>
      <c r="I366" s="6"/>
      <c r="J366" s="6"/>
      <c r="K366" s="6"/>
      <c r="L366" s="6"/>
      <c r="M366" s="6"/>
      <c r="N366" s="6"/>
      <c r="O366" s="6"/>
      <c r="P366" s="6"/>
      <c r="Q366" s="6"/>
      <c r="R366" s="6"/>
      <c r="S366" s="6"/>
      <c r="T366" s="6"/>
      <c r="U366" s="6"/>
      <c r="V366" s="6"/>
      <c r="W366" s="6"/>
      <c r="X366" s="6"/>
      <c r="Y366" s="6"/>
      <c r="Z366" s="6"/>
    </row>
    <row r="367" spans="1:26" ht="15.75" customHeight="1" x14ac:dyDescent="0.2">
      <c r="A367" s="124"/>
      <c r="B367" s="125"/>
      <c r="C367" s="125"/>
      <c r="D367" s="124"/>
      <c r="E367" s="124"/>
      <c r="F367" s="124"/>
      <c r="G367" s="6"/>
      <c r="H367" s="6"/>
      <c r="I367" s="6"/>
      <c r="J367" s="6"/>
      <c r="K367" s="6"/>
      <c r="L367" s="6"/>
      <c r="M367" s="6"/>
      <c r="N367" s="6"/>
      <c r="O367" s="6"/>
      <c r="P367" s="6"/>
      <c r="Q367" s="6"/>
      <c r="R367" s="6"/>
      <c r="S367" s="6"/>
      <c r="T367" s="6"/>
      <c r="U367" s="6"/>
      <c r="V367" s="6"/>
      <c r="W367" s="6"/>
      <c r="X367" s="6"/>
      <c r="Y367" s="6"/>
      <c r="Z367" s="6"/>
    </row>
    <row r="368" spans="1:26" ht="15.75" customHeight="1" x14ac:dyDescent="0.2">
      <c r="A368" s="124"/>
      <c r="B368" s="125"/>
      <c r="C368" s="125"/>
      <c r="D368" s="124"/>
      <c r="E368" s="124"/>
      <c r="F368" s="124"/>
      <c r="G368" s="6"/>
      <c r="H368" s="6"/>
      <c r="I368" s="6"/>
      <c r="J368" s="6"/>
      <c r="K368" s="6"/>
      <c r="L368" s="6"/>
      <c r="M368" s="6"/>
      <c r="N368" s="6"/>
      <c r="O368" s="6"/>
      <c r="P368" s="6"/>
      <c r="Q368" s="6"/>
      <c r="R368" s="6"/>
      <c r="S368" s="6"/>
      <c r="T368" s="6"/>
      <c r="U368" s="6"/>
      <c r="V368" s="6"/>
      <c r="W368" s="6"/>
      <c r="X368" s="6"/>
      <c r="Y368" s="6"/>
      <c r="Z368" s="6"/>
    </row>
    <row r="369" spans="1:26" ht="15.75" customHeight="1" x14ac:dyDescent="0.2">
      <c r="A369" s="124"/>
      <c r="B369" s="125"/>
      <c r="C369" s="125"/>
      <c r="D369" s="124"/>
      <c r="E369" s="124"/>
      <c r="F369" s="124"/>
      <c r="G369" s="6"/>
      <c r="H369" s="6"/>
      <c r="I369" s="6"/>
      <c r="J369" s="6"/>
      <c r="K369" s="6"/>
      <c r="L369" s="6"/>
      <c r="M369" s="6"/>
      <c r="N369" s="6"/>
      <c r="O369" s="6"/>
      <c r="P369" s="6"/>
      <c r="Q369" s="6"/>
      <c r="R369" s="6"/>
      <c r="S369" s="6"/>
      <c r="T369" s="6"/>
      <c r="U369" s="6"/>
      <c r="V369" s="6"/>
      <c r="W369" s="6"/>
      <c r="X369" s="6"/>
      <c r="Y369" s="6"/>
      <c r="Z369" s="6"/>
    </row>
    <row r="370" spans="1:26" ht="15.75" customHeight="1" x14ac:dyDescent="0.2">
      <c r="A370" s="124"/>
      <c r="B370" s="125"/>
      <c r="C370" s="125"/>
      <c r="D370" s="124"/>
      <c r="E370" s="124"/>
      <c r="F370" s="124"/>
      <c r="G370" s="6"/>
      <c r="H370" s="6"/>
      <c r="I370" s="6"/>
      <c r="J370" s="6"/>
      <c r="K370" s="6"/>
      <c r="L370" s="6"/>
      <c r="M370" s="6"/>
      <c r="N370" s="6"/>
      <c r="O370" s="6"/>
      <c r="P370" s="6"/>
      <c r="Q370" s="6"/>
      <c r="R370" s="6"/>
      <c r="S370" s="6"/>
      <c r="T370" s="6"/>
      <c r="U370" s="6"/>
      <c r="V370" s="6"/>
      <c r="W370" s="6"/>
      <c r="X370" s="6"/>
      <c r="Y370" s="6"/>
      <c r="Z370" s="6"/>
    </row>
    <row r="371" spans="1:26" ht="15.75" customHeight="1" x14ac:dyDescent="0.2">
      <c r="A371" s="124"/>
      <c r="B371" s="125"/>
      <c r="C371" s="125"/>
      <c r="D371" s="124"/>
      <c r="E371" s="124"/>
      <c r="F371" s="124"/>
      <c r="G371" s="6"/>
      <c r="H371" s="6"/>
      <c r="I371" s="6"/>
      <c r="J371" s="6"/>
      <c r="K371" s="6"/>
      <c r="L371" s="6"/>
      <c r="M371" s="6"/>
      <c r="N371" s="6"/>
      <c r="O371" s="6"/>
      <c r="P371" s="6"/>
      <c r="Q371" s="6"/>
      <c r="R371" s="6"/>
      <c r="S371" s="6"/>
      <c r="T371" s="6"/>
      <c r="U371" s="6"/>
      <c r="V371" s="6"/>
      <c r="W371" s="6"/>
      <c r="X371" s="6"/>
      <c r="Y371" s="6"/>
      <c r="Z371" s="6"/>
    </row>
    <row r="372" spans="1:26" ht="15.75" customHeight="1" x14ac:dyDescent="0.2">
      <c r="A372" s="124"/>
      <c r="B372" s="125"/>
      <c r="C372" s="125"/>
      <c r="D372" s="124"/>
      <c r="E372" s="124"/>
      <c r="F372" s="124"/>
      <c r="G372" s="6"/>
      <c r="H372" s="6"/>
      <c r="I372" s="6"/>
      <c r="J372" s="6"/>
      <c r="K372" s="6"/>
      <c r="L372" s="6"/>
      <c r="M372" s="6"/>
      <c r="N372" s="6"/>
      <c r="O372" s="6"/>
      <c r="P372" s="6"/>
      <c r="Q372" s="6"/>
      <c r="R372" s="6"/>
      <c r="S372" s="6"/>
      <c r="T372" s="6"/>
      <c r="U372" s="6"/>
      <c r="V372" s="6"/>
      <c r="W372" s="6"/>
      <c r="X372" s="6"/>
      <c r="Y372" s="6"/>
      <c r="Z372" s="6"/>
    </row>
    <row r="373" spans="1:26" ht="15.75" customHeight="1" x14ac:dyDescent="0.2">
      <c r="A373" s="124"/>
      <c r="B373" s="125"/>
      <c r="C373" s="125"/>
      <c r="D373" s="124"/>
      <c r="E373" s="124"/>
      <c r="F373" s="124"/>
      <c r="G373" s="6"/>
      <c r="H373" s="6"/>
      <c r="I373" s="6"/>
      <c r="J373" s="6"/>
      <c r="K373" s="6"/>
      <c r="L373" s="6"/>
      <c r="M373" s="6"/>
      <c r="N373" s="6"/>
      <c r="O373" s="6"/>
      <c r="P373" s="6"/>
      <c r="Q373" s="6"/>
      <c r="R373" s="6"/>
      <c r="S373" s="6"/>
      <c r="T373" s="6"/>
      <c r="U373" s="6"/>
      <c r="V373" s="6"/>
      <c r="W373" s="6"/>
      <c r="X373" s="6"/>
      <c r="Y373" s="6"/>
      <c r="Z373" s="6"/>
    </row>
    <row r="374" spans="1:26" ht="15.75" customHeight="1" x14ac:dyDescent="0.2">
      <c r="A374" s="124"/>
      <c r="B374" s="125"/>
      <c r="C374" s="125"/>
      <c r="D374" s="124"/>
      <c r="E374" s="124"/>
      <c r="F374" s="124"/>
      <c r="G374" s="6"/>
      <c r="H374" s="6"/>
      <c r="I374" s="6"/>
      <c r="J374" s="6"/>
      <c r="K374" s="6"/>
      <c r="L374" s="6"/>
      <c r="M374" s="6"/>
      <c r="N374" s="6"/>
      <c r="O374" s="6"/>
      <c r="P374" s="6"/>
      <c r="Q374" s="6"/>
      <c r="R374" s="6"/>
      <c r="S374" s="6"/>
      <c r="T374" s="6"/>
      <c r="U374" s="6"/>
      <c r="V374" s="6"/>
      <c r="W374" s="6"/>
      <c r="X374" s="6"/>
      <c r="Y374" s="6"/>
      <c r="Z374" s="6"/>
    </row>
    <row r="375" spans="1:26" ht="15.75" customHeight="1" x14ac:dyDescent="0.2">
      <c r="A375" s="124"/>
      <c r="B375" s="125"/>
      <c r="C375" s="125"/>
      <c r="D375" s="124"/>
      <c r="E375" s="124"/>
      <c r="F375" s="124"/>
      <c r="G375" s="6"/>
      <c r="H375" s="6"/>
      <c r="I375" s="6"/>
      <c r="J375" s="6"/>
      <c r="K375" s="6"/>
      <c r="L375" s="6"/>
      <c r="M375" s="6"/>
      <c r="N375" s="6"/>
      <c r="O375" s="6"/>
      <c r="P375" s="6"/>
      <c r="Q375" s="6"/>
      <c r="R375" s="6"/>
      <c r="S375" s="6"/>
      <c r="T375" s="6"/>
      <c r="U375" s="6"/>
      <c r="V375" s="6"/>
      <c r="W375" s="6"/>
      <c r="X375" s="6"/>
      <c r="Y375" s="6"/>
      <c r="Z375" s="6"/>
    </row>
    <row r="376" spans="1:26" ht="15.75" customHeight="1" x14ac:dyDescent="0.2">
      <c r="A376" s="124"/>
      <c r="B376" s="125"/>
      <c r="C376" s="125"/>
      <c r="D376" s="124"/>
      <c r="E376" s="124"/>
      <c r="F376" s="124"/>
      <c r="G376" s="6"/>
      <c r="H376" s="6"/>
      <c r="I376" s="6"/>
      <c r="J376" s="6"/>
      <c r="K376" s="6"/>
      <c r="L376" s="6"/>
      <c r="M376" s="6"/>
      <c r="N376" s="6"/>
      <c r="O376" s="6"/>
      <c r="P376" s="6"/>
      <c r="Q376" s="6"/>
      <c r="R376" s="6"/>
      <c r="S376" s="6"/>
      <c r="T376" s="6"/>
      <c r="U376" s="6"/>
      <c r="V376" s="6"/>
      <c r="W376" s="6"/>
      <c r="X376" s="6"/>
      <c r="Y376" s="6"/>
      <c r="Z376" s="6"/>
    </row>
    <row r="377" spans="1:26" ht="15.75" customHeight="1" x14ac:dyDescent="0.2">
      <c r="A377" s="124"/>
      <c r="B377" s="125"/>
      <c r="C377" s="125"/>
      <c r="D377" s="124"/>
      <c r="E377" s="124"/>
      <c r="F377" s="124"/>
      <c r="G377" s="6"/>
      <c r="H377" s="6"/>
      <c r="I377" s="6"/>
      <c r="J377" s="6"/>
      <c r="K377" s="6"/>
      <c r="L377" s="6"/>
      <c r="M377" s="6"/>
      <c r="N377" s="6"/>
      <c r="O377" s="6"/>
      <c r="P377" s="6"/>
      <c r="Q377" s="6"/>
      <c r="R377" s="6"/>
      <c r="S377" s="6"/>
      <c r="T377" s="6"/>
      <c r="U377" s="6"/>
      <c r="V377" s="6"/>
      <c r="W377" s="6"/>
      <c r="X377" s="6"/>
      <c r="Y377" s="6"/>
      <c r="Z377" s="6"/>
    </row>
    <row r="378" spans="1:26" ht="15.75" customHeight="1" x14ac:dyDescent="0.2">
      <c r="A378" s="124"/>
      <c r="B378" s="125"/>
      <c r="C378" s="125"/>
      <c r="D378" s="124"/>
      <c r="E378" s="124"/>
      <c r="F378" s="124"/>
      <c r="G378" s="6"/>
      <c r="H378" s="6"/>
      <c r="I378" s="6"/>
      <c r="J378" s="6"/>
      <c r="K378" s="6"/>
      <c r="L378" s="6"/>
      <c r="M378" s="6"/>
      <c r="N378" s="6"/>
      <c r="O378" s="6"/>
      <c r="P378" s="6"/>
      <c r="Q378" s="6"/>
      <c r="R378" s="6"/>
      <c r="S378" s="6"/>
      <c r="T378" s="6"/>
      <c r="U378" s="6"/>
      <c r="V378" s="6"/>
      <c r="W378" s="6"/>
      <c r="X378" s="6"/>
      <c r="Y378" s="6"/>
      <c r="Z378" s="6"/>
    </row>
    <row r="379" spans="1:26" ht="15.75" customHeight="1" x14ac:dyDescent="0.2">
      <c r="A379" s="124"/>
      <c r="B379" s="125"/>
      <c r="C379" s="125"/>
      <c r="D379" s="124"/>
      <c r="E379" s="124"/>
      <c r="F379" s="124"/>
      <c r="G379" s="6"/>
      <c r="H379" s="6"/>
      <c r="I379" s="6"/>
      <c r="J379" s="6"/>
      <c r="K379" s="6"/>
      <c r="L379" s="6"/>
      <c r="M379" s="6"/>
      <c r="N379" s="6"/>
      <c r="O379" s="6"/>
      <c r="P379" s="6"/>
      <c r="Q379" s="6"/>
      <c r="R379" s="6"/>
      <c r="S379" s="6"/>
      <c r="T379" s="6"/>
      <c r="U379" s="6"/>
      <c r="V379" s="6"/>
      <c r="W379" s="6"/>
      <c r="X379" s="6"/>
      <c r="Y379" s="6"/>
      <c r="Z379" s="6"/>
    </row>
    <row r="380" spans="1:26" ht="15.75" customHeight="1" x14ac:dyDescent="0.2">
      <c r="A380" s="124"/>
      <c r="B380" s="125"/>
      <c r="C380" s="125"/>
      <c r="D380" s="124"/>
      <c r="E380" s="124"/>
      <c r="F380" s="124"/>
      <c r="G380" s="6"/>
      <c r="H380" s="6"/>
      <c r="I380" s="6"/>
      <c r="J380" s="6"/>
      <c r="K380" s="6"/>
      <c r="L380" s="6"/>
      <c r="M380" s="6"/>
      <c r="N380" s="6"/>
      <c r="O380" s="6"/>
      <c r="P380" s="6"/>
      <c r="Q380" s="6"/>
      <c r="R380" s="6"/>
      <c r="S380" s="6"/>
      <c r="T380" s="6"/>
      <c r="U380" s="6"/>
      <c r="V380" s="6"/>
      <c r="W380" s="6"/>
      <c r="X380" s="6"/>
      <c r="Y380" s="6"/>
      <c r="Z380" s="6"/>
    </row>
    <row r="381" spans="1:26" ht="15.75" customHeight="1" x14ac:dyDescent="0.2">
      <c r="A381" s="124"/>
      <c r="B381" s="125"/>
      <c r="C381" s="125"/>
      <c r="D381" s="124"/>
      <c r="E381" s="124"/>
      <c r="F381" s="124"/>
      <c r="G381" s="6"/>
      <c r="H381" s="6"/>
      <c r="I381" s="6"/>
      <c r="J381" s="6"/>
      <c r="K381" s="6"/>
      <c r="L381" s="6"/>
      <c r="M381" s="6"/>
      <c r="N381" s="6"/>
      <c r="O381" s="6"/>
      <c r="P381" s="6"/>
      <c r="Q381" s="6"/>
      <c r="R381" s="6"/>
      <c r="S381" s="6"/>
      <c r="T381" s="6"/>
      <c r="U381" s="6"/>
      <c r="V381" s="6"/>
      <c r="W381" s="6"/>
      <c r="X381" s="6"/>
      <c r="Y381" s="6"/>
      <c r="Z381" s="6"/>
    </row>
    <row r="382" spans="1:26" ht="15.75" customHeight="1" x14ac:dyDescent="0.2">
      <c r="A382" s="124"/>
      <c r="B382" s="125"/>
      <c r="C382" s="125"/>
      <c r="D382" s="124"/>
      <c r="E382" s="124"/>
      <c r="F382" s="124"/>
      <c r="G382" s="6"/>
      <c r="H382" s="6"/>
      <c r="I382" s="6"/>
      <c r="J382" s="6"/>
      <c r="K382" s="6"/>
      <c r="L382" s="6"/>
      <c r="M382" s="6"/>
      <c r="N382" s="6"/>
      <c r="O382" s="6"/>
      <c r="P382" s="6"/>
      <c r="Q382" s="6"/>
      <c r="R382" s="6"/>
      <c r="S382" s="6"/>
      <c r="T382" s="6"/>
      <c r="U382" s="6"/>
      <c r="V382" s="6"/>
      <c r="W382" s="6"/>
      <c r="X382" s="6"/>
      <c r="Y382" s="6"/>
      <c r="Z382" s="6"/>
    </row>
    <row r="383" spans="1:26" ht="15.75" customHeight="1" x14ac:dyDescent="0.2">
      <c r="A383" s="124"/>
      <c r="B383" s="125"/>
      <c r="C383" s="125"/>
      <c r="D383" s="124"/>
      <c r="E383" s="124"/>
      <c r="F383" s="124"/>
      <c r="G383" s="6"/>
      <c r="H383" s="6"/>
      <c r="I383" s="6"/>
      <c r="J383" s="6"/>
      <c r="K383" s="6"/>
      <c r="L383" s="6"/>
      <c r="M383" s="6"/>
      <c r="N383" s="6"/>
      <c r="O383" s="6"/>
      <c r="P383" s="6"/>
      <c r="Q383" s="6"/>
      <c r="R383" s="6"/>
      <c r="S383" s="6"/>
      <c r="T383" s="6"/>
      <c r="U383" s="6"/>
      <c r="V383" s="6"/>
      <c r="W383" s="6"/>
      <c r="X383" s="6"/>
      <c r="Y383" s="6"/>
      <c r="Z383" s="6"/>
    </row>
    <row r="384" spans="1:26" ht="15.75" customHeight="1" x14ac:dyDescent="0.2">
      <c r="A384" s="124"/>
      <c r="B384" s="125"/>
      <c r="C384" s="125"/>
      <c r="D384" s="124"/>
      <c r="E384" s="124"/>
      <c r="F384" s="124"/>
      <c r="G384" s="6"/>
      <c r="H384" s="6"/>
      <c r="I384" s="6"/>
      <c r="J384" s="6"/>
      <c r="K384" s="6"/>
      <c r="L384" s="6"/>
      <c r="M384" s="6"/>
      <c r="N384" s="6"/>
      <c r="O384" s="6"/>
      <c r="P384" s="6"/>
      <c r="Q384" s="6"/>
      <c r="R384" s="6"/>
      <c r="S384" s="6"/>
      <c r="T384" s="6"/>
      <c r="U384" s="6"/>
      <c r="V384" s="6"/>
      <c r="W384" s="6"/>
      <c r="X384" s="6"/>
      <c r="Y384" s="6"/>
      <c r="Z384" s="6"/>
    </row>
    <row r="385" spans="1:26" ht="15.75" customHeight="1" x14ac:dyDescent="0.2">
      <c r="A385" s="124"/>
      <c r="B385" s="125"/>
      <c r="C385" s="125"/>
      <c r="D385" s="124"/>
      <c r="E385" s="124"/>
      <c r="F385" s="124"/>
      <c r="G385" s="6"/>
      <c r="H385" s="6"/>
      <c r="I385" s="6"/>
      <c r="J385" s="6"/>
      <c r="K385" s="6"/>
      <c r="L385" s="6"/>
      <c r="M385" s="6"/>
      <c r="N385" s="6"/>
      <c r="O385" s="6"/>
      <c r="P385" s="6"/>
      <c r="Q385" s="6"/>
      <c r="R385" s="6"/>
      <c r="S385" s="6"/>
      <c r="T385" s="6"/>
      <c r="U385" s="6"/>
      <c r="V385" s="6"/>
      <c r="W385" s="6"/>
      <c r="X385" s="6"/>
      <c r="Y385" s="6"/>
      <c r="Z385" s="6"/>
    </row>
    <row r="386" spans="1:26" ht="15.75" customHeight="1" x14ac:dyDescent="0.2">
      <c r="A386" s="124"/>
      <c r="B386" s="125"/>
      <c r="C386" s="125"/>
      <c r="D386" s="124"/>
      <c r="E386" s="124"/>
      <c r="F386" s="124"/>
      <c r="G386" s="6"/>
      <c r="H386" s="6"/>
      <c r="I386" s="6"/>
      <c r="J386" s="6"/>
      <c r="K386" s="6"/>
      <c r="L386" s="6"/>
      <c r="M386" s="6"/>
      <c r="N386" s="6"/>
      <c r="O386" s="6"/>
      <c r="P386" s="6"/>
      <c r="Q386" s="6"/>
      <c r="R386" s="6"/>
      <c r="S386" s="6"/>
      <c r="T386" s="6"/>
      <c r="U386" s="6"/>
      <c r="V386" s="6"/>
      <c r="W386" s="6"/>
      <c r="X386" s="6"/>
      <c r="Y386" s="6"/>
      <c r="Z386" s="6"/>
    </row>
    <row r="387" spans="1:26" ht="15.75" customHeight="1" x14ac:dyDescent="0.2">
      <c r="A387" s="124"/>
      <c r="B387" s="125"/>
      <c r="C387" s="125"/>
      <c r="D387" s="124"/>
      <c r="E387" s="124"/>
      <c r="F387" s="124"/>
      <c r="G387" s="6"/>
      <c r="H387" s="6"/>
      <c r="I387" s="6"/>
      <c r="J387" s="6"/>
      <c r="K387" s="6"/>
      <c r="L387" s="6"/>
      <c r="M387" s="6"/>
      <c r="N387" s="6"/>
      <c r="O387" s="6"/>
      <c r="P387" s="6"/>
      <c r="Q387" s="6"/>
      <c r="R387" s="6"/>
      <c r="S387" s="6"/>
      <c r="T387" s="6"/>
      <c r="U387" s="6"/>
      <c r="V387" s="6"/>
      <c r="W387" s="6"/>
      <c r="X387" s="6"/>
      <c r="Y387" s="6"/>
      <c r="Z387" s="6"/>
    </row>
    <row r="388" spans="1:26" ht="15.75" customHeight="1" x14ac:dyDescent="0.2">
      <c r="A388" s="124"/>
      <c r="B388" s="125"/>
      <c r="C388" s="125"/>
      <c r="D388" s="124"/>
      <c r="E388" s="124"/>
      <c r="F388" s="124"/>
      <c r="G388" s="6"/>
      <c r="H388" s="6"/>
      <c r="I388" s="6"/>
      <c r="J388" s="6"/>
      <c r="K388" s="6"/>
      <c r="L388" s="6"/>
      <c r="M388" s="6"/>
      <c r="N388" s="6"/>
      <c r="O388" s="6"/>
      <c r="P388" s="6"/>
      <c r="Q388" s="6"/>
      <c r="R388" s="6"/>
      <c r="S388" s="6"/>
      <c r="T388" s="6"/>
      <c r="U388" s="6"/>
      <c r="V388" s="6"/>
      <c r="W388" s="6"/>
      <c r="X388" s="6"/>
      <c r="Y388" s="6"/>
      <c r="Z388" s="6"/>
    </row>
    <row r="389" spans="1:26" ht="15.75" customHeight="1" x14ac:dyDescent="0.2">
      <c r="A389" s="124"/>
      <c r="B389" s="125"/>
      <c r="C389" s="125"/>
      <c r="D389" s="124"/>
      <c r="E389" s="124"/>
      <c r="F389" s="124"/>
      <c r="G389" s="6"/>
      <c r="H389" s="6"/>
      <c r="I389" s="6"/>
      <c r="J389" s="6"/>
      <c r="K389" s="6"/>
      <c r="L389" s="6"/>
      <c r="M389" s="6"/>
      <c r="N389" s="6"/>
      <c r="O389" s="6"/>
      <c r="P389" s="6"/>
      <c r="Q389" s="6"/>
      <c r="R389" s="6"/>
      <c r="S389" s="6"/>
      <c r="T389" s="6"/>
      <c r="U389" s="6"/>
      <c r="V389" s="6"/>
      <c r="W389" s="6"/>
      <c r="X389" s="6"/>
      <c r="Y389" s="6"/>
      <c r="Z389" s="6"/>
    </row>
    <row r="390" spans="1:26" ht="15.75" customHeight="1" x14ac:dyDescent="0.2">
      <c r="A390" s="124"/>
      <c r="B390" s="125"/>
      <c r="C390" s="125"/>
      <c r="D390" s="124"/>
      <c r="E390" s="124"/>
      <c r="F390" s="124"/>
      <c r="G390" s="6"/>
      <c r="H390" s="6"/>
      <c r="I390" s="6"/>
      <c r="J390" s="6"/>
      <c r="K390" s="6"/>
      <c r="L390" s="6"/>
      <c r="M390" s="6"/>
      <c r="N390" s="6"/>
      <c r="O390" s="6"/>
      <c r="P390" s="6"/>
      <c r="Q390" s="6"/>
      <c r="R390" s="6"/>
      <c r="S390" s="6"/>
      <c r="T390" s="6"/>
      <c r="U390" s="6"/>
      <c r="V390" s="6"/>
      <c r="W390" s="6"/>
      <c r="X390" s="6"/>
      <c r="Y390" s="6"/>
      <c r="Z390" s="6"/>
    </row>
    <row r="391" spans="1:26" ht="15.75" customHeight="1" x14ac:dyDescent="0.2">
      <c r="A391" s="124"/>
      <c r="B391" s="125"/>
      <c r="C391" s="125"/>
      <c r="D391" s="124"/>
      <c r="E391" s="124"/>
      <c r="F391" s="124"/>
      <c r="G391" s="6"/>
      <c r="H391" s="6"/>
      <c r="I391" s="6"/>
      <c r="J391" s="6"/>
      <c r="K391" s="6"/>
      <c r="L391" s="6"/>
      <c r="M391" s="6"/>
      <c r="N391" s="6"/>
      <c r="O391" s="6"/>
      <c r="P391" s="6"/>
      <c r="Q391" s="6"/>
      <c r="R391" s="6"/>
      <c r="S391" s="6"/>
      <c r="T391" s="6"/>
      <c r="U391" s="6"/>
      <c r="V391" s="6"/>
      <c r="W391" s="6"/>
      <c r="X391" s="6"/>
      <c r="Y391" s="6"/>
      <c r="Z391" s="6"/>
    </row>
    <row r="392" spans="1:26" ht="15.75" customHeight="1" x14ac:dyDescent="0.2">
      <c r="A392" s="124"/>
      <c r="B392" s="125"/>
      <c r="C392" s="125"/>
      <c r="D392" s="124"/>
      <c r="E392" s="124"/>
      <c r="F392" s="124"/>
      <c r="G392" s="6"/>
      <c r="H392" s="6"/>
      <c r="I392" s="6"/>
      <c r="J392" s="6"/>
      <c r="K392" s="6"/>
      <c r="L392" s="6"/>
      <c r="M392" s="6"/>
      <c r="N392" s="6"/>
      <c r="O392" s="6"/>
      <c r="P392" s="6"/>
      <c r="Q392" s="6"/>
      <c r="R392" s="6"/>
      <c r="S392" s="6"/>
      <c r="T392" s="6"/>
      <c r="U392" s="6"/>
      <c r="V392" s="6"/>
      <c r="W392" s="6"/>
      <c r="X392" s="6"/>
      <c r="Y392" s="6"/>
      <c r="Z392" s="6"/>
    </row>
    <row r="393" spans="1:26" ht="15.75" customHeight="1" x14ac:dyDescent="0.2">
      <c r="A393" s="124"/>
      <c r="B393" s="125"/>
      <c r="C393" s="125"/>
      <c r="D393" s="124"/>
      <c r="E393" s="124"/>
      <c r="F393" s="124"/>
      <c r="G393" s="6"/>
      <c r="H393" s="6"/>
      <c r="I393" s="6"/>
      <c r="J393" s="6"/>
      <c r="K393" s="6"/>
      <c r="L393" s="6"/>
      <c r="M393" s="6"/>
      <c r="N393" s="6"/>
      <c r="O393" s="6"/>
      <c r="P393" s="6"/>
      <c r="Q393" s="6"/>
      <c r="R393" s="6"/>
      <c r="S393" s="6"/>
      <c r="T393" s="6"/>
      <c r="U393" s="6"/>
      <c r="V393" s="6"/>
      <c r="W393" s="6"/>
      <c r="X393" s="6"/>
      <c r="Y393" s="6"/>
      <c r="Z393" s="6"/>
    </row>
    <row r="394" spans="1:26" ht="15.75" customHeight="1" x14ac:dyDescent="0.2">
      <c r="A394" s="124"/>
      <c r="B394" s="125"/>
      <c r="C394" s="125"/>
      <c r="D394" s="124"/>
      <c r="E394" s="124"/>
      <c r="F394" s="124"/>
      <c r="G394" s="6"/>
      <c r="H394" s="6"/>
      <c r="I394" s="6"/>
      <c r="J394" s="6"/>
      <c r="K394" s="6"/>
      <c r="L394" s="6"/>
      <c r="M394" s="6"/>
      <c r="N394" s="6"/>
      <c r="O394" s="6"/>
      <c r="P394" s="6"/>
      <c r="Q394" s="6"/>
      <c r="R394" s="6"/>
      <c r="S394" s="6"/>
      <c r="T394" s="6"/>
      <c r="U394" s="6"/>
      <c r="V394" s="6"/>
      <c r="W394" s="6"/>
      <c r="X394" s="6"/>
      <c r="Y394" s="6"/>
      <c r="Z394" s="6"/>
    </row>
    <row r="395" spans="1:26" ht="15.75" customHeight="1" x14ac:dyDescent="0.2">
      <c r="A395" s="124"/>
      <c r="B395" s="125"/>
      <c r="C395" s="125"/>
      <c r="D395" s="124"/>
      <c r="E395" s="124"/>
      <c r="F395" s="124"/>
      <c r="G395" s="6"/>
      <c r="H395" s="6"/>
      <c r="I395" s="6"/>
      <c r="J395" s="6"/>
      <c r="K395" s="6"/>
      <c r="L395" s="6"/>
      <c r="M395" s="6"/>
      <c r="N395" s="6"/>
      <c r="O395" s="6"/>
      <c r="P395" s="6"/>
      <c r="Q395" s="6"/>
      <c r="R395" s="6"/>
      <c r="S395" s="6"/>
      <c r="T395" s="6"/>
      <c r="U395" s="6"/>
      <c r="V395" s="6"/>
      <c r="W395" s="6"/>
      <c r="X395" s="6"/>
      <c r="Y395" s="6"/>
      <c r="Z395" s="6"/>
    </row>
    <row r="396" spans="1:26" ht="15.75" customHeight="1" x14ac:dyDescent="0.2">
      <c r="A396" s="124"/>
      <c r="B396" s="125"/>
      <c r="C396" s="125"/>
      <c r="D396" s="124"/>
      <c r="E396" s="124"/>
      <c r="F396" s="124"/>
      <c r="G396" s="6"/>
      <c r="H396" s="6"/>
      <c r="I396" s="6"/>
      <c r="J396" s="6"/>
      <c r="K396" s="6"/>
      <c r="L396" s="6"/>
      <c r="M396" s="6"/>
      <c r="N396" s="6"/>
      <c r="O396" s="6"/>
      <c r="P396" s="6"/>
      <c r="Q396" s="6"/>
      <c r="R396" s="6"/>
      <c r="S396" s="6"/>
      <c r="T396" s="6"/>
      <c r="U396" s="6"/>
      <c r="V396" s="6"/>
      <c r="W396" s="6"/>
      <c r="X396" s="6"/>
      <c r="Y396" s="6"/>
      <c r="Z396" s="6"/>
    </row>
    <row r="397" spans="1:26" ht="15.75" customHeight="1" x14ac:dyDescent="0.2">
      <c r="A397" s="124"/>
      <c r="B397" s="125"/>
      <c r="C397" s="125"/>
      <c r="D397" s="124"/>
      <c r="E397" s="124"/>
      <c r="F397" s="124"/>
      <c r="G397" s="6"/>
      <c r="H397" s="6"/>
      <c r="I397" s="6"/>
      <c r="J397" s="6"/>
      <c r="K397" s="6"/>
      <c r="L397" s="6"/>
      <c r="M397" s="6"/>
      <c r="N397" s="6"/>
      <c r="O397" s="6"/>
      <c r="P397" s="6"/>
      <c r="Q397" s="6"/>
      <c r="R397" s="6"/>
      <c r="S397" s="6"/>
      <c r="T397" s="6"/>
      <c r="U397" s="6"/>
      <c r="V397" s="6"/>
      <c r="W397" s="6"/>
      <c r="X397" s="6"/>
      <c r="Y397" s="6"/>
      <c r="Z397" s="6"/>
    </row>
    <row r="398" spans="1:26" ht="15.75" customHeight="1" x14ac:dyDescent="0.2">
      <c r="A398" s="124"/>
      <c r="B398" s="125"/>
      <c r="C398" s="125"/>
      <c r="D398" s="124"/>
      <c r="E398" s="124"/>
      <c r="F398" s="124"/>
      <c r="G398" s="6"/>
      <c r="H398" s="6"/>
      <c r="I398" s="6"/>
      <c r="J398" s="6"/>
      <c r="K398" s="6"/>
      <c r="L398" s="6"/>
      <c r="M398" s="6"/>
      <c r="N398" s="6"/>
      <c r="O398" s="6"/>
      <c r="P398" s="6"/>
      <c r="Q398" s="6"/>
      <c r="R398" s="6"/>
      <c r="S398" s="6"/>
      <c r="T398" s="6"/>
      <c r="U398" s="6"/>
      <c r="V398" s="6"/>
      <c r="W398" s="6"/>
      <c r="X398" s="6"/>
      <c r="Y398" s="6"/>
      <c r="Z398" s="6"/>
    </row>
    <row r="399" spans="1:26" ht="15.75" customHeight="1" x14ac:dyDescent="0.2">
      <c r="A399" s="124"/>
      <c r="B399" s="125"/>
      <c r="C399" s="125"/>
      <c r="D399" s="124"/>
      <c r="E399" s="124"/>
      <c r="F399" s="124"/>
      <c r="G399" s="6"/>
      <c r="H399" s="6"/>
      <c r="I399" s="6"/>
      <c r="J399" s="6"/>
      <c r="K399" s="6"/>
      <c r="L399" s="6"/>
      <c r="M399" s="6"/>
      <c r="N399" s="6"/>
      <c r="O399" s="6"/>
      <c r="P399" s="6"/>
      <c r="Q399" s="6"/>
      <c r="R399" s="6"/>
      <c r="S399" s="6"/>
      <c r="T399" s="6"/>
      <c r="U399" s="6"/>
      <c r="V399" s="6"/>
      <c r="W399" s="6"/>
      <c r="X399" s="6"/>
      <c r="Y399" s="6"/>
      <c r="Z399" s="6"/>
    </row>
    <row r="400" spans="1:26" ht="15.75" customHeight="1" x14ac:dyDescent="0.2">
      <c r="A400" s="124"/>
      <c r="B400" s="125"/>
      <c r="C400" s="125"/>
      <c r="D400" s="124"/>
      <c r="E400" s="124"/>
      <c r="F400" s="124"/>
      <c r="G400" s="6"/>
      <c r="H400" s="6"/>
      <c r="I400" s="6"/>
      <c r="J400" s="6"/>
      <c r="K400" s="6"/>
      <c r="L400" s="6"/>
      <c r="M400" s="6"/>
      <c r="N400" s="6"/>
      <c r="O400" s="6"/>
      <c r="P400" s="6"/>
      <c r="Q400" s="6"/>
      <c r="R400" s="6"/>
      <c r="S400" s="6"/>
      <c r="T400" s="6"/>
      <c r="U400" s="6"/>
      <c r="V400" s="6"/>
      <c r="W400" s="6"/>
      <c r="X400" s="6"/>
      <c r="Y400" s="6"/>
      <c r="Z400" s="6"/>
    </row>
    <row r="401" spans="1:26" ht="15.75" customHeight="1" x14ac:dyDescent="0.2">
      <c r="A401" s="124"/>
      <c r="B401" s="125"/>
      <c r="C401" s="125"/>
      <c r="D401" s="124"/>
      <c r="E401" s="124"/>
      <c r="F401" s="124"/>
      <c r="G401" s="6"/>
      <c r="H401" s="6"/>
      <c r="I401" s="6"/>
      <c r="J401" s="6"/>
      <c r="K401" s="6"/>
      <c r="L401" s="6"/>
      <c r="M401" s="6"/>
      <c r="N401" s="6"/>
      <c r="O401" s="6"/>
      <c r="P401" s="6"/>
      <c r="Q401" s="6"/>
      <c r="R401" s="6"/>
      <c r="S401" s="6"/>
      <c r="T401" s="6"/>
      <c r="U401" s="6"/>
      <c r="V401" s="6"/>
      <c r="W401" s="6"/>
      <c r="X401" s="6"/>
      <c r="Y401" s="6"/>
      <c r="Z401" s="6"/>
    </row>
    <row r="402" spans="1:26" ht="15.75" customHeight="1" x14ac:dyDescent="0.2">
      <c r="A402" s="124"/>
      <c r="B402" s="125"/>
      <c r="C402" s="125"/>
      <c r="D402" s="124"/>
      <c r="E402" s="124"/>
      <c r="F402" s="124"/>
      <c r="G402" s="6"/>
      <c r="H402" s="6"/>
      <c r="I402" s="6"/>
      <c r="J402" s="6"/>
      <c r="K402" s="6"/>
      <c r="L402" s="6"/>
      <c r="M402" s="6"/>
      <c r="N402" s="6"/>
      <c r="O402" s="6"/>
      <c r="P402" s="6"/>
      <c r="Q402" s="6"/>
      <c r="R402" s="6"/>
      <c r="S402" s="6"/>
      <c r="T402" s="6"/>
      <c r="U402" s="6"/>
      <c r="V402" s="6"/>
      <c r="W402" s="6"/>
      <c r="X402" s="6"/>
      <c r="Y402" s="6"/>
      <c r="Z402" s="6"/>
    </row>
    <row r="403" spans="1:26" ht="15.75" customHeight="1" x14ac:dyDescent="0.2">
      <c r="A403" s="124"/>
      <c r="B403" s="125"/>
      <c r="C403" s="125"/>
      <c r="D403" s="124"/>
      <c r="E403" s="124"/>
      <c r="F403" s="124"/>
      <c r="G403" s="6"/>
      <c r="H403" s="6"/>
      <c r="I403" s="6"/>
      <c r="J403" s="6"/>
      <c r="K403" s="6"/>
      <c r="L403" s="6"/>
      <c r="M403" s="6"/>
      <c r="N403" s="6"/>
      <c r="O403" s="6"/>
      <c r="P403" s="6"/>
      <c r="Q403" s="6"/>
      <c r="R403" s="6"/>
      <c r="S403" s="6"/>
      <c r="T403" s="6"/>
      <c r="U403" s="6"/>
      <c r="V403" s="6"/>
      <c r="W403" s="6"/>
      <c r="X403" s="6"/>
      <c r="Y403" s="6"/>
      <c r="Z403" s="6"/>
    </row>
    <row r="404" spans="1:26" ht="15.75" customHeight="1" x14ac:dyDescent="0.2">
      <c r="A404" s="124"/>
      <c r="B404" s="125"/>
      <c r="C404" s="125"/>
      <c r="D404" s="124"/>
      <c r="E404" s="124"/>
      <c r="F404" s="124"/>
      <c r="G404" s="6"/>
      <c r="H404" s="6"/>
      <c r="I404" s="6"/>
      <c r="J404" s="6"/>
      <c r="K404" s="6"/>
      <c r="L404" s="6"/>
      <c r="M404" s="6"/>
      <c r="N404" s="6"/>
      <c r="O404" s="6"/>
      <c r="P404" s="6"/>
      <c r="Q404" s="6"/>
      <c r="R404" s="6"/>
      <c r="S404" s="6"/>
      <c r="T404" s="6"/>
      <c r="U404" s="6"/>
      <c r="V404" s="6"/>
      <c r="W404" s="6"/>
      <c r="X404" s="6"/>
      <c r="Y404" s="6"/>
      <c r="Z404" s="6"/>
    </row>
    <row r="405" spans="1:26" ht="15.75" customHeight="1" x14ac:dyDescent="0.2">
      <c r="A405" s="124"/>
      <c r="B405" s="125"/>
      <c r="C405" s="125"/>
      <c r="D405" s="124"/>
      <c r="E405" s="124"/>
      <c r="F405" s="124"/>
      <c r="G405" s="6"/>
      <c r="H405" s="6"/>
      <c r="I405" s="6"/>
      <c r="J405" s="6"/>
      <c r="K405" s="6"/>
      <c r="L405" s="6"/>
      <c r="M405" s="6"/>
      <c r="N405" s="6"/>
      <c r="O405" s="6"/>
      <c r="P405" s="6"/>
      <c r="Q405" s="6"/>
      <c r="R405" s="6"/>
      <c r="S405" s="6"/>
      <c r="T405" s="6"/>
      <c r="U405" s="6"/>
      <c r="V405" s="6"/>
      <c r="W405" s="6"/>
      <c r="X405" s="6"/>
      <c r="Y405" s="6"/>
      <c r="Z405" s="6"/>
    </row>
    <row r="406" spans="1:26" ht="15.75" customHeight="1" x14ac:dyDescent="0.2">
      <c r="A406" s="124"/>
      <c r="B406" s="125"/>
      <c r="C406" s="125"/>
      <c r="D406" s="124"/>
      <c r="E406" s="124"/>
      <c r="F406" s="124"/>
      <c r="G406" s="6"/>
      <c r="H406" s="6"/>
      <c r="I406" s="6"/>
      <c r="J406" s="6"/>
      <c r="K406" s="6"/>
      <c r="L406" s="6"/>
      <c r="M406" s="6"/>
      <c r="N406" s="6"/>
      <c r="O406" s="6"/>
      <c r="P406" s="6"/>
      <c r="Q406" s="6"/>
      <c r="R406" s="6"/>
      <c r="S406" s="6"/>
      <c r="T406" s="6"/>
      <c r="U406" s="6"/>
      <c r="V406" s="6"/>
      <c r="W406" s="6"/>
      <c r="X406" s="6"/>
      <c r="Y406" s="6"/>
      <c r="Z406" s="6"/>
    </row>
    <row r="407" spans="1:26" ht="15.75" customHeight="1" x14ac:dyDescent="0.2">
      <c r="A407" s="124"/>
      <c r="B407" s="125"/>
      <c r="C407" s="125"/>
      <c r="D407" s="124"/>
      <c r="E407" s="124"/>
      <c r="F407" s="124"/>
      <c r="G407" s="6"/>
      <c r="H407" s="6"/>
      <c r="I407" s="6"/>
      <c r="J407" s="6"/>
      <c r="K407" s="6"/>
      <c r="L407" s="6"/>
      <c r="M407" s="6"/>
      <c r="N407" s="6"/>
      <c r="O407" s="6"/>
      <c r="P407" s="6"/>
      <c r="Q407" s="6"/>
      <c r="R407" s="6"/>
      <c r="S407" s="6"/>
      <c r="T407" s="6"/>
      <c r="U407" s="6"/>
      <c r="V407" s="6"/>
      <c r="W407" s="6"/>
      <c r="X407" s="6"/>
      <c r="Y407" s="6"/>
      <c r="Z407" s="6"/>
    </row>
    <row r="408" spans="1:26" ht="15.75" customHeight="1" x14ac:dyDescent="0.2">
      <c r="A408" s="124"/>
      <c r="B408" s="125"/>
      <c r="C408" s="125"/>
      <c r="D408" s="124"/>
      <c r="E408" s="124"/>
      <c r="F408" s="124"/>
      <c r="G408" s="6"/>
      <c r="H408" s="6"/>
      <c r="I408" s="6"/>
      <c r="J408" s="6"/>
      <c r="K408" s="6"/>
      <c r="L408" s="6"/>
      <c r="M408" s="6"/>
      <c r="N408" s="6"/>
      <c r="O408" s="6"/>
      <c r="P408" s="6"/>
      <c r="Q408" s="6"/>
      <c r="R408" s="6"/>
      <c r="S408" s="6"/>
      <c r="T408" s="6"/>
      <c r="U408" s="6"/>
      <c r="V408" s="6"/>
      <c r="W408" s="6"/>
      <c r="X408" s="6"/>
      <c r="Y408" s="6"/>
      <c r="Z408" s="6"/>
    </row>
    <row r="409" spans="1:26" ht="15.75" customHeight="1" x14ac:dyDescent="0.2">
      <c r="A409" s="124"/>
      <c r="B409" s="125"/>
      <c r="C409" s="125"/>
      <c r="D409" s="124"/>
      <c r="E409" s="124"/>
      <c r="F409" s="124"/>
      <c r="G409" s="6"/>
      <c r="H409" s="6"/>
      <c r="I409" s="6"/>
      <c r="J409" s="6"/>
      <c r="K409" s="6"/>
      <c r="L409" s="6"/>
      <c r="M409" s="6"/>
      <c r="N409" s="6"/>
      <c r="O409" s="6"/>
      <c r="P409" s="6"/>
      <c r="Q409" s="6"/>
      <c r="R409" s="6"/>
      <c r="S409" s="6"/>
      <c r="T409" s="6"/>
      <c r="U409" s="6"/>
      <c r="V409" s="6"/>
      <c r="W409" s="6"/>
      <c r="X409" s="6"/>
      <c r="Y409" s="6"/>
      <c r="Z409" s="6"/>
    </row>
    <row r="410" spans="1:26" ht="15.75" customHeight="1" x14ac:dyDescent="0.2">
      <c r="A410" s="124"/>
      <c r="B410" s="125"/>
      <c r="C410" s="125"/>
      <c r="D410" s="124"/>
      <c r="E410" s="124"/>
      <c r="F410" s="124"/>
      <c r="G410" s="6"/>
      <c r="H410" s="6"/>
      <c r="I410" s="6"/>
      <c r="J410" s="6"/>
      <c r="K410" s="6"/>
      <c r="L410" s="6"/>
      <c r="M410" s="6"/>
      <c r="N410" s="6"/>
      <c r="O410" s="6"/>
      <c r="P410" s="6"/>
      <c r="Q410" s="6"/>
      <c r="R410" s="6"/>
      <c r="S410" s="6"/>
      <c r="T410" s="6"/>
      <c r="U410" s="6"/>
      <c r="V410" s="6"/>
      <c r="W410" s="6"/>
      <c r="X410" s="6"/>
      <c r="Y410" s="6"/>
      <c r="Z410" s="6"/>
    </row>
    <row r="411" spans="1:26" ht="15.75" customHeight="1" x14ac:dyDescent="0.2">
      <c r="A411" s="124"/>
      <c r="B411" s="125"/>
      <c r="C411" s="125"/>
      <c r="D411" s="124"/>
      <c r="E411" s="124"/>
      <c r="F411" s="124"/>
      <c r="G411" s="6"/>
      <c r="H411" s="6"/>
      <c r="I411" s="6"/>
      <c r="J411" s="6"/>
      <c r="K411" s="6"/>
      <c r="L411" s="6"/>
      <c r="M411" s="6"/>
      <c r="N411" s="6"/>
      <c r="O411" s="6"/>
      <c r="P411" s="6"/>
      <c r="Q411" s="6"/>
      <c r="R411" s="6"/>
      <c r="S411" s="6"/>
      <c r="T411" s="6"/>
      <c r="U411" s="6"/>
      <c r="V411" s="6"/>
      <c r="W411" s="6"/>
      <c r="X411" s="6"/>
      <c r="Y411" s="6"/>
      <c r="Z411" s="6"/>
    </row>
    <row r="412" spans="1:26" ht="15.75" customHeight="1" x14ac:dyDescent="0.2">
      <c r="A412" s="124"/>
      <c r="B412" s="125"/>
      <c r="C412" s="125"/>
      <c r="D412" s="124"/>
      <c r="E412" s="124"/>
      <c r="F412" s="124"/>
      <c r="G412" s="6"/>
      <c r="H412" s="6"/>
      <c r="I412" s="6"/>
      <c r="J412" s="6"/>
      <c r="K412" s="6"/>
      <c r="L412" s="6"/>
      <c r="M412" s="6"/>
      <c r="N412" s="6"/>
      <c r="O412" s="6"/>
      <c r="P412" s="6"/>
      <c r="Q412" s="6"/>
      <c r="R412" s="6"/>
      <c r="S412" s="6"/>
      <c r="T412" s="6"/>
      <c r="U412" s="6"/>
      <c r="V412" s="6"/>
      <c r="W412" s="6"/>
      <c r="X412" s="6"/>
      <c r="Y412" s="6"/>
      <c r="Z412" s="6"/>
    </row>
    <row r="413" spans="1:26" ht="15.75" customHeight="1" x14ac:dyDescent="0.2">
      <c r="A413" s="124"/>
      <c r="B413" s="125"/>
      <c r="C413" s="125"/>
      <c r="D413" s="124"/>
      <c r="E413" s="124"/>
      <c r="F413" s="124"/>
      <c r="G413" s="6"/>
      <c r="H413" s="6"/>
      <c r="I413" s="6"/>
      <c r="J413" s="6"/>
      <c r="K413" s="6"/>
      <c r="L413" s="6"/>
      <c r="M413" s="6"/>
      <c r="N413" s="6"/>
      <c r="O413" s="6"/>
      <c r="P413" s="6"/>
      <c r="Q413" s="6"/>
      <c r="R413" s="6"/>
      <c r="S413" s="6"/>
      <c r="T413" s="6"/>
      <c r="U413" s="6"/>
      <c r="V413" s="6"/>
      <c r="W413" s="6"/>
      <c r="X413" s="6"/>
      <c r="Y413" s="6"/>
      <c r="Z413" s="6"/>
    </row>
    <row r="414" spans="1:26" ht="15.75" customHeight="1" x14ac:dyDescent="0.2">
      <c r="A414" s="124"/>
      <c r="B414" s="125"/>
      <c r="C414" s="125"/>
      <c r="D414" s="124"/>
      <c r="E414" s="124"/>
      <c r="F414" s="124"/>
      <c r="G414" s="6"/>
      <c r="H414" s="6"/>
      <c r="I414" s="6"/>
      <c r="J414" s="6"/>
      <c r="K414" s="6"/>
      <c r="L414" s="6"/>
      <c r="M414" s="6"/>
      <c r="N414" s="6"/>
      <c r="O414" s="6"/>
      <c r="P414" s="6"/>
      <c r="Q414" s="6"/>
      <c r="R414" s="6"/>
      <c r="S414" s="6"/>
      <c r="T414" s="6"/>
      <c r="U414" s="6"/>
      <c r="V414" s="6"/>
      <c r="W414" s="6"/>
      <c r="X414" s="6"/>
      <c r="Y414" s="6"/>
      <c r="Z414" s="6"/>
    </row>
    <row r="415" spans="1:26" ht="15.75" customHeight="1" x14ac:dyDescent="0.2">
      <c r="A415" s="124"/>
      <c r="B415" s="125"/>
      <c r="C415" s="125"/>
      <c r="D415" s="124"/>
      <c r="E415" s="124"/>
      <c r="F415" s="124"/>
      <c r="G415" s="6"/>
      <c r="H415" s="6"/>
      <c r="I415" s="6"/>
      <c r="J415" s="6"/>
      <c r="K415" s="6"/>
      <c r="L415" s="6"/>
      <c r="M415" s="6"/>
      <c r="N415" s="6"/>
      <c r="O415" s="6"/>
      <c r="P415" s="6"/>
      <c r="Q415" s="6"/>
      <c r="R415" s="6"/>
      <c r="S415" s="6"/>
      <c r="T415" s="6"/>
      <c r="U415" s="6"/>
      <c r="V415" s="6"/>
      <c r="W415" s="6"/>
      <c r="X415" s="6"/>
      <c r="Y415" s="6"/>
      <c r="Z415" s="6"/>
    </row>
    <row r="416" spans="1:26" ht="15.75" customHeight="1" x14ac:dyDescent="0.2">
      <c r="A416" s="124"/>
      <c r="B416" s="125"/>
      <c r="C416" s="125"/>
      <c r="D416" s="124"/>
      <c r="E416" s="124"/>
      <c r="F416" s="124"/>
      <c r="G416" s="6"/>
      <c r="H416" s="6"/>
      <c r="I416" s="6"/>
      <c r="J416" s="6"/>
      <c r="K416" s="6"/>
      <c r="L416" s="6"/>
      <c r="M416" s="6"/>
      <c r="N416" s="6"/>
      <c r="O416" s="6"/>
      <c r="P416" s="6"/>
      <c r="Q416" s="6"/>
      <c r="R416" s="6"/>
      <c r="S416" s="6"/>
      <c r="T416" s="6"/>
      <c r="U416" s="6"/>
      <c r="V416" s="6"/>
      <c r="W416" s="6"/>
      <c r="X416" s="6"/>
      <c r="Y416" s="6"/>
      <c r="Z416" s="6"/>
    </row>
    <row r="417" spans="1:26" ht="15.75" customHeight="1" x14ac:dyDescent="0.2">
      <c r="A417" s="124"/>
      <c r="B417" s="125"/>
      <c r="C417" s="125"/>
      <c r="D417" s="124"/>
      <c r="E417" s="124"/>
      <c r="F417" s="124"/>
      <c r="G417" s="6"/>
      <c r="H417" s="6"/>
      <c r="I417" s="6"/>
      <c r="J417" s="6"/>
      <c r="K417" s="6"/>
      <c r="L417" s="6"/>
      <c r="M417" s="6"/>
      <c r="N417" s="6"/>
      <c r="O417" s="6"/>
      <c r="P417" s="6"/>
      <c r="Q417" s="6"/>
      <c r="R417" s="6"/>
      <c r="S417" s="6"/>
      <c r="T417" s="6"/>
      <c r="U417" s="6"/>
      <c r="V417" s="6"/>
      <c r="W417" s="6"/>
      <c r="X417" s="6"/>
      <c r="Y417" s="6"/>
      <c r="Z417" s="6"/>
    </row>
    <row r="418" spans="1:26" ht="15.75" customHeight="1" x14ac:dyDescent="0.2">
      <c r="A418" s="124"/>
      <c r="B418" s="125"/>
      <c r="C418" s="125"/>
      <c r="D418" s="124"/>
      <c r="E418" s="124"/>
      <c r="F418" s="124"/>
      <c r="G418" s="6"/>
      <c r="H418" s="6"/>
      <c r="I418" s="6"/>
      <c r="J418" s="6"/>
      <c r="K418" s="6"/>
      <c r="L418" s="6"/>
      <c r="M418" s="6"/>
      <c r="N418" s="6"/>
      <c r="O418" s="6"/>
      <c r="P418" s="6"/>
      <c r="Q418" s="6"/>
      <c r="R418" s="6"/>
      <c r="S418" s="6"/>
      <c r="T418" s="6"/>
      <c r="U418" s="6"/>
      <c r="V418" s="6"/>
      <c r="W418" s="6"/>
      <c r="X418" s="6"/>
      <c r="Y418" s="6"/>
      <c r="Z418" s="6"/>
    </row>
    <row r="419" spans="1:26" ht="15.75" customHeight="1" x14ac:dyDescent="0.2">
      <c r="A419" s="124"/>
      <c r="B419" s="125"/>
      <c r="C419" s="125"/>
      <c r="D419" s="124"/>
      <c r="E419" s="124"/>
      <c r="F419" s="124"/>
      <c r="G419" s="6"/>
      <c r="H419" s="6"/>
      <c r="I419" s="6"/>
      <c r="J419" s="6"/>
      <c r="K419" s="6"/>
      <c r="L419" s="6"/>
      <c r="M419" s="6"/>
      <c r="N419" s="6"/>
      <c r="O419" s="6"/>
      <c r="P419" s="6"/>
      <c r="Q419" s="6"/>
      <c r="R419" s="6"/>
      <c r="S419" s="6"/>
      <c r="T419" s="6"/>
      <c r="U419" s="6"/>
      <c r="V419" s="6"/>
      <c r="W419" s="6"/>
      <c r="X419" s="6"/>
      <c r="Y419" s="6"/>
      <c r="Z419" s="6"/>
    </row>
    <row r="420" spans="1:26" ht="15.75" customHeight="1" x14ac:dyDescent="0.2">
      <c r="A420" s="124"/>
      <c r="B420" s="125"/>
      <c r="C420" s="125"/>
      <c r="D420" s="124"/>
      <c r="E420" s="124"/>
      <c r="F420" s="124"/>
      <c r="G420" s="6"/>
      <c r="H420" s="6"/>
      <c r="I420" s="6"/>
      <c r="J420" s="6"/>
      <c r="K420" s="6"/>
      <c r="L420" s="6"/>
      <c r="M420" s="6"/>
      <c r="N420" s="6"/>
      <c r="O420" s="6"/>
      <c r="P420" s="6"/>
      <c r="Q420" s="6"/>
      <c r="R420" s="6"/>
      <c r="S420" s="6"/>
      <c r="T420" s="6"/>
      <c r="U420" s="6"/>
      <c r="V420" s="6"/>
      <c r="W420" s="6"/>
      <c r="X420" s="6"/>
      <c r="Y420" s="6"/>
      <c r="Z420" s="6"/>
    </row>
    <row r="421" spans="1:26" ht="15.75" customHeight="1" x14ac:dyDescent="0.2">
      <c r="A421" s="124"/>
      <c r="B421" s="125"/>
      <c r="C421" s="125"/>
      <c r="D421" s="124"/>
      <c r="E421" s="124"/>
      <c r="F421" s="124"/>
      <c r="G421" s="6"/>
      <c r="H421" s="6"/>
      <c r="I421" s="6"/>
      <c r="J421" s="6"/>
      <c r="K421" s="6"/>
      <c r="L421" s="6"/>
      <c r="M421" s="6"/>
      <c r="N421" s="6"/>
      <c r="O421" s="6"/>
      <c r="P421" s="6"/>
      <c r="Q421" s="6"/>
      <c r="R421" s="6"/>
      <c r="S421" s="6"/>
      <c r="T421" s="6"/>
      <c r="U421" s="6"/>
      <c r="V421" s="6"/>
      <c r="W421" s="6"/>
      <c r="X421" s="6"/>
      <c r="Y421" s="6"/>
      <c r="Z421" s="6"/>
    </row>
    <row r="422" spans="1:26" ht="15.75" customHeight="1" x14ac:dyDescent="0.2">
      <c r="A422" s="124"/>
      <c r="B422" s="125"/>
      <c r="C422" s="125"/>
      <c r="D422" s="124"/>
      <c r="E422" s="124"/>
      <c r="F422" s="124"/>
      <c r="G422" s="6"/>
      <c r="H422" s="6"/>
      <c r="I422" s="6"/>
      <c r="J422" s="6"/>
      <c r="K422" s="6"/>
      <c r="L422" s="6"/>
      <c r="M422" s="6"/>
      <c r="N422" s="6"/>
      <c r="O422" s="6"/>
      <c r="P422" s="6"/>
      <c r="Q422" s="6"/>
      <c r="R422" s="6"/>
      <c r="S422" s="6"/>
      <c r="T422" s="6"/>
      <c r="U422" s="6"/>
      <c r="V422" s="6"/>
      <c r="W422" s="6"/>
      <c r="X422" s="6"/>
      <c r="Y422" s="6"/>
      <c r="Z422" s="6"/>
    </row>
    <row r="423" spans="1:26" ht="15.75" customHeight="1" x14ac:dyDescent="0.2">
      <c r="A423" s="124"/>
      <c r="B423" s="125"/>
      <c r="C423" s="125"/>
      <c r="D423" s="124"/>
      <c r="E423" s="124"/>
      <c r="F423" s="124"/>
      <c r="G423" s="6"/>
      <c r="H423" s="6"/>
      <c r="I423" s="6"/>
      <c r="J423" s="6"/>
      <c r="K423" s="6"/>
      <c r="L423" s="6"/>
      <c r="M423" s="6"/>
      <c r="N423" s="6"/>
      <c r="O423" s="6"/>
      <c r="P423" s="6"/>
      <c r="Q423" s="6"/>
      <c r="R423" s="6"/>
      <c r="S423" s="6"/>
      <c r="T423" s="6"/>
      <c r="U423" s="6"/>
      <c r="V423" s="6"/>
      <c r="W423" s="6"/>
      <c r="X423" s="6"/>
      <c r="Y423" s="6"/>
      <c r="Z423" s="6"/>
    </row>
    <row r="424" spans="1:26" ht="15.75" customHeight="1" x14ac:dyDescent="0.2">
      <c r="A424" s="124"/>
      <c r="B424" s="125"/>
      <c r="C424" s="125"/>
      <c r="D424" s="124"/>
      <c r="E424" s="124"/>
      <c r="F424" s="124"/>
      <c r="G424" s="6"/>
      <c r="H424" s="6"/>
      <c r="I424" s="6"/>
      <c r="J424" s="6"/>
      <c r="K424" s="6"/>
      <c r="L424" s="6"/>
      <c r="M424" s="6"/>
      <c r="N424" s="6"/>
      <c r="O424" s="6"/>
      <c r="P424" s="6"/>
      <c r="Q424" s="6"/>
      <c r="R424" s="6"/>
      <c r="S424" s="6"/>
      <c r="T424" s="6"/>
      <c r="U424" s="6"/>
      <c r="V424" s="6"/>
      <c r="W424" s="6"/>
      <c r="X424" s="6"/>
      <c r="Y424" s="6"/>
      <c r="Z424" s="6"/>
    </row>
    <row r="425" spans="1:26" ht="15.75" customHeight="1" x14ac:dyDescent="0.2">
      <c r="A425" s="124"/>
      <c r="B425" s="125"/>
      <c r="C425" s="125"/>
      <c r="D425" s="124"/>
      <c r="E425" s="124"/>
      <c r="F425" s="124"/>
      <c r="G425" s="6"/>
      <c r="H425" s="6"/>
      <c r="I425" s="6"/>
      <c r="J425" s="6"/>
      <c r="K425" s="6"/>
      <c r="L425" s="6"/>
      <c r="M425" s="6"/>
      <c r="N425" s="6"/>
      <c r="O425" s="6"/>
      <c r="P425" s="6"/>
      <c r="Q425" s="6"/>
      <c r="R425" s="6"/>
      <c r="S425" s="6"/>
      <c r="T425" s="6"/>
      <c r="U425" s="6"/>
      <c r="V425" s="6"/>
      <c r="W425" s="6"/>
      <c r="X425" s="6"/>
      <c r="Y425" s="6"/>
      <c r="Z425" s="6"/>
    </row>
    <row r="426" spans="1:26" ht="15.75" customHeight="1" x14ac:dyDescent="0.2">
      <c r="A426" s="124"/>
      <c r="B426" s="125"/>
      <c r="C426" s="125"/>
      <c r="D426" s="124"/>
      <c r="E426" s="124"/>
      <c r="F426" s="124"/>
      <c r="G426" s="6"/>
      <c r="H426" s="6"/>
      <c r="I426" s="6"/>
      <c r="J426" s="6"/>
      <c r="K426" s="6"/>
      <c r="L426" s="6"/>
      <c r="M426" s="6"/>
      <c r="N426" s="6"/>
      <c r="O426" s="6"/>
      <c r="P426" s="6"/>
      <c r="Q426" s="6"/>
      <c r="R426" s="6"/>
      <c r="S426" s="6"/>
      <c r="T426" s="6"/>
      <c r="U426" s="6"/>
      <c r="V426" s="6"/>
      <c r="W426" s="6"/>
      <c r="X426" s="6"/>
      <c r="Y426" s="6"/>
      <c r="Z426" s="6"/>
    </row>
    <row r="427" spans="1:26" ht="15.75" customHeight="1" x14ac:dyDescent="0.2">
      <c r="A427" s="124"/>
      <c r="B427" s="125"/>
      <c r="C427" s="125"/>
      <c r="D427" s="124"/>
      <c r="E427" s="124"/>
      <c r="F427" s="124"/>
      <c r="G427" s="6"/>
      <c r="H427" s="6"/>
      <c r="I427" s="6"/>
      <c r="J427" s="6"/>
      <c r="K427" s="6"/>
      <c r="L427" s="6"/>
      <c r="M427" s="6"/>
      <c r="N427" s="6"/>
      <c r="O427" s="6"/>
      <c r="P427" s="6"/>
      <c r="Q427" s="6"/>
      <c r="R427" s="6"/>
      <c r="S427" s="6"/>
      <c r="T427" s="6"/>
      <c r="U427" s="6"/>
      <c r="V427" s="6"/>
      <c r="W427" s="6"/>
      <c r="X427" s="6"/>
      <c r="Y427" s="6"/>
      <c r="Z427" s="6"/>
    </row>
    <row r="428" spans="1:26" ht="15.75" customHeight="1" x14ac:dyDescent="0.2">
      <c r="A428" s="124"/>
      <c r="B428" s="125"/>
      <c r="C428" s="125"/>
      <c r="D428" s="124"/>
      <c r="E428" s="124"/>
      <c r="F428" s="124"/>
      <c r="G428" s="6"/>
      <c r="H428" s="6"/>
      <c r="I428" s="6"/>
      <c r="J428" s="6"/>
      <c r="K428" s="6"/>
      <c r="L428" s="6"/>
      <c r="M428" s="6"/>
      <c r="N428" s="6"/>
      <c r="O428" s="6"/>
      <c r="P428" s="6"/>
      <c r="Q428" s="6"/>
      <c r="R428" s="6"/>
      <c r="S428" s="6"/>
      <c r="T428" s="6"/>
      <c r="U428" s="6"/>
      <c r="V428" s="6"/>
      <c r="W428" s="6"/>
      <c r="X428" s="6"/>
      <c r="Y428" s="6"/>
      <c r="Z428" s="6"/>
    </row>
    <row r="429" spans="1:26" ht="15.75" customHeight="1" x14ac:dyDescent="0.2">
      <c r="A429" s="124"/>
      <c r="B429" s="125"/>
      <c r="C429" s="125"/>
      <c r="D429" s="124"/>
      <c r="E429" s="124"/>
      <c r="F429" s="124"/>
      <c r="G429" s="6"/>
      <c r="H429" s="6"/>
      <c r="I429" s="6"/>
      <c r="J429" s="6"/>
      <c r="K429" s="6"/>
      <c r="L429" s="6"/>
      <c r="M429" s="6"/>
      <c r="N429" s="6"/>
      <c r="O429" s="6"/>
      <c r="P429" s="6"/>
      <c r="Q429" s="6"/>
      <c r="R429" s="6"/>
      <c r="S429" s="6"/>
      <c r="T429" s="6"/>
      <c r="U429" s="6"/>
      <c r="V429" s="6"/>
      <c r="W429" s="6"/>
      <c r="X429" s="6"/>
      <c r="Y429" s="6"/>
      <c r="Z429" s="6"/>
    </row>
    <row r="430" spans="1:26" ht="15.75" customHeight="1" x14ac:dyDescent="0.2">
      <c r="A430" s="124"/>
      <c r="B430" s="125"/>
      <c r="C430" s="125"/>
      <c r="D430" s="124"/>
      <c r="E430" s="124"/>
      <c r="F430" s="124"/>
      <c r="G430" s="6"/>
      <c r="H430" s="6"/>
      <c r="I430" s="6"/>
      <c r="J430" s="6"/>
      <c r="K430" s="6"/>
      <c r="L430" s="6"/>
      <c r="M430" s="6"/>
      <c r="N430" s="6"/>
      <c r="O430" s="6"/>
      <c r="P430" s="6"/>
      <c r="Q430" s="6"/>
      <c r="R430" s="6"/>
      <c r="S430" s="6"/>
      <c r="T430" s="6"/>
      <c r="U430" s="6"/>
      <c r="V430" s="6"/>
      <c r="W430" s="6"/>
      <c r="X430" s="6"/>
      <c r="Y430" s="6"/>
      <c r="Z430" s="6"/>
    </row>
    <row r="431" spans="1:26" ht="15.75" customHeight="1" x14ac:dyDescent="0.2">
      <c r="A431" s="124"/>
      <c r="B431" s="125"/>
      <c r="C431" s="125"/>
      <c r="D431" s="124"/>
      <c r="E431" s="124"/>
      <c r="F431" s="124"/>
      <c r="G431" s="6"/>
      <c r="H431" s="6"/>
      <c r="I431" s="6"/>
      <c r="J431" s="6"/>
      <c r="K431" s="6"/>
      <c r="L431" s="6"/>
      <c r="M431" s="6"/>
      <c r="N431" s="6"/>
      <c r="O431" s="6"/>
      <c r="P431" s="6"/>
      <c r="Q431" s="6"/>
      <c r="R431" s="6"/>
      <c r="S431" s="6"/>
      <c r="T431" s="6"/>
      <c r="U431" s="6"/>
      <c r="V431" s="6"/>
      <c r="W431" s="6"/>
      <c r="X431" s="6"/>
      <c r="Y431" s="6"/>
      <c r="Z431" s="6"/>
    </row>
    <row r="432" spans="1:26" ht="15.75" customHeight="1" x14ac:dyDescent="0.2">
      <c r="A432" s="124"/>
      <c r="B432" s="125"/>
      <c r="C432" s="125"/>
      <c r="D432" s="124"/>
      <c r="E432" s="124"/>
      <c r="F432" s="124"/>
      <c r="G432" s="6"/>
      <c r="H432" s="6"/>
      <c r="I432" s="6"/>
      <c r="J432" s="6"/>
      <c r="K432" s="6"/>
      <c r="L432" s="6"/>
      <c r="M432" s="6"/>
      <c r="N432" s="6"/>
      <c r="O432" s="6"/>
      <c r="P432" s="6"/>
      <c r="Q432" s="6"/>
      <c r="R432" s="6"/>
      <c r="S432" s="6"/>
      <c r="T432" s="6"/>
      <c r="U432" s="6"/>
      <c r="V432" s="6"/>
      <c r="W432" s="6"/>
      <c r="X432" s="6"/>
      <c r="Y432" s="6"/>
      <c r="Z432" s="6"/>
    </row>
    <row r="433" spans="1:26" ht="15.75" customHeight="1" x14ac:dyDescent="0.2">
      <c r="A433" s="124"/>
      <c r="B433" s="125"/>
      <c r="C433" s="125"/>
      <c r="D433" s="124"/>
      <c r="E433" s="124"/>
      <c r="F433" s="124"/>
      <c r="G433" s="6"/>
      <c r="H433" s="6"/>
      <c r="I433" s="6"/>
      <c r="J433" s="6"/>
      <c r="K433" s="6"/>
      <c r="L433" s="6"/>
      <c r="M433" s="6"/>
      <c r="N433" s="6"/>
      <c r="O433" s="6"/>
      <c r="P433" s="6"/>
      <c r="Q433" s="6"/>
      <c r="R433" s="6"/>
      <c r="S433" s="6"/>
      <c r="T433" s="6"/>
      <c r="U433" s="6"/>
      <c r="V433" s="6"/>
      <c r="W433" s="6"/>
      <c r="X433" s="6"/>
      <c r="Y433" s="6"/>
      <c r="Z433" s="6"/>
    </row>
    <row r="434" spans="1:26" ht="15.75" customHeight="1" x14ac:dyDescent="0.2">
      <c r="A434" s="124"/>
      <c r="B434" s="125"/>
      <c r="C434" s="125"/>
      <c r="D434" s="124"/>
      <c r="E434" s="124"/>
      <c r="F434" s="124"/>
      <c r="G434" s="6"/>
      <c r="H434" s="6"/>
      <c r="I434" s="6"/>
      <c r="J434" s="6"/>
      <c r="K434" s="6"/>
      <c r="L434" s="6"/>
      <c r="M434" s="6"/>
      <c r="N434" s="6"/>
      <c r="O434" s="6"/>
      <c r="P434" s="6"/>
      <c r="Q434" s="6"/>
      <c r="R434" s="6"/>
      <c r="S434" s="6"/>
      <c r="T434" s="6"/>
      <c r="U434" s="6"/>
      <c r="V434" s="6"/>
      <c r="W434" s="6"/>
      <c r="X434" s="6"/>
      <c r="Y434" s="6"/>
      <c r="Z434" s="6"/>
    </row>
    <row r="435" spans="1:26" ht="15.75" customHeight="1" x14ac:dyDescent="0.2">
      <c r="A435" s="124"/>
      <c r="B435" s="125"/>
      <c r="C435" s="125"/>
      <c r="D435" s="124"/>
      <c r="E435" s="124"/>
      <c r="F435" s="124"/>
      <c r="G435" s="6"/>
      <c r="H435" s="6"/>
      <c r="I435" s="6"/>
      <c r="J435" s="6"/>
      <c r="K435" s="6"/>
      <c r="L435" s="6"/>
      <c r="M435" s="6"/>
      <c r="N435" s="6"/>
      <c r="O435" s="6"/>
      <c r="P435" s="6"/>
      <c r="Q435" s="6"/>
      <c r="R435" s="6"/>
      <c r="S435" s="6"/>
      <c r="T435" s="6"/>
      <c r="U435" s="6"/>
      <c r="V435" s="6"/>
      <c r="W435" s="6"/>
      <c r="X435" s="6"/>
      <c r="Y435" s="6"/>
      <c r="Z435" s="6"/>
    </row>
    <row r="436" spans="1:26" ht="15.75" customHeight="1" x14ac:dyDescent="0.2">
      <c r="A436" s="124"/>
      <c r="B436" s="125"/>
      <c r="C436" s="125"/>
      <c r="D436" s="124"/>
      <c r="E436" s="124"/>
      <c r="F436" s="124"/>
      <c r="G436" s="6"/>
      <c r="H436" s="6"/>
      <c r="I436" s="6"/>
      <c r="J436" s="6"/>
      <c r="K436" s="6"/>
      <c r="L436" s="6"/>
      <c r="M436" s="6"/>
      <c r="N436" s="6"/>
      <c r="O436" s="6"/>
      <c r="P436" s="6"/>
      <c r="Q436" s="6"/>
      <c r="R436" s="6"/>
      <c r="S436" s="6"/>
      <c r="T436" s="6"/>
      <c r="U436" s="6"/>
      <c r="V436" s="6"/>
      <c r="W436" s="6"/>
      <c r="X436" s="6"/>
      <c r="Y436" s="6"/>
      <c r="Z436" s="6"/>
    </row>
    <row r="437" spans="1:26" ht="15.75" customHeight="1" x14ac:dyDescent="0.2">
      <c r="A437" s="124"/>
      <c r="B437" s="125"/>
      <c r="C437" s="125"/>
      <c r="D437" s="124"/>
      <c r="E437" s="124"/>
      <c r="F437" s="124"/>
      <c r="G437" s="6"/>
      <c r="H437" s="6"/>
      <c r="I437" s="6"/>
      <c r="J437" s="6"/>
      <c r="K437" s="6"/>
      <c r="L437" s="6"/>
      <c r="M437" s="6"/>
      <c r="N437" s="6"/>
      <c r="O437" s="6"/>
      <c r="P437" s="6"/>
      <c r="Q437" s="6"/>
      <c r="R437" s="6"/>
      <c r="S437" s="6"/>
      <c r="T437" s="6"/>
      <c r="U437" s="6"/>
      <c r="V437" s="6"/>
      <c r="W437" s="6"/>
      <c r="X437" s="6"/>
      <c r="Y437" s="6"/>
      <c r="Z437" s="6"/>
    </row>
    <row r="438" spans="1:26" ht="15.75" customHeight="1" x14ac:dyDescent="0.2">
      <c r="A438" s="124"/>
      <c r="B438" s="125"/>
      <c r="C438" s="125"/>
      <c r="D438" s="124"/>
      <c r="E438" s="124"/>
      <c r="F438" s="124"/>
      <c r="G438" s="6"/>
      <c r="H438" s="6"/>
      <c r="I438" s="6"/>
      <c r="J438" s="6"/>
      <c r="K438" s="6"/>
      <c r="L438" s="6"/>
      <c r="M438" s="6"/>
      <c r="N438" s="6"/>
      <c r="O438" s="6"/>
      <c r="P438" s="6"/>
      <c r="Q438" s="6"/>
      <c r="R438" s="6"/>
      <c r="S438" s="6"/>
      <c r="T438" s="6"/>
      <c r="U438" s="6"/>
      <c r="V438" s="6"/>
      <c r="W438" s="6"/>
      <c r="X438" s="6"/>
      <c r="Y438" s="6"/>
      <c r="Z438" s="6"/>
    </row>
    <row r="439" spans="1:26" ht="15.75" customHeight="1" x14ac:dyDescent="0.2">
      <c r="A439" s="124"/>
      <c r="B439" s="125"/>
      <c r="C439" s="125"/>
      <c r="D439" s="124"/>
      <c r="E439" s="124"/>
      <c r="F439" s="124"/>
      <c r="G439" s="6"/>
      <c r="H439" s="6"/>
      <c r="I439" s="6"/>
      <c r="J439" s="6"/>
      <c r="K439" s="6"/>
      <c r="L439" s="6"/>
      <c r="M439" s="6"/>
      <c r="N439" s="6"/>
      <c r="O439" s="6"/>
      <c r="P439" s="6"/>
      <c r="Q439" s="6"/>
      <c r="R439" s="6"/>
      <c r="S439" s="6"/>
      <c r="T439" s="6"/>
      <c r="U439" s="6"/>
      <c r="V439" s="6"/>
      <c r="W439" s="6"/>
      <c r="X439" s="6"/>
      <c r="Y439" s="6"/>
      <c r="Z439" s="6"/>
    </row>
    <row r="440" spans="1:26" ht="15.75" customHeight="1" x14ac:dyDescent="0.2">
      <c r="A440" s="124"/>
      <c r="B440" s="125"/>
      <c r="C440" s="125"/>
      <c r="D440" s="124"/>
      <c r="E440" s="124"/>
      <c r="F440" s="124"/>
      <c r="G440" s="6"/>
      <c r="H440" s="6"/>
      <c r="I440" s="6"/>
      <c r="J440" s="6"/>
      <c r="K440" s="6"/>
      <c r="L440" s="6"/>
      <c r="M440" s="6"/>
      <c r="N440" s="6"/>
      <c r="O440" s="6"/>
      <c r="P440" s="6"/>
      <c r="Q440" s="6"/>
      <c r="R440" s="6"/>
      <c r="S440" s="6"/>
      <c r="T440" s="6"/>
      <c r="U440" s="6"/>
      <c r="V440" s="6"/>
      <c r="W440" s="6"/>
      <c r="X440" s="6"/>
      <c r="Y440" s="6"/>
      <c r="Z440" s="6"/>
    </row>
    <row r="441" spans="1:26" ht="15.75" customHeight="1" x14ac:dyDescent="0.2">
      <c r="A441" s="124"/>
      <c r="B441" s="125"/>
      <c r="C441" s="125"/>
      <c r="D441" s="124"/>
      <c r="E441" s="124"/>
      <c r="F441" s="124"/>
      <c r="G441" s="6"/>
      <c r="H441" s="6"/>
      <c r="I441" s="6"/>
      <c r="J441" s="6"/>
      <c r="K441" s="6"/>
      <c r="L441" s="6"/>
      <c r="M441" s="6"/>
      <c r="N441" s="6"/>
      <c r="O441" s="6"/>
      <c r="P441" s="6"/>
      <c r="Q441" s="6"/>
      <c r="R441" s="6"/>
      <c r="S441" s="6"/>
      <c r="T441" s="6"/>
      <c r="U441" s="6"/>
      <c r="V441" s="6"/>
      <c r="W441" s="6"/>
      <c r="X441" s="6"/>
      <c r="Y441" s="6"/>
      <c r="Z441" s="6"/>
    </row>
    <row r="442" spans="1:26" ht="15.75" customHeight="1" x14ac:dyDescent="0.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spans="1:26" ht="15.75" customHeight="1" x14ac:dyDescent="0.2">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spans="1:26" ht="15.75" customHeight="1" x14ac:dyDescent="0.2">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spans="1:26" ht="15.75" customHeight="1" x14ac:dyDescent="0.2">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spans="1:26" ht="15.75" customHeight="1" x14ac:dyDescent="0.2">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spans="1:26" ht="15.75" customHeight="1" x14ac:dyDescent="0.2">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spans="1:26" ht="15.75" customHeight="1" x14ac:dyDescent="0.2">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spans="1:26" ht="15.75" customHeight="1" x14ac:dyDescent="0.2">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spans="1:26" ht="15.75" customHeight="1" x14ac:dyDescent="0.2">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spans="1:26" ht="15.75" customHeight="1" x14ac:dyDescent="0.2">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spans="1:26" ht="15.75" customHeight="1" x14ac:dyDescent="0.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spans="1:26" ht="15.75" customHeight="1" x14ac:dyDescent="0.2">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spans="1:26" ht="15.75" customHeight="1" x14ac:dyDescent="0.2">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spans="1:26" ht="15.75" customHeight="1" x14ac:dyDescent="0.2">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spans="1:26" ht="15.75" customHeight="1" x14ac:dyDescent="0.2">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spans="1:26" ht="15.75" customHeight="1" x14ac:dyDescent="0.2">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spans="1:26" ht="15.75" customHeight="1" x14ac:dyDescent="0.2">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spans="1:26" ht="15.75" customHeight="1" x14ac:dyDescent="0.2">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spans="1:26" ht="15.75" customHeight="1" x14ac:dyDescent="0.2">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spans="1:26" ht="15.75" customHeight="1" x14ac:dyDescent="0.2">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spans="1:26" ht="15.75" customHeight="1" x14ac:dyDescent="0.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spans="1:26" ht="15.75" customHeight="1" x14ac:dyDescent="0.2">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spans="1:26" ht="15.75" customHeight="1" x14ac:dyDescent="0.2">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spans="1:26" ht="15.75" customHeight="1" x14ac:dyDescent="0.2">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spans="1:26" ht="15.75" customHeight="1" x14ac:dyDescent="0.2">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spans="1:26" ht="15.75" customHeight="1" x14ac:dyDescent="0.2">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spans="1:26" ht="15.75" customHeight="1" x14ac:dyDescent="0.2">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spans="1:26" ht="15.75" customHeight="1" x14ac:dyDescent="0.2">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spans="1:26" ht="15.75" customHeight="1" x14ac:dyDescent="0.2">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spans="1:26" ht="15.75" customHeight="1" x14ac:dyDescent="0.2">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spans="1:26" ht="15.75" customHeight="1" x14ac:dyDescent="0.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spans="1:26" ht="15.75" customHeight="1" x14ac:dyDescent="0.2">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spans="1:26" ht="15.75" customHeight="1" x14ac:dyDescent="0.2">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spans="1:26" ht="15.75" customHeight="1" x14ac:dyDescent="0.2">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spans="1:26" ht="15.75" customHeight="1" x14ac:dyDescent="0.2">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spans="1:26" ht="15.75" customHeight="1" x14ac:dyDescent="0.2">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spans="1:26" ht="15.75" customHeight="1" x14ac:dyDescent="0.2">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spans="1:26" ht="15.75" customHeight="1" x14ac:dyDescent="0.2">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spans="1:26" ht="15.75" customHeight="1" x14ac:dyDescent="0.2">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spans="1:26" ht="15.75" customHeight="1" x14ac:dyDescent="0.2">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spans="1:26" ht="15.75" customHeight="1" x14ac:dyDescent="0.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spans="1:26" ht="15.75" customHeight="1" x14ac:dyDescent="0.2">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spans="1:26" ht="15.75" customHeight="1" x14ac:dyDescent="0.2">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spans="1:26" ht="15.75" customHeight="1" x14ac:dyDescent="0.2">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spans="1:26" ht="15.75" customHeight="1" x14ac:dyDescent="0.2">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spans="1:26" ht="15.75" customHeight="1" x14ac:dyDescent="0.2">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spans="1:26" ht="15.75" customHeight="1" x14ac:dyDescent="0.2">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spans="1:26" ht="15.75" customHeight="1" x14ac:dyDescent="0.2">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spans="1:26" ht="15.75" customHeight="1" x14ac:dyDescent="0.2">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spans="1:26" ht="15.75" customHeight="1" x14ac:dyDescent="0.2">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spans="1:26" ht="15.75" customHeight="1" x14ac:dyDescent="0.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spans="1:26" ht="15.75" customHeight="1" x14ac:dyDescent="0.2">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spans="1:26" ht="15.75" customHeight="1" x14ac:dyDescent="0.2">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spans="1:26" ht="15.75" customHeight="1" x14ac:dyDescent="0.2">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spans="1:26" ht="15.75" customHeight="1" x14ac:dyDescent="0.2">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spans="1:26" ht="15.75" customHeight="1" x14ac:dyDescent="0.2">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spans="1:26" ht="15.75" customHeight="1" x14ac:dyDescent="0.2">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spans="1:26" ht="15.75" customHeight="1" x14ac:dyDescent="0.2">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spans="1:26" ht="15.75" customHeight="1" x14ac:dyDescent="0.2">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spans="1:26" ht="15.75" customHeight="1" x14ac:dyDescent="0.2">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spans="1:26" ht="15.75" customHeight="1" x14ac:dyDescent="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spans="1:26" ht="15.75" customHeight="1" x14ac:dyDescent="0.2">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spans="1:26" ht="15.75" customHeight="1" x14ac:dyDescent="0.2">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spans="1:26" ht="15.75" customHeight="1" x14ac:dyDescent="0.2">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spans="1:26" ht="15.75" customHeight="1" x14ac:dyDescent="0.2">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spans="1:26" ht="15.75" customHeight="1" x14ac:dyDescent="0.2">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spans="1:26" ht="15.75" customHeight="1" x14ac:dyDescent="0.2">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spans="1:26" ht="15.75" customHeight="1" x14ac:dyDescent="0.2">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spans="1:26" ht="15.75" customHeight="1" x14ac:dyDescent="0.2">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spans="1:26" ht="15.75" customHeight="1" x14ac:dyDescent="0.2">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spans="1:26" ht="15.75" customHeight="1" x14ac:dyDescent="0.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spans="1:26" ht="15.75" customHeight="1" x14ac:dyDescent="0.2">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spans="1:26" ht="15.75" customHeight="1" x14ac:dyDescent="0.2">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spans="1:26" ht="15.75" customHeight="1" x14ac:dyDescent="0.2">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spans="1:26" ht="15.75" customHeight="1" x14ac:dyDescent="0.2">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spans="1:26" ht="15.75" customHeight="1" x14ac:dyDescent="0.2">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spans="1:26" ht="15.75" customHeight="1" x14ac:dyDescent="0.2">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spans="1:26" ht="15.75" customHeight="1" x14ac:dyDescent="0.2">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spans="1:26" ht="15.75" customHeight="1" x14ac:dyDescent="0.2">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spans="1:26" ht="15.75" customHeight="1" x14ac:dyDescent="0.2">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spans="1:26" ht="15.75" customHeight="1" x14ac:dyDescent="0.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spans="1:26" ht="15.75" customHeight="1" x14ac:dyDescent="0.2">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spans="1:26" ht="15.75" customHeight="1" x14ac:dyDescent="0.2">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spans="1:26" ht="15.75" customHeight="1" x14ac:dyDescent="0.2">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spans="1:26" ht="15.75" customHeight="1" x14ac:dyDescent="0.2">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spans="1:26" ht="15.75" customHeight="1" x14ac:dyDescent="0.2">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spans="1:26" ht="15.75" customHeight="1" x14ac:dyDescent="0.2">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spans="1:26" ht="15.75" customHeight="1" x14ac:dyDescent="0.2">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spans="1:26" ht="15.75" customHeight="1" x14ac:dyDescent="0.2">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spans="1:26" ht="15.75" customHeight="1" x14ac:dyDescent="0.2">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spans="1:26" ht="15.75" customHeight="1" x14ac:dyDescent="0.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spans="1:26" ht="15.75" customHeight="1" x14ac:dyDescent="0.2">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spans="1:26" ht="15.75" customHeight="1" x14ac:dyDescent="0.2">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spans="1:26" ht="15.75" customHeight="1" x14ac:dyDescent="0.2">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spans="1:26" ht="15.75" customHeight="1" x14ac:dyDescent="0.2">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spans="1:26" ht="15.75" customHeight="1" x14ac:dyDescent="0.2">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spans="1:26" ht="15.75" customHeight="1" x14ac:dyDescent="0.2">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spans="1:26" ht="15.75" customHeight="1" x14ac:dyDescent="0.2">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spans="1:26" ht="15.75" customHeight="1" x14ac:dyDescent="0.2">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spans="1:26" ht="15.75" customHeight="1" x14ac:dyDescent="0.2">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spans="1:26" ht="15.75" customHeight="1" x14ac:dyDescent="0.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spans="1:26" ht="15.75" customHeight="1" x14ac:dyDescent="0.2">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spans="1:26" ht="15.75" customHeight="1" x14ac:dyDescent="0.2">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spans="1:26" ht="15.75" customHeight="1" x14ac:dyDescent="0.2">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spans="1:26" ht="15.75" customHeight="1" x14ac:dyDescent="0.2">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spans="1:26" ht="15.75" customHeight="1" x14ac:dyDescent="0.2">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spans="1:26" ht="15.75" customHeight="1" x14ac:dyDescent="0.2">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spans="1:26" ht="15.75" customHeight="1" x14ac:dyDescent="0.2">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spans="1:26" ht="15.75" customHeight="1" x14ac:dyDescent="0.2">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spans="1:26" ht="15.75" customHeight="1" x14ac:dyDescent="0.2">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spans="1:26" ht="15.75" customHeight="1" x14ac:dyDescent="0.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spans="1:26" ht="15.75" customHeight="1" x14ac:dyDescent="0.2">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spans="1:26" ht="15.75" customHeight="1" x14ac:dyDescent="0.2">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spans="1:26" ht="15.75" customHeight="1" x14ac:dyDescent="0.2">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spans="1:26" ht="15.75" customHeight="1" x14ac:dyDescent="0.2">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spans="1:26" ht="15.75" customHeight="1" x14ac:dyDescent="0.2">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spans="1:26" ht="15.75" customHeight="1" x14ac:dyDescent="0.2">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spans="1:26" ht="15.75" customHeight="1" x14ac:dyDescent="0.2">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spans="1:26" ht="15.75" customHeight="1" x14ac:dyDescent="0.2">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spans="1:26" ht="15.75" customHeight="1" x14ac:dyDescent="0.2">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spans="1:26" ht="15.75" customHeight="1" x14ac:dyDescent="0.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spans="1:26" ht="15.75" customHeight="1" x14ac:dyDescent="0.2">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spans="1:26" ht="15.75" customHeight="1" x14ac:dyDescent="0.2">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spans="1:26" ht="15.75" customHeight="1" x14ac:dyDescent="0.2">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spans="1:26" ht="15.75" customHeight="1" x14ac:dyDescent="0.2">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spans="1:26" ht="15.75" customHeight="1" x14ac:dyDescent="0.2">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spans="1:26" ht="15.75" customHeight="1" x14ac:dyDescent="0.2">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spans="1:26" ht="15.75" customHeight="1" x14ac:dyDescent="0.2">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spans="1:26" ht="15.75" customHeight="1" x14ac:dyDescent="0.2">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spans="1:26" ht="15.75" customHeight="1" x14ac:dyDescent="0.2">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spans="1:26" ht="15.75" customHeight="1" x14ac:dyDescent="0.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spans="1:26" ht="15.75" customHeight="1" x14ac:dyDescent="0.2">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spans="1:26" ht="15.75" customHeight="1" x14ac:dyDescent="0.2">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spans="1:26" ht="15.75" customHeight="1" x14ac:dyDescent="0.2">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spans="1:26" ht="15.75" customHeight="1" x14ac:dyDescent="0.2">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spans="1:26" ht="15.75" customHeight="1" x14ac:dyDescent="0.2">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spans="1:26" ht="15.75" customHeight="1" x14ac:dyDescent="0.2">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spans="1:26" ht="15.75" customHeight="1" x14ac:dyDescent="0.2">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spans="1:26" ht="15.75" customHeight="1" x14ac:dyDescent="0.2">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spans="1:26" ht="15.75" customHeight="1" x14ac:dyDescent="0.2">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spans="1:26" ht="15.75" customHeight="1" x14ac:dyDescent="0.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spans="1:26" ht="15.75" customHeight="1" x14ac:dyDescent="0.2">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spans="1:26" ht="15.75" customHeight="1" x14ac:dyDescent="0.2">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spans="1:26" ht="15.75" customHeight="1" x14ac:dyDescent="0.2">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spans="1:26" ht="15.75" customHeight="1" x14ac:dyDescent="0.2">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spans="1:26" ht="15.75" customHeight="1" x14ac:dyDescent="0.2">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spans="1:26" ht="15.75" customHeight="1" x14ac:dyDescent="0.2">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spans="1:26" ht="15.75" customHeight="1" x14ac:dyDescent="0.2">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spans="1:26" ht="15.75" customHeight="1" x14ac:dyDescent="0.2">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spans="1:26" ht="15.75" customHeight="1" x14ac:dyDescent="0.2">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spans="1:26" ht="15.75" customHeight="1" x14ac:dyDescent="0.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spans="1:26" ht="15.75" customHeight="1" x14ac:dyDescent="0.2">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spans="1:26" ht="15.75" customHeight="1" x14ac:dyDescent="0.2">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spans="1:26" ht="15.75" customHeight="1" x14ac:dyDescent="0.2">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spans="1:26" ht="15.75" customHeight="1" x14ac:dyDescent="0.2">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spans="1:26" ht="15.75" customHeight="1" x14ac:dyDescent="0.2">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spans="1:26" ht="15.75" customHeight="1" x14ac:dyDescent="0.2">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spans="1:26" ht="15.75" customHeight="1" x14ac:dyDescent="0.2">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spans="1:26" ht="15.75" customHeight="1" x14ac:dyDescent="0.2">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spans="1:26" ht="15.75" customHeight="1" x14ac:dyDescent="0.2">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spans="1:26" ht="15.75" customHeight="1" x14ac:dyDescent="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spans="1:26" ht="15.75" customHeight="1" x14ac:dyDescent="0.2">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spans="1:26" ht="15.75" customHeight="1" x14ac:dyDescent="0.2">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spans="1:26" ht="15.75" customHeight="1" x14ac:dyDescent="0.2">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spans="1:26" ht="15.75" customHeight="1" x14ac:dyDescent="0.2">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spans="1:26" ht="15.75" customHeight="1" x14ac:dyDescent="0.2">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spans="1:26" ht="15.75" customHeight="1" x14ac:dyDescent="0.2">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spans="1:26" ht="15.75" customHeight="1" x14ac:dyDescent="0.2">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spans="1:26" ht="15.75" customHeight="1" x14ac:dyDescent="0.2">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spans="1:26" ht="15.75" customHeight="1" x14ac:dyDescent="0.2">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spans="1:26" ht="15.75" customHeight="1" x14ac:dyDescent="0.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spans="1:26" ht="15.75" customHeight="1" x14ac:dyDescent="0.2">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spans="1:26" ht="15.75" customHeight="1" x14ac:dyDescent="0.2">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spans="1:26" ht="15.75" customHeight="1" x14ac:dyDescent="0.2">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spans="1:26" ht="15.75" customHeight="1" x14ac:dyDescent="0.2">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spans="1:26" ht="15.75" customHeight="1" x14ac:dyDescent="0.2">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spans="1:26" ht="15.75" customHeight="1" x14ac:dyDescent="0.2">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spans="1:26" ht="15.75" customHeight="1" x14ac:dyDescent="0.2">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spans="1:26" ht="15.75" customHeight="1" x14ac:dyDescent="0.2">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spans="1:26" ht="15.75" customHeight="1" x14ac:dyDescent="0.2">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spans="1:26" ht="15.75" customHeight="1" x14ac:dyDescent="0.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spans="1:26" ht="15.75" customHeight="1" x14ac:dyDescent="0.2">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spans="1:26" ht="15.75" customHeight="1" x14ac:dyDescent="0.2">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spans="1:26" ht="15.75" customHeight="1" x14ac:dyDescent="0.2">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spans="1:26" ht="15.75" customHeight="1" x14ac:dyDescent="0.2">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spans="1:26" ht="15.75" customHeight="1" x14ac:dyDescent="0.2">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spans="1:26" ht="15.75" customHeight="1" x14ac:dyDescent="0.2">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spans="1:26" ht="15.75" customHeight="1" x14ac:dyDescent="0.2">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spans="1:26" ht="15.75" customHeight="1" x14ac:dyDescent="0.2">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ht="15.75" customHeight="1" x14ac:dyDescent="0.2">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spans="1:26" ht="15.75" customHeight="1" x14ac:dyDescent="0.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spans="1:26" ht="15.75" customHeight="1" x14ac:dyDescent="0.2">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spans="1:26" ht="15.75" customHeight="1" x14ac:dyDescent="0.2">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spans="1:26" ht="15.75" customHeight="1" x14ac:dyDescent="0.2">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spans="1:26" ht="15.75" customHeight="1" x14ac:dyDescent="0.2">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spans="1:26" ht="15.75" customHeight="1" x14ac:dyDescent="0.2">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spans="1:26" ht="15.75" customHeight="1" x14ac:dyDescent="0.2">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spans="1:26" ht="15.75" customHeight="1" x14ac:dyDescent="0.2">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spans="1:26" ht="15.75" customHeight="1" x14ac:dyDescent="0.2">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spans="1:26" ht="15.75" customHeight="1" x14ac:dyDescent="0.2">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spans="1:26" ht="15.75" customHeight="1" x14ac:dyDescent="0.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spans="1:26" ht="15.75" customHeight="1" x14ac:dyDescent="0.2">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spans="1:26" ht="15.75" customHeight="1" x14ac:dyDescent="0.2">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spans="1:26" ht="15.75" customHeight="1" x14ac:dyDescent="0.2">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spans="1:26" ht="15.75" customHeight="1" x14ac:dyDescent="0.2">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spans="1:26" ht="15.75" customHeight="1" x14ac:dyDescent="0.2">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spans="1:26" ht="15.75" customHeight="1" x14ac:dyDescent="0.2">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spans="1:26" ht="15.75" customHeight="1" x14ac:dyDescent="0.2">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spans="1:26" ht="15.75" customHeight="1" x14ac:dyDescent="0.2">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spans="1:26" ht="15.75" customHeight="1" x14ac:dyDescent="0.2">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spans="1:26" ht="15.75" customHeight="1" x14ac:dyDescent="0.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spans="1:26" ht="15.75" customHeight="1" x14ac:dyDescent="0.2">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spans="1:26" ht="15.75" customHeight="1" x14ac:dyDescent="0.2">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spans="1:26" ht="15.75" customHeight="1" x14ac:dyDescent="0.2">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spans="1:26" ht="15.75" customHeight="1" x14ac:dyDescent="0.2">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spans="1:26" ht="15.75" customHeight="1" x14ac:dyDescent="0.2">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spans="1:26" ht="15.75" customHeight="1" x14ac:dyDescent="0.2">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spans="1:26" ht="15.75" customHeight="1" x14ac:dyDescent="0.2">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spans="1:26" ht="15.75" customHeight="1" x14ac:dyDescent="0.2">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spans="1:26" ht="15.75" customHeight="1" x14ac:dyDescent="0.2">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spans="1:26" ht="15.75" customHeight="1" x14ac:dyDescent="0.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spans="1:26" ht="15.75" customHeight="1" x14ac:dyDescent="0.2">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spans="1:26" ht="15.75" customHeight="1" x14ac:dyDescent="0.2">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spans="1:26" ht="15.75" customHeight="1" x14ac:dyDescent="0.2">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spans="1:26" ht="15.75" customHeight="1" x14ac:dyDescent="0.2">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spans="1:26" ht="15.75" customHeight="1" x14ac:dyDescent="0.2">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spans="1:26" ht="15.75" customHeight="1" x14ac:dyDescent="0.2">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spans="1:26" ht="15.75" customHeight="1" x14ac:dyDescent="0.2">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spans="1:26" ht="15.75" customHeight="1" x14ac:dyDescent="0.2">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spans="1:26" ht="15.75" customHeight="1" x14ac:dyDescent="0.2">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spans="1:26" ht="15.75" customHeight="1" x14ac:dyDescent="0.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spans="1:26" ht="15.75" customHeight="1" x14ac:dyDescent="0.2">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spans="1:26" ht="15.75" customHeight="1" x14ac:dyDescent="0.2">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spans="1:26" ht="15.75" customHeight="1" x14ac:dyDescent="0.2">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spans="1:26" ht="15.75" customHeight="1" x14ac:dyDescent="0.2">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spans="1:26" ht="15.75" customHeight="1" x14ac:dyDescent="0.2">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spans="1:26" ht="15.75" customHeight="1" x14ac:dyDescent="0.2">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spans="1:26" ht="15.75" customHeight="1" x14ac:dyDescent="0.2">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spans="1:26" ht="15.75" customHeight="1" x14ac:dyDescent="0.2">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spans="1:26" ht="15.75" customHeight="1" x14ac:dyDescent="0.2">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spans="1:26" ht="15.75" customHeight="1" x14ac:dyDescent="0.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spans="1:26" ht="15.75" customHeight="1" x14ac:dyDescent="0.2">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spans="1:26" ht="15.75" customHeight="1" x14ac:dyDescent="0.2">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spans="1:26" ht="15.75" customHeight="1" x14ac:dyDescent="0.2">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spans="1:26" ht="15.75" customHeight="1" x14ac:dyDescent="0.2">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spans="1:26" ht="15.75" customHeight="1" x14ac:dyDescent="0.2">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spans="1:26" ht="15.75" customHeight="1" x14ac:dyDescent="0.2">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spans="1:26" ht="15.75" customHeight="1" x14ac:dyDescent="0.2">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spans="1:26" ht="15.75" customHeight="1" x14ac:dyDescent="0.2">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spans="1:26" ht="15.75" customHeight="1" x14ac:dyDescent="0.2">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spans="1:26" ht="15.75" customHeight="1" x14ac:dyDescent="0.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spans="1:26" ht="15.75" customHeight="1" x14ac:dyDescent="0.2">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spans="1:26" ht="15.75" customHeight="1" x14ac:dyDescent="0.2">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spans="1:26" ht="15.75" customHeight="1" x14ac:dyDescent="0.2">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spans="1:26" ht="15.75" customHeight="1" x14ac:dyDescent="0.2">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spans="1:26" ht="15.75" customHeight="1" x14ac:dyDescent="0.2">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spans="1:26" ht="15.75" customHeight="1" x14ac:dyDescent="0.2">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spans="1:26" ht="15.75" customHeight="1" x14ac:dyDescent="0.2">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spans="1:26" ht="15.75" customHeight="1" x14ac:dyDescent="0.2">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spans="1:26" ht="15.75" customHeight="1" x14ac:dyDescent="0.2">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spans="1:26" ht="15.75" customHeight="1" x14ac:dyDescent="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spans="1:26" ht="15.75" customHeight="1" x14ac:dyDescent="0.2">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spans="1:26" ht="15.75" customHeight="1" x14ac:dyDescent="0.2">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spans="1:26" ht="15.75" customHeight="1" x14ac:dyDescent="0.2">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spans="1:26" ht="15.75" customHeight="1" x14ac:dyDescent="0.2">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spans="1:26" ht="15.75" customHeight="1" x14ac:dyDescent="0.2">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spans="1:26" ht="15.75" customHeight="1" x14ac:dyDescent="0.2">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spans="1:26" ht="15.75" customHeight="1" x14ac:dyDescent="0.2">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spans="1:26" ht="15.75" customHeight="1" x14ac:dyDescent="0.2">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spans="1:26" ht="15.75" customHeight="1" x14ac:dyDescent="0.2">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spans="1:26" ht="15.75" customHeight="1" x14ac:dyDescent="0.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spans="1:26" ht="15.75" customHeight="1" x14ac:dyDescent="0.2">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spans="1:26" ht="15.75" customHeight="1" x14ac:dyDescent="0.2">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spans="1:26" ht="15.75" customHeight="1" x14ac:dyDescent="0.2">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spans="1:26" ht="15.75" customHeight="1" x14ac:dyDescent="0.2">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spans="1:26" ht="15.75" customHeight="1" x14ac:dyDescent="0.2">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spans="1:26" ht="15.75" customHeight="1" x14ac:dyDescent="0.2">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spans="1:26" ht="15.75" customHeight="1" x14ac:dyDescent="0.2">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spans="1:26" ht="15.75" customHeight="1" x14ac:dyDescent="0.2">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spans="1:26" ht="15.75" customHeight="1" x14ac:dyDescent="0.2">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spans="1:26" ht="15.75" customHeight="1" x14ac:dyDescent="0.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spans="1:26" ht="15.75" customHeight="1" x14ac:dyDescent="0.2">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spans="1:26" ht="15.75" customHeight="1" x14ac:dyDescent="0.2">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spans="1:26" ht="15.75" customHeight="1" x14ac:dyDescent="0.2">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spans="1:26" ht="15.75" customHeight="1" x14ac:dyDescent="0.2">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spans="1:26" ht="15.75" customHeight="1" x14ac:dyDescent="0.2">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spans="1:26" ht="15.75" customHeight="1" x14ac:dyDescent="0.2">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spans="1:26" ht="15.75" customHeight="1" x14ac:dyDescent="0.2">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spans="1:26" ht="15.75" customHeight="1" x14ac:dyDescent="0.2">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spans="1:26" ht="15.75" customHeight="1" x14ac:dyDescent="0.2">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spans="1:26" ht="15.75" customHeight="1" x14ac:dyDescent="0.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spans="1:26" ht="15.75" customHeight="1" x14ac:dyDescent="0.2">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spans="1:26" ht="15.75" customHeight="1" x14ac:dyDescent="0.2">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spans="1:26" ht="15.75" customHeight="1" x14ac:dyDescent="0.2">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spans="1:26" ht="15.75" customHeight="1" x14ac:dyDescent="0.2">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spans="1:26" ht="15.75" customHeight="1" x14ac:dyDescent="0.2">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spans="1:26" ht="15.75" customHeight="1" x14ac:dyDescent="0.2">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spans="1:26" ht="15.75" customHeight="1" x14ac:dyDescent="0.2">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spans="1:26" ht="15.75" customHeight="1" x14ac:dyDescent="0.2">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spans="1:26" ht="15.75" customHeight="1" x14ac:dyDescent="0.2">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spans="1:26" ht="15.75" customHeight="1" x14ac:dyDescent="0.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spans="1:26" ht="15.75" customHeight="1" x14ac:dyDescent="0.2">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spans="1:26" ht="15.75" customHeight="1" x14ac:dyDescent="0.2">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spans="1:26" ht="15.75" customHeight="1" x14ac:dyDescent="0.2">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spans="1:26" ht="15.75" customHeight="1" x14ac:dyDescent="0.2">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spans="1:26" ht="15.75" customHeight="1" x14ac:dyDescent="0.2">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spans="1:26" ht="15.75" customHeight="1" x14ac:dyDescent="0.2">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spans="1:26" ht="15.75" customHeight="1" x14ac:dyDescent="0.2">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spans="1:26" ht="15.75" customHeight="1" x14ac:dyDescent="0.2">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spans="1:26" ht="15.75" customHeight="1" x14ac:dyDescent="0.2">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spans="1:26" ht="15.75" customHeight="1" x14ac:dyDescent="0.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spans="1:26" ht="15.75" customHeight="1" x14ac:dyDescent="0.2">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spans="1:26" ht="15.75" customHeight="1" x14ac:dyDescent="0.2">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spans="1:26" ht="15.75" customHeight="1" x14ac:dyDescent="0.2">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spans="1:26" ht="15.75" customHeight="1" x14ac:dyDescent="0.2">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spans="1:26" ht="15.75" customHeight="1" x14ac:dyDescent="0.2">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spans="1:26" ht="15.75" customHeight="1" x14ac:dyDescent="0.2">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spans="1:26" ht="15.75" customHeight="1" x14ac:dyDescent="0.2">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spans="1:26" ht="15.75" customHeight="1" x14ac:dyDescent="0.2">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spans="1:26" ht="15.75" customHeight="1" x14ac:dyDescent="0.2">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spans="1:26" ht="15.75" customHeight="1" x14ac:dyDescent="0.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spans="1:26" ht="15.75" customHeight="1" x14ac:dyDescent="0.2">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spans="1:26" ht="15.75" customHeight="1" x14ac:dyDescent="0.2">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spans="1:26" ht="15.75" customHeight="1" x14ac:dyDescent="0.2">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spans="1:26" ht="15.75" customHeight="1" x14ac:dyDescent="0.2">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spans="1:26" ht="15.75" customHeight="1" x14ac:dyDescent="0.2">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spans="1:26" ht="15.75" customHeight="1" x14ac:dyDescent="0.2">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spans="1:26" ht="15.75" customHeight="1" x14ac:dyDescent="0.2">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spans="1:26" ht="15.75" customHeight="1" x14ac:dyDescent="0.2">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spans="1:26" ht="15.75" customHeight="1" x14ac:dyDescent="0.2">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spans="1:26" ht="15.75" customHeight="1" x14ac:dyDescent="0.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spans="1:26" ht="15.75" customHeight="1" x14ac:dyDescent="0.2">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spans="1:26" ht="15.75" customHeight="1" x14ac:dyDescent="0.2">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spans="1:26" ht="15.75" customHeight="1" x14ac:dyDescent="0.2">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spans="1:26" ht="15.75" customHeight="1" x14ac:dyDescent="0.2">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spans="1:26" ht="15.75" customHeight="1" x14ac:dyDescent="0.2">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spans="1:26" ht="15.75" customHeight="1" x14ac:dyDescent="0.2">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spans="1:26" ht="15.75" customHeight="1" x14ac:dyDescent="0.2">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spans="1:26" ht="15.75" customHeight="1" x14ac:dyDescent="0.2">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spans="1:26" ht="15.75" customHeight="1" x14ac:dyDescent="0.2">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spans="1:26" ht="15.75" customHeight="1" x14ac:dyDescent="0.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spans="1:26" ht="15.75" customHeight="1" x14ac:dyDescent="0.2">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spans="1:26" ht="15.75" customHeight="1" x14ac:dyDescent="0.2">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spans="1:26" ht="15.75" customHeight="1" x14ac:dyDescent="0.2">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spans="1:26" ht="15.75" customHeight="1" x14ac:dyDescent="0.2">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spans="1:26" ht="15.75" customHeight="1" x14ac:dyDescent="0.2">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spans="1:26" ht="15.75" customHeight="1" x14ac:dyDescent="0.2">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spans="1:26" ht="15.75" customHeight="1" x14ac:dyDescent="0.2">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spans="1:26" ht="15.75" customHeight="1" x14ac:dyDescent="0.2">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spans="1:26" ht="15.75" customHeight="1" x14ac:dyDescent="0.2">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spans="1:26" ht="15.75" customHeight="1" x14ac:dyDescent="0.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spans="1:26" ht="15.75" customHeight="1" x14ac:dyDescent="0.2">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spans="1:26" ht="15.75" customHeight="1" x14ac:dyDescent="0.2">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spans="1:26" ht="15.75" customHeight="1" x14ac:dyDescent="0.2">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spans="1:26" ht="15.75" customHeight="1" x14ac:dyDescent="0.2">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spans="1:26" ht="15.75" customHeight="1" x14ac:dyDescent="0.2">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spans="1:26" ht="15.75" customHeight="1" x14ac:dyDescent="0.2">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spans="1:26" ht="15.75" customHeight="1" x14ac:dyDescent="0.2">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spans="1:26" ht="15.75" customHeight="1" x14ac:dyDescent="0.2">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spans="1:26" ht="15.75" customHeight="1" x14ac:dyDescent="0.2">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spans="1:26" ht="15.75" customHeight="1" x14ac:dyDescent="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spans="1:26" ht="15.75" customHeight="1" x14ac:dyDescent="0.2">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spans="1:26" ht="15.75" customHeight="1" x14ac:dyDescent="0.2">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spans="1:26" ht="15.75" customHeight="1" x14ac:dyDescent="0.2">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spans="1:26" ht="15.75" customHeight="1" x14ac:dyDescent="0.2">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spans="1:26" ht="15.75" customHeight="1" x14ac:dyDescent="0.2">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spans="1:26" ht="15.75" customHeight="1" x14ac:dyDescent="0.2">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spans="1:26" ht="15.75" customHeight="1" x14ac:dyDescent="0.2">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spans="1:26" ht="15.75" customHeight="1" x14ac:dyDescent="0.2">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spans="1:26" ht="15.75" customHeight="1" x14ac:dyDescent="0.2">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spans="1:26" ht="15.75" customHeight="1" x14ac:dyDescent="0.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spans="1:26" ht="15.75" customHeight="1" x14ac:dyDescent="0.2">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spans="1:26" ht="15.75" customHeight="1" x14ac:dyDescent="0.2">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spans="1:26" ht="15.75" customHeight="1" x14ac:dyDescent="0.2">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spans="1:26" ht="15.75" customHeight="1" x14ac:dyDescent="0.2">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spans="1:26" ht="15.75" customHeight="1" x14ac:dyDescent="0.2">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spans="1:26" ht="15.75" customHeight="1" x14ac:dyDescent="0.2">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spans="1:26" ht="15.75" customHeight="1" x14ac:dyDescent="0.2">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spans="1:26" ht="15.75" customHeight="1" x14ac:dyDescent="0.2">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spans="1:26" ht="15.75" customHeight="1" x14ac:dyDescent="0.2">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spans="1:26" ht="15.75" customHeight="1" x14ac:dyDescent="0.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spans="1:26" ht="15.75" customHeight="1" x14ac:dyDescent="0.2">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spans="1:26" ht="15.75" customHeight="1" x14ac:dyDescent="0.2">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spans="1:26" ht="15.75" customHeight="1" x14ac:dyDescent="0.2">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spans="1:26" ht="15.75" customHeight="1" x14ac:dyDescent="0.2">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spans="1:26" ht="15.75" customHeight="1" x14ac:dyDescent="0.2">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spans="1:26" ht="15.75" customHeight="1" x14ac:dyDescent="0.2">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spans="1:26" ht="15.75" customHeight="1" x14ac:dyDescent="0.2">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spans="1:26" ht="15.75" customHeight="1" x14ac:dyDescent="0.2">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spans="1:26" ht="15.75" customHeight="1" x14ac:dyDescent="0.2">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spans="1:26" ht="15.75" customHeight="1" x14ac:dyDescent="0.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spans="1:26" ht="15.75" customHeight="1" x14ac:dyDescent="0.2">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spans="1:26" ht="15.75" customHeight="1" x14ac:dyDescent="0.2">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spans="1:26" ht="15.75" customHeight="1" x14ac:dyDescent="0.2">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spans="1:26" ht="15.75" customHeight="1" x14ac:dyDescent="0.2">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spans="1:26" ht="15.75" customHeight="1" x14ac:dyDescent="0.2">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spans="1:26" ht="15.75" customHeight="1" x14ac:dyDescent="0.2">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spans="1:26" ht="15.75" customHeight="1" x14ac:dyDescent="0.2">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spans="1:26" ht="15.75" customHeight="1" x14ac:dyDescent="0.2">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spans="1:26" ht="15.75" customHeight="1" x14ac:dyDescent="0.2">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spans="1:26" ht="15.75" customHeight="1" x14ac:dyDescent="0.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spans="1:26" ht="15.75" customHeight="1" x14ac:dyDescent="0.2">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spans="1:26" ht="15.75" customHeight="1" x14ac:dyDescent="0.2">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spans="1:26" ht="15.75" customHeight="1" x14ac:dyDescent="0.2">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spans="1:26" ht="15.75" customHeight="1" x14ac:dyDescent="0.2">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spans="1:26" ht="15.75" customHeight="1" x14ac:dyDescent="0.2">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spans="1:26" ht="15.75" customHeight="1" x14ac:dyDescent="0.2">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spans="1:26" ht="15.75" customHeight="1" x14ac:dyDescent="0.2">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spans="1:26" ht="15.75" customHeight="1" x14ac:dyDescent="0.2">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spans="1:26" ht="15.75" customHeight="1" x14ac:dyDescent="0.2">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spans="1:26" ht="15.75" customHeight="1" x14ac:dyDescent="0.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spans="1:26" ht="15.75" customHeight="1" x14ac:dyDescent="0.2">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spans="1:26" ht="15.75" customHeight="1" x14ac:dyDescent="0.2">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spans="1:26" ht="15.75" customHeight="1" x14ac:dyDescent="0.2">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spans="1:26" ht="15.75" customHeight="1" x14ac:dyDescent="0.2">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spans="1:26" ht="15.75" customHeight="1" x14ac:dyDescent="0.2">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spans="1:26" ht="15.75" customHeight="1" x14ac:dyDescent="0.2">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spans="1:26" ht="15.75" customHeight="1" x14ac:dyDescent="0.2">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spans="1:26" ht="15.75" customHeight="1" x14ac:dyDescent="0.2">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spans="1:26" ht="15.75" customHeight="1" x14ac:dyDescent="0.2">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spans="1:26" ht="15.75" customHeight="1" x14ac:dyDescent="0.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spans="1:26" ht="15.75" customHeight="1" x14ac:dyDescent="0.2">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spans="1:26" ht="15.75" customHeight="1" x14ac:dyDescent="0.2">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spans="1:26" ht="15.75" customHeight="1" x14ac:dyDescent="0.2">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spans="1:26" ht="15.75" customHeight="1" x14ac:dyDescent="0.2">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spans="1:26" ht="15.75" customHeight="1" x14ac:dyDescent="0.2">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spans="1:26" ht="15.75" customHeight="1" x14ac:dyDescent="0.2">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spans="1:26" ht="15.75" customHeight="1" x14ac:dyDescent="0.2">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spans="1:26" ht="15.75" customHeight="1" x14ac:dyDescent="0.2">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spans="1:26" ht="15.75" customHeight="1" x14ac:dyDescent="0.2">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spans="1:26" ht="15.75" customHeight="1" x14ac:dyDescent="0.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spans="1:26" ht="15.75" customHeight="1" x14ac:dyDescent="0.2">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spans="1:26" ht="15.75" customHeight="1" x14ac:dyDescent="0.2">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spans="1:26" ht="15.75" customHeight="1" x14ac:dyDescent="0.2">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spans="1:26" ht="15.75" customHeight="1" x14ac:dyDescent="0.2">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spans="1:26" ht="15.75" customHeight="1" x14ac:dyDescent="0.2">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spans="1:26" ht="15.75" customHeight="1" x14ac:dyDescent="0.2">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spans="1:26" ht="15.75" customHeight="1" x14ac:dyDescent="0.2">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spans="1:26" ht="15.75" customHeight="1" x14ac:dyDescent="0.2">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spans="1:26" ht="15.75" customHeight="1" x14ac:dyDescent="0.2">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spans="1:26" ht="15.75" customHeight="1" x14ac:dyDescent="0.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spans="1:26" ht="15.75" customHeight="1" x14ac:dyDescent="0.2">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spans="1:26" ht="15.75" customHeight="1" x14ac:dyDescent="0.2">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spans="1:26" ht="15.75" customHeight="1" x14ac:dyDescent="0.2">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spans="1:26" ht="15.75" customHeight="1" x14ac:dyDescent="0.2">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spans="1:26" ht="15.75" customHeight="1" x14ac:dyDescent="0.2">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spans="1:26" ht="15.75" customHeight="1" x14ac:dyDescent="0.2">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spans="1:26" ht="15.75" customHeight="1" x14ac:dyDescent="0.2">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spans="1:26" ht="15.75" customHeight="1" x14ac:dyDescent="0.2">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spans="1:26" ht="15.75" customHeight="1" x14ac:dyDescent="0.2">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spans="1:26" ht="15.75" customHeight="1" x14ac:dyDescent="0.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spans="1:26" ht="15.75" customHeight="1" x14ac:dyDescent="0.2">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spans="1:26" ht="15.75" customHeight="1" x14ac:dyDescent="0.2">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spans="1:26" ht="15.75" customHeight="1" x14ac:dyDescent="0.2">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spans="1:26" ht="15.75" customHeight="1" x14ac:dyDescent="0.2">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spans="1:26" ht="15.75" customHeight="1" x14ac:dyDescent="0.2">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spans="1:26" ht="15.75" customHeight="1" x14ac:dyDescent="0.2">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spans="1:26" ht="15.75" customHeight="1" x14ac:dyDescent="0.2">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spans="1:26" ht="15.75" customHeight="1" x14ac:dyDescent="0.2">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spans="1:26" ht="15.75" customHeight="1" x14ac:dyDescent="0.2">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spans="1:26" ht="15.75" customHeight="1" x14ac:dyDescent="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spans="1:26" ht="15.75" customHeight="1" x14ac:dyDescent="0.2">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spans="1:26" ht="15.75" customHeight="1" x14ac:dyDescent="0.2">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spans="1:26" ht="15.75" customHeight="1" x14ac:dyDescent="0.2">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spans="1:26" ht="15.75" customHeight="1" x14ac:dyDescent="0.2">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spans="1:26" ht="15.75" customHeight="1" x14ac:dyDescent="0.2">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spans="1:26" ht="15.75" customHeight="1" x14ac:dyDescent="0.2">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spans="1:26" ht="15.75" customHeight="1" x14ac:dyDescent="0.2">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spans="1:26" ht="15.75" customHeight="1" x14ac:dyDescent="0.2">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spans="1:26" ht="15.75" customHeight="1" x14ac:dyDescent="0.2">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spans="1:26" ht="15.75" customHeight="1" x14ac:dyDescent="0.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spans="1:26" ht="15.75" customHeight="1" x14ac:dyDescent="0.2">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spans="1:26" ht="15.75" customHeight="1" x14ac:dyDescent="0.2">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spans="1:26" ht="15.75" customHeight="1" x14ac:dyDescent="0.2">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spans="1:26" ht="15.75" customHeight="1" x14ac:dyDescent="0.2">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spans="1:26" ht="15.75" customHeight="1" x14ac:dyDescent="0.2">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spans="1:26" ht="15.75" customHeight="1" x14ac:dyDescent="0.2">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spans="1:26" ht="15.75" customHeight="1" x14ac:dyDescent="0.2">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spans="1:26" ht="15.75" customHeight="1" x14ac:dyDescent="0.2">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spans="1:26" ht="15.75" customHeight="1" x14ac:dyDescent="0.2">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spans="1:26" ht="15.75" customHeight="1" x14ac:dyDescent="0.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spans="1:26" ht="15.75" customHeight="1" x14ac:dyDescent="0.2">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spans="1:26" ht="15.75" customHeight="1" x14ac:dyDescent="0.2">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spans="1:26" ht="15.75" customHeight="1" x14ac:dyDescent="0.2">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spans="1:26" ht="15.75" customHeight="1" x14ac:dyDescent="0.2">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spans="1:26" ht="15.75" customHeight="1" x14ac:dyDescent="0.2">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spans="1:26" ht="15.75" customHeight="1" x14ac:dyDescent="0.2">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spans="1:26" ht="15.75" customHeight="1" x14ac:dyDescent="0.2">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spans="1:26" ht="15.75" customHeight="1" x14ac:dyDescent="0.2">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spans="1:26" ht="15.75" customHeight="1" x14ac:dyDescent="0.2">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spans="1:26" ht="15.75" customHeight="1" x14ac:dyDescent="0.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spans="1:26" ht="15.75" customHeight="1" x14ac:dyDescent="0.2">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spans="1:26" ht="15.75" customHeight="1" x14ac:dyDescent="0.2">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spans="1:26" ht="15.75" customHeight="1" x14ac:dyDescent="0.2">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ht="15.75" customHeight="1" x14ac:dyDescent="0.2">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spans="1:26" ht="15.75" customHeight="1" x14ac:dyDescent="0.2">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spans="1:26" ht="15.75" customHeight="1" x14ac:dyDescent="0.2">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spans="1:26" ht="15.75" customHeight="1" x14ac:dyDescent="0.2">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spans="1:26" ht="15.75" customHeight="1" x14ac:dyDescent="0.2">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spans="1:26" ht="15.75" customHeight="1" x14ac:dyDescent="0.2">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spans="1:26" ht="15.75" customHeight="1" x14ac:dyDescent="0.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spans="1:26" ht="15.75" customHeight="1" x14ac:dyDescent="0.2">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spans="1:26" ht="15.75" customHeight="1" x14ac:dyDescent="0.2">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spans="1:26" ht="15.75" customHeight="1" x14ac:dyDescent="0.2">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spans="1:26" ht="15.75" customHeight="1" x14ac:dyDescent="0.2">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spans="1:26" ht="15.75" customHeight="1" x14ac:dyDescent="0.2">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spans="1:26" ht="15.75" customHeight="1" x14ac:dyDescent="0.2">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spans="1:26" ht="15.75" customHeight="1" x14ac:dyDescent="0.2">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spans="1:26" ht="15.75" customHeight="1" x14ac:dyDescent="0.2">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spans="1:26" ht="15.75" customHeight="1" x14ac:dyDescent="0.2">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spans="1:26" ht="15.75" customHeight="1" x14ac:dyDescent="0.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spans="1:26" ht="15.75" customHeight="1" x14ac:dyDescent="0.2">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spans="1:26" ht="15.75" customHeight="1" x14ac:dyDescent="0.2">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spans="1:26" ht="15.75" customHeight="1" x14ac:dyDescent="0.2">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spans="1:26" ht="15.75" customHeight="1" x14ac:dyDescent="0.2">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spans="1:26" ht="15.75" customHeight="1" x14ac:dyDescent="0.2">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spans="1:26" ht="15.75" customHeight="1" x14ac:dyDescent="0.2">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spans="1:26" ht="15.75" customHeight="1" x14ac:dyDescent="0.2">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spans="1:26" ht="15.75" customHeight="1" x14ac:dyDescent="0.2">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spans="1:26" ht="15.75" customHeight="1" x14ac:dyDescent="0.2">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spans="1:26" ht="15.75" customHeight="1" x14ac:dyDescent="0.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spans="1:26" ht="15.75" customHeight="1" x14ac:dyDescent="0.2">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spans="1:26" ht="15.75" customHeight="1" x14ac:dyDescent="0.2">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spans="1:26" ht="15.75" customHeight="1" x14ac:dyDescent="0.2">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spans="1:26" ht="15.75" customHeight="1" x14ac:dyDescent="0.2">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spans="1:26" ht="15.75" customHeight="1" x14ac:dyDescent="0.2">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spans="1:26" ht="15.75" customHeight="1" x14ac:dyDescent="0.2">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spans="1:26" ht="15.75" customHeight="1" x14ac:dyDescent="0.2">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spans="1:26" ht="15.75" customHeight="1" x14ac:dyDescent="0.2">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spans="1:26" ht="15.75" customHeight="1" x14ac:dyDescent="0.2">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spans="1:26" ht="15.75" customHeight="1" x14ac:dyDescent="0.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spans="1:26" ht="15.75" customHeight="1" x14ac:dyDescent="0.2">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spans="1:26" ht="15.75" customHeight="1" x14ac:dyDescent="0.2">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spans="1:26" ht="15.75" customHeight="1" x14ac:dyDescent="0.2">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spans="1:26" ht="15.75" customHeight="1" x14ac:dyDescent="0.2">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spans="1:26" ht="15.75" customHeight="1" x14ac:dyDescent="0.2">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spans="1:26" ht="15.75" customHeight="1" x14ac:dyDescent="0.2">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spans="1:26" ht="15.75" customHeight="1" x14ac:dyDescent="0.2">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spans="1:26" ht="15.75" customHeight="1" x14ac:dyDescent="0.2">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spans="1:26" ht="15.75" customHeight="1" x14ac:dyDescent="0.2">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spans="1:26" ht="15.75" customHeight="1" x14ac:dyDescent="0.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spans="1:26" ht="15.75" customHeight="1" x14ac:dyDescent="0.2">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spans="1:26" ht="15.75" customHeight="1" x14ac:dyDescent="0.2">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spans="1:26" ht="15.75" customHeight="1" x14ac:dyDescent="0.2">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spans="1:26" ht="15.75" customHeight="1" x14ac:dyDescent="0.2">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spans="1:26" ht="15.75" customHeight="1" x14ac:dyDescent="0.2">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spans="1:26" ht="15.75" customHeight="1" x14ac:dyDescent="0.2">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spans="1:26" ht="15.75" customHeight="1" x14ac:dyDescent="0.2">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spans="1:26" ht="15.75" customHeight="1" x14ac:dyDescent="0.2">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spans="1:26" ht="15.75" customHeight="1" x14ac:dyDescent="0.2">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spans="1:26" ht="15.75" customHeight="1" x14ac:dyDescent="0.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spans="1:26" ht="15.75" customHeight="1" x14ac:dyDescent="0.2">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spans="1:26" ht="15.75" customHeight="1" x14ac:dyDescent="0.2">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spans="1:26" ht="15.75" customHeight="1" x14ac:dyDescent="0.2">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spans="1:26" ht="15.75" customHeight="1" x14ac:dyDescent="0.2">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spans="1:26" ht="15.75" customHeight="1" x14ac:dyDescent="0.2">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spans="1:26" ht="15.75" customHeight="1" x14ac:dyDescent="0.2">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spans="1:26" ht="15.75" customHeight="1" x14ac:dyDescent="0.2">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spans="1:26" ht="15.75" customHeight="1" x14ac:dyDescent="0.2">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autoFilter ref="A1:F241" xr:uid="{00000000-0009-0000-0000-000012000000}">
    <filterColumn colId="5">
      <filters>
        <filter val="poweredOn"/>
      </filters>
    </filterColumn>
  </autoFilter>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Z1000"/>
  <sheetViews>
    <sheetView workbookViewId="0"/>
  </sheetViews>
  <sheetFormatPr defaultColWidth="12.625" defaultRowHeight="15" customHeight="1" x14ac:dyDescent="0.15"/>
  <cols>
    <col min="1" max="1" width="22.921875" customWidth="1"/>
    <col min="2" max="2" width="23.046875" customWidth="1"/>
    <col min="3" max="3" width="6.6171875" customWidth="1"/>
    <col min="4" max="4" width="14.09765625" customWidth="1"/>
    <col min="5" max="5" width="8.2109375" customWidth="1"/>
    <col min="6" max="6" width="10.41796875" customWidth="1"/>
    <col min="7" max="26" width="7.59765625" customWidth="1"/>
  </cols>
  <sheetData>
    <row r="1" spans="1:6" ht="13.5" x14ac:dyDescent="0.15">
      <c r="A1" s="126" t="s">
        <v>842</v>
      </c>
      <c r="B1" s="126" t="s">
        <v>46</v>
      </c>
      <c r="C1" s="127" t="s">
        <v>843</v>
      </c>
      <c r="D1" s="127" t="s">
        <v>844</v>
      </c>
      <c r="E1" s="127" t="s">
        <v>845</v>
      </c>
      <c r="F1" s="127" t="s">
        <v>846</v>
      </c>
    </row>
    <row r="2" spans="1:6" ht="13.5" x14ac:dyDescent="0.15">
      <c r="A2" s="94" t="s">
        <v>847</v>
      </c>
      <c r="B2" s="94" t="s">
        <v>37</v>
      </c>
      <c r="C2" s="128">
        <v>1</v>
      </c>
      <c r="D2" s="128">
        <v>6</v>
      </c>
      <c r="E2" s="128">
        <v>6</v>
      </c>
      <c r="F2" s="128">
        <v>24562</v>
      </c>
    </row>
    <row r="3" spans="1:6" ht="13.5" x14ac:dyDescent="0.15">
      <c r="A3" s="94" t="s">
        <v>660</v>
      </c>
      <c r="B3" s="94" t="s">
        <v>37</v>
      </c>
      <c r="C3" s="128">
        <v>1</v>
      </c>
      <c r="D3" s="128">
        <v>6</v>
      </c>
      <c r="E3" s="128">
        <v>6</v>
      </c>
      <c r="F3" s="128">
        <v>24562</v>
      </c>
    </row>
    <row r="4" spans="1:6" ht="13.5" x14ac:dyDescent="0.15">
      <c r="A4" s="94" t="s">
        <v>68</v>
      </c>
      <c r="B4" s="94" t="s">
        <v>33</v>
      </c>
      <c r="C4" s="128">
        <v>2</v>
      </c>
      <c r="D4" s="128">
        <v>4</v>
      </c>
      <c r="E4" s="128">
        <v>8</v>
      </c>
      <c r="F4" s="128">
        <v>73718</v>
      </c>
    </row>
    <row r="5" spans="1:6" ht="13.5" x14ac:dyDescent="0.15">
      <c r="A5" s="94" t="s">
        <v>65</v>
      </c>
      <c r="B5" s="94" t="s">
        <v>33</v>
      </c>
      <c r="C5" s="128">
        <v>2</v>
      </c>
      <c r="D5" s="128">
        <v>4</v>
      </c>
      <c r="E5" s="128">
        <v>8</v>
      </c>
      <c r="F5" s="128">
        <v>73718</v>
      </c>
    </row>
    <row r="6" spans="1:6" ht="13.5" x14ac:dyDescent="0.15">
      <c r="A6" s="94" t="s">
        <v>66</v>
      </c>
      <c r="B6" s="94" t="s">
        <v>33</v>
      </c>
      <c r="C6" s="128">
        <v>2</v>
      </c>
      <c r="D6" s="128">
        <v>4</v>
      </c>
      <c r="E6" s="128">
        <v>8</v>
      </c>
      <c r="F6" s="128">
        <v>73718</v>
      </c>
    </row>
    <row r="7" spans="1:6" ht="13.5" x14ac:dyDescent="0.15">
      <c r="A7" s="94" t="s">
        <v>67</v>
      </c>
      <c r="B7" s="94" t="s">
        <v>33</v>
      </c>
      <c r="C7" s="128">
        <v>2</v>
      </c>
      <c r="D7" s="128">
        <v>4</v>
      </c>
      <c r="E7" s="128">
        <v>8</v>
      </c>
      <c r="F7" s="128">
        <v>73718</v>
      </c>
    </row>
    <row r="8" spans="1:6" ht="13.5" x14ac:dyDescent="0.15">
      <c r="A8" s="94" t="s">
        <v>673</v>
      </c>
      <c r="B8" s="94" t="s">
        <v>33</v>
      </c>
      <c r="C8" s="128">
        <v>2</v>
      </c>
      <c r="D8" s="128">
        <v>6</v>
      </c>
      <c r="E8" s="128">
        <v>12</v>
      </c>
      <c r="F8" s="128">
        <v>98292</v>
      </c>
    </row>
    <row r="9" spans="1:6" ht="13.5" x14ac:dyDescent="0.15">
      <c r="A9" s="94" t="s">
        <v>671</v>
      </c>
      <c r="B9" s="94" t="s">
        <v>33</v>
      </c>
      <c r="C9" s="128">
        <v>2</v>
      </c>
      <c r="D9" s="128">
        <v>6</v>
      </c>
      <c r="E9" s="128">
        <v>12</v>
      </c>
      <c r="F9" s="128">
        <v>98292</v>
      </c>
    </row>
    <row r="10" spans="1:6" ht="13.5" x14ac:dyDescent="0.15">
      <c r="A10" s="94" t="s">
        <v>682</v>
      </c>
      <c r="B10" s="94" t="s">
        <v>33</v>
      </c>
      <c r="C10" s="128">
        <v>2</v>
      </c>
      <c r="D10" s="128">
        <v>6</v>
      </c>
      <c r="E10" s="128">
        <v>12</v>
      </c>
      <c r="F10" s="128">
        <v>98292</v>
      </c>
    </row>
    <row r="11" spans="1:6" ht="13.5" x14ac:dyDescent="0.15">
      <c r="A11" s="94" t="s">
        <v>675</v>
      </c>
      <c r="B11" s="94" t="s">
        <v>33</v>
      </c>
      <c r="C11" s="128">
        <v>2</v>
      </c>
      <c r="D11" s="128">
        <v>6</v>
      </c>
      <c r="E11" s="128">
        <v>12</v>
      </c>
      <c r="F11" s="128">
        <v>98292</v>
      </c>
    </row>
    <row r="12" spans="1:6" ht="13.5" x14ac:dyDescent="0.15">
      <c r="A12" s="94" t="s">
        <v>620</v>
      </c>
      <c r="B12" s="94" t="s">
        <v>35</v>
      </c>
      <c r="C12" s="128">
        <v>2</v>
      </c>
      <c r="D12" s="128">
        <v>6</v>
      </c>
      <c r="E12" s="128">
        <v>12</v>
      </c>
      <c r="F12" s="128">
        <v>147444</v>
      </c>
    </row>
    <row r="13" spans="1:6" ht="13.5" x14ac:dyDescent="0.15">
      <c r="A13" s="94" t="s">
        <v>622</v>
      </c>
      <c r="B13" s="94" t="s">
        <v>35</v>
      </c>
      <c r="C13" s="128">
        <v>2</v>
      </c>
      <c r="D13" s="128">
        <v>6</v>
      </c>
      <c r="E13" s="128">
        <v>12</v>
      </c>
      <c r="F13" s="128">
        <v>147444</v>
      </c>
    </row>
    <row r="14" spans="1:6" ht="13.5" x14ac:dyDescent="0.15">
      <c r="A14" s="94" t="s">
        <v>75</v>
      </c>
      <c r="B14" s="94" t="s">
        <v>590</v>
      </c>
      <c r="C14" s="128">
        <v>2</v>
      </c>
      <c r="D14" s="128">
        <v>4</v>
      </c>
      <c r="E14" s="128">
        <v>8</v>
      </c>
      <c r="F14" s="128">
        <v>32765</v>
      </c>
    </row>
    <row r="15" spans="1:6" ht="13.5" x14ac:dyDescent="0.15">
      <c r="A15" s="94" t="s">
        <v>81</v>
      </c>
      <c r="B15" s="94" t="s">
        <v>590</v>
      </c>
      <c r="C15" s="128">
        <v>2</v>
      </c>
      <c r="D15" s="128">
        <v>4</v>
      </c>
      <c r="E15" s="128">
        <v>8</v>
      </c>
      <c r="F15" s="128">
        <v>32765</v>
      </c>
    </row>
    <row r="16" spans="1:6" ht="13.5" x14ac:dyDescent="0.15">
      <c r="A16" s="94" t="s">
        <v>79</v>
      </c>
      <c r="B16" s="94" t="s">
        <v>590</v>
      </c>
      <c r="C16" s="128">
        <v>2</v>
      </c>
      <c r="D16" s="128">
        <v>4</v>
      </c>
      <c r="E16" s="128">
        <v>8</v>
      </c>
      <c r="F16" s="128">
        <v>32765</v>
      </c>
    </row>
    <row r="17" spans="1:6" ht="13.5" x14ac:dyDescent="0.15">
      <c r="A17" s="94" t="s">
        <v>76</v>
      </c>
      <c r="B17" s="94" t="s">
        <v>590</v>
      </c>
      <c r="C17" s="128">
        <v>2</v>
      </c>
      <c r="D17" s="128">
        <v>4</v>
      </c>
      <c r="E17" s="128">
        <v>8</v>
      </c>
      <c r="F17" s="128">
        <v>32765</v>
      </c>
    </row>
    <row r="18" spans="1:6" ht="13.5" x14ac:dyDescent="0.15">
      <c r="A18" s="94" t="s">
        <v>71</v>
      </c>
      <c r="B18" s="94" t="s">
        <v>602</v>
      </c>
      <c r="C18" s="128">
        <v>2</v>
      </c>
      <c r="D18" s="128">
        <v>2</v>
      </c>
      <c r="E18" s="128">
        <v>4</v>
      </c>
      <c r="F18" s="128">
        <v>32765</v>
      </c>
    </row>
    <row r="19" spans="1:6" ht="13.5" x14ac:dyDescent="0.15">
      <c r="A19" s="94" t="s">
        <v>69</v>
      </c>
      <c r="B19" s="94" t="s">
        <v>602</v>
      </c>
      <c r="C19" s="128">
        <v>2</v>
      </c>
      <c r="D19" s="128">
        <v>2</v>
      </c>
      <c r="E19" s="128">
        <v>4</v>
      </c>
      <c r="F19" s="128">
        <v>32765</v>
      </c>
    </row>
    <row r="20" spans="1:6" ht="13.5" x14ac:dyDescent="0.15">
      <c r="A20" s="94" t="s">
        <v>70</v>
      </c>
      <c r="B20" s="94" t="s">
        <v>602</v>
      </c>
      <c r="C20" s="128">
        <v>2</v>
      </c>
      <c r="D20" s="128">
        <v>2</v>
      </c>
      <c r="E20" s="128">
        <v>4</v>
      </c>
      <c r="F20" s="128">
        <v>32765</v>
      </c>
    </row>
    <row r="21" spans="1:6" ht="15.75" customHeight="1" x14ac:dyDescent="0.15">
      <c r="A21" s="94" t="s">
        <v>84</v>
      </c>
      <c r="B21" s="94" t="s">
        <v>638</v>
      </c>
      <c r="C21" s="128">
        <v>4</v>
      </c>
      <c r="D21" s="128">
        <v>2</v>
      </c>
      <c r="E21" s="128">
        <v>8</v>
      </c>
      <c r="F21" s="128">
        <v>32761</v>
      </c>
    </row>
    <row r="22" spans="1:6" ht="15.75" customHeight="1" x14ac:dyDescent="0.15">
      <c r="A22" s="94" t="s">
        <v>82</v>
      </c>
      <c r="B22" s="94" t="s">
        <v>638</v>
      </c>
      <c r="C22" s="128">
        <v>4</v>
      </c>
      <c r="D22" s="128">
        <v>2</v>
      </c>
      <c r="E22" s="128">
        <v>8</v>
      </c>
      <c r="F22" s="128">
        <v>32761</v>
      </c>
    </row>
    <row r="23" spans="1:6" ht="15.75" customHeight="1" x14ac:dyDescent="0.15">
      <c r="A23" s="94" t="s">
        <v>80</v>
      </c>
      <c r="B23" s="94" t="s">
        <v>590</v>
      </c>
      <c r="C23" s="128">
        <v>2</v>
      </c>
      <c r="D23" s="128">
        <v>4</v>
      </c>
      <c r="E23" s="128">
        <v>8</v>
      </c>
      <c r="F23" s="128">
        <v>32765</v>
      </c>
    </row>
    <row r="24" spans="1:6" ht="15.75" customHeight="1" x14ac:dyDescent="0.15">
      <c r="A24" s="94" t="s">
        <v>74</v>
      </c>
      <c r="B24" s="94" t="s">
        <v>590</v>
      </c>
      <c r="C24" s="128">
        <v>2</v>
      </c>
      <c r="D24" s="128">
        <v>4</v>
      </c>
      <c r="E24" s="128">
        <v>8</v>
      </c>
      <c r="F24" s="128">
        <v>32765</v>
      </c>
    </row>
    <row r="25" spans="1:6" ht="15.75" customHeight="1" x14ac:dyDescent="0.15">
      <c r="A25" s="94" t="s">
        <v>73</v>
      </c>
      <c r="B25" s="94" t="s">
        <v>590</v>
      </c>
      <c r="C25" s="128">
        <v>2</v>
      </c>
      <c r="D25" s="128">
        <v>4</v>
      </c>
      <c r="E25" s="128">
        <v>8</v>
      </c>
      <c r="F25" s="128">
        <v>73718</v>
      </c>
    </row>
    <row r="26" spans="1:6" ht="15.75" customHeight="1" x14ac:dyDescent="0.15">
      <c r="A26" s="94" t="s">
        <v>72</v>
      </c>
      <c r="B26" s="94" t="s">
        <v>590</v>
      </c>
      <c r="C26" s="128">
        <v>2</v>
      </c>
      <c r="D26" s="128">
        <v>4</v>
      </c>
      <c r="E26" s="128">
        <v>8</v>
      </c>
      <c r="F26" s="128">
        <v>73718</v>
      </c>
    </row>
    <row r="27" spans="1:6" ht="15.75" customHeight="1" x14ac:dyDescent="0.15">
      <c r="A27" s="94" t="s">
        <v>59</v>
      </c>
      <c r="B27" s="94" t="s">
        <v>34</v>
      </c>
      <c r="C27" s="128">
        <v>2</v>
      </c>
      <c r="D27" s="128">
        <v>4</v>
      </c>
      <c r="E27" s="128">
        <v>8</v>
      </c>
      <c r="F27" s="128">
        <v>73718</v>
      </c>
    </row>
    <row r="28" spans="1:6" ht="15.75" customHeight="1" x14ac:dyDescent="0.15">
      <c r="A28" s="94" t="s">
        <v>60</v>
      </c>
      <c r="B28" s="94" t="s">
        <v>34</v>
      </c>
      <c r="C28" s="128">
        <v>2</v>
      </c>
      <c r="D28" s="128">
        <v>4</v>
      </c>
      <c r="E28" s="128">
        <v>8</v>
      </c>
      <c r="F28" s="128">
        <v>69622</v>
      </c>
    </row>
    <row r="29" spans="1:6" ht="15.75" customHeight="1" x14ac:dyDescent="0.15">
      <c r="A29" s="94" t="s">
        <v>61</v>
      </c>
      <c r="B29" s="94" t="s">
        <v>34</v>
      </c>
      <c r="C29" s="128">
        <v>2</v>
      </c>
      <c r="D29" s="128">
        <v>4</v>
      </c>
      <c r="E29" s="128">
        <v>8</v>
      </c>
      <c r="F29" s="128">
        <v>73718</v>
      </c>
    </row>
    <row r="30" spans="1:6" ht="15.75" customHeight="1" x14ac:dyDescent="0.15">
      <c r="A30" s="94" t="s">
        <v>62</v>
      </c>
      <c r="B30" s="94" t="s">
        <v>34</v>
      </c>
      <c r="C30" s="128">
        <v>2</v>
      </c>
      <c r="D30" s="128">
        <v>4</v>
      </c>
      <c r="E30" s="128">
        <v>8</v>
      </c>
      <c r="F30" s="128">
        <v>73718</v>
      </c>
    </row>
    <row r="31" spans="1:6" ht="15.75" customHeight="1" x14ac:dyDescent="0.15">
      <c r="A31" s="94" t="s">
        <v>63</v>
      </c>
      <c r="B31" s="94" t="s">
        <v>34</v>
      </c>
      <c r="C31" s="128">
        <v>2</v>
      </c>
      <c r="D31" s="128">
        <v>4</v>
      </c>
      <c r="E31" s="128">
        <v>8</v>
      </c>
      <c r="F31" s="128">
        <v>73718</v>
      </c>
    </row>
    <row r="32" spans="1:6" ht="15.75" customHeight="1" x14ac:dyDescent="0.15">
      <c r="A32" s="94" t="s">
        <v>77</v>
      </c>
      <c r="B32" s="94" t="s">
        <v>590</v>
      </c>
      <c r="C32" s="128">
        <v>2</v>
      </c>
      <c r="D32" s="128">
        <v>4</v>
      </c>
      <c r="E32" s="128">
        <v>8</v>
      </c>
      <c r="F32" s="128">
        <v>49142</v>
      </c>
    </row>
    <row r="33" spans="1:6" ht="15.75" customHeight="1" x14ac:dyDescent="0.15">
      <c r="A33" s="94" t="s">
        <v>78</v>
      </c>
      <c r="B33" s="94" t="s">
        <v>590</v>
      </c>
      <c r="C33" s="128">
        <v>2</v>
      </c>
      <c r="D33" s="128">
        <v>4</v>
      </c>
      <c r="E33" s="128">
        <v>8</v>
      </c>
      <c r="F33" s="128">
        <v>49142</v>
      </c>
    </row>
    <row r="34" spans="1:6" ht="15.75" customHeight="1" x14ac:dyDescent="0.15">
      <c r="A34" s="94" t="s">
        <v>632</v>
      </c>
      <c r="B34" s="94" t="s">
        <v>590</v>
      </c>
      <c r="C34" s="128">
        <v>2</v>
      </c>
      <c r="D34" s="128">
        <v>6</v>
      </c>
      <c r="E34" s="128">
        <v>12</v>
      </c>
      <c r="F34" s="128">
        <v>98292</v>
      </c>
    </row>
    <row r="35" spans="1:6" ht="15.75" customHeight="1" x14ac:dyDescent="0.15">
      <c r="A35" s="94" t="s">
        <v>561</v>
      </c>
      <c r="B35" s="94" t="s">
        <v>590</v>
      </c>
      <c r="C35" s="128">
        <v>2</v>
      </c>
      <c r="D35" s="128">
        <v>6</v>
      </c>
      <c r="E35" s="128">
        <v>12</v>
      </c>
      <c r="F35" s="128">
        <v>98292</v>
      </c>
    </row>
    <row r="36" spans="1:6" ht="15.75" customHeight="1" x14ac:dyDescent="0.15">
      <c r="A36" s="94" t="s">
        <v>562</v>
      </c>
      <c r="B36" s="94" t="s">
        <v>590</v>
      </c>
      <c r="C36" s="128">
        <v>2</v>
      </c>
      <c r="D36" s="128">
        <v>6</v>
      </c>
      <c r="E36" s="128">
        <v>12</v>
      </c>
      <c r="F36" s="128">
        <v>98292</v>
      </c>
    </row>
    <row r="37" spans="1:6" ht="15.75" customHeight="1" x14ac:dyDescent="0.15">
      <c r="A37" s="94" t="s">
        <v>725</v>
      </c>
      <c r="B37" s="94" t="s">
        <v>40</v>
      </c>
      <c r="C37" s="128">
        <v>2</v>
      </c>
      <c r="D37" s="128">
        <v>6</v>
      </c>
      <c r="E37" s="128">
        <v>12</v>
      </c>
      <c r="F37" s="128">
        <v>147442</v>
      </c>
    </row>
    <row r="38" spans="1:6" ht="15.75" customHeight="1" x14ac:dyDescent="0.15">
      <c r="A38" s="94" t="s">
        <v>647</v>
      </c>
      <c r="B38" s="94" t="s">
        <v>40</v>
      </c>
      <c r="C38" s="128">
        <v>2</v>
      </c>
      <c r="D38" s="128">
        <v>6</v>
      </c>
      <c r="E38" s="128">
        <v>12</v>
      </c>
      <c r="F38" s="128">
        <v>147442</v>
      </c>
    </row>
    <row r="39" spans="1:6" ht="15.75" customHeight="1" x14ac:dyDescent="0.15">
      <c r="A39" s="94" t="s">
        <v>586</v>
      </c>
      <c r="B39" s="94" t="s">
        <v>40</v>
      </c>
      <c r="C39" s="128">
        <v>2</v>
      </c>
      <c r="D39" s="128">
        <v>6</v>
      </c>
      <c r="E39" s="128">
        <v>12</v>
      </c>
      <c r="F39" s="128">
        <v>147442</v>
      </c>
    </row>
    <row r="40" spans="1:6" ht="15.75" customHeight="1" x14ac:dyDescent="0.15">
      <c r="A40" s="94" t="s">
        <v>565</v>
      </c>
      <c r="B40" s="94" t="s">
        <v>39</v>
      </c>
      <c r="C40" s="128">
        <v>2</v>
      </c>
      <c r="D40" s="128">
        <v>6</v>
      </c>
      <c r="E40" s="128">
        <v>12</v>
      </c>
      <c r="F40" s="128">
        <v>147442</v>
      </c>
    </row>
    <row r="41" spans="1:6" ht="15.75" customHeight="1" x14ac:dyDescent="0.15">
      <c r="A41" s="94" t="s">
        <v>742</v>
      </c>
      <c r="B41" s="94" t="s">
        <v>387</v>
      </c>
      <c r="C41" s="128">
        <v>2</v>
      </c>
      <c r="D41" s="128">
        <v>6</v>
      </c>
      <c r="E41" s="128">
        <v>12</v>
      </c>
      <c r="F41" s="128">
        <v>73718</v>
      </c>
    </row>
    <row r="42" spans="1:6" ht="15.75" customHeight="1" x14ac:dyDescent="0.15">
      <c r="A42" s="94" t="s">
        <v>744</v>
      </c>
      <c r="B42" s="94" t="s">
        <v>387</v>
      </c>
      <c r="C42" s="128">
        <v>2</v>
      </c>
      <c r="D42" s="128">
        <v>6</v>
      </c>
      <c r="E42" s="128">
        <v>12</v>
      </c>
      <c r="F42" s="128">
        <v>73718</v>
      </c>
    </row>
    <row r="43" spans="1:6" ht="15.75" customHeight="1" x14ac:dyDescent="0.15">
      <c r="A43" s="94" t="s">
        <v>566</v>
      </c>
      <c r="B43" s="94" t="s">
        <v>44</v>
      </c>
      <c r="C43" s="128">
        <v>2</v>
      </c>
      <c r="D43" s="128">
        <v>6</v>
      </c>
      <c r="E43" s="128">
        <v>12</v>
      </c>
      <c r="F43" s="128">
        <v>147442</v>
      </c>
    </row>
    <row r="44" spans="1:6" ht="15.75" customHeight="1" x14ac:dyDescent="0.15">
      <c r="A44" s="94" t="s">
        <v>567</v>
      </c>
      <c r="B44" s="94" t="s">
        <v>44</v>
      </c>
      <c r="C44" s="128">
        <v>2</v>
      </c>
      <c r="D44" s="128">
        <v>6</v>
      </c>
      <c r="E44" s="128">
        <v>12</v>
      </c>
      <c r="F44" s="128">
        <v>147442</v>
      </c>
    </row>
    <row r="45" spans="1:6" ht="15.75" customHeight="1" x14ac:dyDescent="0.15">
      <c r="A45" s="94" t="s">
        <v>568</v>
      </c>
      <c r="B45" s="94" t="s">
        <v>44</v>
      </c>
      <c r="C45" s="128">
        <v>2</v>
      </c>
      <c r="D45" s="128">
        <v>6</v>
      </c>
      <c r="E45" s="128">
        <v>12</v>
      </c>
      <c r="F45" s="128">
        <v>147442</v>
      </c>
    </row>
    <row r="46" spans="1:6" ht="15.75" customHeight="1" x14ac:dyDescent="0.15">
      <c r="A46" s="94" t="s">
        <v>569</v>
      </c>
      <c r="B46" s="94" t="s">
        <v>44</v>
      </c>
      <c r="C46" s="128">
        <v>2</v>
      </c>
      <c r="D46" s="128">
        <v>6</v>
      </c>
      <c r="E46" s="128">
        <v>12</v>
      </c>
      <c r="F46" s="128">
        <v>147442</v>
      </c>
    </row>
    <row r="47" spans="1:6" ht="15.75" customHeight="1" x14ac:dyDescent="0.15">
      <c r="A47" s="94" t="s">
        <v>134</v>
      </c>
      <c r="B47" s="94" t="s">
        <v>28</v>
      </c>
      <c r="C47" s="128">
        <v>2</v>
      </c>
      <c r="D47" s="128">
        <v>2</v>
      </c>
      <c r="E47" s="128">
        <v>4</v>
      </c>
      <c r="F47" s="128">
        <v>12286</v>
      </c>
    </row>
    <row r="48" spans="1:6" ht="15.75" customHeight="1" x14ac:dyDescent="0.15">
      <c r="A48" s="94" t="s">
        <v>563</v>
      </c>
      <c r="B48" s="94" t="s">
        <v>44</v>
      </c>
      <c r="C48" s="128">
        <v>2</v>
      </c>
      <c r="D48" s="128">
        <v>6</v>
      </c>
      <c r="E48" s="128">
        <v>12</v>
      </c>
      <c r="F48" s="128">
        <v>147442</v>
      </c>
    </row>
    <row r="49" spans="1:6" ht="15.75" customHeight="1" x14ac:dyDescent="0.15">
      <c r="A49" s="94" t="s">
        <v>564</v>
      </c>
      <c r="B49" s="94" t="s">
        <v>44</v>
      </c>
      <c r="C49" s="128">
        <v>2</v>
      </c>
      <c r="D49" s="128">
        <v>6</v>
      </c>
      <c r="E49" s="128">
        <v>12</v>
      </c>
      <c r="F49" s="128">
        <v>147442</v>
      </c>
    </row>
    <row r="50" spans="1:6" ht="15.75" customHeight="1" x14ac:dyDescent="0.15">
      <c r="A50" s="94" t="s">
        <v>559</v>
      </c>
      <c r="B50" s="94" t="s">
        <v>848</v>
      </c>
      <c r="C50" s="128">
        <v>2</v>
      </c>
      <c r="D50" s="128">
        <v>8</v>
      </c>
      <c r="E50" s="128">
        <v>16</v>
      </c>
      <c r="F50" s="128">
        <v>262098</v>
      </c>
    </row>
    <row r="51" spans="1:6" ht="15.75" customHeight="1" x14ac:dyDescent="0.15">
      <c r="A51" s="94" t="s">
        <v>560</v>
      </c>
      <c r="B51" s="94" t="s">
        <v>848</v>
      </c>
      <c r="C51" s="128">
        <v>2</v>
      </c>
      <c r="D51" s="128">
        <v>8</v>
      </c>
      <c r="E51" s="128">
        <v>16</v>
      </c>
      <c r="F51" s="128">
        <v>262098</v>
      </c>
    </row>
    <row r="52" spans="1:6" ht="15.75" customHeight="1" x14ac:dyDescent="0.15">
      <c r="A52" s="94" t="s">
        <v>849</v>
      </c>
      <c r="B52" s="94" t="s">
        <v>850</v>
      </c>
      <c r="C52" s="128">
        <v>2</v>
      </c>
      <c r="D52" s="128">
        <v>6</v>
      </c>
      <c r="E52" s="128">
        <v>12</v>
      </c>
      <c r="F52" s="128">
        <v>245747</v>
      </c>
    </row>
    <row r="53" spans="1:6" ht="15.75" customHeight="1" x14ac:dyDescent="0.15">
      <c r="A53" s="94" t="s">
        <v>851</v>
      </c>
      <c r="B53" s="94" t="s">
        <v>850</v>
      </c>
      <c r="C53" s="128">
        <v>2</v>
      </c>
      <c r="D53" s="128">
        <v>6</v>
      </c>
      <c r="E53" s="128">
        <v>12</v>
      </c>
      <c r="F53" s="128">
        <v>245747</v>
      </c>
    </row>
    <row r="54" spans="1:6" ht="15.75" customHeight="1" x14ac:dyDescent="0.15">
      <c r="A54" s="94" t="s">
        <v>852</v>
      </c>
      <c r="B54" s="94" t="s">
        <v>853</v>
      </c>
      <c r="C54" s="128">
        <v>1</v>
      </c>
      <c r="D54" s="128">
        <v>6</v>
      </c>
      <c r="E54" s="128">
        <v>6</v>
      </c>
      <c r="F54" s="128">
        <v>98291</v>
      </c>
    </row>
    <row r="55" spans="1:6" ht="15.75" customHeight="1" x14ac:dyDescent="0.15">
      <c r="A55" s="94" t="s">
        <v>854</v>
      </c>
      <c r="B55" s="94" t="s">
        <v>853</v>
      </c>
      <c r="C55" s="128">
        <v>1</v>
      </c>
      <c r="D55" s="128">
        <v>6</v>
      </c>
      <c r="E55" s="128">
        <v>6</v>
      </c>
      <c r="F55" s="128">
        <v>98291</v>
      </c>
    </row>
    <row r="56" spans="1:6" ht="15.75" customHeight="1" x14ac:dyDescent="0.15">
      <c r="A56" s="94" t="s">
        <v>135</v>
      </c>
      <c r="B56" s="94" t="s">
        <v>441</v>
      </c>
      <c r="C56" s="128">
        <v>2</v>
      </c>
      <c r="D56" s="128">
        <v>6</v>
      </c>
      <c r="E56" s="128">
        <v>12</v>
      </c>
      <c r="F56" s="128">
        <v>147443</v>
      </c>
    </row>
    <row r="57" spans="1:6" ht="15.75" customHeight="1" x14ac:dyDescent="0.15">
      <c r="A57" s="94" t="s">
        <v>137</v>
      </c>
      <c r="B57" s="94" t="s">
        <v>441</v>
      </c>
      <c r="C57" s="128">
        <v>2</v>
      </c>
      <c r="D57" s="128">
        <v>6</v>
      </c>
      <c r="E57" s="128">
        <v>12</v>
      </c>
      <c r="F57" s="128">
        <v>147443</v>
      </c>
    </row>
    <row r="58" spans="1:6" ht="15.75" customHeight="1" x14ac:dyDescent="0.15">
      <c r="A58" s="94" t="s">
        <v>138</v>
      </c>
      <c r="B58" s="94" t="s">
        <v>31</v>
      </c>
      <c r="C58" s="128">
        <v>2</v>
      </c>
      <c r="D58" s="128">
        <v>4</v>
      </c>
      <c r="E58" s="128">
        <v>8</v>
      </c>
      <c r="F58" s="128">
        <v>131059</v>
      </c>
    </row>
    <row r="59" spans="1:6" ht="15.75" customHeight="1" x14ac:dyDescent="0.15">
      <c r="A59" s="94" t="s">
        <v>855</v>
      </c>
      <c r="B59" s="94" t="s">
        <v>31</v>
      </c>
      <c r="C59" s="128">
        <v>2</v>
      </c>
      <c r="D59" s="128">
        <v>6</v>
      </c>
      <c r="E59" s="128">
        <v>12</v>
      </c>
      <c r="F59" s="128">
        <v>131059</v>
      </c>
    </row>
    <row r="60" spans="1:6" ht="15.75" customHeight="1" x14ac:dyDescent="0.15">
      <c r="A60" s="94" t="s">
        <v>856</v>
      </c>
      <c r="B60" s="94" t="s">
        <v>31</v>
      </c>
      <c r="C60" s="128">
        <v>2</v>
      </c>
      <c r="D60" s="128">
        <v>6</v>
      </c>
      <c r="E60" s="128">
        <v>12</v>
      </c>
      <c r="F60" s="128">
        <v>131059</v>
      </c>
    </row>
    <row r="61" spans="1:6" ht="15.75" customHeight="1" x14ac:dyDescent="0.15">
      <c r="A61" s="124"/>
      <c r="B61" s="124"/>
      <c r="C61" s="125"/>
      <c r="D61" s="125"/>
      <c r="E61" s="125"/>
      <c r="F61" s="125"/>
    </row>
    <row r="62" spans="1:6" ht="15.75" customHeight="1" x14ac:dyDescent="0.15">
      <c r="A62" s="124"/>
      <c r="B62" s="124"/>
      <c r="C62" s="125"/>
      <c r="D62" s="125"/>
      <c r="E62" s="125"/>
      <c r="F62" s="125"/>
    </row>
    <row r="63" spans="1:6" ht="15.75" customHeight="1" x14ac:dyDescent="0.15">
      <c r="A63" s="124"/>
      <c r="B63" s="124"/>
      <c r="C63" s="125"/>
      <c r="D63" s="125"/>
      <c r="E63" s="125"/>
      <c r="F63" s="125"/>
    </row>
    <row r="64" spans="1:6" ht="15.75" customHeight="1" x14ac:dyDescent="0.15">
      <c r="A64" s="124"/>
      <c r="B64" s="124"/>
      <c r="C64" s="125"/>
      <c r="D64" s="125"/>
      <c r="E64" s="125"/>
      <c r="F64" s="125"/>
    </row>
    <row r="65" spans="1:6" ht="15.75" customHeight="1" x14ac:dyDescent="0.15">
      <c r="A65" s="124"/>
      <c r="B65" s="124"/>
      <c r="C65" s="125"/>
      <c r="D65" s="125"/>
      <c r="E65" s="125"/>
      <c r="F65" s="125"/>
    </row>
    <row r="66" spans="1:6" ht="15.75" customHeight="1" x14ac:dyDescent="0.15">
      <c r="A66" s="124"/>
      <c r="B66" s="124"/>
      <c r="C66" s="125"/>
      <c r="D66" s="125"/>
      <c r="E66" s="125"/>
      <c r="F66" s="125"/>
    </row>
    <row r="67" spans="1:6" ht="15.75" customHeight="1" x14ac:dyDescent="0.15">
      <c r="A67" s="124"/>
      <c r="B67" s="124"/>
      <c r="C67" s="125"/>
      <c r="D67" s="125"/>
      <c r="E67" s="125"/>
      <c r="F67" s="125"/>
    </row>
    <row r="68" spans="1:6" ht="15.75" customHeight="1" x14ac:dyDescent="0.15">
      <c r="A68" s="124"/>
      <c r="B68" s="124"/>
      <c r="C68" s="125"/>
      <c r="D68" s="125"/>
      <c r="E68" s="125"/>
      <c r="F68" s="125"/>
    </row>
    <row r="69" spans="1:6" ht="15.75" customHeight="1" x14ac:dyDescent="0.15">
      <c r="A69" s="124"/>
      <c r="B69" s="124"/>
      <c r="C69" s="125"/>
      <c r="D69" s="125"/>
      <c r="E69" s="125"/>
      <c r="F69" s="125"/>
    </row>
    <row r="70" spans="1:6" ht="15.75" customHeight="1" x14ac:dyDescent="0.15">
      <c r="A70" s="124"/>
      <c r="B70" s="124"/>
      <c r="C70" s="125"/>
      <c r="D70" s="125"/>
      <c r="E70" s="125"/>
      <c r="F70" s="125"/>
    </row>
    <row r="71" spans="1:6" ht="15.75" customHeight="1" x14ac:dyDescent="0.15">
      <c r="A71" s="124"/>
      <c r="B71" s="124"/>
      <c r="C71" s="125"/>
      <c r="D71" s="125"/>
      <c r="E71" s="125"/>
      <c r="F71" s="125"/>
    </row>
    <row r="72" spans="1:6" ht="15.75" customHeight="1" x14ac:dyDescent="0.15">
      <c r="A72" s="124"/>
      <c r="B72" s="124"/>
      <c r="C72" s="125"/>
      <c r="D72" s="125"/>
      <c r="E72" s="125"/>
      <c r="F72" s="125"/>
    </row>
    <row r="73" spans="1:6" ht="15.75" customHeight="1" x14ac:dyDescent="0.15">
      <c r="A73" s="124"/>
      <c r="B73" s="124"/>
      <c r="C73" s="125"/>
      <c r="D73" s="125"/>
      <c r="E73" s="125"/>
      <c r="F73" s="125"/>
    </row>
    <row r="74" spans="1:6" ht="15.75" customHeight="1" x14ac:dyDescent="0.15">
      <c r="A74" s="124"/>
      <c r="B74" s="124"/>
      <c r="C74" s="125"/>
      <c r="D74" s="125"/>
      <c r="E74" s="125"/>
      <c r="F74" s="125"/>
    </row>
    <row r="75" spans="1:6" ht="15.75" customHeight="1" x14ac:dyDescent="0.15">
      <c r="A75" s="124"/>
      <c r="B75" s="124"/>
      <c r="C75" s="125"/>
      <c r="D75" s="125"/>
      <c r="E75" s="125"/>
      <c r="F75" s="125"/>
    </row>
    <row r="76" spans="1:6" ht="15.75" customHeight="1" x14ac:dyDescent="0.15">
      <c r="A76" s="124"/>
      <c r="B76" s="124"/>
      <c r="C76" s="125"/>
      <c r="D76" s="125"/>
      <c r="E76" s="125"/>
      <c r="F76" s="125"/>
    </row>
    <row r="77" spans="1:6" ht="15.75" customHeight="1" x14ac:dyDescent="0.15">
      <c r="A77" s="124"/>
      <c r="B77" s="124"/>
      <c r="C77" s="125"/>
      <c r="D77" s="125"/>
      <c r="E77" s="125"/>
      <c r="F77" s="125"/>
    </row>
    <row r="78" spans="1:6" ht="15.75" customHeight="1" x14ac:dyDescent="0.15">
      <c r="A78" s="124"/>
      <c r="B78" s="124"/>
      <c r="C78" s="125"/>
      <c r="D78" s="125"/>
      <c r="E78" s="125"/>
      <c r="F78" s="125"/>
    </row>
    <row r="79" spans="1:6" ht="15.75" customHeight="1" x14ac:dyDescent="0.15">
      <c r="A79" s="124"/>
      <c r="B79" s="124"/>
      <c r="C79" s="125"/>
      <c r="D79" s="125"/>
      <c r="E79" s="125"/>
      <c r="F79" s="125"/>
    </row>
    <row r="80" spans="1:6" ht="15.75" customHeight="1" x14ac:dyDescent="0.15">
      <c r="A80" s="124"/>
      <c r="B80" s="124"/>
      <c r="C80" s="125"/>
      <c r="D80" s="125"/>
      <c r="E80" s="125"/>
      <c r="F80" s="125"/>
    </row>
    <row r="81" spans="1:26" ht="15.75" customHeight="1" x14ac:dyDescent="0.15">
      <c r="A81" s="124"/>
      <c r="B81" s="124"/>
      <c r="C81" s="125"/>
      <c r="D81" s="125"/>
      <c r="E81" s="125"/>
      <c r="F81" s="125"/>
    </row>
    <row r="82" spans="1:26" ht="15.75" customHeight="1" x14ac:dyDescent="0.15">
      <c r="A82" s="124"/>
      <c r="B82" s="124"/>
      <c r="C82" s="125"/>
      <c r="D82" s="125"/>
      <c r="E82" s="125"/>
      <c r="F82" s="125"/>
    </row>
    <row r="83" spans="1:26" ht="15.75" customHeight="1" x14ac:dyDescent="0.15">
      <c r="A83" s="124"/>
      <c r="B83" s="124"/>
      <c r="C83" s="125"/>
      <c r="D83" s="125"/>
      <c r="E83" s="125"/>
      <c r="F83" s="125"/>
    </row>
    <row r="84" spans="1:26" ht="15.75" customHeight="1" x14ac:dyDescent="0.15">
      <c r="A84" s="124"/>
      <c r="B84" s="124"/>
      <c r="C84" s="125"/>
      <c r="D84" s="125"/>
      <c r="E84" s="125"/>
      <c r="F84" s="125"/>
    </row>
    <row r="85" spans="1:26" ht="15.75" customHeight="1" x14ac:dyDescent="0.15">
      <c r="A85" s="124"/>
      <c r="B85" s="124"/>
      <c r="C85" s="125"/>
      <c r="D85" s="125"/>
      <c r="E85" s="125"/>
      <c r="F85" s="125"/>
    </row>
    <row r="86" spans="1:26" ht="15.75" customHeight="1" x14ac:dyDescent="0.15">
      <c r="A86" s="124"/>
      <c r="B86" s="124"/>
      <c r="C86" s="125"/>
      <c r="D86" s="125"/>
      <c r="E86" s="125"/>
      <c r="F86" s="125"/>
    </row>
    <row r="87" spans="1:26" ht="15.75" customHeight="1" x14ac:dyDescent="0.15">
      <c r="A87" s="124"/>
      <c r="B87" s="124"/>
      <c r="C87" s="125"/>
      <c r="D87" s="125"/>
      <c r="E87" s="125"/>
      <c r="F87" s="125"/>
    </row>
    <row r="88" spans="1:26" ht="15.75" customHeight="1" x14ac:dyDescent="0.15">
      <c r="A88" s="124"/>
      <c r="B88" s="124"/>
      <c r="C88" s="125"/>
      <c r="D88" s="125"/>
      <c r="E88" s="125"/>
      <c r="F88" s="125"/>
    </row>
    <row r="89" spans="1:26" ht="15.75" customHeight="1" x14ac:dyDescent="0.15">
      <c r="A89" s="124"/>
      <c r="B89" s="124"/>
      <c r="C89" s="125"/>
      <c r="D89" s="125"/>
      <c r="E89" s="125"/>
      <c r="F89" s="125"/>
    </row>
    <row r="90" spans="1:26" ht="15.75" customHeight="1" x14ac:dyDescent="0.15">
      <c r="A90" s="124"/>
      <c r="B90" s="124"/>
      <c r="C90" s="125"/>
      <c r="D90" s="125"/>
      <c r="E90" s="125"/>
      <c r="F90" s="125"/>
    </row>
    <row r="91" spans="1:26" ht="15.75" customHeight="1" x14ac:dyDescent="0.15">
      <c r="A91" s="124"/>
      <c r="B91" s="124"/>
      <c r="C91" s="125"/>
      <c r="D91" s="125"/>
      <c r="E91" s="125"/>
      <c r="F91" s="125"/>
    </row>
    <row r="92" spans="1:26" ht="15.75" customHeight="1" x14ac:dyDescent="0.15">
      <c r="A92" s="124"/>
      <c r="B92" s="124"/>
      <c r="C92" s="125"/>
      <c r="D92" s="125"/>
      <c r="E92" s="125"/>
      <c r="F92" s="125"/>
    </row>
    <row r="93" spans="1:26" ht="15.75" customHeight="1" x14ac:dyDescent="0.15">
      <c r="A93" s="124"/>
      <c r="B93" s="124"/>
      <c r="C93" s="125"/>
      <c r="D93" s="125"/>
      <c r="E93" s="125"/>
      <c r="F93" s="125"/>
    </row>
    <row r="94" spans="1:26" ht="15.75" customHeight="1" x14ac:dyDescent="0.15">
      <c r="A94" s="124"/>
      <c r="B94" s="124"/>
      <c r="C94" s="125"/>
      <c r="D94" s="125"/>
      <c r="E94" s="125"/>
      <c r="F94" s="125"/>
    </row>
    <row r="95" spans="1:26" ht="15.75" customHeight="1" x14ac:dyDescent="0.15">
      <c r="A95" s="124"/>
      <c r="B95" s="124"/>
      <c r="C95" s="125"/>
      <c r="D95" s="125"/>
      <c r="E95" s="125"/>
      <c r="F95" s="125"/>
    </row>
    <row r="96" spans="1:26" ht="15.75" customHeight="1" x14ac:dyDescent="0.2">
      <c r="A96" s="124"/>
      <c r="B96" s="124"/>
      <c r="C96" s="125"/>
      <c r="D96" s="125"/>
      <c r="E96" s="125"/>
      <c r="F96" s="125"/>
      <c r="G96" s="6"/>
      <c r="H96" s="6"/>
      <c r="I96" s="6"/>
      <c r="J96" s="6"/>
      <c r="K96" s="6"/>
      <c r="L96" s="6"/>
      <c r="M96" s="6"/>
      <c r="N96" s="6"/>
      <c r="O96" s="6"/>
      <c r="P96" s="6"/>
      <c r="Q96" s="6"/>
      <c r="R96" s="6"/>
      <c r="S96" s="6"/>
      <c r="T96" s="6"/>
      <c r="U96" s="6"/>
      <c r="V96" s="6"/>
      <c r="W96" s="6"/>
      <c r="X96" s="6"/>
      <c r="Y96" s="6"/>
      <c r="Z96" s="6"/>
    </row>
    <row r="97" spans="1:26" ht="15.75" customHeight="1" x14ac:dyDescent="0.2">
      <c r="A97" s="124"/>
      <c r="B97" s="124"/>
      <c r="C97" s="125"/>
      <c r="D97" s="125"/>
      <c r="E97" s="125"/>
      <c r="F97" s="125"/>
      <c r="G97" s="6"/>
      <c r="H97" s="6"/>
      <c r="I97" s="6"/>
      <c r="J97" s="6"/>
      <c r="K97" s="6"/>
      <c r="L97" s="6"/>
      <c r="M97" s="6"/>
      <c r="N97" s="6"/>
      <c r="O97" s="6"/>
      <c r="P97" s="6"/>
      <c r="Q97" s="6"/>
      <c r="R97" s="6"/>
      <c r="S97" s="6"/>
      <c r="T97" s="6"/>
      <c r="U97" s="6"/>
      <c r="V97" s="6"/>
      <c r="W97" s="6"/>
      <c r="X97" s="6"/>
      <c r="Y97" s="6"/>
      <c r="Z97" s="6"/>
    </row>
    <row r="98" spans="1:26" ht="15.75" customHeight="1" x14ac:dyDescent="0.2">
      <c r="A98" s="124"/>
      <c r="B98" s="124"/>
      <c r="C98" s="125"/>
      <c r="D98" s="125"/>
      <c r="E98" s="125"/>
      <c r="F98" s="125"/>
      <c r="G98" s="6"/>
      <c r="H98" s="6"/>
      <c r="I98" s="6"/>
      <c r="J98" s="6"/>
      <c r="K98" s="6"/>
      <c r="L98" s="6"/>
      <c r="M98" s="6"/>
      <c r="N98" s="6"/>
      <c r="O98" s="6"/>
      <c r="P98" s="6"/>
      <c r="Q98" s="6"/>
      <c r="R98" s="6"/>
      <c r="S98" s="6"/>
      <c r="T98" s="6"/>
      <c r="U98" s="6"/>
      <c r="V98" s="6"/>
      <c r="W98" s="6"/>
      <c r="X98" s="6"/>
      <c r="Y98" s="6"/>
      <c r="Z98" s="6"/>
    </row>
    <row r="99" spans="1:26" ht="15.75" customHeight="1" x14ac:dyDescent="0.15">
      <c r="A99" s="124"/>
      <c r="B99" s="124"/>
      <c r="C99" s="125"/>
      <c r="D99" s="125"/>
      <c r="E99" s="125"/>
      <c r="F99" s="125"/>
    </row>
    <row r="100" spans="1:26" ht="15.75" customHeight="1" x14ac:dyDescent="0.2">
      <c r="A100" s="6"/>
      <c r="B100" s="6"/>
      <c r="C100" s="6"/>
      <c r="D100" s="6"/>
      <c r="E100" s="6"/>
      <c r="F100" s="6"/>
    </row>
    <row r="101" spans="1:26" ht="15.75" customHeight="1" x14ac:dyDescent="0.2">
      <c r="A101" s="6"/>
      <c r="B101" s="6"/>
      <c r="C101" s="6"/>
      <c r="D101" s="6"/>
      <c r="E101" s="6"/>
      <c r="F101" s="6"/>
    </row>
    <row r="102" spans="1:26" ht="15.75" customHeight="1" x14ac:dyDescent="0.2">
      <c r="A102" s="6"/>
      <c r="B102" s="6"/>
      <c r="C102" s="6"/>
      <c r="D102" s="6"/>
      <c r="E102" s="6"/>
      <c r="F102" s="6"/>
    </row>
    <row r="103" spans="1:26" ht="15.75" customHeight="1" x14ac:dyDescent="0.2">
      <c r="A103" s="6"/>
      <c r="B103" s="6"/>
      <c r="C103" s="6"/>
      <c r="D103" s="6"/>
      <c r="E103" s="6"/>
      <c r="F103" s="6"/>
    </row>
    <row r="104" spans="1:26" ht="15.75" customHeight="1" x14ac:dyDescent="0.2">
      <c r="A104" s="6"/>
      <c r="B104" s="6"/>
      <c r="C104" s="6"/>
      <c r="D104" s="6"/>
      <c r="E104" s="6"/>
      <c r="F104" s="6"/>
    </row>
    <row r="105" spans="1:26" ht="15.75" customHeight="1" x14ac:dyDescent="0.2">
      <c r="A105" s="6"/>
      <c r="B105" s="6"/>
      <c r="C105" s="6"/>
      <c r="D105" s="6"/>
      <c r="E105" s="6"/>
      <c r="F105" s="6"/>
    </row>
    <row r="106" spans="1:26" ht="15.75" customHeight="1" x14ac:dyDescent="0.2">
      <c r="A106" s="6"/>
      <c r="B106" s="6"/>
      <c r="C106" s="6"/>
      <c r="D106" s="6"/>
      <c r="E106" s="6"/>
      <c r="F106" s="6"/>
    </row>
    <row r="107" spans="1:26" ht="15.75" customHeight="1" x14ac:dyDescent="0.2">
      <c r="A107" s="6"/>
      <c r="B107" s="6"/>
      <c r="C107" s="6"/>
      <c r="D107" s="6"/>
      <c r="E107" s="6"/>
      <c r="F107" s="6"/>
    </row>
    <row r="108" spans="1:26" ht="15.75" customHeight="1" x14ac:dyDescent="0.2">
      <c r="A108" s="6"/>
      <c r="B108" s="6"/>
      <c r="C108" s="6"/>
      <c r="D108" s="6"/>
      <c r="E108" s="6"/>
      <c r="F108" s="6"/>
    </row>
    <row r="109" spans="1:26" ht="15.75" customHeight="1" x14ac:dyDescent="0.2">
      <c r="A109" s="6"/>
      <c r="B109" s="6"/>
      <c r="C109" s="6"/>
      <c r="D109" s="6"/>
      <c r="E109" s="6"/>
      <c r="F109" s="6"/>
    </row>
    <row r="110" spans="1:26" ht="15.75" customHeight="1" x14ac:dyDescent="0.2">
      <c r="A110" s="6"/>
      <c r="B110" s="6"/>
      <c r="C110" s="6"/>
      <c r="D110" s="6"/>
      <c r="E110" s="6"/>
      <c r="F110" s="6"/>
    </row>
    <row r="111" spans="1:26" ht="15.75" customHeight="1" x14ac:dyDescent="0.2">
      <c r="A111" s="6"/>
      <c r="B111" s="6"/>
      <c r="C111" s="6"/>
      <c r="D111" s="6"/>
      <c r="E111" s="6"/>
      <c r="F111" s="6"/>
    </row>
    <row r="112" spans="1:26" ht="15.75" customHeight="1" x14ac:dyDescent="0.2">
      <c r="A112" s="6"/>
      <c r="B112" s="6"/>
      <c r="C112" s="6"/>
      <c r="D112" s="6"/>
      <c r="E112" s="6"/>
      <c r="F112" s="6"/>
    </row>
    <row r="113" spans="1:6" ht="15.75" customHeight="1" x14ac:dyDescent="0.2">
      <c r="A113" s="6"/>
      <c r="B113" s="6"/>
      <c r="C113" s="6"/>
      <c r="D113" s="6"/>
      <c r="E113" s="6"/>
      <c r="F113" s="6"/>
    </row>
    <row r="114" spans="1:6" ht="15.75" customHeight="1" x14ac:dyDescent="0.2">
      <c r="A114" s="6"/>
      <c r="B114" s="6"/>
      <c r="C114" s="6"/>
      <c r="D114" s="6"/>
      <c r="E114" s="6"/>
      <c r="F114" s="6"/>
    </row>
    <row r="115" spans="1:6" ht="15.75" customHeight="1" x14ac:dyDescent="0.2">
      <c r="A115" s="6"/>
      <c r="B115" s="6"/>
      <c r="C115" s="6"/>
      <c r="D115" s="6"/>
      <c r="E115" s="6"/>
      <c r="F115" s="6"/>
    </row>
    <row r="116" spans="1:6" ht="15.75" customHeight="1" x14ac:dyDescent="0.2">
      <c r="A116" s="6"/>
      <c r="B116" s="6"/>
      <c r="C116" s="6"/>
      <c r="D116" s="6"/>
      <c r="E116" s="6"/>
      <c r="F116" s="6"/>
    </row>
    <row r="117" spans="1:6" ht="15.75" customHeight="1" x14ac:dyDescent="0.2">
      <c r="A117" s="6"/>
      <c r="B117" s="6"/>
      <c r="C117" s="6"/>
      <c r="D117" s="6"/>
      <c r="E117" s="6"/>
      <c r="F117" s="6"/>
    </row>
    <row r="118" spans="1:6" ht="15.75" customHeight="1" x14ac:dyDescent="0.2">
      <c r="A118" s="6"/>
      <c r="B118" s="6"/>
      <c r="C118" s="6"/>
      <c r="D118" s="6"/>
      <c r="E118" s="6"/>
      <c r="F118" s="6"/>
    </row>
    <row r="119" spans="1:6" ht="15.75" customHeight="1" x14ac:dyDescent="0.2">
      <c r="A119" s="6"/>
      <c r="B119" s="6"/>
      <c r="C119" s="6"/>
      <c r="D119" s="6"/>
      <c r="E119" s="6"/>
      <c r="F119" s="6"/>
    </row>
    <row r="120" spans="1:6" ht="15.75" customHeight="1" x14ac:dyDescent="0.2">
      <c r="A120" s="6"/>
      <c r="B120" s="6"/>
      <c r="C120" s="6"/>
      <c r="D120" s="6"/>
      <c r="E120" s="6"/>
      <c r="F120" s="6"/>
    </row>
    <row r="121" spans="1:6" ht="15.75" customHeight="1" x14ac:dyDescent="0.2">
      <c r="A121" s="6"/>
      <c r="B121" s="6"/>
      <c r="C121" s="6"/>
      <c r="D121" s="6"/>
      <c r="E121" s="6"/>
      <c r="F121" s="6"/>
    </row>
    <row r="122" spans="1:6" ht="15.75" customHeight="1" x14ac:dyDescent="0.2">
      <c r="A122" s="6"/>
      <c r="B122" s="6"/>
      <c r="C122" s="6"/>
      <c r="D122" s="6"/>
      <c r="E122" s="6"/>
      <c r="F122" s="6"/>
    </row>
    <row r="123" spans="1:6" ht="15.75" customHeight="1" x14ac:dyDescent="0.2">
      <c r="A123" s="6"/>
      <c r="B123" s="6"/>
      <c r="C123" s="6"/>
      <c r="D123" s="6"/>
      <c r="E123" s="6"/>
      <c r="F123" s="6"/>
    </row>
    <row r="124" spans="1:6" ht="15.75" customHeight="1" x14ac:dyDescent="0.2">
      <c r="A124" s="6"/>
      <c r="B124" s="6"/>
      <c r="C124" s="6"/>
      <c r="D124" s="6"/>
      <c r="E124" s="6"/>
      <c r="F124" s="6"/>
    </row>
    <row r="125" spans="1:6" ht="15.75" customHeight="1" x14ac:dyDescent="0.2">
      <c r="A125" s="6"/>
      <c r="B125" s="6"/>
      <c r="C125" s="6"/>
      <c r="D125" s="6"/>
      <c r="E125" s="6"/>
      <c r="F125" s="6"/>
    </row>
    <row r="126" spans="1:6" ht="15.75" customHeight="1" x14ac:dyDescent="0.2">
      <c r="A126" s="6"/>
      <c r="B126" s="6"/>
      <c r="C126" s="6"/>
      <c r="D126" s="6"/>
      <c r="E126" s="6"/>
      <c r="F126" s="6"/>
    </row>
    <row r="127" spans="1:6" ht="15.75" customHeight="1" x14ac:dyDescent="0.2">
      <c r="A127" s="6"/>
      <c r="B127" s="6"/>
      <c r="C127" s="6"/>
      <c r="D127" s="6"/>
      <c r="E127" s="6"/>
      <c r="F127" s="6"/>
    </row>
    <row r="128" spans="1:6" ht="15.75" customHeight="1" x14ac:dyDescent="0.2">
      <c r="A128" s="6"/>
      <c r="B128" s="6"/>
      <c r="C128" s="6"/>
      <c r="D128" s="6"/>
      <c r="E128" s="6"/>
      <c r="F128" s="6"/>
    </row>
    <row r="129" spans="1:6" ht="15.75" customHeight="1" x14ac:dyDescent="0.2">
      <c r="A129" s="6"/>
      <c r="B129" s="6"/>
      <c r="C129" s="6"/>
      <c r="D129" s="6"/>
      <c r="E129" s="6"/>
      <c r="F129" s="6"/>
    </row>
    <row r="130" spans="1:6" ht="15.75" customHeight="1" x14ac:dyDescent="0.2">
      <c r="A130" s="6"/>
      <c r="B130" s="6"/>
      <c r="C130" s="6"/>
      <c r="D130" s="6"/>
      <c r="E130" s="6"/>
      <c r="F130" s="6"/>
    </row>
    <row r="131" spans="1:6" ht="15.75" customHeight="1" x14ac:dyDescent="0.2">
      <c r="A131" s="6"/>
      <c r="B131" s="6"/>
      <c r="C131" s="6"/>
      <c r="D131" s="6"/>
      <c r="E131" s="6"/>
      <c r="F131" s="6"/>
    </row>
    <row r="132" spans="1:6" ht="15.75" customHeight="1" x14ac:dyDescent="0.2">
      <c r="A132" s="6"/>
      <c r="B132" s="6"/>
      <c r="C132" s="6"/>
      <c r="D132" s="6"/>
      <c r="E132" s="6"/>
      <c r="F132" s="6"/>
    </row>
    <row r="133" spans="1:6" ht="15.75" customHeight="1" x14ac:dyDescent="0.2">
      <c r="A133" s="6"/>
      <c r="B133" s="6"/>
      <c r="C133" s="6"/>
      <c r="D133" s="6"/>
      <c r="E133" s="6"/>
      <c r="F133" s="6"/>
    </row>
    <row r="134" spans="1:6" ht="15.75" customHeight="1" x14ac:dyDescent="0.2">
      <c r="A134" s="6"/>
      <c r="B134" s="6"/>
      <c r="C134" s="6"/>
      <c r="D134" s="6"/>
      <c r="E134" s="6"/>
      <c r="F134" s="6"/>
    </row>
    <row r="135" spans="1:6" ht="15.75" customHeight="1" x14ac:dyDescent="0.2">
      <c r="A135" s="6"/>
      <c r="B135" s="6"/>
      <c r="C135" s="6"/>
      <c r="D135" s="6"/>
      <c r="E135" s="6"/>
      <c r="F135" s="6"/>
    </row>
    <row r="136" spans="1:6" ht="15.75" customHeight="1" x14ac:dyDescent="0.2">
      <c r="A136" s="6"/>
      <c r="B136" s="6"/>
      <c r="C136" s="6"/>
      <c r="D136" s="6"/>
      <c r="E136" s="6"/>
      <c r="F136" s="6"/>
    </row>
    <row r="137" spans="1:6" ht="15.75" customHeight="1" x14ac:dyDescent="0.2">
      <c r="A137" s="6"/>
      <c r="B137" s="6"/>
      <c r="C137" s="6"/>
      <c r="D137" s="6"/>
      <c r="E137" s="6"/>
      <c r="F137" s="6"/>
    </row>
    <row r="138" spans="1:6" ht="15.75" customHeight="1" x14ac:dyDescent="0.2">
      <c r="A138" s="6"/>
      <c r="B138" s="6"/>
      <c r="C138" s="6"/>
      <c r="D138" s="6"/>
      <c r="E138" s="6"/>
      <c r="F138" s="6"/>
    </row>
    <row r="139" spans="1:6" ht="15.75" customHeight="1" x14ac:dyDescent="0.2">
      <c r="A139" s="6"/>
      <c r="B139" s="6"/>
      <c r="C139" s="6"/>
      <c r="D139" s="6"/>
      <c r="E139" s="6"/>
      <c r="F139" s="6"/>
    </row>
    <row r="140" spans="1:6" ht="15.75" customHeight="1" x14ac:dyDescent="0.2">
      <c r="A140" s="6"/>
      <c r="B140" s="6"/>
      <c r="C140" s="6"/>
      <c r="D140" s="6"/>
      <c r="E140" s="6"/>
      <c r="F140" s="6"/>
    </row>
    <row r="141" spans="1:6" ht="15.75" customHeight="1" x14ac:dyDescent="0.2">
      <c r="A141" s="6"/>
      <c r="B141" s="6"/>
      <c r="C141" s="6"/>
      <c r="D141" s="6"/>
      <c r="E141" s="6"/>
      <c r="F141" s="6"/>
    </row>
    <row r="142" spans="1:6" ht="15.75" customHeight="1" x14ac:dyDescent="0.2">
      <c r="A142" s="6"/>
      <c r="B142" s="6"/>
      <c r="C142" s="6"/>
      <c r="D142" s="6"/>
      <c r="E142" s="6"/>
      <c r="F142" s="6"/>
    </row>
    <row r="143" spans="1:6" ht="15.75" customHeight="1" x14ac:dyDescent="0.2">
      <c r="A143" s="6"/>
      <c r="B143" s="6"/>
      <c r="C143" s="6"/>
      <c r="D143" s="6"/>
      <c r="E143" s="6"/>
      <c r="F143" s="6"/>
    </row>
    <row r="144" spans="1:6" ht="15.75" customHeight="1" x14ac:dyDescent="0.2">
      <c r="A144" s="6"/>
      <c r="B144" s="6"/>
      <c r="C144" s="6"/>
      <c r="D144" s="6"/>
      <c r="E144" s="6"/>
      <c r="F144" s="6"/>
    </row>
    <row r="145" spans="1:6" ht="15.75" customHeight="1" x14ac:dyDescent="0.2">
      <c r="A145" s="6"/>
      <c r="B145" s="6"/>
      <c r="C145" s="6"/>
      <c r="D145" s="6"/>
      <c r="E145" s="6"/>
      <c r="F145" s="6"/>
    </row>
    <row r="146" spans="1:6" ht="15.75" customHeight="1" x14ac:dyDescent="0.2">
      <c r="A146" s="6"/>
      <c r="B146" s="6"/>
      <c r="C146" s="6"/>
      <c r="D146" s="6"/>
      <c r="E146" s="6"/>
      <c r="F146" s="6"/>
    </row>
    <row r="147" spans="1:6" ht="15.75" customHeight="1" x14ac:dyDescent="0.2">
      <c r="A147" s="6"/>
      <c r="B147" s="6"/>
      <c r="C147" s="6"/>
      <c r="D147" s="6"/>
      <c r="E147" s="6"/>
      <c r="F147" s="6"/>
    </row>
    <row r="148" spans="1:6" ht="15.75" customHeight="1" x14ac:dyDescent="0.2">
      <c r="A148" s="6"/>
      <c r="B148" s="6"/>
      <c r="C148" s="6"/>
      <c r="D148" s="6"/>
      <c r="E148" s="6"/>
      <c r="F148" s="6"/>
    </row>
    <row r="149" spans="1:6" ht="15.75" customHeight="1" x14ac:dyDescent="0.2">
      <c r="A149" s="6"/>
      <c r="B149" s="6"/>
      <c r="C149" s="6"/>
      <c r="D149" s="6"/>
      <c r="E149" s="6"/>
      <c r="F149" s="6"/>
    </row>
    <row r="150" spans="1:6" ht="15.75" customHeight="1" x14ac:dyDescent="0.2">
      <c r="A150" s="6"/>
      <c r="B150" s="6"/>
      <c r="C150" s="6"/>
      <c r="D150" s="6"/>
      <c r="E150" s="6"/>
      <c r="F150" s="6"/>
    </row>
    <row r="151" spans="1:6" ht="15.75" customHeight="1" x14ac:dyDescent="0.2">
      <c r="A151" s="6"/>
      <c r="B151" s="6"/>
      <c r="C151" s="6"/>
      <c r="D151" s="6"/>
      <c r="E151" s="6"/>
      <c r="F151" s="6"/>
    </row>
    <row r="152" spans="1:6" ht="15.75" customHeight="1" x14ac:dyDescent="0.2">
      <c r="A152" s="6"/>
      <c r="B152" s="6"/>
      <c r="C152" s="6"/>
      <c r="D152" s="6"/>
      <c r="E152" s="6"/>
      <c r="F152" s="6"/>
    </row>
    <row r="153" spans="1:6" ht="15.75" customHeight="1" x14ac:dyDescent="0.2">
      <c r="A153" s="6"/>
      <c r="B153" s="6"/>
      <c r="C153" s="6"/>
      <c r="D153" s="6"/>
      <c r="E153" s="6"/>
      <c r="F153" s="6"/>
    </row>
    <row r="154" spans="1:6" ht="15.75" customHeight="1" x14ac:dyDescent="0.2">
      <c r="A154" s="6"/>
      <c r="B154" s="6"/>
      <c r="C154" s="6"/>
      <c r="D154" s="6"/>
      <c r="E154" s="6"/>
      <c r="F154" s="6"/>
    </row>
    <row r="155" spans="1:6" ht="15.75" customHeight="1" x14ac:dyDescent="0.2">
      <c r="A155" s="6"/>
      <c r="B155" s="6"/>
      <c r="C155" s="6"/>
      <c r="D155" s="6"/>
      <c r="E155" s="6"/>
      <c r="F155" s="6"/>
    </row>
    <row r="156" spans="1:6" ht="15.75" customHeight="1" x14ac:dyDescent="0.2">
      <c r="A156" s="6"/>
      <c r="B156" s="6"/>
      <c r="C156" s="6"/>
      <c r="D156" s="6"/>
      <c r="E156" s="6"/>
      <c r="F156" s="6"/>
    </row>
    <row r="157" spans="1:6" ht="15.75" customHeight="1" x14ac:dyDescent="0.2">
      <c r="A157" s="6"/>
      <c r="B157" s="6"/>
      <c r="C157" s="6"/>
      <c r="D157" s="6"/>
      <c r="E157" s="6"/>
      <c r="F157" s="6"/>
    </row>
    <row r="158" spans="1:6" ht="15.75" customHeight="1" x14ac:dyDescent="0.2">
      <c r="A158" s="6"/>
      <c r="B158" s="6"/>
      <c r="C158" s="6"/>
      <c r="D158" s="6"/>
      <c r="E158" s="6"/>
      <c r="F158" s="6"/>
    </row>
    <row r="159" spans="1:6" ht="15.75" customHeight="1" x14ac:dyDescent="0.2">
      <c r="A159" s="6"/>
      <c r="B159" s="6"/>
      <c r="C159" s="6"/>
      <c r="D159" s="6"/>
      <c r="E159" s="6"/>
      <c r="F159" s="6"/>
    </row>
    <row r="160" spans="1:6" ht="15.75" customHeight="1" x14ac:dyDescent="0.2">
      <c r="A160" s="6"/>
      <c r="B160" s="6"/>
      <c r="C160" s="6"/>
      <c r="D160" s="6"/>
      <c r="E160" s="6"/>
      <c r="F160" s="6"/>
    </row>
    <row r="161" spans="1:6" ht="15.75" customHeight="1" x14ac:dyDescent="0.2">
      <c r="A161" s="6"/>
      <c r="B161" s="6"/>
      <c r="C161" s="6"/>
      <c r="D161" s="6"/>
      <c r="E161" s="6"/>
      <c r="F161" s="6"/>
    </row>
    <row r="162" spans="1:6" ht="15.75" customHeight="1" x14ac:dyDescent="0.2">
      <c r="A162" s="6"/>
      <c r="B162" s="6"/>
      <c r="C162" s="6"/>
      <c r="D162" s="6"/>
      <c r="E162" s="6"/>
      <c r="F162" s="6"/>
    </row>
    <row r="163" spans="1:6" ht="15.75" customHeight="1" x14ac:dyDescent="0.2">
      <c r="A163" s="6"/>
      <c r="B163" s="6"/>
      <c r="C163" s="6"/>
      <c r="D163" s="6"/>
      <c r="E163" s="6"/>
      <c r="F163" s="6"/>
    </row>
    <row r="164" spans="1:6" ht="15.75" customHeight="1" x14ac:dyDescent="0.2">
      <c r="A164" s="6"/>
      <c r="B164" s="6"/>
      <c r="C164" s="6"/>
      <c r="D164" s="6"/>
      <c r="E164" s="6"/>
      <c r="F164" s="6"/>
    </row>
    <row r="165" spans="1:6" ht="15.75" customHeight="1" x14ac:dyDescent="0.2">
      <c r="A165" s="6"/>
      <c r="B165" s="6"/>
      <c r="C165" s="6"/>
      <c r="D165" s="6"/>
      <c r="E165" s="6"/>
      <c r="F165" s="6"/>
    </row>
    <row r="166" spans="1:6" ht="15.75" customHeight="1" x14ac:dyDescent="0.2">
      <c r="A166" s="6"/>
      <c r="B166" s="6"/>
      <c r="C166" s="6"/>
      <c r="D166" s="6"/>
      <c r="E166" s="6"/>
      <c r="F166" s="6"/>
    </row>
    <row r="167" spans="1:6" ht="15.75" customHeight="1" x14ac:dyDescent="0.2">
      <c r="A167" s="6"/>
      <c r="B167" s="6"/>
      <c r="C167" s="6"/>
      <c r="D167" s="6"/>
      <c r="E167" s="6"/>
      <c r="F167" s="6"/>
    </row>
    <row r="168" spans="1:6" ht="15.75" customHeight="1" x14ac:dyDescent="0.2">
      <c r="A168" s="6"/>
      <c r="B168" s="6"/>
      <c r="C168" s="6"/>
      <c r="D168" s="6"/>
      <c r="E168" s="6"/>
      <c r="F168" s="6"/>
    </row>
    <row r="169" spans="1:6" ht="15.75" customHeight="1" x14ac:dyDescent="0.2">
      <c r="A169" s="6"/>
      <c r="B169" s="6"/>
      <c r="C169" s="6"/>
      <c r="D169" s="6"/>
      <c r="E169" s="6"/>
      <c r="F169" s="6"/>
    </row>
    <row r="170" spans="1:6" ht="15.75" customHeight="1" x14ac:dyDescent="0.2">
      <c r="A170" s="6"/>
      <c r="B170" s="6"/>
      <c r="C170" s="6"/>
      <c r="D170" s="6"/>
      <c r="E170" s="6"/>
      <c r="F170" s="6"/>
    </row>
    <row r="171" spans="1:6" ht="15.75" customHeight="1" x14ac:dyDescent="0.2">
      <c r="A171" s="6"/>
      <c r="B171" s="6"/>
      <c r="C171" s="6"/>
      <c r="D171" s="6"/>
      <c r="E171" s="6"/>
      <c r="F171" s="6"/>
    </row>
    <row r="172" spans="1:6" ht="15.75" customHeight="1" x14ac:dyDescent="0.2">
      <c r="A172" s="6"/>
      <c r="B172" s="6"/>
      <c r="C172" s="6"/>
      <c r="D172" s="6"/>
      <c r="E172" s="6"/>
      <c r="F172" s="6"/>
    </row>
    <row r="173" spans="1:6" ht="15.75" customHeight="1" x14ac:dyDescent="0.2">
      <c r="A173" s="6"/>
      <c r="B173" s="6"/>
      <c r="C173" s="6"/>
      <c r="D173" s="6"/>
      <c r="E173" s="6"/>
      <c r="F173" s="6"/>
    </row>
    <row r="174" spans="1:6" ht="15.75" customHeight="1" x14ac:dyDescent="0.2">
      <c r="A174" s="6"/>
      <c r="B174" s="6"/>
      <c r="C174" s="6"/>
      <c r="D174" s="6"/>
      <c r="E174" s="6"/>
      <c r="F174" s="6"/>
    </row>
    <row r="175" spans="1:6" ht="15.75" customHeight="1" x14ac:dyDescent="0.2">
      <c r="A175" s="6"/>
      <c r="B175" s="6"/>
      <c r="C175" s="6"/>
      <c r="D175" s="6"/>
      <c r="E175" s="6"/>
      <c r="F175" s="6"/>
    </row>
    <row r="176" spans="1:6" ht="15.75" customHeight="1" x14ac:dyDescent="0.2">
      <c r="A176" s="6"/>
      <c r="B176" s="6"/>
      <c r="C176" s="6"/>
      <c r="D176" s="6"/>
      <c r="E176" s="6"/>
      <c r="F176" s="6"/>
    </row>
    <row r="177" spans="1:6" ht="15.75" customHeight="1" x14ac:dyDescent="0.2">
      <c r="A177" s="6"/>
      <c r="B177" s="6"/>
      <c r="C177" s="6"/>
      <c r="D177" s="6"/>
      <c r="E177" s="6"/>
      <c r="F177" s="6"/>
    </row>
    <row r="178" spans="1:6" ht="15.75" customHeight="1" x14ac:dyDescent="0.2">
      <c r="A178" s="6"/>
      <c r="B178" s="6"/>
      <c r="C178" s="6"/>
      <c r="D178" s="6"/>
      <c r="E178" s="6"/>
      <c r="F178" s="6"/>
    </row>
    <row r="179" spans="1:6" ht="15.75" customHeight="1" x14ac:dyDescent="0.2">
      <c r="A179" s="6"/>
      <c r="B179" s="6"/>
      <c r="C179" s="6"/>
      <c r="D179" s="6"/>
      <c r="E179" s="6"/>
      <c r="F179" s="6"/>
    </row>
    <row r="180" spans="1:6" ht="15.75" customHeight="1" x14ac:dyDescent="0.2">
      <c r="A180" s="6"/>
      <c r="B180" s="6"/>
      <c r="C180" s="6"/>
      <c r="D180" s="6"/>
      <c r="E180" s="6"/>
      <c r="F180" s="6"/>
    </row>
    <row r="181" spans="1:6" ht="15.75" customHeight="1" x14ac:dyDescent="0.2">
      <c r="A181" s="6"/>
      <c r="B181" s="6"/>
      <c r="C181" s="6"/>
      <c r="D181" s="6"/>
      <c r="E181" s="6"/>
      <c r="F181" s="6"/>
    </row>
    <row r="182" spans="1:6" ht="15.75" customHeight="1" x14ac:dyDescent="0.2">
      <c r="A182" s="6"/>
      <c r="B182" s="6"/>
      <c r="C182" s="6"/>
      <c r="D182" s="6"/>
      <c r="E182" s="6"/>
      <c r="F182" s="6"/>
    </row>
    <row r="183" spans="1:6" ht="15.75" customHeight="1" x14ac:dyDescent="0.2">
      <c r="A183" s="6"/>
      <c r="B183" s="6"/>
      <c r="C183" s="6"/>
      <c r="D183" s="6"/>
      <c r="E183" s="6"/>
      <c r="F183" s="6"/>
    </row>
    <row r="184" spans="1:6" ht="15.75" customHeight="1" x14ac:dyDescent="0.2">
      <c r="A184" s="6"/>
      <c r="B184" s="6"/>
      <c r="C184" s="6"/>
      <c r="D184" s="6"/>
      <c r="E184" s="6"/>
      <c r="F184" s="6"/>
    </row>
    <row r="185" spans="1:6" ht="15.75" customHeight="1" x14ac:dyDescent="0.2">
      <c r="A185" s="6"/>
      <c r="B185" s="6"/>
      <c r="C185" s="6"/>
      <c r="D185" s="6"/>
      <c r="E185" s="6"/>
      <c r="F185" s="6"/>
    </row>
    <row r="186" spans="1:6" ht="15.75" customHeight="1" x14ac:dyDescent="0.2">
      <c r="A186" s="6"/>
      <c r="B186" s="6"/>
      <c r="C186" s="6"/>
      <c r="D186" s="6"/>
      <c r="E186" s="6"/>
      <c r="F186" s="6"/>
    </row>
    <row r="187" spans="1:6" ht="15.75" customHeight="1" x14ac:dyDescent="0.2">
      <c r="A187" s="6"/>
      <c r="B187" s="6"/>
      <c r="C187" s="6"/>
      <c r="D187" s="6"/>
      <c r="E187" s="6"/>
      <c r="F187" s="6"/>
    </row>
    <row r="188" spans="1:6" ht="15.75" customHeight="1" x14ac:dyDescent="0.2">
      <c r="A188" s="6"/>
      <c r="B188" s="6"/>
      <c r="C188" s="6"/>
      <c r="D188" s="6"/>
      <c r="E188" s="6"/>
      <c r="F188" s="6"/>
    </row>
    <row r="189" spans="1:6" ht="15.75" customHeight="1" x14ac:dyDescent="0.2">
      <c r="A189" s="6"/>
      <c r="B189" s="6"/>
      <c r="C189" s="6"/>
      <c r="D189" s="6"/>
      <c r="E189" s="6"/>
      <c r="F189" s="6"/>
    </row>
    <row r="190" spans="1:6" ht="15.75" customHeight="1" x14ac:dyDescent="0.2">
      <c r="A190" s="6"/>
      <c r="B190" s="6"/>
      <c r="C190" s="6"/>
      <c r="D190" s="6"/>
      <c r="E190" s="6"/>
      <c r="F190" s="6"/>
    </row>
    <row r="191" spans="1:6" ht="15.75" customHeight="1" x14ac:dyDescent="0.2">
      <c r="A191" s="6"/>
      <c r="B191" s="6"/>
      <c r="C191" s="6"/>
      <c r="D191" s="6"/>
      <c r="E191" s="6"/>
      <c r="F191" s="6"/>
    </row>
    <row r="192" spans="1:6" ht="15.75" customHeight="1" x14ac:dyDescent="0.2">
      <c r="A192" s="6"/>
      <c r="B192" s="6"/>
      <c r="C192" s="6"/>
      <c r="D192" s="6"/>
      <c r="E192" s="6"/>
      <c r="F192" s="6"/>
    </row>
    <row r="193" spans="1:6" ht="15.75" customHeight="1" x14ac:dyDescent="0.2">
      <c r="A193" s="6"/>
      <c r="B193" s="6"/>
      <c r="C193" s="6"/>
      <c r="D193" s="6"/>
      <c r="E193" s="6"/>
      <c r="F193" s="6"/>
    </row>
    <row r="194" spans="1:6" ht="15.75" customHeight="1" x14ac:dyDescent="0.2">
      <c r="A194" s="6"/>
      <c r="B194" s="6"/>
      <c r="C194" s="6"/>
      <c r="D194" s="6"/>
      <c r="E194" s="6"/>
      <c r="F194" s="6"/>
    </row>
    <row r="195" spans="1:6" ht="15.75" customHeight="1" x14ac:dyDescent="0.2">
      <c r="A195" s="6"/>
      <c r="B195" s="6"/>
      <c r="C195" s="6"/>
      <c r="D195" s="6"/>
      <c r="E195" s="6"/>
      <c r="F195" s="6"/>
    </row>
    <row r="196" spans="1:6" ht="15.75" customHeight="1" x14ac:dyDescent="0.2">
      <c r="A196" s="6"/>
      <c r="B196" s="6"/>
      <c r="C196" s="6"/>
      <c r="D196" s="6"/>
      <c r="E196" s="6"/>
      <c r="F196" s="6"/>
    </row>
    <row r="197" spans="1:6" ht="15.75" customHeight="1" x14ac:dyDescent="0.2">
      <c r="A197" s="6"/>
      <c r="B197" s="6"/>
      <c r="C197" s="6"/>
      <c r="D197" s="6"/>
      <c r="E197" s="6"/>
      <c r="F197" s="6"/>
    </row>
    <row r="198" spans="1:6" ht="15.75" customHeight="1" x14ac:dyDescent="0.2">
      <c r="A198" s="6"/>
      <c r="B198" s="6"/>
      <c r="C198" s="6"/>
      <c r="D198" s="6"/>
      <c r="E198" s="6"/>
      <c r="F198" s="6"/>
    </row>
    <row r="199" spans="1:6" ht="15.75" customHeight="1" x14ac:dyDescent="0.2">
      <c r="A199" s="6"/>
      <c r="B199" s="6"/>
      <c r="C199" s="6"/>
      <c r="D199" s="6"/>
      <c r="E199" s="6"/>
      <c r="F199" s="6"/>
    </row>
    <row r="200" spans="1:6" ht="15.75" customHeight="1" x14ac:dyDescent="0.2">
      <c r="A200" s="6"/>
      <c r="B200" s="6"/>
      <c r="C200" s="6"/>
      <c r="D200" s="6"/>
      <c r="E200" s="6"/>
      <c r="F200" s="6"/>
    </row>
    <row r="201" spans="1:6" ht="15.75" customHeight="1" x14ac:dyDescent="0.2">
      <c r="A201" s="6"/>
      <c r="B201" s="6"/>
      <c r="C201" s="6"/>
      <c r="D201" s="6"/>
      <c r="E201" s="6"/>
      <c r="F201" s="6"/>
    </row>
    <row r="202" spans="1:6" ht="15.75" customHeight="1" x14ac:dyDescent="0.2">
      <c r="A202" s="6"/>
      <c r="B202" s="6"/>
      <c r="C202" s="6"/>
      <c r="D202" s="6"/>
      <c r="E202" s="6"/>
      <c r="F202" s="6"/>
    </row>
    <row r="203" spans="1:6" ht="15.75" customHeight="1" x14ac:dyDescent="0.2">
      <c r="A203" s="6"/>
      <c r="B203" s="6"/>
      <c r="C203" s="6"/>
      <c r="D203" s="6"/>
      <c r="E203" s="6"/>
      <c r="F203" s="6"/>
    </row>
    <row r="204" spans="1:6" ht="15.75" customHeight="1" x14ac:dyDescent="0.2">
      <c r="A204" s="6"/>
      <c r="B204" s="6"/>
      <c r="C204" s="6"/>
      <c r="D204" s="6"/>
      <c r="E204" s="6"/>
      <c r="F204" s="6"/>
    </row>
    <row r="205" spans="1:6" ht="15.75" customHeight="1" x14ac:dyDescent="0.2">
      <c r="A205" s="6"/>
      <c r="B205" s="6"/>
      <c r="C205" s="6"/>
      <c r="D205" s="6"/>
      <c r="E205" s="6"/>
      <c r="F205" s="6"/>
    </row>
    <row r="206" spans="1:6" ht="15.75" customHeight="1" x14ac:dyDescent="0.2">
      <c r="A206" s="6"/>
      <c r="B206" s="6"/>
      <c r="C206" s="6"/>
      <c r="D206" s="6"/>
      <c r="E206" s="6"/>
      <c r="F206" s="6"/>
    </row>
    <row r="207" spans="1:6" ht="15.75" customHeight="1" x14ac:dyDescent="0.2">
      <c r="A207" s="6"/>
      <c r="B207" s="6"/>
      <c r="C207" s="6"/>
      <c r="D207" s="6"/>
      <c r="E207" s="6"/>
      <c r="F207" s="6"/>
    </row>
    <row r="208" spans="1:6" ht="15.75" customHeight="1" x14ac:dyDescent="0.2">
      <c r="A208" s="6"/>
      <c r="B208" s="6"/>
      <c r="C208" s="6"/>
      <c r="D208" s="6"/>
      <c r="E208" s="6"/>
      <c r="F208" s="6"/>
    </row>
    <row r="209" spans="1:6" ht="15.75" customHeight="1" x14ac:dyDescent="0.2">
      <c r="A209" s="6"/>
      <c r="B209" s="6"/>
      <c r="C209" s="6"/>
      <c r="D209" s="6"/>
      <c r="E209" s="6"/>
      <c r="F209" s="6"/>
    </row>
    <row r="210" spans="1:6" ht="15.75" customHeight="1" x14ac:dyDescent="0.2">
      <c r="A210" s="6"/>
      <c r="B210" s="6"/>
      <c r="C210" s="6"/>
      <c r="D210" s="6"/>
      <c r="E210" s="6"/>
      <c r="F210" s="6"/>
    </row>
    <row r="211" spans="1:6" ht="15.75" customHeight="1" x14ac:dyDescent="0.2">
      <c r="A211" s="6"/>
      <c r="B211" s="6"/>
      <c r="C211" s="6"/>
      <c r="D211" s="6"/>
      <c r="E211" s="6"/>
      <c r="F211" s="6"/>
    </row>
    <row r="212" spans="1:6" ht="15.75" customHeight="1" x14ac:dyDescent="0.2">
      <c r="A212" s="6"/>
      <c r="B212" s="6"/>
      <c r="C212" s="6"/>
      <c r="D212" s="6"/>
      <c r="E212" s="6"/>
      <c r="F212" s="6"/>
    </row>
    <row r="213" spans="1:6" ht="15.75" customHeight="1" x14ac:dyDescent="0.2">
      <c r="A213" s="6"/>
      <c r="B213" s="6"/>
      <c r="C213" s="6"/>
      <c r="D213" s="6"/>
      <c r="E213" s="6"/>
      <c r="F213" s="6"/>
    </row>
    <row r="214" spans="1:6" ht="15.75" customHeight="1" x14ac:dyDescent="0.2">
      <c r="A214" s="6"/>
      <c r="B214" s="6"/>
      <c r="C214" s="6"/>
      <c r="D214" s="6"/>
      <c r="E214" s="6"/>
      <c r="F214" s="6"/>
    </row>
    <row r="215" spans="1:6" ht="15.75" customHeight="1" x14ac:dyDescent="0.2">
      <c r="A215" s="6"/>
      <c r="B215" s="6"/>
      <c r="C215" s="6"/>
      <c r="D215" s="6"/>
      <c r="E215" s="6"/>
      <c r="F215" s="6"/>
    </row>
    <row r="216" spans="1:6" ht="15.75" customHeight="1" x14ac:dyDescent="0.2">
      <c r="A216" s="6"/>
      <c r="B216" s="6"/>
      <c r="C216" s="6"/>
      <c r="D216" s="6"/>
      <c r="E216" s="6"/>
      <c r="F216" s="6"/>
    </row>
    <row r="217" spans="1:6" ht="15.75" customHeight="1" x14ac:dyDescent="0.2">
      <c r="A217" s="6"/>
      <c r="B217" s="6"/>
      <c r="C217" s="6"/>
      <c r="D217" s="6"/>
      <c r="E217" s="6"/>
      <c r="F217" s="6"/>
    </row>
    <row r="218" spans="1:6" ht="15.75" customHeight="1" x14ac:dyDescent="0.2">
      <c r="A218" s="6"/>
      <c r="B218" s="6"/>
      <c r="C218" s="6"/>
      <c r="D218" s="6"/>
      <c r="E218" s="6"/>
      <c r="F218" s="6"/>
    </row>
    <row r="219" spans="1:6" ht="15.75" customHeight="1" x14ac:dyDescent="0.2">
      <c r="A219" s="6"/>
      <c r="B219" s="6"/>
      <c r="C219" s="6"/>
      <c r="D219" s="6"/>
      <c r="E219" s="6"/>
      <c r="F219" s="6"/>
    </row>
    <row r="220" spans="1:6" ht="15.75" customHeight="1" x14ac:dyDescent="0.2">
      <c r="A220" s="6"/>
      <c r="B220" s="6"/>
      <c r="C220" s="6"/>
      <c r="D220" s="6"/>
      <c r="E220" s="6"/>
      <c r="F220" s="6"/>
    </row>
    <row r="221" spans="1:6" ht="15.75" customHeight="1" x14ac:dyDescent="0.2">
      <c r="A221" s="6"/>
      <c r="B221" s="6"/>
      <c r="C221" s="6"/>
      <c r="D221" s="6"/>
      <c r="E221" s="6"/>
      <c r="F221" s="6"/>
    </row>
    <row r="222" spans="1:6" ht="15.75" customHeight="1" x14ac:dyDescent="0.2">
      <c r="A222" s="6"/>
      <c r="B222" s="6"/>
      <c r="C222" s="6"/>
      <c r="D222" s="6"/>
      <c r="E222" s="6"/>
      <c r="F222" s="6"/>
    </row>
    <row r="223" spans="1:6" ht="15.75" customHeight="1" x14ac:dyDescent="0.2">
      <c r="A223" s="6"/>
      <c r="B223" s="6"/>
      <c r="C223" s="6"/>
      <c r="D223" s="6"/>
      <c r="E223" s="6"/>
      <c r="F223" s="6"/>
    </row>
    <row r="224" spans="1:6" ht="15.75" customHeight="1" x14ac:dyDescent="0.2">
      <c r="A224" s="6"/>
      <c r="B224" s="6"/>
      <c r="C224" s="6"/>
      <c r="D224" s="6"/>
      <c r="E224" s="6"/>
      <c r="F224" s="6"/>
    </row>
    <row r="225" spans="1:6" ht="15.75" customHeight="1" x14ac:dyDescent="0.2">
      <c r="A225" s="6"/>
      <c r="B225" s="6"/>
      <c r="C225" s="6"/>
      <c r="D225" s="6"/>
      <c r="E225" s="6"/>
      <c r="F225" s="6"/>
    </row>
    <row r="226" spans="1:6" ht="15.75" customHeight="1" x14ac:dyDescent="0.2">
      <c r="A226" s="6"/>
      <c r="B226" s="6"/>
      <c r="C226" s="6"/>
      <c r="D226" s="6"/>
      <c r="E226" s="6"/>
      <c r="F226" s="6"/>
    </row>
    <row r="227" spans="1:6" ht="15.75" customHeight="1" x14ac:dyDescent="0.2">
      <c r="A227" s="6"/>
      <c r="B227" s="6"/>
      <c r="C227" s="6"/>
      <c r="D227" s="6"/>
      <c r="E227" s="6"/>
      <c r="F227" s="6"/>
    </row>
    <row r="228" spans="1:6" ht="15.75" customHeight="1" x14ac:dyDescent="0.2">
      <c r="A228" s="6"/>
      <c r="B228" s="6"/>
      <c r="C228" s="6"/>
      <c r="D228" s="6"/>
      <c r="E228" s="6"/>
      <c r="F228" s="6"/>
    </row>
    <row r="229" spans="1:6" ht="15.75" customHeight="1" x14ac:dyDescent="0.2">
      <c r="A229" s="6"/>
      <c r="B229" s="6"/>
      <c r="C229" s="6"/>
      <c r="D229" s="6"/>
      <c r="E229" s="6"/>
      <c r="F229" s="6"/>
    </row>
    <row r="230" spans="1:6" ht="15.75" customHeight="1" x14ac:dyDescent="0.2">
      <c r="A230" s="6"/>
      <c r="B230" s="6"/>
      <c r="C230" s="6"/>
      <c r="D230" s="6"/>
      <c r="E230" s="6"/>
      <c r="F230" s="6"/>
    </row>
    <row r="231" spans="1:6" ht="15.75" customHeight="1" x14ac:dyDescent="0.2">
      <c r="A231" s="6"/>
      <c r="B231" s="6"/>
      <c r="C231" s="6"/>
      <c r="D231" s="6"/>
      <c r="E231" s="6"/>
      <c r="F231" s="6"/>
    </row>
    <row r="232" spans="1:6" ht="15.75" customHeight="1" x14ac:dyDescent="0.2">
      <c r="A232" s="6"/>
      <c r="B232" s="6"/>
      <c r="C232" s="6"/>
      <c r="D232" s="6"/>
      <c r="E232" s="6"/>
      <c r="F232" s="6"/>
    </row>
    <row r="233" spans="1:6" ht="15.75" customHeight="1" x14ac:dyDescent="0.2">
      <c r="A233" s="6"/>
      <c r="B233" s="6"/>
      <c r="C233" s="6"/>
      <c r="D233" s="6"/>
      <c r="E233" s="6"/>
      <c r="F233" s="6"/>
    </row>
    <row r="234" spans="1:6" ht="15.75" customHeight="1" x14ac:dyDescent="0.2">
      <c r="A234" s="6"/>
      <c r="B234" s="6"/>
      <c r="C234" s="6"/>
      <c r="D234" s="6"/>
      <c r="E234" s="6"/>
      <c r="F234" s="6"/>
    </row>
    <row r="235" spans="1:6" ht="15.75" customHeight="1" x14ac:dyDescent="0.2">
      <c r="A235" s="6"/>
      <c r="B235" s="6"/>
      <c r="C235" s="6"/>
      <c r="D235" s="6"/>
      <c r="E235" s="6"/>
      <c r="F235" s="6"/>
    </row>
    <row r="236" spans="1:6" ht="15.75" customHeight="1" x14ac:dyDescent="0.2">
      <c r="A236" s="6"/>
      <c r="B236" s="6"/>
      <c r="C236" s="6"/>
      <c r="D236" s="6"/>
      <c r="E236" s="6"/>
      <c r="F236" s="6"/>
    </row>
    <row r="237" spans="1:6" ht="15.75" customHeight="1" x14ac:dyDescent="0.2">
      <c r="A237" s="6"/>
      <c r="B237" s="6"/>
      <c r="C237" s="6"/>
      <c r="D237" s="6"/>
      <c r="E237" s="6"/>
      <c r="F237" s="6"/>
    </row>
    <row r="238" spans="1:6" ht="15.75" customHeight="1" x14ac:dyDescent="0.2">
      <c r="A238" s="6"/>
      <c r="B238" s="6"/>
      <c r="C238" s="6"/>
      <c r="D238" s="6"/>
      <c r="E238" s="6"/>
      <c r="F238" s="6"/>
    </row>
    <row r="239" spans="1:6" ht="15.75" customHeight="1" x14ac:dyDescent="0.2">
      <c r="A239" s="6"/>
      <c r="B239" s="6"/>
      <c r="C239" s="6"/>
      <c r="D239" s="6"/>
      <c r="E239" s="6"/>
      <c r="F239" s="6"/>
    </row>
    <row r="240" spans="1:6" ht="15.75" customHeight="1" x14ac:dyDescent="0.2">
      <c r="A240" s="6"/>
      <c r="B240" s="6"/>
      <c r="C240" s="6"/>
      <c r="D240" s="6"/>
      <c r="E240" s="6"/>
      <c r="F240" s="6"/>
    </row>
    <row r="241" spans="1:6" ht="15.75" customHeight="1" x14ac:dyDescent="0.2">
      <c r="A241" s="6"/>
      <c r="B241" s="6"/>
      <c r="C241" s="6"/>
      <c r="D241" s="6"/>
      <c r="E241" s="6"/>
      <c r="F241" s="6"/>
    </row>
    <row r="242" spans="1:6" ht="15.75" customHeight="1" x14ac:dyDescent="0.2">
      <c r="A242" s="6"/>
      <c r="B242" s="6"/>
      <c r="C242" s="6"/>
      <c r="D242" s="6"/>
      <c r="E242" s="6"/>
      <c r="F242" s="6"/>
    </row>
    <row r="243" spans="1:6" ht="15.75" customHeight="1" x14ac:dyDescent="0.2">
      <c r="A243" s="6"/>
      <c r="B243" s="6"/>
      <c r="C243" s="6"/>
      <c r="D243" s="6"/>
      <c r="E243" s="6"/>
      <c r="F243" s="6"/>
    </row>
    <row r="244" spans="1:6" ht="15.75" customHeight="1" x14ac:dyDescent="0.2">
      <c r="A244" s="6"/>
      <c r="B244" s="6"/>
      <c r="C244" s="6"/>
      <c r="D244" s="6"/>
      <c r="E244" s="6"/>
      <c r="F244" s="6"/>
    </row>
    <row r="245" spans="1:6" ht="15.75" customHeight="1" x14ac:dyDescent="0.2">
      <c r="A245" s="6"/>
      <c r="B245" s="6"/>
      <c r="C245" s="6"/>
      <c r="D245" s="6"/>
      <c r="E245" s="6"/>
      <c r="F245" s="6"/>
    </row>
    <row r="246" spans="1:6" ht="15.75" customHeight="1" x14ac:dyDescent="0.2">
      <c r="A246" s="6"/>
      <c r="B246" s="6"/>
      <c r="C246" s="6"/>
      <c r="D246" s="6"/>
      <c r="E246" s="6"/>
      <c r="F246" s="6"/>
    </row>
    <row r="247" spans="1:6" ht="15.75" customHeight="1" x14ac:dyDescent="0.2">
      <c r="A247" s="6"/>
      <c r="B247" s="6"/>
      <c r="C247" s="6"/>
      <c r="D247" s="6"/>
      <c r="E247" s="6"/>
      <c r="F247" s="6"/>
    </row>
    <row r="248" spans="1:6" ht="15.75" customHeight="1" x14ac:dyDescent="0.2">
      <c r="A248" s="6"/>
      <c r="B248" s="6"/>
      <c r="C248" s="6"/>
      <c r="D248" s="6"/>
      <c r="E248" s="6"/>
      <c r="F248" s="6"/>
    </row>
    <row r="249" spans="1:6" ht="15.75" customHeight="1" x14ac:dyDescent="0.2">
      <c r="A249" s="6"/>
      <c r="B249" s="6"/>
      <c r="C249" s="6"/>
      <c r="D249" s="6"/>
      <c r="E249" s="6"/>
      <c r="F249" s="6"/>
    </row>
    <row r="250" spans="1:6" ht="15.75" customHeight="1" x14ac:dyDescent="0.2">
      <c r="A250" s="6"/>
      <c r="B250" s="6"/>
      <c r="C250" s="6"/>
      <c r="D250" s="6"/>
      <c r="E250" s="6"/>
      <c r="F250" s="6"/>
    </row>
    <row r="251" spans="1:6" ht="15.75" customHeight="1" x14ac:dyDescent="0.2">
      <c r="A251" s="6"/>
      <c r="B251" s="6"/>
      <c r="C251" s="6"/>
      <c r="D251" s="6"/>
      <c r="E251" s="6"/>
      <c r="F251" s="6"/>
    </row>
    <row r="252" spans="1:6" ht="15.75" customHeight="1" x14ac:dyDescent="0.2">
      <c r="A252" s="6"/>
      <c r="B252" s="6"/>
      <c r="C252" s="6"/>
      <c r="D252" s="6"/>
      <c r="E252" s="6"/>
      <c r="F252" s="6"/>
    </row>
    <row r="253" spans="1:6" ht="15.75" customHeight="1" x14ac:dyDescent="0.2">
      <c r="A253" s="6"/>
      <c r="B253" s="6"/>
      <c r="C253" s="6"/>
      <c r="D253" s="6"/>
      <c r="E253" s="6"/>
      <c r="F253" s="6"/>
    </row>
    <row r="254" spans="1:6" ht="15.75" customHeight="1" x14ac:dyDescent="0.2">
      <c r="A254" s="6"/>
      <c r="B254" s="6"/>
      <c r="C254" s="6"/>
      <c r="D254" s="6"/>
      <c r="E254" s="6"/>
      <c r="F254" s="6"/>
    </row>
    <row r="255" spans="1:6" ht="15.75" customHeight="1" x14ac:dyDescent="0.2">
      <c r="A255" s="6"/>
      <c r="B255" s="6"/>
      <c r="C255" s="6"/>
      <c r="D255" s="6"/>
      <c r="E255" s="6"/>
      <c r="F255" s="6"/>
    </row>
    <row r="256" spans="1:6" ht="15.75" customHeight="1" x14ac:dyDescent="0.2">
      <c r="A256" s="6"/>
      <c r="B256" s="6"/>
      <c r="C256" s="6"/>
      <c r="D256" s="6"/>
      <c r="E256" s="6"/>
      <c r="F256" s="6"/>
    </row>
    <row r="257" spans="1:6" ht="15.75" customHeight="1" x14ac:dyDescent="0.2">
      <c r="A257" s="6"/>
      <c r="B257" s="6"/>
      <c r="C257" s="6"/>
      <c r="D257" s="6"/>
      <c r="E257" s="6"/>
      <c r="F257" s="6"/>
    </row>
    <row r="258" spans="1:6" ht="15.75" customHeight="1" x14ac:dyDescent="0.2">
      <c r="A258" s="6"/>
      <c r="B258" s="6"/>
      <c r="C258" s="6"/>
      <c r="D258" s="6"/>
      <c r="E258" s="6"/>
      <c r="F258" s="6"/>
    </row>
    <row r="259" spans="1:6" ht="15.75" customHeight="1" x14ac:dyDescent="0.2">
      <c r="A259" s="6"/>
      <c r="B259" s="6"/>
      <c r="C259" s="6"/>
      <c r="D259" s="6"/>
      <c r="E259" s="6"/>
      <c r="F259" s="6"/>
    </row>
    <row r="260" spans="1:6" ht="15.75" customHeight="1" x14ac:dyDescent="0.2">
      <c r="A260" s="6"/>
      <c r="B260" s="6"/>
      <c r="C260" s="6"/>
      <c r="D260" s="6"/>
      <c r="E260" s="6"/>
      <c r="F260" s="6"/>
    </row>
    <row r="261" spans="1:6" ht="15.75" customHeight="1" x14ac:dyDescent="0.2">
      <c r="A261" s="6"/>
      <c r="B261" s="6"/>
      <c r="C261" s="6"/>
      <c r="D261" s="6"/>
      <c r="E261" s="6"/>
      <c r="F261" s="6"/>
    </row>
    <row r="262" spans="1:6" ht="15.75" customHeight="1" x14ac:dyDescent="0.2">
      <c r="A262" s="6"/>
      <c r="B262" s="6"/>
      <c r="C262" s="6"/>
      <c r="D262" s="6"/>
      <c r="E262" s="6"/>
      <c r="F262" s="6"/>
    </row>
    <row r="263" spans="1:6" ht="15.75" customHeight="1" x14ac:dyDescent="0.2">
      <c r="A263" s="6"/>
      <c r="B263" s="6"/>
      <c r="C263" s="6"/>
      <c r="D263" s="6"/>
      <c r="E263" s="6"/>
      <c r="F263" s="6"/>
    </row>
    <row r="264" spans="1:6" ht="15.75" customHeight="1" x14ac:dyDescent="0.2">
      <c r="A264" s="6"/>
      <c r="B264" s="6"/>
      <c r="C264" s="6"/>
      <c r="D264" s="6"/>
      <c r="E264" s="6"/>
      <c r="F264" s="6"/>
    </row>
    <row r="265" spans="1:6" ht="15.75" customHeight="1" x14ac:dyDescent="0.2">
      <c r="A265" s="6"/>
      <c r="B265" s="6"/>
      <c r="C265" s="6"/>
      <c r="D265" s="6"/>
      <c r="E265" s="6"/>
      <c r="F265" s="6"/>
    </row>
    <row r="266" spans="1:6" ht="15.75" customHeight="1" x14ac:dyDescent="0.2">
      <c r="A266" s="6"/>
      <c r="B266" s="6"/>
      <c r="C266" s="6"/>
      <c r="D266" s="6"/>
      <c r="E266" s="6"/>
      <c r="F266" s="6"/>
    </row>
    <row r="267" spans="1:6" ht="15.75" customHeight="1" x14ac:dyDescent="0.2">
      <c r="A267" s="6"/>
      <c r="B267" s="6"/>
      <c r="C267" s="6"/>
      <c r="D267" s="6"/>
      <c r="E267" s="6"/>
      <c r="F267" s="6"/>
    </row>
    <row r="268" spans="1:6" ht="15.75" customHeight="1" x14ac:dyDescent="0.2">
      <c r="A268" s="6"/>
      <c r="B268" s="6"/>
      <c r="C268" s="6"/>
      <c r="D268" s="6"/>
      <c r="E268" s="6"/>
      <c r="F268" s="6"/>
    </row>
    <row r="269" spans="1:6" ht="15.75" customHeight="1" x14ac:dyDescent="0.2">
      <c r="A269" s="6"/>
      <c r="B269" s="6"/>
      <c r="C269" s="6"/>
      <c r="D269" s="6"/>
      <c r="E269" s="6"/>
      <c r="F269" s="6"/>
    </row>
    <row r="270" spans="1:6" ht="15.75" customHeight="1" x14ac:dyDescent="0.2">
      <c r="A270" s="6"/>
      <c r="B270" s="6"/>
      <c r="C270" s="6"/>
      <c r="D270" s="6"/>
      <c r="E270" s="6"/>
      <c r="F270" s="6"/>
    </row>
    <row r="271" spans="1:6" ht="15.75" customHeight="1" x14ac:dyDescent="0.2">
      <c r="A271" s="6"/>
      <c r="B271" s="6"/>
      <c r="C271" s="6"/>
      <c r="D271" s="6"/>
      <c r="E271" s="6"/>
      <c r="F271" s="6"/>
    </row>
    <row r="272" spans="1:6" ht="15.75" customHeight="1" x14ac:dyDescent="0.2">
      <c r="A272" s="6"/>
      <c r="B272" s="6"/>
      <c r="C272" s="6"/>
      <c r="D272" s="6"/>
      <c r="E272" s="6"/>
      <c r="F272" s="6"/>
    </row>
    <row r="273" spans="1:6" ht="15.75" customHeight="1" x14ac:dyDescent="0.2">
      <c r="A273" s="6"/>
      <c r="B273" s="6"/>
      <c r="C273" s="6"/>
      <c r="D273" s="6"/>
      <c r="E273" s="6"/>
      <c r="F273" s="6"/>
    </row>
    <row r="274" spans="1:6" ht="15.75" customHeight="1" x14ac:dyDescent="0.2">
      <c r="A274" s="6"/>
      <c r="B274" s="6"/>
      <c r="C274" s="6"/>
      <c r="D274" s="6"/>
      <c r="E274" s="6"/>
      <c r="F274" s="6"/>
    </row>
    <row r="275" spans="1:6" ht="15.75" customHeight="1" x14ac:dyDescent="0.2">
      <c r="A275" s="6"/>
      <c r="B275" s="6"/>
      <c r="C275" s="6"/>
      <c r="D275" s="6"/>
      <c r="E275" s="6"/>
      <c r="F275" s="6"/>
    </row>
    <row r="276" spans="1:6" ht="15.75" customHeight="1" x14ac:dyDescent="0.2">
      <c r="A276" s="6"/>
      <c r="B276" s="6"/>
      <c r="C276" s="6"/>
      <c r="D276" s="6"/>
      <c r="E276" s="6"/>
      <c r="F276" s="6"/>
    </row>
    <row r="277" spans="1:6" ht="15.75" customHeight="1" x14ac:dyDescent="0.2">
      <c r="A277" s="6"/>
      <c r="B277" s="6"/>
      <c r="C277" s="6"/>
      <c r="D277" s="6"/>
      <c r="E277" s="6"/>
      <c r="F277" s="6"/>
    </row>
    <row r="278" spans="1:6" ht="15.75" customHeight="1" x14ac:dyDescent="0.2">
      <c r="A278" s="6"/>
      <c r="B278" s="6"/>
      <c r="C278" s="6"/>
      <c r="D278" s="6"/>
      <c r="E278" s="6"/>
      <c r="F278" s="6"/>
    </row>
    <row r="279" spans="1:6" ht="15.75" customHeight="1" x14ac:dyDescent="0.2">
      <c r="A279" s="6"/>
      <c r="B279" s="6"/>
      <c r="C279" s="6"/>
      <c r="D279" s="6"/>
      <c r="E279" s="6"/>
      <c r="F279" s="6"/>
    </row>
    <row r="280" spans="1:6" ht="15.75" customHeight="1" x14ac:dyDescent="0.2">
      <c r="A280" s="6"/>
      <c r="B280" s="6"/>
      <c r="C280" s="6"/>
      <c r="D280" s="6"/>
      <c r="E280" s="6"/>
      <c r="F280" s="6"/>
    </row>
    <row r="281" spans="1:6" ht="15.75" customHeight="1" x14ac:dyDescent="0.2">
      <c r="A281" s="6"/>
      <c r="B281" s="6"/>
      <c r="C281" s="6"/>
      <c r="D281" s="6"/>
      <c r="E281" s="6"/>
      <c r="F281" s="6"/>
    </row>
    <row r="282" spans="1:6" ht="15.75" customHeight="1" x14ac:dyDescent="0.2">
      <c r="A282" s="6"/>
      <c r="B282" s="6"/>
      <c r="C282" s="6"/>
      <c r="D282" s="6"/>
      <c r="E282" s="6"/>
      <c r="F282" s="6"/>
    </row>
    <row r="283" spans="1:6" ht="15.75" customHeight="1" x14ac:dyDescent="0.2">
      <c r="A283" s="6"/>
      <c r="B283" s="6"/>
      <c r="C283" s="6"/>
      <c r="D283" s="6"/>
      <c r="E283" s="6"/>
      <c r="F283" s="6"/>
    </row>
    <row r="284" spans="1:6" ht="15.75" customHeight="1" x14ac:dyDescent="0.2">
      <c r="A284" s="6"/>
      <c r="B284" s="6"/>
      <c r="C284" s="6"/>
      <c r="D284" s="6"/>
      <c r="E284" s="6"/>
      <c r="F284" s="6"/>
    </row>
    <row r="285" spans="1:6" ht="15.75" customHeight="1" x14ac:dyDescent="0.2">
      <c r="A285" s="6"/>
      <c r="B285" s="6"/>
      <c r="C285" s="6"/>
      <c r="D285" s="6"/>
      <c r="E285" s="6"/>
      <c r="F285" s="6"/>
    </row>
    <row r="286" spans="1:6" ht="15.75" customHeight="1" x14ac:dyDescent="0.2">
      <c r="A286" s="6"/>
      <c r="B286" s="6"/>
      <c r="C286" s="6"/>
      <c r="D286" s="6"/>
      <c r="E286" s="6"/>
      <c r="F286" s="6"/>
    </row>
    <row r="287" spans="1:6" ht="15.75" customHeight="1" x14ac:dyDescent="0.2">
      <c r="A287" s="6"/>
      <c r="B287" s="6"/>
      <c r="C287" s="6"/>
      <c r="D287" s="6"/>
      <c r="E287" s="6"/>
      <c r="F287" s="6"/>
    </row>
    <row r="288" spans="1:6" ht="15.75" customHeight="1" x14ac:dyDescent="0.2">
      <c r="A288" s="6"/>
      <c r="B288" s="6"/>
      <c r="C288" s="6"/>
      <c r="D288" s="6"/>
      <c r="E288" s="6"/>
      <c r="F288" s="6"/>
    </row>
    <row r="289" spans="1:6" ht="15.75" customHeight="1" x14ac:dyDescent="0.2">
      <c r="A289" s="6"/>
      <c r="B289" s="6"/>
      <c r="C289" s="6"/>
      <c r="D289" s="6"/>
      <c r="E289" s="6"/>
      <c r="F289" s="6"/>
    </row>
    <row r="290" spans="1:6" ht="15.75" customHeight="1" x14ac:dyDescent="0.2">
      <c r="A290" s="6"/>
      <c r="B290" s="6"/>
      <c r="C290" s="6"/>
      <c r="D290" s="6"/>
      <c r="E290" s="6"/>
      <c r="F290" s="6"/>
    </row>
    <row r="291" spans="1:6" ht="15.75" customHeight="1" x14ac:dyDescent="0.2">
      <c r="A291" s="6"/>
      <c r="B291" s="6"/>
      <c r="C291" s="6"/>
      <c r="D291" s="6"/>
      <c r="E291" s="6"/>
      <c r="F291" s="6"/>
    </row>
    <row r="292" spans="1:6" ht="15.75" customHeight="1" x14ac:dyDescent="0.2">
      <c r="A292" s="6"/>
      <c r="B292" s="6"/>
      <c r="C292" s="6"/>
      <c r="D292" s="6"/>
      <c r="E292" s="6"/>
      <c r="F292" s="6"/>
    </row>
    <row r="293" spans="1:6" ht="15.75" customHeight="1" x14ac:dyDescent="0.2">
      <c r="A293" s="6"/>
      <c r="B293" s="6"/>
      <c r="C293" s="6"/>
      <c r="D293" s="6"/>
      <c r="E293" s="6"/>
      <c r="F293" s="6"/>
    </row>
    <row r="294" spans="1:6" ht="15.75" customHeight="1" x14ac:dyDescent="0.2">
      <c r="A294" s="6"/>
      <c r="B294" s="6"/>
      <c r="C294" s="6"/>
      <c r="D294" s="6"/>
      <c r="E294" s="6"/>
      <c r="F294" s="6"/>
    </row>
    <row r="295" spans="1:6" ht="15.75" customHeight="1" x14ac:dyDescent="0.2">
      <c r="A295" s="6"/>
      <c r="B295" s="6"/>
      <c r="C295" s="6"/>
      <c r="D295" s="6"/>
      <c r="E295" s="6"/>
      <c r="F295" s="6"/>
    </row>
    <row r="296" spans="1:6" ht="15.75" customHeight="1" x14ac:dyDescent="0.2">
      <c r="A296" s="6"/>
      <c r="B296" s="6"/>
      <c r="C296" s="6"/>
      <c r="D296" s="6"/>
      <c r="E296" s="6"/>
      <c r="F296" s="6"/>
    </row>
    <row r="297" spans="1:6" ht="15.75" customHeight="1" x14ac:dyDescent="0.2">
      <c r="A297" s="6"/>
      <c r="B297" s="6"/>
      <c r="C297" s="6"/>
      <c r="D297" s="6"/>
      <c r="E297" s="6"/>
      <c r="F297" s="6"/>
    </row>
    <row r="298" spans="1:6" ht="15.75" customHeight="1" x14ac:dyDescent="0.2">
      <c r="A298" s="6"/>
      <c r="B298" s="6"/>
      <c r="C298" s="6"/>
      <c r="D298" s="6"/>
      <c r="E298" s="6"/>
      <c r="F298" s="6"/>
    </row>
    <row r="299" spans="1:6" ht="15.75" customHeight="1" x14ac:dyDescent="0.2">
      <c r="A299" s="6"/>
      <c r="B299" s="6"/>
      <c r="C299" s="6"/>
      <c r="D299" s="6"/>
      <c r="E299" s="6"/>
      <c r="F299" s="6"/>
    </row>
    <row r="300" spans="1:6" ht="15.75" customHeight="1" x14ac:dyDescent="0.2">
      <c r="A300" s="6"/>
      <c r="B300" s="6"/>
      <c r="C300" s="6"/>
      <c r="D300" s="6"/>
      <c r="E300" s="6"/>
      <c r="F300" s="6"/>
    </row>
    <row r="301" spans="1:6" ht="15.75" customHeight="1" x14ac:dyDescent="0.2">
      <c r="A301" s="6"/>
      <c r="B301" s="6"/>
      <c r="C301" s="6"/>
      <c r="D301" s="6"/>
      <c r="E301" s="6"/>
      <c r="F301" s="6"/>
    </row>
    <row r="302" spans="1:6" ht="15.75" customHeight="1" x14ac:dyDescent="0.2">
      <c r="A302" s="6"/>
      <c r="B302" s="6"/>
      <c r="C302" s="6"/>
      <c r="D302" s="6"/>
      <c r="E302" s="6"/>
      <c r="F302" s="6"/>
    </row>
    <row r="303" spans="1:6" ht="15.75" customHeight="1" x14ac:dyDescent="0.2">
      <c r="A303" s="6"/>
      <c r="B303" s="6"/>
      <c r="C303" s="6"/>
      <c r="D303" s="6"/>
      <c r="E303" s="6"/>
      <c r="F303" s="6"/>
    </row>
    <row r="304" spans="1:6" ht="15.75" customHeight="1" x14ac:dyDescent="0.2">
      <c r="A304" s="6"/>
      <c r="B304" s="6"/>
      <c r="C304" s="6"/>
      <c r="D304" s="6"/>
      <c r="E304" s="6"/>
      <c r="F304" s="6"/>
    </row>
    <row r="305" spans="1:6" ht="15.75" customHeight="1" x14ac:dyDescent="0.2">
      <c r="A305" s="6"/>
      <c r="B305" s="6"/>
      <c r="C305" s="6"/>
      <c r="D305" s="6"/>
      <c r="E305" s="6"/>
      <c r="F305" s="6"/>
    </row>
    <row r="306" spans="1:6" ht="15.75" customHeight="1" x14ac:dyDescent="0.2">
      <c r="A306" s="6"/>
      <c r="B306" s="6"/>
      <c r="C306" s="6"/>
      <c r="D306" s="6"/>
      <c r="E306" s="6"/>
      <c r="F306" s="6"/>
    </row>
    <row r="307" spans="1:6" ht="15.75" customHeight="1" x14ac:dyDescent="0.2">
      <c r="A307" s="6"/>
      <c r="B307" s="6"/>
      <c r="C307" s="6"/>
      <c r="D307" s="6"/>
      <c r="E307" s="6"/>
      <c r="F307" s="6"/>
    </row>
    <row r="308" spans="1:6" ht="15.75" customHeight="1" x14ac:dyDescent="0.2">
      <c r="A308" s="6"/>
      <c r="B308" s="6"/>
      <c r="C308" s="6"/>
      <c r="D308" s="6"/>
      <c r="E308" s="6"/>
      <c r="F308" s="6"/>
    </row>
    <row r="309" spans="1:6" ht="15.75" customHeight="1" x14ac:dyDescent="0.2">
      <c r="A309" s="6"/>
      <c r="B309" s="6"/>
      <c r="C309" s="6"/>
      <c r="D309" s="6"/>
      <c r="E309" s="6"/>
      <c r="F309" s="6"/>
    </row>
    <row r="310" spans="1:6" ht="15.75" customHeight="1" x14ac:dyDescent="0.2">
      <c r="A310" s="6"/>
      <c r="B310" s="6"/>
      <c r="C310" s="6"/>
      <c r="D310" s="6"/>
      <c r="E310" s="6"/>
      <c r="F310" s="6"/>
    </row>
    <row r="311" spans="1:6" ht="15.75" customHeight="1" x14ac:dyDescent="0.2">
      <c r="A311" s="6"/>
      <c r="B311" s="6"/>
      <c r="C311" s="6"/>
      <c r="D311" s="6"/>
      <c r="E311" s="6"/>
      <c r="F311" s="6"/>
    </row>
    <row r="312" spans="1:6" ht="15.75" customHeight="1" x14ac:dyDescent="0.2">
      <c r="A312" s="6"/>
      <c r="B312" s="6"/>
      <c r="C312" s="6"/>
      <c r="D312" s="6"/>
      <c r="E312" s="6"/>
      <c r="F312" s="6"/>
    </row>
    <row r="313" spans="1:6" ht="15.75" customHeight="1" x14ac:dyDescent="0.2">
      <c r="A313" s="6"/>
      <c r="B313" s="6"/>
      <c r="C313" s="6"/>
      <c r="D313" s="6"/>
      <c r="E313" s="6"/>
      <c r="F313" s="6"/>
    </row>
    <row r="314" spans="1:6" ht="15.75" customHeight="1" x14ac:dyDescent="0.2">
      <c r="A314" s="6"/>
      <c r="B314" s="6"/>
      <c r="C314" s="6"/>
      <c r="D314" s="6"/>
      <c r="E314" s="6"/>
      <c r="F314" s="6"/>
    </row>
    <row r="315" spans="1:6" ht="15.75" customHeight="1" x14ac:dyDescent="0.2">
      <c r="A315" s="6"/>
      <c r="B315" s="6"/>
      <c r="C315" s="6"/>
      <c r="D315" s="6"/>
      <c r="E315" s="6"/>
      <c r="F315" s="6"/>
    </row>
    <row r="316" spans="1:6" ht="15.75" customHeight="1" x14ac:dyDescent="0.2">
      <c r="A316" s="6"/>
      <c r="B316" s="6"/>
      <c r="C316" s="6"/>
      <c r="D316" s="6"/>
      <c r="E316" s="6"/>
      <c r="F316" s="6"/>
    </row>
    <row r="317" spans="1:6" ht="15.75" customHeight="1" x14ac:dyDescent="0.2">
      <c r="A317" s="6"/>
      <c r="B317" s="6"/>
      <c r="C317" s="6"/>
      <c r="D317" s="6"/>
      <c r="E317" s="6"/>
      <c r="F317" s="6"/>
    </row>
    <row r="318" spans="1:6" ht="15.75" customHeight="1" x14ac:dyDescent="0.2">
      <c r="A318" s="6"/>
      <c r="B318" s="6"/>
      <c r="C318" s="6"/>
      <c r="D318" s="6"/>
      <c r="E318" s="6"/>
      <c r="F318" s="6"/>
    </row>
    <row r="319" spans="1:6" ht="15.75" customHeight="1" x14ac:dyDescent="0.2">
      <c r="A319" s="6"/>
      <c r="B319" s="6"/>
      <c r="C319" s="6"/>
      <c r="D319" s="6"/>
      <c r="E319" s="6"/>
      <c r="F319" s="6"/>
    </row>
    <row r="320" spans="1:6" ht="15.75" customHeight="1" x14ac:dyDescent="0.2">
      <c r="A320" s="6"/>
      <c r="B320" s="6"/>
      <c r="C320" s="6"/>
      <c r="D320" s="6"/>
      <c r="E320" s="6"/>
      <c r="F320" s="6"/>
    </row>
    <row r="321" spans="1:6" ht="15.75" customHeight="1" x14ac:dyDescent="0.2">
      <c r="A321" s="6"/>
      <c r="B321" s="6"/>
      <c r="C321" s="6"/>
      <c r="D321" s="6"/>
      <c r="E321" s="6"/>
      <c r="F321" s="6"/>
    </row>
    <row r="322" spans="1:6" ht="15.75" customHeight="1" x14ac:dyDescent="0.2">
      <c r="A322" s="6"/>
      <c r="B322" s="6"/>
      <c r="C322" s="6"/>
      <c r="D322" s="6"/>
      <c r="E322" s="6"/>
      <c r="F322" s="6"/>
    </row>
    <row r="323" spans="1:6" ht="15.75" customHeight="1" x14ac:dyDescent="0.2">
      <c r="A323" s="6"/>
      <c r="B323" s="6"/>
      <c r="C323" s="6"/>
      <c r="D323" s="6"/>
      <c r="E323" s="6"/>
      <c r="F323" s="6"/>
    </row>
    <row r="324" spans="1:6" ht="15.75" customHeight="1" x14ac:dyDescent="0.2">
      <c r="A324" s="6"/>
      <c r="B324" s="6"/>
      <c r="C324" s="6"/>
      <c r="D324" s="6"/>
      <c r="E324" s="6"/>
      <c r="F324" s="6"/>
    </row>
    <row r="325" spans="1:6" ht="15.75" customHeight="1" x14ac:dyDescent="0.2">
      <c r="A325" s="6"/>
      <c r="B325" s="6"/>
      <c r="C325" s="6"/>
      <c r="D325" s="6"/>
      <c r="E325" s="6"/>
      <c r="F325" s="6"/>
    </row>
    <row r="326" spans="1:6" ht="15.75" customHeight="1" x14ac:dyDescent="0.2">
      <c r="A326" s="6"/>
      <c r="B326" s="6"/>
      <c r="C326" s="6"/>
      <c r="D326" s="6"/>
      <c r="E326" s="6"/>
      <c r="F326" s="6"/>
    </row>
    <row r="327" spans="1:6" ht="15.75" customHeight="1" x14ac:dyDescent="0.2">
      <c r="A327" s="6"/>
      <c r="B327" s="6"/>
      <c r="C327" s="6"/>
      <c r="D327" s="6"/>
      <c r="E327" s="6"/>
      <c r="F327" s="6"/>
    </row>
    <row r="328" spans="1:6" ht="15.75" customHeight="1" x14ac:dyDescent="0.2">
      <c r="A328" s="6"/>
      <c r="B328" s="6"/>
      <c r="C328" s="6"/>
      <c r="D328" s="6"/>
      <c r="E328" s="6"/>
      <c r="F328" s="6"/>
    </row>
    <row r="329" spans="1:6" ht="15.75" customHeight="1" x14ac:dyDescent="0.2">
      <c r="A329" s="6"/>
      <c r="B329" s="6"/>
      <c r="C329" s="6"/>
      <c r="D329" s="6"/>
      <c r="E329" s="6"/>
      <c r="F329" s="6"/>
    </row>
    <row r="330" spans="1:6" ht="15.75" customHeight="1" x14ac:dyDescent="0.2">
      <c r="A330" s="6"/>
      <c r="B330" s="6"/>
      <c r="C330" s="6"/>
      <c r="D330" s="6"/>
      <c r="E330" s="6"/>
      <c r="F330" s="6"/>
    </row>
    <row r="331" spans="1:6" ht="15.75" customHeight="1" x14ac:dyDescent="0.2">
      <c r="A331" s="6"/>
      <c r="B331" s="6"/>
      <c r="C331" s="6"/>
      <c r="D331" s="6"/>
      <c r="E331" s="6"/>
      <c r="F331" s="6"/>
    </row>
    <row r="332" spans="1:6" ht="15.75" customHeight="1" x14ac:dyDescent="0.2">
      <c r="A332" s="6"/>
      <c r="B332" s="6"/>
      <c r="C332" s="6"/>
      <c r="D332" s="6"/>
      <c r="E332" s="6"/>
      <c r="F332" s="6"/>
    </row>
    <row r="333" spans="1:6" ht="15.75" customHeight="1" x14ac:dyDescent="0.2">
      <c r="A333" s="6"/>
      <c r="B333" s="6"/>
      <c r="C333" s="6"/>
      <c r="D333" s="6"/>
      <c r="E333" s="6"/>
      <c r="F333" s="6"/>
    </row>
    <row r="334" spans="1:6" ht="15.75" customHeight="1" x14ac:dyDescent="0.2">
      <c r="A334" s="6"/>
      <c r="B334" s="6"/>
      <c r="C334" s="6"/>
      <c r="D334" s="6"/>
      <c r="E334" s="6"/>
      <c r="F334" s="6"/>
    </row>
    <row r="335" spans="1:6" ht="15.75" customHeight="1" x14ac:dyDescent="0.2">
      <c r="A335" s="6"/>
      <c r="B335" s="6"/>
      <c r="C335" s="6"/>
      <c r="D335" s="6"/>
      <c r="E335" s="6"/>
      <c r="F335" s="6"/>
    </row>
    <row r="336" spans="1:6" ht="15.75" customHeight="1" x14ac:dyDescent="0.2">
      <c r="A336" s="6"/>
      <c r="B336" s="6"/>
      <c r="C336" s="6"/>
      <c r="D336" s="6"/>
      <c r="E336" s="6"/>
      <c r="F336" s="6"/>
    </row>
    <row r="337" spans="1:6" ht="15.75" customHeight="1" x14ac:dyDescent="0.2">
      <c r="A337" s="6"/>
      <c r="B337" s="6"/>
      <c r="C337" s="6"/>
      <c r="D337" s="6"/>
      <c r="E337" s="6"/>
      <c r="F337" s="6"/>
    </row>
    <row r="338" spans="1:6" ht="15.75" customHeight="1" x14ac:dyDescent="0.2">
      <c r="A338" s="6"/>
      <c r="B338" s="6"/>
      <c r="C338" s="6"/>
      <c r="D338" s="6"/>
      <c r="E338" s="6"/>
      <c r="F338" s="6"/>
    </row>
    <row r="339" spans="1:6" ht="15.75" customHeight="1" x14ac:dyDescent="0.2">
      <c r="A339" s="6"/>
      <c r="B339" s="6"/>
      <c r="C339" s="6"/>
      <c r="D339" s="6"/>
      <c r="E339" s="6"/>
      <c r="F339" s="6"/>
    </row>
    <row r="340" spans="1:6" ht="15.75" customHeight="1" x14ac:dyDescent="0.2">
      <c r="A340" s="6"/>
      <c r="B340" s="6"/>
      <c r="C340" s="6"/>
      <c r="D340" s="6"/>
      <c r="E340" s="6"/>
      <c r="F340" s="6"/>
    </row>
    <row r="341" spans="1:6" ht="15.75" customHeight="1" x14ac:dyDescent="0.2">
      <c r="A341" s="6"/>
      <c r="B341" s="6"/>
      <c r="C341" s="6"/>
      <c r="D341" s="6"/>
      <c r="E341" s="6"/>
      <c r="F341" s="6"/>
    </row>
    <row r="342" spans="1:6" ht="15.75" customHeight="1" x14ac:dyDescent="0.2">
      <c r="A342" s="6"/>
      <c r="B342" s="6"/>
      <c r="C342" s="6"/>
      <c r="D342" s="6"/>
      <c r="E342" s="6"/>
      <c r="F342" s="6"/>
    </row>
    <row r="343" spans="1:6" ht="15.75" customHeight="1" x14ac:dyDescent="0.2">
      <c r="A343" s="6"/>
      <c r="B343" s="6"/>
      <c r="C343" s="6"/>
      <c r="D343" s="6"/>
      <c r="E343" s="6"/>
      <c r="F343" s="6"/>
    </row>
    <row r="344" spans="1:6" ht="15.75" customHeight="1" x14ac:dyDescent="0.2">
      <c r="A344" s="6"/>
      <c r="B344" s="6"/>
      <c r="C344" s="6"/>
      <c r="D344" s="6"/>
      <c r="E344" s="6"/>
      <c r="F344" s="6"/>
    </row>
    <row r="345" spans="1:6" ht="15.75" customHeight="1" x14ac:dyDescent="0.2">
      <c r="A345" s="6"/>
      <c r="B345" s="6"/>
      <c r="C345" s="6"/>
      <c r="D345" s="6"/>
      <c r="E345" s="6"/>
      <c r="F345" s="6"/>
    </row>
    <row r="346" spans="1:6" ht="15.75" customHeight="1" x14ac:dyDescent="0.2">
      <c r="A346" s="6"/>
      <c r="B346" s="6"/>
      <c r="C346" s="6"/>
      <c r="D346" s="6"/>
      <c r="E346" s="6"/>
      <c r="F346" s="6"/>
    </row>
    <row r="347" spans="1:6" ht="15.75" customHeight="1" x14ac:dyDescent="0.2">
      <c r="A347" s="6"/>
      <c r="B347" s="6"/>
      <c r="C347" s="6"/>
      <c r="D347" s="6"/>
      <c r="E347" s="6"/>
      <c r="F347" s="6"/>
    </row>
    <row r="348" spans="1:6" ht="15.75" customHeight="1" x14ac:dyDescent="0.2">
      <c r="A348" s="6"/>
      <c r="B348" s="6"/>
      <c r="C348" s="6"/>
      <c r="D348" s="6"/>
      <c r="E348" s="6"/>
      <c r="F348" s="6"/>
    </row>
    <row r="349" spans="1:6" ht="15.75" customHeight="1" x14ac:dyDescent="0.2">
      <c r="A349" s="6"/>
      <c r="B349" s="6"/>
      <c r="C349" s="6"/>
      <c r="D349" s="6"/>
      <c r="E349" s="6"/>
      <c r="F349" s="6"/>
    </row>
    <row r="350" spans="1:6" ht="15.75" customHeight="1" x14ac:dyDescent="0.2">
      <c r="A350" s="6"/>
      <c r="B350" s="6"/>
      <c r="C350" s="6"/>
      <c r="D350" s="6"/>
      <c r="E350" s="6"/>
      <c r="F350" s="6"/>
    </row>
    <row r="351" spans="1:6" ht="15.75" customHeight="1" x14ac:dyDescent="0.2">
      <c r="A351" s="6"/>
      <c r="B351" s="6"/>
      <c r="C351" s="6"/>
      <c r="D351" s="6"/>
      <c r="E351" s="6"/>
      <c r="F351" s="6"/>
    </row>
    <row r="352" spans="1:6" ht="15.75" customHeight="1" x14ac:dyDescent="0.2">
      <c r="A352" s="6"/>
      <c r="B352" s="6"/>
      <c r="C352" s="6"/>
      <c r="D352" s="6"/>
      <c r="E352" s="6"/>
      <c r="F352" s="6"/>
    </row>
    <row r="353" spans="1:6" ht="15.75" customHeight="1" x14ac:dyDescent="0.2">
      <c r="A353" s="6"/>
      <c r="B353" s="6"/>
      <c r="C353" s="6"/>
      <c r="D353" s="6"/>
      <c r="E353" s="6"/>
      <c r="F353" s="6"/>
    </row>
    <row r="354" spans="1:6" ht="15.75" customHeight="1" x14ac:dyDescent="0.2">
      <c r="A354" s="6"/>
      <c r="B354" s="6"/>
      <c r="C354" s="6"/>
      <c r="D354" s="6"/>
      <c r="E354" s="6"/>
      <c r="F354" s="6"/>
    </row>
    <row r="355" spans="1:6" ht="15.75" customHeight="1" x14ac:dyDescent="0.2">
      <c r="A355" s="6"/>
      <c r="B355" s="6"/>
      <c r="C355" s="6"/>
      <c r="D355" s="6"/>
      <c r="E355" s="6"/>
      <c r="F355" s="6"/>
    </row>
    <row r="356" spans="1:6" ht="15.75" customHeight="1" x14ac:dyDescent="0.2">
      <c r="A356" s="6"/>
      <c r="B356" s="6"/>
      <c r="C356" s="6"/>
      <c r="D356" s="6"/>
      <c r="E356" s="6"/>
      <c r="F356" s="6"/>
    </row>
    <row r="357" spans="1:6" ht="15.75" customHeight="1" x14ac:dyDescent="0.2">
      <c r="A357" s="6"/>
      <c r="B357" s="6"/>
      <c r="C357" s="6"/>
      <c r="D357" s="6"/>
      <c r="E357" s="6"/>
      <c r="F357" s="6"/>
    </row>
    <row r="358" spans="1:6" ht="15.75" customHeight="1" x14ac:dyDescent="0.2">
      <c r="A358" s="6"/>
      <c r="B358" s="6"/>
      <c r="C358" s="6"/>
      <c r="D358" s="6"/>
      <c r="E358" s="6"/>
      <c r="F358" s="6"/>
    </row>
    <row r="359" spans="1:6" ht="15.75" customHeight="1" x14ac:dyDescent="0.2">
      <c r="A359" s="6"/>
      <c r="B359" s="6"/>
      <c r="C359" s="6"/>
      <c r="D359" s="6"/>
      <c r="E359" s="6"/>
      <c r="F359" s="6"/>
    </row>
    <row r="360" spans="1:6" ht="15.75" customHeight="1" x14ac:dyDescent="0.2">
      <c r="A360" s="6"/>
      <c r="B360" s="6"/>
      <c r="C360" s="6"/>
      <c r="D360" s="6"/>
      <c r="E360" s="6"/>
      <c r="F360" s="6"/>
    </row>
    <row r="361" spans="1:6" ht="15.75" customHeight="1" x14ac:dyDescent="0.2">
      <c r="A361" s="6"/>
      <c r="B361" s="6"/>
      <c r="C361" s="6"/>
      <c r="D361" s="6"/>
      <c r="E361" s="6"/>
      <c r="F361" s="6"/>
    </row>
    <row r="362" spans="1:6" ht="15.75" customHeight="1" x14ac:dyDescent="0.2">
      <c r="A362" s="6"/>
      <c r="B362" s="6"/>
      <c r="C362" s="6"/>
      <c r="D362" s="6"/>
      <c r="E362" s="6"/>
      <c r="F362" s="6"/>
    </row>
    <row r="363" spans="1:6" ht="15.75" customHeight="1" x14ac:dyDescent="0.2">
      <c r="A363" s="6"/>
      <c r="B363" s="6"/>
      <c r="C363" s="6"/>
      <c r="D363" s="6"/>
      <c r="E363" s="6"/>
      <c r="F363" s="6"/>
    </row>
    <row r="364" spans="1:6" ht="15.75" customHeight="1" x14ac:dyDescent="0.2">
      <c r="A364" s="6"/>
      <c r="B364" s="6"/>
      <c r="C364" s="6"/>
      <c r="D364" s="6"/>
      <c r="E364" s="6"/>
      <c r="F364" s="6"/>
    </row>
    <row r="365" spans="1:6" ht="15.75" customHeight="1" x14ac:dyDescent="0.2">
      <c r="A365" s="6"/>
      <c r="B365" s="6"/>
      <c r="C365" s="6"/>
      <c r="D365" s="6"/>
      <c r="E365" s="6"/>
      <c r="F365" s="6"/>
    </row>
    <row r="366" spans="1:6" ht="15.75" customHeight="1" x14ac:dyDescent="0.2">
      <c r="A366" s="6"/>
      <c r="B366" s="6"/>
      <c r="C366" s="6"/>
      <c r="D366" s="6"/>
      <c r="E366" s="6"/>
      <c r="F366" s="6"/>
    </row>
    <row r="367" spans="1:6" ht="15.75" customHeight="1" x14ac:dyDescent="0.2">
      <c r="A367" s="6"/>
      <c r="B367" s="6"/>
      <c r="C367" s="6"/>
      <c r="D367" s="6"/>
      <c r="E367" s="6"/>
      <c r="F367" s="6"/>
    </row>
    <row r="368" spans="1:6" ht="15.75" customHeight="1" x14ac:dyDescent="0.2">
      <c r="A368" s="6"/>
      <c r="B368" s="6"/>
      <c r="C368" s="6"/>
      <c r="D368" s="6"/>
      <c r="E368" s="6"/>
      <c r="F368" s="6"/>
    </row>
    <row r="369" spans="1:6" ht="15.75" customHeight="1" x14ac:dyDescent="0.2">
      <c r="A369" s="6"/>
      <c r="B369" s="6"/>
      <c r="C369" s="6"/>
      <c r="D369" s="6"/>
      <c r="E369" s="6"/>
      <c r="F369" s="6"/>
    </row>
    <row r="370" spans="1:6" ht="15.75" customHeight="1" x14ac:dyDescent="0.2">
      <c r="A370" s="6"/>
      <c r="B370" s="6"/>
      <c r="C370" s="6"/>
      <c r="D370" s="6"/>
      <c r="E370" s="6"/>
      <c r="F370" s="6"/>
    </row>
    <row r="371" spans="1:6" ht="15.75" customHeight="1" x14ac:dyDescent="0.2">
      <c r="A371" s="6"/>
      <c r="B371" s="6"/>
      <c r="C371" s="6"/>
      <c r="D371" s="6"/>
      <c r="E371" s="6"/>
      <c r="F371" s="6"/>
    </row>
    <row r="372" spans="1:6" ht="15.75" customHeight="1" x14ac:dyDescent="0.2">
      <c r="A372" s="6"/>
      <c r="B372" s="6"/>
      <c r="C372" s="6"/>
      <c r="D372" s="6"/>
      <c r="E372" s="6"/>
      <c r="F372" s="6"/>
    </row>
    <row r="373" spans="1:6" ht="15.75" customHeight="1" x14ac:dyDescent="0.2">
      <c r="A373" s="6"/>
      <c r="B373" s="6"/>
      <c r="C373" s="6"/>
      <c r="D373" s="6"/>
      <c r="E373" s="6"/>
      <c r="F373" s="6"/>
    </row>
    <row r="374" spans="1:6" ht="15.75" customHeight="1" x14ac:dyDescent="0.2">
      <c r="A374" s="6"/>
      <c r="B374" s="6"/>
      <c r="C374" s="6"/>
      <c r="D374" s="6"/>
      <c r="E374" s="6"/>
      <c r="F374" s="6"/>
    </row>
    <row r="375" spans="1:6" ht="15.75" customHeight="1" x14ac:dyDescent="0.2">
      <c r="A375" s="6"/>
      <c r="B375" s="6"/>
      <c r="C375" s="6"/>
      <c r="D375" s="6"/>
      <c r="E375" s="6"/>
      <c r="F375" s="6"/>
    </row>
    <row r="376" spans="1:6" ht="15.75" customHeight="1" x14ac:dyDescent="0.2">
      <c r="A376" s="6"/>
      <c r="B376" s="6"/>
      <c r="C376" s="6"/>
      <c r="D376" s="6"/>
      <c r="E376" s="6"/>
      <c r="F376" s="6"/>
    </row>
    <row r="377" spans="1:6" ht="15.75" customHeight="1" x14ac:dyDescent="0.2">
      <c r="A377" s="6"/>
      <c r="B377" s="6"/>
      <c r="C377" s="6"/>
      <c r="D377" s="6"/>
      <c r="E377" s="6"/>
      <c r="F377" s="6"/>
    </row>
    <row r="378" spans="1:6" ht="15.75" customHeight="1" x14ac:dyDescent="0.2">
      <c r="A378" s="6"/>
      <c r="B378" s="6"/>
      <c r="C378" s="6"/>
      <c r="D378" s="6"/>
      <c r="E378" s="6"/>
      <c r="F378" s="6"/>
    </row>
    <row r="379" spans="1:6" ht="15.75" customHeight="1" x14ac:dyDescent="0.2">
      <c r="A379" s="6"/>
      <c r="B379" s="6"/>
      <c r="C379" s="6"/>
      <c r="D379" s="6"/>
      <c r="E379" s="6"/>
      <c r="F379" s="6"/>
    </row>
    <row r="380" spans="1:6" ht="15.75" customHeight="1" x14ac:dyDescent="0.2">
      <c r="A380" s="6"/>
      <c r="B380" s="6"/>
      <c r="C380" s="6"/>
      <c r="D380" s="6"/>
      <c r="E380" s="6"/>
      <c r="F380" s="6"/>
    </row>
    <row r="381" spans="1:6" ht="15.75" customHeight="1" x14ac:dyDescent="0.2">
      <c r="A381" s="6"/>
      <c r="B381" s="6"/>
      <c r="C381" s="6"/>
      <c r="D381" s="6"/>
      <c r="E381" s="6"/>
      <c r="F381" s="6"/>
    </row>
    <row r="382" spans="1:6" ht="15.75" customHeight="1" x14ac:dyDescent="0.2">
      <c r="A382" s="6"/>
      <c r="B382" s="6"/>
      <c r="C382" s="6"/>
      <c r="D382" s="6"/>
      <c r="E382" s="6"/>
      <c r="F382" s="6"/>
    </row>
    <row r="383" spans="1:6" ht="15.75" customHeight="1" x14ac:dyDescent="0.2">
      <c r="A383" s="6"/>
      <c r="B383" s="6"/>
      <c r="C383" s="6"/>
      <c r="D383" s="6"/>
      <c r="E383" s="6"/>
      <c r="F383" s="6"/>
    </row>
    <row r="384" spans="1:6" ht="15.75" customHeight="1" x14ac:dyDescent="0.2">
      <c r="A384" s="6"/>
      <c r="B384" s="6"/>
      <c r="C384" s="6"/>
      <c r="D384" s="6"/>
      <c r="E384" s="6"/>
      <c r="F384" s="6"/>
    </row>
    <row r="385" spans="1:6" ht="15.75" customHeight="1" x14ac:dyDescent="0.2">
      <c r="A385" s="6"/>
      <c r="B385" s="6"/>
      <c r="C385" s="6"/>
      <c r="D385" s="6"/>
      <c r="E385" s="6"/>
      <c r="F385" s="6"/>
    </row>
    <row r="386" spans="1:6" ht="15.75" customHeight="1" x14ac:dyDescent="0.2">
      <c r="A386" s="6"/>
      <c r="B386" s="6"/>
      <c r="C386" s="6"/>
      <c r="D386" s="6"/>
      <c r="E386" s="6"/>
      <c r="F386" s="6"/>
    </row>
    <row r="387" spans="1:6" ht="15.75" customHeight="1" x14ac:dyDescent="0.2">
      <c r="A387" s="6"/>
      <c r="B387" s="6"/>
      <c r="C387" s="6"/>
      <c r="D387" s="6"/>
      <c r="E387" s="6"/>
      <c r="F387" s="6"/>
    </row>
    <row r="388" spans="1:6" ht="15.75" customHeight="1" x14ac:dyDescent="0.2">
      <c r="A388" s="6"/>
      <c r="B388" s="6"/>
      <c r="C388" s="6"/>
      <c r="D388" s="6"/>
      <c r="E388" s="6"/>
      <c r="F388" s="6"/>
    </row>
    <row r="389" spans="1:6" ht="15.75" customHeight="1" x14ac:dyDescent="0.2">
      <c r="A389" s="6"/>
      <c r="B389" s="6"/>
      <c r="C389" s="6"/>
      <c r="D389" s="6"/>
      <c r="E389" s="6"/>
      <c r="F389" s="6"/>
    </row>
    <row r="390" spans="1:6" ht="15.75" customHeight="1" x14ac:dyDescent="0.2">
      <c r="A390" s="6"/>
      <c r="B390" s="6"/>
      <c r="C390" s="6"/>
      <c r="D390" s="6"/>
      <c r="E390" s="6"/>
      <c r="F390" s="6"/>
    </row>
    <row r="391" spans="1:6" ht="15.75" customHeight="1" x14ac:dyDescent="0.2">
      <c r="A391" s="6"/>
      <c r="B391" s="6"/>
      <c r="C391" s="6"/>
      <c r="D391" s="6"/>
      <c r="E391" s="6"/>
      <c r="F391" s="6"/>
    </row>
    <row r="392" spans="1:6" ht="15.75" customHeight="1" x14ac:dyDescent="0.2">
      <c r="A392" s="6"/>
      <c r="B392" s="6"/>
      <c r="C392" s="6"/>
      <c r="D392" s="6"/>
      <c r="E392" s="6"/>
      <c r="F392" s="6"/>
    </row>
    <row r="393" spans="1:6" ht="15.75" customHeight="1" x14ac:dyDescent="0.2">
      <c r="A393" s="6"/>
      <c r="B393" s="6"/>
      <c r="C393" s="6"/>
      <c r="D393" s="6"/>
      <c r="E393" s="6"/>
      <c r="F393" s="6"/>
    </row>
    <row r="394" spans="1:6" ht="15.75" customHeight="1" x14ac:dyDescent="0.2">
      <c r="A394" s="6"/>
      <c r="B394" s="6"/>
      <c r="C394" s="6"/>
      <c r="D394" s="6"/>
      <c r="E394" s="6"/>
      <c r="F394" s="6"/>
    </row>
    <row r="395" spans="1:6" ht="15.75" customHeight="1" x14ac:dyDescent="0.2">
      <c r="A395" s="6"/>
      <c r="B395" s="6"/>
      <c r="C395" s="6"/>
      <c r="D395" s="6"/>
      <c r="E395" s="6"/>
      <c r="F395" s="6"/>
    </row>
    <row r="396" spans="1:6" ht="15.75" customHeight="1" x14ac:dyDescent="0.2">
      <c r="A396" s="6"/>
      <c r="B396" s="6"/>
      <c r="C396" s="6"/>
      <c r="D396" s="6"/>
      <c r="E396" s="6"/>
      <c r="F396" s="6"/>
    </row>
    <row r="397" spans="1:6" ht="15.75" customHeight="1" x14ac:dyDescent="0.2">
      <c r="A397" s="6"/>
      <c r="B397" s="6"/>
      <c r="C397" s="6"/>
      <c r="D397" s="6"/>
      <c r="E397" s="6"/>
      <c r="F397" s="6"/>
    </row>
    <row r="398" spans="1:6" ht="15.75" customHeight="1" x14ac:dyDescent="0.2">
      <c r="A398" s="6"/>
      <c r="B398" s="6"/>
      <c r="C398" s="6"/>
      <c r="D398" s="6"/>
      <c r="E398" s="6"/>
      <c r="F398" s="6"/>
    </row>
    <row r="399" spans="1:6" ht="15.75" customHeight="1" x14ac:dyDescent="0.2">
      <c r="A399" s="6"/>
      <c r="B399" s="6"/>
      <c r="C399" s="6"/>
      <c r="D399" s="6"/>
      <c r="E399" s="6"/>
      <c r="F399" s="6"/>
    </row>
    <row r="400" spans="1:6" ht="15.75" customHeight="1" x14ac:dyDescent="0.2">
      <c r="A400" s="6"/>
      <c r="B400" s="6"/>
      <c r="C400" s="6"/>
      <c r="D400" s="6"/>
      <c r="E400" s="6"/>
      <c r="F400" s="6"/>
    </row>
    <row r="401" spans="1:6" ht="15.75" customHeight="1" x14ac:dyDescent="0.2">
      <c r="A401" s="6"/>
      <c r="B401" s="6"/>
      <c r="C401" s="6"/>
      <c r="D401" s="6"/>
      <c r="E401" s="6"/>
      <c r="F401" s="6"/>
    </row>
    <row r="402" spans="1:6" ht="15.75" customHeight="1" x14ac:dyDescent="0.2">
      <c r="A402" s="6"/>
      <c r="B402" s="6"/>
      <c r="C402" s="6"/>
      <c r="D402" s="6"/>
      <c r="E402" s="6"/>
      <c r="F402" s="6"/>
    </row>
    <row r="403" spans="1:6" ht="15.75" customHeight="1" x14ac:dyDescent="0.2">
      <c r="A403" s="6"/>
      <c r="B403" s="6"/>
      <c r="C403" s="6"/>
      <c r="D403" s="6"/>
      <c r="E403" s="6"/>
      <c r="F403" s="6"/>
    </row>
    <row r="404" spans="1:6" ht="15.75" customHeight="1" x14ac:dyDescent="0.2">
      <c r="A404" s="6"/>
      <c r="B404" s="6"/>
      <c r="C404" s="6"/>
      <c r="D404" s="6"/>
      <c r="E404" s="6"/>
      <c r="F404" s="6"/>
    </row>
    <row r="405" spans="1:6" ht="15.75" customHeight="1" x14ac:dyDescent="0.2">
      <c r="A405" s="6"/>
      <c r="B405" s="6"/>
      <c r="C405" s="6"/>
      <c r="D405" s="6"/>
      <c r="E405" s="6"/>
      <c r="F405" s="6"/>
    </row>
    <row r="406" spans="1:6" ht="15.75" customHeight="1" x14ac:dyDescent="0.2">
      <c r="A406" s="6"/>
      <c r="B406" s="6"/>
      <c r="C406" s="6"/>
      <c r="D406" s="6"/>
      <c r="E406" s="6"/>
      <c r="F406" s="6"/>
    </row>
    <row r="407" spans="1:6" ht="15.75" customHeight="1" x14ac:dyDescent="0.2">
      <c r="A407" s="6"/>
      <c r="B407" s="6"/>
      <c r="C407" s="6"/>
      <c r="D407" s="6"/>
      <c r="E407" s="6"/>
      <c r="F407" s="6"/>
    </row>
    <row r="408" spans="1:6" ht="15.75" customHeight="1" x14ac:dyDescent="0.2">
      <c r="A408" s="6"/>
      <c r="B408" s="6"/>
      <c r="C408" s="6"/>
      <c r="D408" s="6"/>
      <c r="E408" s="6"/>
      <c r="F408" s="6"/>
    </row>
    <row r="409" spans="1:6" ht="15.75" customHeight="1" x14ac:dyDescent="0.2">
      <c r="A409" s="6"/>
      <c r="B409" s="6"/>
      <c r="C409" s="6"/>
      <c r="D409" s="6"/>
      <c r="E409" s="6"/>
      <c r="F409" s="6"/>
    </row>
    <row r="410" spans="1:6" ht="15.75" customHeight="1" x14ac:dyDescent="0.2">
      <c r="A410" s="6"/>
      <c r="B410" s="6"/>
      <c r="C410" s="6"/>
      <c r="D410" s="6"/>
      <c r="E410" s="6"/>
      <c r="F410" s="6"/>
    </row>
    <row r="411" spans="1:6" ht="15.75" customHeight="1" x14ac:dyDescent="0.2">
      <c r="A411" s="6"/>
      <c r="B411" s="6"/>
      <c r="C411" s="6"/>
      <c r="D411" s="6"/>
      <c r="E411" s="6"/>
      <c r="F411" s="6"/>
    </row>
    <row r="412" spans="1:6" ht="15.75" customHeight="1" x14ac:dyDescent="0.2">
      <c r="A412" s="6"/>
      <c r="B412" s="6"/>
      <c r="C412" s="6"/>
      <c r="D412" s="6"/>
      <c r="E412" s="6"/>
      <c r="F412" s="6"/>
    </row>
    <row r="413" spans="1:6" ht="15.75" customHeight="1" x14ac:dyDescent="0.2">
      <c r="A413" s="6"/>
      <c r="B413" s="6"/>
      <c r="C413" s="6"/>
      <c r="D413" s="6"/>
      <c r="E413" s="6"/>
      <c r="F413" s="6"/>
    </row>
    <row r="414" spans="1:6" ht="15.75" customHeight="1" x14ac:dyDescent="0.2">
      <c r="A414" s="6"/>
      <c r="B414" s="6"/>
      <c r="C414" s="6"/>
      <c r="D414" s="6"/>
      <c r="E414" s="6"/>
      <c r="F414" s="6"/>
    </row>
    <row r="415" spans="1:6" ht="15.75" customHeight="1" x14ac:dyDescent="0.2">
      <c r="A415" s="6"/>
      <c r="B415" s="6"/>
      <c r="C415" s="6"/>
      <c r="D415" s="6"/>
      <c r="E415" s="6"/>
      <c r="F415" s="6"/>
    </row>
    <row r="416" spans="1:6" ht="15.75" customHeight="1" x14ac:dyDescent="0.2">
      <c r="A416" s="6"/>
      <c r="B416" s="6"/>
      <c r="C416" s="6"/>
      <c r="D416" s="6"/>
      <c r="E416" s="6"/>
      <c r="F416" s="6"/>
    </row>
    <row r="417" spans="1:6" ht="15.75" customHeight="1" x14ac:dyDescent="0.2">
      <c r="A417" s="6"/>
      <c r="B417" s="6"/>
      <c r="C417" s="6"/>
      <c r="D417" s="6"/>
      <c r="E417" s="6"/>
      <c r="F417" s="6"/>
    </row>
    <row r="418" spans="1:6" ht="15.75" customHeight="1" x14ac:dyDescent="0.2">
      <c r="A418" s="6"/>
      <c r="B418" s="6"/>
      <c r="C418" s="6"/>
      <c r="D418" s="6"/>
      <c r="E418" s="6"/>
      <c r="F418" s="6"/>
    </row>
    <row r="419" spans="1:6" ht="15.75" customHeight="1" x14ac:dyDescent="0.2">
      <c r="A419" s="6"/>
      <c r="B419" s="6"/>
      <c r="C419" s="6"/>
      <c r="D419" s="6"/>
      <c r="E419" s="6"/>
      <c r="F419" s="6"/>
    </row>
    <row r="420" spans="1:6" ht="15.75" customHeight="1" x14ac:dyDescent="0.2">
      <c r="A420" s="6"/>
      <c r="B420" s="6"/>
      <c r="C420" s="6"/>
      <c r="D420" s="6"/>
      <c r="E420" s="6"/>
      <c r="F420" s="6"/>
    </row>
    <row r="421" spans="1:6" ht="15.75" customHeight="1" x14ac:dyDescent="0.2">
      <c r="A421" s="6"/>
      <c r="B421" s="6"/>
      <c r="C421" s="6"/>
      <c r="D421" s="6"/>
      <c r="E421" s="6"/>
      <c r="F421" s="6"/>
    </row>
    <row r="422" spans="1:6" ht="15.75" customHeight="1" x14ac:dyDescent="0.2">
      <c r="A422" s="6"/>
      <c r="B422" s="6"/>
      <c r="C422" s="6"/>
      <c r="D422" s="6"/>
      <c r="E422" s="6"/>
      <c r="F422" s="6"/>
    </row>
    <row r="423" spans="1:6" ht="15.75" customHeight="1" x14ac:dyDescent="0.2">
      <c r="A423" s="6"/>
      <c r="B423" s="6"/>
      <c r="C423" s="6"/>
      <c r="D423" s="6"/>
      <c r="E423" s="6"/>
      <c r="F423" s="6"/>
    </row>
    <row r="424" spans="1:6" ht="15.75" customHeight="1" x14ac:dyDescent="0.2">
      <c r="A424" s="6"/>
      <c r="B424" s="6"/>
      <c r="C424" s="6"/>
      <c r="D424" s="6"/>
      <c r="E424" s="6"/>
      <c r="F424" s="6"/>
    </row>
    <row r="425" spans="1:6" ht="15.75" customHeight="1" x14ac:dyDescent="0.2">
      <c r="A425" s="6"/>
      <c r="B425" s="6"/>
      <c r="C425" s="6"/>
      <c r="D425" s="6"/>
      <c r="E425" s="6"/>
      <c r="F425" s="6"/>
    </row>
    <row r="426" spans="1:6" ht="15.75" customHeight="1" x14ac:dyDescent="0.2">
      <c r="A426" s="6"/>
      <c r="B426" s="6"/>
      <c r="C426" s="6"/>
      <c r="D426" s="6"/>
      <c r="E426" s="6"/>
      <c r="F426" s="6"/>
    </row>
    <row r="427" spans="1:6" ht="15.75" customHeight="1" x14ac:dyDescent="0.2">
      <c r="A427" s="6"/>
      <c r="B427" s="6"/>
      <c r="C427" s="6"/>
      <c r="D427" s="6"/>
      <c r="E427" s="6"/>
      <c r="F427" s="6"/>
    </row>
    <row r="428" spans="1:6" ht="15.75" customHeight="1" x14ac:dyDescent="0.2">
      <c r="A428" s="6"/>
      <c r="B428" s="6"/>
      <c r="C428" s="6"/>
      <c r="D428" s="6"/>
      <c r="E428" s="6"/>
      <c r="F428" s="6"/>
    </row>
    <row r="429" spans="1:6" ht="15.75" customHeight="1" x14ac:dyDescent="0.2">
      <c r="A429" s="6"/>
      <c r="B429" s="6"/>
      <c r="C429" s="6"/>
      <c r="D429" s="6"/>
      <c r="E429" s="6"/>
      <c r="F429" s="6"/>
    </row>
    <row r="430" spans="1:6" ht="15.75" customHeight="1" x14ac:dyDescent="0.2">
      <c r="A430" s="6"/>
      <c r="B430" s="6"/>
      <c r="C430" s="6"/>
      <c r="D430" s="6"/>
      <c r="E430" s="6"/>
      <c r="F430" s="6"/>
    </row>
    <row r="431" spans="1:6" ht="15.75" customHeight="1" x14ac:dyDescent="0.2">
      <c r="A431" s="6"/>
      <c r="B431" s="6"/>
      <c r="C431" s="6"/>
      <c r="D431" s="6"/>
      <c r="E431" s="6"/>
      <c r="F431" s="6"/>
    </row>
    <row r="432" spans="1:6" ht="15.75" customHeight="1" x14ac:dyDescent="0.2">
      <c r="A432" s="6"/>
      <c r="B432" s="6"/>
      <c r="C432" s="6"/>
      <c r="D432" s="6"/>
      <c r="E432" s="6"/>
      <c r="F432" s="6"/>
    </row>
    <row r="433" spans="1:6" ht="15.75" customHeight="1" x14ac:dyDescent="0.2">
      <c r="A433" s="6"/>
      <c r="B433" s="6"/>
      <c r="C433" s="6"/>
      <c r="D433" s="6"/>
      <c r="E433" s="6"/>
      <c r="F433" s="6"/>
    </row>
    <row r="434" spans="1:6" ht="15.75" customHeight="1" x14ac:dyDescent="0.2">
      <c r="A434" s="6"/>
      <c r="B434" s="6"/>
      <c r="C434" s="6"/>
      <c r="D434" s="6"/>
      <c r="E434" s="6"/>
      <c r="F434" s="6"/>
    </row>
    <row r="435" spans="1:6" ht="15.75" customHeight="1" x14ac:dyDescent="0.2">
      <c r="A435" s="6"/>
      <c r="B435" s="6"/>
      <c r="C435" s="6"/>
      <c r="D435" s="6"/>
      <c r="E435" s="6"/>
      <c r="F435" s="6"/>
    </row>
    <row r="436" spans="1:6" ht="15.75" customHeight="1" x14ac:dyDescent="0.2">
      <c r="A436" s="6"/>
      <c r="B436" s="6"/>
      <c r="C436" s="6"/>
      <c r="D436" s="6"/>
      <c r="E436" s="6"/>
      <c r="F436" s="6"/>
    </row>
    <row r="437" spans="1:6" ht="15.75" customHeight="1" x14ac:dyDescent="0.2">
      <c r="A437" s="6"/>
      <c r="B437" s="6"/>
      <c r="C437" s="6"/>
      <c r="D437" s="6"/>
      <c r="E437" s="6"/>
      <c r="F437" s="6"/>
    </row>
    <row r="438" spans="1:6" ht="15.75" customHeight="1" x14ac:dyDescent="0.2">
      <c r="A438" s="6"/>
      <c r="B438" s="6"/>
      <c r="C438" s="6"/>
      <c r="D438" s="6"/>
      <c r="E438" s="6"/>
      <c r="F438" s="6"/>
    </row>
    <row r="439" spans="1:6" ht="15.75" customHeight="1" x14ac:dyDescent="0.2">
      <c r="A439" s="6"/>
      <c r="B439" s="6"/>
      <c r="C439" s="6"/>
      <c r="D439" s="6"/>
      <c r="E439" s="6"/>
      <c r="F439" s="6"/>
    </row>
    <row r="440" spans="1:6" ht="15.75" customHeight="1" x14ac:dyDescent="0.2">
      <c r="A440" s="6"/>
      <c r="B440" s="6"/>
      <c r="C440" s="6"/>
      <c r="D440" s="6"/>
      <c r="E440" s="6"/>
      <c r="F440" s="6"/>
    </row>
    <row r="441" spans="1:6" ht="15.75" customHeight="1" x14ac:dyDescent="0.2">
      <c r="A441" s="6"/>
      <c r="B441" s="6"/>
      <c r="C441" s="6"/>
      <c r="D441" s="6"/>
      <c r="E441" s="6"/>
      <c r="F441" s="6"/>
    </row>
    <row r="442" spans="1:6" ht="15.75" customHeight="1" x14ac:dyDescent="0.2">
      <c r="A442" s="6"/>
      <c r="B442" s="6"/>
      <c r="C442" s="6"/>
      <c r="D442" s="6"/>
      <c r="E442" s="6"/>
      <c r="F442" s="6"/>
    </row>
    <row r="443" spans="1:6" ht="15.75" customHeight="1" x14ac:dyDescent="0.2">
      <c r="A443" s="6"/>
      <c r="B443" s="6"/>
      <c r="C443" s="6"/>
      <c r="D443" s="6"/>
      <c r="E443" s="6"/>
      <c r="F443" s="6"/>
    </row>
    <row r="444" spans="1:6" ht="15.75" customHeight="1" x14ac:dyDescent="0.2">
      <c r="A444" s="6"/>
      <c r="B444" s="6"/>
      <c r="C444" s="6"/>
      <c r="D444" s="6"/>
      <c r="E444" s="6"/>
      <c r="F444" s="6"/>
    </row>
    <row r="445" spans="1:6" ht="15.75" customHeight="1" x14ac:dyDescent="0.2">
      <c r="A445" s="6"/>
      <c r="B445" s="6"/>
      <c r="C445" s="6"/>
      <c r="D445" s="6"/>
      <c r="E445" s="6"/>
      <c r="F445" s="6"/>
    </row>
    <row r="446" spans="1:6" ht="15.75" customHeight="1" x14ac:dyDescent="0.2">
      <c r="A446" s="6"/>
      <c r="B446" s="6"/>
      <c r="C446" s="6"/>
      <c r="D446" s="6"/>
      <c r="E446" s="6"/>
      <c r="F446" s="6"/>
    </row>
    <row r="447" spans="1:6" ht="15.75" customHeight="1" x14ac:dyDescent="0.2">
      <c r="A447" s="6"/>
      <c r="B447" s="6"/>
      <c r="C447" s="6"/>
      <c r="D447" s="6"/>
      <c r="E447" s="6"/>
      <c r="F447" s="6"/>
    </row>
    <row r="448" spans="1:6" ht="15.75" customHeight="1" x14ac:dyDescent="0.2">
      <c r="A448" s="6"/>
      <c r="B448" s="6"/>
      <c r="C448" s="6"/>
      <c r="D448" s="6"/>
      <c r="E448" s="6"/>
      <c r="F448" s="6"/>
    </row>
    <row r="449" spans="1:6" ht="15.75" customHeight="1" x14ac:dyDescent="0.2">
      <c r="A449" s="6"/>
      <c r="B449" s="6"/>
      <c r="C449" s="6"/>
      <c r="D449" s="6"/>
      <c r="E449" s="6"/>
      <c r="F449" s="6"/>
    </row>
    <row r="450" spans="1:6" ht="15.75" customHeight="1" x14ac:dyDescent="0.2">
      <c r="A450" s="6"/>
      <c r="B450" s="6"/>
      <c r="C450" s="6"/>
      <c r="D450" s="6"/>
      <c r="E450" s="6"/>
      <c r="F450" s="6"/>
    </row>
    <row r="451" spans="1:6" ht="15.75" customHeight="1" x14ac:dyDescent="0.2">
      <c r="A451" s="6"/>
      <c r="B451" s="6"/>
      <c r="C451" s="6"/>
      <c r="D451" s="6"/>
      <c r="E451" s="6"/>
      <c r="F451" s="6"/>
    </row>
    <row r="452" spans="1:6" ht="15.75" customHeight="1" x14ac:dyDescent="0.2">
      <c r="A452" s="6"/>
      <c r="B452" s="6"/>
      <c r="C452" s="6"/>
      <c r="D452" s="6"/>
      <c r="E452" s="6"/>
      <c r="F452" s="6"/>
    </row>
    <row r="453" spans="1:6" ht="15.75" customHeight="1" x14ac:dyDescent="0.2">
      <c r="A453" s="6"/>
      <c r="B453" s="6"/>
      <c r="C453" s="6"/>
      <c r="D453" s="6"/>
      <c r="E453" s="6"/>
      <c r="F453" s="6"/>
    </row>
    <row r="454" spans="1:6" ht="15.75" customHeight="1" x14ac:dyDescent="0.2">
      <c r="A454" s="6"/>
      <c r="B454" s="6"/>
      <c r="C454" s="6"/>
      <c r="D454" s="6"/>
      <c r="E454" s="6"/>
      <c r="F454" s="6"/>
    </row>
    <row r="455" spans="1:6" ht="15.75" customHeight="1" x14ac:dyDescent="0.2">
      <c r="A455" s="6"/>
      <c r="B455" s="6"/>
      <c r="C455" s="6"/>
      <c r="D455" s="6"/>
      <c r="E455" s="6"/>
      <c r="F455" s="6"/>
    </row>
    <row r="456" spans="1:6" ht="15.75" customHeight="1" x14ac:dyDescent="0.2">
      <c r="A456" s="6"/>
      <c r="B456" s="6"/>
      <c r="C456" s="6"/>
      <c r="D456" s="6"/>
      <c r="E456" s="6"/>
      <c r="F456" s="6"/>
    </row>
    <row r="457" spans="1:6" ht="15.75" customHeight="1" x14ac:dyDescent="0.2">
      <c r="A457" s="6"/>
      <c r="B457" s="6"/>
      <c r="C457" s="6"/>
      <c r="D457" s="6"/>
      <c r="E457" s="6"/>
      <c r="F457" s="6"/>
    </row>
    <row r="458" spans="1:6" ht="15.75" customHeight="1" x14ac:dyDescent="0.2">
      <c r="A458" s="6"/>
      <c r="B458" s="6"/>
      <c r="C458" s="6"/>
      <c r="D458" s="6"/>
      <c r="E458" s="6"/>
      <c r="F458" s="6"/>
    </row>
    <row r="459" spans="1:6" ht="15.75" customHeight="1" x14ac:dyDescent="0.2">
      <c r="A459" s="6"/>
      <c r="B459" s="6"/>
      <c r="C459" s="6"/>
      <c r="D459" s="6"/>
      <c r="E459" s="6"/>
      <c r="F459" s="6"/>
    </row>
    <row r="460" spans="1:6" ht="15.75" customHeight="1" x14ac:dyDescent="0.2">
      <c r="A460" s="6"/>
      <c r="B460" s="6"/>
      <c r="C460" s="6"/>
      <c r="D460" s="6"/>
      <c r="E460" s="6"/>
      <c r="F460" s="6"/>
    </row>
    <row r="461" spans="1:6" ht="15.75" customHeight="1" x14ac:dyDescent="0.2">
      <c r="A461" s="6"/>
      <c r="B461" s="6"/>
      <c r="C461" s="6"/>
      <c r="D461" s="6"/>
      <c r="E461" s="6"/>
      <c r="F461" s="6"/>
    </row>
    <row r="462" spans="1:6" ht="15.75" customHeight="1" x14ac:dyDescent="0.2">
      <c r="A462" s="6"/>
      <c r="B462" s="6"/>
      <c r="C462" s="6"/>
      <c r="D462" s="6"/>
      <c r="E462" s="6"/>
      <c r="F462" s="6"/>
    </row>
    <row r="463" spans="1:6" ht="15.75" customHeight="1" x14ac:dyDescent="0.2">
      <c r="A463" s="6"/>
      <c r="B463" s="6"/>
      <c r="C463" s="6"/>
      <c r="D463" s="6"/>
      <c r="E463" s="6"/>
      <c r="F463" s="6"/>
    </row>
    <row r="464" spans="1:6" ht="15.75" customHeight="1" x14ac:dyDescent="0.2">
      <c r="A464" s="6"/>
      <c r="B464" s="6"/>
      <c r="C464" s="6"/>
      <c r="D464" s="6"/>
      <c r="E464" s="6"/>
      <c r="F464" s="6"/>
    </row>
    <row r="465" spans="1:6" ht="15.75" customHeight="1" x14ac:dyDescent="0.2">
      <c r="A465" s="6"/>
      <c r="B465" s="6"/>
      <c r="C465" s="6"/>
      <c r="D465" s="6"/>
      <c r="E465" s="6"/>
      <c r="F465" s="6"/>
    </row>
    <row r="466" spans="1:6" ht="15.75" customHeight="1" x14ac:dyDescent="0.2">
      <c r="A466" s="6"/>
      <c r="B466" s="6"/>
      <c r="C466" s="6"/>
      <c r="D466" s="6"/>
      <c r="E466" s="6"/>
      <c r="F466" s="6"/>
    </row>
    <row r="467" spans="1:6" ht="15.75" customHeight="1" x14ac:dyDescent="0.2">
      <c r="A467" s="6"/>
      <c r="B467" s="6"/>
      <c r="C467" s="6"/>
      <c r="D467" s="6"/>
      <c r="E467" s="6"/>
      <c r="F467" s="6"/>
    </row>
    <row r="468" spans="1:6" ht="15.75" customHeight="1" x14ac:dyDescent="0.2">
      <c r="A468" s="6"/>
      <c r="B468" s="6"/>
      <c r="C468" s="6"/>
      <c r="D468" s="6"/>
      <c r="E468" s="6"/>
      <c r="F468" s="6"/>
    </row>
    <row r="469" spans="1:6" ht="15.75" customHeight="1" x14ac:dyDescent="0.2">
      <c r="A469" s="6"/>
      <c r="B469" s="6"/>
      <c r="C469" s="6"/>
      <c r="D469" s="6"/>
      <c r="E469" s="6"/>
      <c r="F469" s="6"/>
    </row>
    <row r="470" spans="1:6" ht="15.75" customHeight="1" x14ac:dyDescent="0.2">
      <c r="A470" s="6"/>
      <c r="B470" s="6"/>
      <c r="C470" s="6"/>
      <c r="D470" s="6"/>
      <c r="E470" s="6"/>
      <c r="F470" s="6"/>
    </row>
    <row r="471" spans="1:6" ht="15.75" customHeight="1" x14ac:dyDescent="0.2">
      <c r="A471" s="6"/>
      <c r="B471" s="6"/>
      <c r="C471" s="6"/>
      <c r="D471" s="6"/>
      <c r="E471" s="6"/>
      <c r="F471" s="6"/>
    </row>
    <row r="472" spans="1:6" ht="15.75" customHeight="1" x14ac:dyDescent="0.2">
      <c r="A472" s="6"/>
      <c r="B472" s="6"/>
      <c r="C472" s="6"/>
      <c r="D472" s="6"/>
      <c r="E472" s="6"/>
      <c r="F472" s="6"/>
    </row>
    <row r="473" spans="1:6" ht="15.75" customHeight="1" x14ac:dyDescent="0.2">
      <c r="A473" s="6"/>
      <c r="B473" s="6"/>
      <c r="C473" s="6"/>
      <c r="D473" s="6"/>
      <c r="E473" s="6"/>
      <c r="F473" s="6"/>
    </row>
    <row r="474" spans="1:6" ht="15.75" customHeight="1" x14ac:dyDescent="0.2">
      <c r="A474" s="6"/>
      <c r="B474" s="6"/>
      <c r="C474" s="6"/>
      <c r="D474" s="6"/>
      <c r="E474" s="6"/>
      <c r="F474" s="6"/>
    </row>
    <row r="475" spans="1:6" ht="15.75" customHeight="1" x14ac:dyDescent="0.2">
      <c r="A475" s="6"/>
      <c r="B475" s="6"/>
      <c r="C475" s="6"/>
      <c r="D475" s="6"/>
      <c r="E475" s="6"/>
      <c r="F475" s="6"/>
    </row>
    <row r="476" spans="1:6" ht="15.75" customHeight="1" x14ac:dyDescent="0.2">
      <c r="A476" s="6"/>
      <c r="B476" s="6"/>
      <c r="C476" s="6"/>
      <c r="D476" s="6"/>
      <c r="E476" s="6"/>
      <c r="F476" s="6"/>
    </row>
    <row r="477" spans="1:6" ht="15.75" customHeight="1" x14ac:dyDescent="0.2">
      <c r="A477" s="6"/>
      <c r="B477" s="6"/>
      <c r="C477" s="6"/>
      <c r="D477" s="6"/>
      <c r="E477" s="6"/>
      <c r="F477" s="6"/>
    </row>
    <row r="478" spans="1:6" ht="15.75" customHeight="1" x14ac:dyDescent="0.2">
      <c r="A478" s="6"/>
      <c r="B478" s="6"/>
      <c r="C478" s="6"/>
      <c r="D478" s="6"/>
      <c r="E478" s="6"/>
      <c r="F478" s="6"/>
    </row>
    <row r="479" spans="1:6" ht="15.75" customHeight="1" x14ac:dyDescent="0.2">
      <c r="A479" s="6"/>
      <c r="B479" s="6"/>
      <c r="C479" s="6"/>
      <c r="D479" s="6"/>
      <c r="E479" s="6"/>
      <c r="F479" s="6"/>
    </row>
    <row r="480" spans="1:6" ht="15.75" customHeight="1" x14ac:dyDescent="0.2">
      <c r="A480" s="6"/>
      <c r="B480" s="6"/>
      <c r="C480" s="6"/>
      <c r="D480" s="6"/>
      <c r="E480" s="6"/>
      <c r="F480" s="6"/>
    </row>
    <row r="481" spans="1:6" ht="15.75" customHeight="1" x14ac:dyDescent="0.2">
      <c r="A481" s="6"/>
      <c r="B481" s="6"/>
      <c r="C481" s="6"/>
      <c r="D481" s="6"/>
      <c r="E481" s="6"/>
      <c r="F481" s="6"/>
    </row>
    <row r="482" spans="1:6" ht="15.75" customHeight="1" x14ac:dyDescent="0.2">
      <c r="A482" s="6"/>
      <c r="B482" s="6"/>
      <c r="C482" s="6"/>
      <c r="D482" s="6"/>
      <c r="E482" s="6"/>
      <c r="F482" s="6"/>
    </row>
    <row r="483" spans="1:6" ht="15.75" customHeight="1" x14ac:dyDescent="0.2">
      <c r="A483" s="6"/>
      <c r="B483" s="6"/>
      <c r="C483" s="6"/>
      <c r="D483" s="6"/>
      <c r="E483" s="6"/>
      <c r="F483" s="6"/>
    </row>
    <row r="484" spans="1:6" ht="15.75" customHeight="1" x14ac:dyDescent="0.2">
      <c r="A484" s="6"/>
      <c r="B484" s="6"/>
      <c r="C484" s="6"/>
      <c r="D484" s="6"/>
      <c r="E484" s="6"/>
      <c r="F484" s="6"/>
    </row>
    <row r="485" spans="1:6" ht="15.75" customHeight="1" x14ac:dyDescent="0.2">
      <c r="A485" s="6"/>
      <c r="B485" s="6"/>
      <c r="C485" s="6"/>
      <c r="D485" s="6"/>
      <c r="E485" s="6"/>
      <c r="F485" s="6"/>
    </row>
    <row r="486" spans="1:6" ht="15.75" customHeight="1" x14ac:dyDescent="0.2">
      <c r="A486" s="6"/>
      <c r="B486" s="6"/>
      <c r="C486" s="6"/>
      <c r="D486" s="6"/>
      <c r="E486" s="6"/>
      <c r="F486" s="6"/>
    </row>
    <row r="487" spans="1:6" ht="15.75" customHeight="1" x14ac:dyDescent="0.2">
      <c r="A487" s="6"/>
      <c r="B487" s="6"/>
      <c r="C487" s="6"/>
      <c r="D487" s="6"/>
      <c r="E487" s="6"/>
      <c r="F487" s="6"/>
    </row>
    <row r="488" spans="1:6" ht="15.75" customHeight="1" x14ac:dyDescent="0.2">
      <c r="A488" s="6"/>
      <c r="B488" s="6"/>
      <c r="C488" s="6"/>
      <c r="D488" s="6"/>
      <c r="E488" s="6"/>
      <c r="F488" s="6"/>
    </row>
    <row r="489" spans="1:6" ht="15.75" customHeight="1" x14ac:dyDescent="0.2">
      <c r="A489" s="6"/>
      <c r="B489" s="6"/>
      <c r="C489" s="6"/>
      <c r="D489" s="6"/>
      <c r="E489" s="6"/>
      <c r="F489" s="6"/>
    </row>
    <row r="490" spans="1:6" ht="15.75" customHeight="1" x14ac:dyDescent="0.2">
      <c r="A490" s="6"/>
      <c r="B490" s="6"/>
      <c r="C490" s="6"/>
      <c r="D490" s="6"/>
      <c r="E490" s="6"/>
      <c r="F490" s="6"/>
    </row>
    <row r="491" spans="1:6" ht="15.75" customHeight="1" x14ac:dyDescent="0.2">
      <c r="A491" s="6"/>
      <c r="B491" s="6"/>
      <c r="C491" s="6"/>
      <c r="D491" s="6"/>
      <c r="E491" s="6"/>
      <c r="F491" s="6"/>
    </row>
    <row r="492" spans="1:6" ht="15.75" customHeight="1" x14ac:dyDescent="0.2">
      <c r="A492" s="6"/>
      <c r="B492" s="6"/>
      <c r="C492" s="6"/>
      <c r="D492" s="6"/>
      <c r="E492" s="6"/>
      <c r="F492" s="6"/>
    </row>
    <row r="493" spans="1:6" ht="15.75" customHeight="1" x14ac:dyDescent="0.2">
      <c r="A493" s="6"/>
      <c r="B493" s="6"/>
      <c r="C493" s="6"/>
      <c r="D493" s="6"/>
      <c r="E493" s="6"/>
      <c r="F493" s="6"/>
    </row>
    <row r="494" spans="1:6" ht="15.75" customHeight="1" x14ac:dyDescent="0.2">
      <c r="A494" s="6"/>
      <c r="B494" s="6"/>
      <c r="C494" s="6"/>
      <c r="D494" s="6"/>
      <c r="E494" s="6"/>
      <c r="F494" s="6"/>
    </row>
    <row r="495" spans="1:6" ht="15.75" customHeight="1" x14ac:dyDescent="0.2">
      <c r="A495" s="6"/>
      <c r="B495" s="6"/>
      <c r="C495" s="6"/>
      <c r="D495" s="6"/>
      <c r="E495" s="6"/>
      <c r="F495" s="6"/>
    </row>
    <row r="496" spans="1:6" ht="15.75" customHeight="1" x14ac:dyDescent="0.2">
      <c r="A496" s="6"/>
      <c r="B496" s="6"/>
      <c r="C496" s="6"/>
      <c r="D496" s="6"/>
      <c r="E496" s="6"/>
      <c r="F496" s="6"/>
    </row>
    <row r="497" spans="1:6" ht="15.75" customHeight="1" x14ac:dyDescent="0.2">
      <c r="A497" s="6"/>
      <c r="B497" s="6"/>
      <c r="C497" s="6"/>
      <c r="D497" s="6"/>
      <c r="E497" s="6"/>
      <c r="F497" s="6"/>
    </row>
    <row r="498" spans="1:6" ht="15.75" customHeight="1" x14ac:dyDescent="0.2">
      <c r="A498" s="6"/>
      <c r="B498" s="6"/>
      <c r="C498" s="6"/>
      <c r="D498" s="6"/>
      <c r="E498" s="6"/>
      <c r="F498" s="6"/>
    </row>
    <row r="499" spans="1:6" ht="15.75" customHeight="1" x14ac:dyDescent="0.2">
      <c r="A499" s="6"/>
      <c r="B499" s="6"/>
      <c r="C499" s="6"/>
      <c r="D499" s="6"/>
      <c r="E499" s="6"/>
      <c r="F499" s="6"/>
    </row>
    <row r="500" spans="1:6" ht="15.75" customHeight="1" x14ac:dyDescent="0.2">
      <c r="A500" s="6"/>
      <c r="B500" s="6"/>
      <c r="C500" s="6"/>
      <c r="D500" s="6"/>
      <c r="E500" s="6"/>
      <c r="F500" s="6"/>
    </row>
    <row r="501" spans="1:6" ht="15.75" customHeight="1" x14ac:dyDescent="0.2">
      <c r="A501" s="6"/>
      <c r="B501" s="6"/>
      <c r="C501" s="6"/>
      <c r="D501" s="6"/>
      <c r="E501" s="6"/>
      <c r="F501" s="6"/>
    </row>
    <row r="502" spans="1:6" ht="15.75" customHeight="1" x14ac:dyDescent="0.2">
      <c r="A502" s="6"/>
      <c r="B502" s="6"/>
      <c r="C502" s="6"/>
      <c r="D502" s="6"/>
      <c r="E502" s="6"/>
      <c r="F502" s="6"/>
    </row>
    <row r="503" spans="1:6" ht="15.75" customHeight="1" x14ac:dyDescent="0.2">
      <c r="A503" s="6"/>
      <c r="B503" s="6"/>
      <c r="C503" s="6"/>
      <c r="D503" s="6"/>
      <c r="E503" s="6"/>
      <c r="F503" s="6"/>
    </row>
    <row r="504" spans="1:6" ht="15.75" customHeight="1" x14ac:dyDescent="0.2">
      <c r="A504" s="6"/>
      <c r="B504" s="6"/>
      <c r="C504" s="6"/>
      <c r="D504" s="6"/>
      <c r="E504" s="6"/>
      <c r="F504" s="6"/>
    </row>
    <row r="505" spans="1:6" ht="15.75" customHeight="1" x14ac:dyDescent="0.2">
      <c r="A505" s="6"/>
      <c r="B505" s="6"/>
      <c r="C505" s="6"/>
      <c r="D505" s="6"/>
      <c r="E505" s="6"/>
      <c r="F505" s="6"/>
    </row>
    <row r="506" spans="1:6" ht="15.75" customHeight="1" x14ac:dyDescent="0.2">
      <c r="A506" s="6"/>
      <c r="B506" s="6"/>
      <c r="C506" s="6"/>
      <c r="D506" s="6"/>
      <c r="E506" s="6"/>
      <c r="F506" s="6"/>
    </row>
    <row r="507" spans="1:6" ht="15.75" customHeight="1" x14ac:dyDescent="0.2">
      <c r="A507" s="6"/>
      <c r="B507" s="6"/>
      <c r="C507" s="6"/>
      <c r="D507" s="6"/>
      <c r="E507" s="6"/>
      <c r="F507" s="6"/>
    </row>
    <row r="508" spans="1:6" ht="15.75" customHeight="1" x14ac:dyDescent="0.2">
      <c r="A508" s="6"/>
      <c r="B508" s="6"/>
      <c r="C508" s="6"/>
      <c r="D508" s="6"/>
      <c r="E508" s="6"/>
      <c r="F508" s="6"/>
    </row>
    <row r="509" spans="1:6" ht="15.75" customHeight="1" x14ac:dyDescent="0.2">
      <c r="A509" s="6"/>
      <c r="B509" s="6"/>
      <c r="C509" s="6"/>
      <c r="D509" s="6"/>
      <c r="E509" s="6"/>
      <c r="F509" s="6"/>
    </row>
    <row r="510" spans="1:6" ht="15.75" customHeight="1" x14ac:dyDescent="0.2">
      <c r="A510" s="6"/>
      <c r="B510" s="6"/>
      <c r="C510" s="6"/>
      <c r="D510" s="6"/>
      <c r="E510" s="6"/>
      <c r="F510" s="6"/>
    </row>
    <row r="511" spans="1:6" ht="15.75" customHeight="1" x14ac:dyDescent="0.2">
      <c r="A511" s="6"/>
      <c r="B511" s="6"/>
      <c r="C511" s="6"/>
      <c r="D511" s="6"/>
      <c r="E511" s="6"/>
      <c r="F511" s="6"/>
    </row>
    <row r="512" spans="1:6" ht="15.75" customHeight="1" x14ac:dyDescent="0.2">
      <c r="A512" s="6"/>
      <c r="B512" s="6"/>
      <c r="C512" s="6"/>
      <c r="D512" s="6"/>
      <c r="E512" s="6"/>
      <c r="F512" s="6"/>
    </row>
    <row r="513" spans="1:6" ht="15.75" customHeight="1" x14ac:dyDescent="0.2">
      <c r="A513" s="6"/>
      <c r="B513" s="6"/>
      <c r="C513" s="6"/>
      <c r="D513" s="6"/>
      <c r="E513" s="6"/>
      <c r="F513" s="6"/>
    </row>
    <row r="514" spans="1:6" ht="15.75" customHeight="1" x14ac:dyDescent="0.2">
      <c r="A514" s="6"/>
      <c r="B514" s="6"/>
      <c r="C514" s="6"/>
      <c r="D514" s="6"/>
      <c r="E514" s="6"/>
      <c r="F514" s="6"/>
    </row>
    <row r="515" spans="1:6" ht="15.75" customHeight="1" x14ac:dyDescent="0.2">
      <c r="A515" s="6"/>
      <c r="B515" s="6"/>
      <c r="C515" s="6"/>
      <c r="D515" s="6"/>
      <c r="E515" s="6"/>
      <c r="F515" s="6"/>
    </row>
    <row r="516" spans="1:6" ht="15.75" customHeight="1" x14ac:dyDescent="0.2">
      <c r="A516" s="6"/>
      <c r="B516" s="6"/>
      <c r="C516" s="6"/>
      <c r="D516" s="6"/>
      <c r="E516" s="6"/>
      <c r="F516" s="6"/>
    </row>
    <row r="517" spans="1:6" ht="15.75" customHeight="1" x14ac:dyDescent="0.2">
      <c r="A517" s="6"/>
      <c r="B517" s="6"/>
      <c r="C517" s="6"/>
      <c r="D517" s="6"/>
      <c r="E517" s="6"/>
      <c r="F517" s="6"/>
    </row>
    <row r="518" spans="1:6" ht="15.75" customHeight="1" x14ac:dyDescent="0.2">
      <c r="A518" s="6"/>
      <c r="B518" s="6"/>
      <c r="C518" s="6"/>
      <c r="D518" s="6"/>
      <c r="E518" s="6"/>
      <c r="F518" s="6"/>
    </row>
    <row r="519" spans="1:6" ht="15.75" customHeight="1" x14ac:dyDescent="0.2">
      <c r="A519" s="6"/>
      <c r="B519" s="6"/>
      <c r="C519" s="6"/>
      <c r="D519" s="6"/>
      <c r="E519" s="6"/>
      <c r="F519" s="6"/>
    </row>
    <row r="520" spans="1:6" ht="15.75" customHeight="1" x14ac:dyDescent="0.2">
      <c r="A520" s="6"/>
      <c r="B520" s="6"/>
      <c r="C520" s="6"/>
      <c r="D520" s="6"/>
      <c r="E520" s="6"/>
      <c r="F520" s="6"/>
    </row>
    <row r="521" spans="1:6" ht="15.75" customHeight="1" x14ac:dyDescent="0.2">
      <c r="A521" s="6"/>
      <c r="B521" s="6"/>
      <c r="C521" s="6"/>
      <c r="D521" s="6"/>
      <c r="E521" s="6"/>
      <c r="F521" s="6"/>
    </row>
    <row r="522" spans="1:6" ht="15.75" customHeight="1" x14ac:dyDescent="0.2">
      <c r="A522" s="6"/>
      <c r="B522" s="6"/>
      <c r="C522" s="6"/>
      <c r="D522" s="6"/>
      <c r="E522" s="6"/>
      <c r="F522" s="6"/>
    </row>
    <row r="523" spans="1:6" ht="15.75" customHeight="1" x14ac:dyDescent="0.2">
      <c r="A523" s="6"/>
      <c r="B523" s="6"/>
      <c r="C523" s="6"/>
      <c r="D523" s="6"/>
      <c r="E523" s="6"/>
      <c r="F523" s="6"/>
    </row>
    <row r="524" spans="1:6" ht="15.75" customHeight="1" x14ac:dyDescent="0.2">
      <c r="A524" s="6"/>
      <c r="B524" s="6"/>
      <c r="C524" s="6"/>
      <c r="D524" s="6"/>
      <c r="E524" s="6"/>
      <c r="F524" s="6"/>
    </row>
    <row r="525" spans="1:6" ht="15.75" customHeight="1" x14ac:dyDescent="0.2">
      <c r="A525" s="6"/>
      <c r="B525" s="6"/>
      <c r="C525" s="6"/>
      <c r="D525" s="6"/>
      <c r="E525" s="6"/>
      <c r="F525" s="6"/>
    </row>
    <row r="526" spans="1:6" ht="15.75" customHeight="1" x14ac:dyDescent="0.2">
      <c r="A526" s="6"/>
      <c r="B526" s="6"/>
      <c r="C526" s="6"/>
      <c r="D526" s="6"/>
      <c r="E526" s="6"/>
      <c r="F526" s="6"/>
    </row>
    <row r="527" spans="1:6" ht="15.75" customHeight="1" x14ac:dyDescent="0.2">
      <c r="A527" s="6"/>
      <c r="B527" s="6"/>
      <c r="C527" s="6"/>
      <c r="D527" s="6"/>
      <c r="E527" s="6"/>
      <c r="F527" s="6"/>
    </row>
    <row r="528" spans="1:6" ht="15.75" customHeight="1" x14ac:dyDescent="0.2">
      <c r="A528" s="6"/>
      <c r="B528" s="6"/>
      <c r="C528" s="6"/>
      <c r="D528" s="6"/>
      <c r="E528" s="6"/>
      <c r="F528" s="6"/>
    </row>
    <row r="529" spans="1:6" ht="15.75" customHeight="1" x14ac:dyDescent="0.2">
      <c r="A529" s="6"/>
      <c r="B529" s="6"/>
      <c r="C529" s="6"/>
      <c r="D529" s="6"/>
      <c r="E529" s="6"/>
      <c r="F529" s="6"/>
    </row>
    <row r="530" spans="1:6" ht="15.75" customHeight="1" x14ac:dyDescent="0.2">
      <c r="A530" s="6"/>
      <c r="B530" s="6"/>
      <c r="C530" s="6"/>
      <c r="D530" s="6"/>
      <c r="E530" s="6"/>
      <c r="F530" s="6"/>
    </row>
    <row r="531" spans="1:6" ht="15.75" customHeight="1" x14ac:dyDescent="0.2">
      <c r="A531" s="6"/>
      <c r="B531" s="6"/>
      <c r="C531" s="6"/>
      <c r="D531" s="6"/>
      <c r="E531" s="6"/>
      <c r="F531" s="6"/>
    </row>
    <row r="532" spans="1:6" ht="15.75" customHeight="1" x14ac:dyDescent="0.2">
      <c r="A532" s="6"/>
      <c r="B532" s="6"/>
      <c r="C532" s="6"/>
      <c r="D532" s="6"/>
      <c r="E532" s="6"/>
      <c r="F532" s="6"/>
    </row>
    <row r="533" spans="1:6" ht="15.75" customHeight="1" x14ac:dyDescent="0.2">
      <c r="A533" s="6"/>
      <c r="B533" s="6"/>
      <c r="C533" s="6"/>
      <c r="D533" s="6"/>
      <c r="E533" s="6"/>
      <c r="F533" s="6"/>
    </row>
    <row r="534" spans="1:6" ht="15.75" customHeight="1" x14ac:dyDescent="0.2">
      <c r="A534" s="6"/>
      <c r="B534" s="6"/>
      <c r="C534" s="6"/>
      <c r="D534" s="6"/>
      <c r="E534" s="6"/>
      <c r="F534" s="6"/>
    </row>
    <row r="535" spans="1:6" ht="15.75" customHeight="1" x14ac:dyDescent="0.2">
      <c r="A535" s="6"/>
      <c r="B535" s="6"/>
      <c r="C535" s="6"/>
      <c r="D535" s="6"/>
      <c r="E535" s="6"/>
      <c r="F535" s="6"/>
    </row>
    <row r="536" spans="1:6" ht="15.75" customHeight="1" x14ac:dyDescent="0.2">
      <c r="A536" s="6"/>
      <c r="B536" s="6"/>
      <c r="C536" s="6"/>
      <c r="D536" s="6"/>
      <c r="E536" s="6"/>
      <c r="F536" s="6"/>
    </row>
    <row r="537" spans="1:6" ht="15.75" customHeight="1" x14ac:dyDescent="0.2">
      <c r="A537" s="6"/>
      <c r="B537" s="6"/>
      <c r="C537" s="6"/>
      <c r="D537" s="6"/>
      <c r="E537" s="6"/>
      <c r="F537" s="6"/>
    </row>
    <row r="538" spans="1:6" ht="15.75" customHeight="1" x14ac:dyDescent="0.2">
      <c r="A538" s="6"/>
      <c r="B538" s="6"/>
      <c r="C538" s="6"/>
      <c r="D538" s="6"/>
      <c r="E538" s="6"/>
      <c r="F538" s="6"/>
    </row>
    <row r="539" spans="1:6" ht="15.75" customHeight="1" x14ac:dyDescent="0.2">
      <c r="A539" s="6"/>
      <c r="B539" s="6"/>
      <c r="C539" s="6"/>
      <c r="D539" s="6"/>
      <c r="E539" s="6"/>
      <c r="F539" s="6"/>
    </row>
    <row r="540" spans="1:6" ht="15.75" customHeight="1" x14ac:dyDescent="0.2">
      <c r="A540" s="6"/>
      <c r="B540" s="6"/>
      <c r="C540" s="6"/>
      <c r="D540" s="6"/>
      <c r="E540" s="6"/>
      <c r="F540" s="6"/>
    </row>
    <row r="541" spans="1:6" ht="15.75" customHeight="1" x14ac:dyDescent="0.2">
      <c r="A541" s="6"/>
      <c r="B541" s="6"/>
      <c r="C541" s="6"/>
      <c r="D541" s="6"/>
      <c r="E541" s="6"/>
      <c r="F541" s="6"/>
    </row>
    <row r="542" spans="1:6" ht="15.75" customHeight="1" x14ac:dyDescent="0.2">
      <c r="A542" s="6"/>
      <c r="B542" s="6"/>
      <c r="C542" s="6"/>
      <c r="D542" s="6"/>
      <c r="E542" s="6"/>
      <c r="F542" s="6"/>
    </row>
    <row r="543" spans="1:6" ht="15.75" customHeight="1" x14ac:dyDescent="0.2">
      <c r="A543" s="6"/>
      <c r="B543" s="6"/>
      <c r="C543" s="6"/>
      <c r="D543" s="6"/>
      <c r="E543" s="6"/>
      <c r="F543" s="6"/>
    </row>
    <row r="544" spans="1:6" ht="15.75" customHeight="1" x14ac:dyDescent="0.2">
      <c r="A544" s="6"/>
      <c r="B544" s="6"/>
      <c r="C544" s="6"/>
      <c r="D544" s="6"/>
      <c r="E544" s="6"/>
      <c r="F544" s="6"/>
    </row>
    <row r="545" spans="1:6" ht="15.75" customHeight="1" x14ac:dyDescent="0.2">
      <c r="A545" s="6"/>
      <c r="B545" s="6"/>
      <c r="C545" s="6"/>
      <c r="D545" s="6"/>
      <c r="E545" s="6"/>
      <c r="F545" s="6"/>
    </row>
    <row r="546" spans="1:6" ht="15.75" customHeight="1" x14ac:dyDescent="0.2">
      <c r="A546" s="6"/>
      <c r="B546" s="6"/>
      <c r="C546" s="6"/>
      <c r="D546" s="6"/>
      <c r="E546" s="6"/>
      <c r="F546" s="6"/>
    </row>
    <row r="547" spans="1:6" ht="15.75" customHeight="1" x14ac:dyDescent="0.2">
      <c r="A547" s="6"/>
      <c r="B547" s="6"/>
      <c r="C547" s="6"/>
      <c r="D547" s="6"/>
      <c r="E547" s="6"/>
      <c r="F547" s="6"/>
    </row>
    <row r="548" spans="1:6" ht="15.75" customHeight="1" x14ac:dyDescent="0.2">
      <c r="A548" s="6"/>
      <c r="B548" s="6"/>
      <c r="C548" s="6"/>
      <c r="D548" s="6"/>
      <c r="E548" s="6"/>
      <c r="F548" s="6"/>
    </row>
    <row r="549" spans="1:6" ht="15.75" customHeight="1" x14ac:dyDescent="0.2">
      <c r="A549" s="6"/>
      <c r="B549" s="6"/>
      <c r="C549" s="6"/>
      <c r="D549" s="6"/>
      <c r="E549" s="6"/>
      <c r="F549" s="6"/>
    </row>
    <row r="550" spans="1:6" ht="15.75" customHeight="1" x14ac:dyDescent="0.2">
      <c r="A550" s="6"/>
      <c r="B550" s="6"/>
      <c r="C550" s="6"/>
      <c r="D550" s="6"/>
      <c r="E550" s="6"/>
      <c r="F550" s="6"/>
    </row>
    <row r="551" spans="1:6" ht="15.75" customHeight="1" x14ac:dyDescent="0.2">
      <c r="A551" s="6"/>
      <c r="B551" s="6"/>
      <c r="C551" s="6"/>
      <c r="D551" s="6"/>
      <c r="E551" s="6"/>
      <c r="F551" s="6"/>
    </row>
    <row r="552" spans="1:6" ht="15.75" customHeight="1" x14ac:dyDescent="0.2">
      <c r="A552" s="6"/>
      <c r="B552" s="6"/>
      <c r="C552" s="6"/>
      <c r="D552" s="6"/>
      <c r="E552" s="6"/>
      <c r="F552" s="6"/>
    </row>
    <row r="553" spans="1:6" ht="15.75" customHeight="1" x14ac:dyDescent="0.2">
      <c r="A553" s="6"/>
      <c r="B553" s="6"/>
      <c r="C553" s="6"/>
      <c r="D553" s="6"/>
      <c r="E553" s="6"/>
      <c r="F553" s="6"/>
    </row>
    <row r="554" spans="1:6" ht="15.75" customHeight="1" x14ac:dyDescent="0.2">
      <c r="A554" s="6"/>
      <c r="B554" s="6"/>
      <c r="C554" s="6"/>
      <c r="D554" s="6"/>
      <c r="E554" s="6"/>
      <c r="F554" s="6"/>
    </row>
    <row r="555" spans="1:6" ht="15.75" customHeight="1" x14ac:dyDescent="0.2">
      <c r="A555" s="6"/>
      <c r="B555" s="6"/>
      <c r="C555" s="6"/>
      <c r="D555" s="6"/>
      <c r="E555" s="6"/>
      <c r="F555" s="6"/>
    </row>
    <row r="556" spans="1:6" ht="15.75" customHeight="1" x14ac:dyDescent="0.2">
      <c r="A556" s="6"/>
      <c r="B556" s="6"/>
      <c r="C556" s="6"/>
      <c r="D556" s="6"/>
      <c r="E556" s="6"/>
      <c r="F556" s="6"/>
    </row>
    <row r="557" spans="1:6" ht="15.75" customHeight="1" x14ac:dyDescent="0.2">
      <c r="A557" s="6"/>
      <c r="B557" s="6"/>
      <c r="C557" s="6"/>
      <c r="D557" s="6"/>
      <c r="E557" s="6"/>
      <c r="F557" s="6"/>
    </row>
    <row r="558" spans="1:6" ht="15.75" customHeight="1" x14ac:dyDescent="0.2">
      <c r="A558" s="6"/>
      <c r="B558" s="6"/>
      <c r="C558" s="6"/>
      <c r="D558" s="6"/>
      <c r="E558" s="6"/>
      <c r="F558" s="6"/>
    </row>
    <row r="559" spans="1:6" ht="15.75" customHeight="1" x14ac:dyDescent="0.2">
      <c r="A559" s="6"/>
      <c r="B559" s="6"/>
      <c r="C559" s="6"/>
      <c r="D559" s="6"/>
      <c r="E559" s="6"/>
      <c r="F559" s="6"/>
    </row>
    <row r="560" spans="1:6" ht="15.75" customHeight="1" x14ac:dyDescent="0.2">
      <c r="A560" s="6"/>
      <c r="B560" s="6"/>
      <c r="C560" s="6"/>
      <c r="D560" s="6"/>
      <c r="E560" s="6"/>
      <c r="F560" s="6"/>
    </row>
    <row r="561" spans="1:6" ht="15.75" customHeight="1" x14ac:dyDescent="0.2">
      <c r="A561" s="6"/>
      <c r="B561" s="6"/>
      <c r="C561" s="6"/>
      <c r="D561" s="6"/>
      <c r="E561" s="6"/>
      <c r="F561" s="6"/>
    </row>
    <row r="562" spans="1:6" ht="15.75" customHeight="1" x14ac:dyDescent="0.2">
      <c r="A562" s="6"/>
      <c r="B562" s="6"/>
      <c r="C562" s="6"/>
      <c r="D562" s="6"/>
      <c r="E562" s="6"/>
      <c r="F562" s="6"/>
    </row>
    <row r="563" spans="1:6" ht="15.75" customHeight="1" x14ac:dyDescent="0.2">
      <c r="A563" s="6"/>
      <c r="B563" s="6"/>
      <c r="C563" s="6"/>
      <c r="D563" s="6"/>
      <c r="E563" s="6"/>
      <c r="F563" s="6"/>
    </row>
    <row r="564" spans="1:6" ht="15.75" customHeight="1" x14ac:dyDescent="0.2">
      <c r="A564" s="6"/>
      <c r="B564" s="6"/>
      <c r="C564" s="6"/>
      <c r="D564" s="6"/>
      <c r="E564" s="6"/>
      <c r="F564" s="6"/>
    </row>
    <row r="565" spans="1:6" ht="15.75" customHeight="1" x14ac:dyDescent="0.2">
      <c r="A565" s="6"/>
      <c r="B565" s="6"/>
      <c r="C565" s="6"/>
      <c r="D565" s="6"/>
      <c r="E565" s="6"/>
      <c r="F565" s="6"/>
    </row>
    <row r="566" spans="1:6" ht="15.75" customHeight="1" x14ac:dyDescent="0.2">
      <c r="A566" s="6"/>
      <c r="B566" s="6"/>
      <c r="C566" s="6"/>
      <c r="D566" s="6"/>
      <c r="E566" s="6"/>
      <c r="F566" s="6"/>
    </row>
    <row r="567" spans="1:6" ht="15.75" customHeight="1" x14ac:dyDescent="0.2">
      <c r="A567" s="6"/>
      <c r="B567" s="6"/>
      <c r="C567" s="6"/>
      <c r="D567" s="6"/>
      <c r="E567" s="6"/>
      <c r="F567" s="6"/>
    </row>
    <row r="568" spans="1:6" ht="15.75" customHeight="1" x14ac:dyDescent="0.2">
      <c r="A568" s="6"/>
      <c r="B568" s="6"/>
      <c r="C568" s="6"/>
      <c r="D568" s="6"/>
      <c r="E568" s="6"/>
      <c r="F568" s="6"/>
    </row>
    <row r="569" spans="1:6" ht="15.75" customHeight="1" x14ac:dyDescent="0.2">
      <c r="A569" s="6"/>
      <c r="B569" s="6"/>
      <c r="C569" s="6"/>
      <c r="D569" s="6"/>
      <c r="E569" s="6"/>
      <c r="F569" s="6"/>
    </row>
    <row r="570" spans="1:6" ht="15.75" customHeight="1" x14ac:dyDescent="0.2">
      <c r="A570" s="6"/>
      <c r="B570" s="6"/>
      <c r="C570" s="6"/>
      <c r="D570" s="6"/>
      <c r="E570" s="6"/>
      <c r="F570" s="6"/>
    </row>
    <row r="571" spans="1:6" ht="15.75" customHeight="1" x14ac:dyDescent="0.2">
      <c r="A571" s="6"/>
      <c r="B571" s="6"/>
      <c r="C571" s="6"/>
      <c r="D571" s="6"/>
      <c r="E571" s="6"/>
      <c r="F571" s="6"/>
    </row>
    <row r="572" spans="1:6" ht="15.75" customHeight="1" x14ac:dyDescent="0.2">
      <c r="A572" s="6"/>
      <c r="B572" s="6"/>
      <c r="C572" s="6"/>
      <c r="D572" s="6"/>
      <c r="E572" s="6"/>
      <c r="F572" s="6"/>
    </row>
    <row r="573" spans="1:6" ht="15.75" customHeight="1" x14ac:dyDescent="0.2">
      <c r="A573" s="6"/>
      <c r="B573" s="6"/>
      <c r="C573" s="6"/>
      <c r="D573" s="6"/>
      <c r="E573" s="6"/>
      <c r="F573" s="6"/>
    </row>
    <row r="574" spans="1:6" ht="15.75" customHeight="1" x14ac:dyDescent="0.2">
      <c r="A574" s="6"/>
      <c r="B574" s="6"/>
      <c r="C574" s="6"/>
      <c r="D574" s="6"/>
      <c r="E574" s="6"/>
      <c r="F574" s="6"/>
    </row>
    <row r="575" spans="1:6" ht="15.75" customHeight="1" x14ac:dyDescent="0.2">
      <c r="A575" s="6"/>
      <c r="B575" s="6"/>
      <c r="C575" s="6"/>
      <c r="D575" s="6"/>
      <c r="E575" s="6"/>
      <c r="F575" s="6"/>
    </row>
    <row r="576" spans="1:6" ht="15.75" customHeight="1" x14ac:dyDescent="0.2">
      <c r="A576" s="6"/>
      <c r="B576" s="6"/>
      <c r="C576" s="6"/>
      <c r="D576" s="6"/>
      <c r="E576" s="6"/>
      <c r="F576" s="6"/>
    </row>
    <row r="577" spans="1:6" ht="15.75" customHeight="1" x14ac:dyDescent="0.2">
      <c r="A577" s="6"/>
      <c r="B577" s="6"/>
      <c r="C577" s="6"/>
      <c r="D577" s="6"/>
      <c r="E577" s="6"/>
      <c r="F577" s="6"/>
    </row>
    <row r="578" spans="1:6" ht="15.75" customHeight="1" x14ac:dyDescent="0.2">
      <c r="A578" s="6"/>
      <c r="B578" s="6"/>
      <c r="C578" s="6"/>
      <c r="D578" s="6"/>
      <c r="E578" s="6"/>
      <c r="F578" s="6"/>
    </row>
    <row r="579" spans="1:6" ht="15.75" customHeight="1" x14ac:dyDescent="0.2">
      <c r="A579" s="6"/>
      <c r="B579" s="6"/>
      <c r="C579" s="6"/>
      <c r="D579" s="6"/>
      <c r="E579" s="6"/>
      <c r="F579" s="6"/>
    </row>
    <row r="580" spans="1:6" ht="15.75" customHeight="1" x14ac:dyDescent="0.2">
      <c r="A580" s="6"/>
      <c r="B580" s="6"/>
      <c r="C580" s="6"/>
      <c r="D580" s="6"/>
      <c r="E580" s="6"/>
      <c r="F580" s="6"/>
    </row>
    <row r="581" spans="1:6" ht="15.75" customHeight="1" x14ac:dyDescent="0.2">
      <c r="A581" s="6"/>
      <c r="B581" s="6"/>
      <c r="C581" s="6"/>
      <c r="D581" s="6"/>
      <c r="E581" s="6"/>
      <c r="F581" s="6"/>
    </row>
    <row r="582" spans="1:6" ht="15.75" customHeight="1" x14ac:dyDescent="0.2">
      <c r="A582" s="6"/>
      <c r="B582" s="6"/>
      <c r="C582" s="6"/>
      <c r="D582" s="6"/>
      <c r="E582" s="6"/>
      <c r="F582" s="6"/>
    </row>
    <row r="583" spans="1:6" ht="15.75" customHeight="1" x14ac:dyDescent="0.2">
      <c r="A583" s="6"/>
      <c r="B583" s="6"/>
      <c r="C583" s="6"/>
      <c r="D583" s="6"/>
      <c r="E583" s="6"/>
      <c r="F583" s="6"/>
    </row>
    <row r="584" spans="1:6" ht="15.75" customHeight="1" x14ac:dyDescent="0.2">
      <c r="A584" s="6"/>
      <c r="B584" s="6"/>
      <c r="C584" s="6"/>
      <c r="D584" s="6"/>
      <c r="E584" s="6"/>
      <c r="F584" s="6"/>
    </row>
    <row r="585" spans="1:6" ht="15.75" customHeight="1" x14ac:dyDescent="0.2">
      <c r="A585" s="6"/>
      <c r="B585" s="6"/>
      <c r="C585" s="6"/>
      <c r="D585" s="6"/>
      <c r="E585" s="6"/>
      <c r="F585" s="6"/>
    </row>
    <row r="586" spans="1:6" ht="15.75" customHeight="1" x14ac:dyDescent="0.2">
      <c r="A586" s="6"/>
      <c r="B586" s="6"/>
      <c r="C586" s="6"/>
      <c r="D586" s="6"/>
      <c r="E586" s="6"/>
      <c r="F586" s="6"/>
    </row>
    <row r="587" spans="1:6" ht="15.75" customHeight="1" x14ac:dyDescent="0.2">
      <c r="A587" s="6"/>
      <c r="B587" s="6"/>
      <c r="C587" s="6"/>
      <c r="D587" s="6"/>
      <c r="E587" s="6"/>
      <c r="F587" s="6"/>
    </row>
    <row r="588" spans="1:6" ht="15.75" customHeight="1" x14ac:dyDescent="0.2">
      <c r="A588" s="6"/>
      <c r="B588" s="6"/>
      <c r="C588" s="6"/>
      <c r="D588" s="6"/>
      <c r="E588" s="6"/>
      <c r="F588" s="6"/>
    </row>
    <row r="589" spans="1:6" ht="15.75" customHeight="1" x14ac:dyDescent="0.2">
      <c r="A589" s="6"/>
      <c r="B589" s="6"/>
      <c r="C589" s="6"/>
      <c r="D589" s="6"/>
      <c r="E589" s="6"/>
      <c r="F589" s="6"/>
    </row>
    <row r="590" spans="1:6" ht="15.75" customHeight="1" x14ac:dyDescent="0.2">
      <c r="A590" s="6"/>
      <c r="B590" s="6"/>
      <c r="C590" s="6"/>
      <c r="D590" s="6"/>
      <c r="E590" s="6"/>
      <c r="F590" s="6"/>
    </row>
    <row r="591" spans="1:6" ht="15.75" customHeight="1" x14ac:dyDescent="0.2">
      <c r="A591" s="6"/>
      <c r="B591" s="6"/>
      <c r="C591" s="6"/>
      <c r="D591" s="6"/>
      <c r="E591" s="6"/>
      <c r="F591" s="6"/>
    </row>
    <row r="592" spans="1:6" ht="15.75" customHeight="1" x14ac:dyDescent="0.2">
      <c r="A592" s="6"/>
      <c r="B592" s="6"/>
      <c r="C592" s="6"/>
      <c r="D592" s="6"/>
      <c r="E592" s="6"/>
      <c r="F592" s="6"/>
    </row>
    <row r="593" spans="1:6" ht="15.75" customHeight="1" x14ac:dyDescent="0.2">
      <c r="A593" s="6"/>
      <c r="B593" s="6"/>
      <c r="C593" s="6"/>
      <c r="D593" s="6"/>
      <c r="E593" s="6"/>
      <c r="F593" s="6"/>
    </row>
    <row r="594" spans="1:6" ht="15.75" customHeight="1" x14ac:dyDescent="0.2">
      <c r="A594" s="6"/>
      <c r="B594" s="6"/>
      <c r="C594" s="6"/>
      <c r="D594" s="6"/>
      <c r="E594" s="6"/>
      <c r="F594" s="6"/>
    </row>
    <row r="595" spans="1:6" ht="15.75" customHeight="1" x14ac:dyDescent="0.2">
      <c r="A595" s="6"/>
      <c r="B595" s="6"/>
      <c r="C595" s="6"/>
      <c r="D595" s="6"/>
      <c r="E595" s="6"/>
      <c r="F595" s="6"/>
    </row>
    <row r="596" spans="1:6" ht="15.75" customHeight="1" x14ac:dyDescent="0.2">
      <c r="A596" s="6"/>
      <c r="B596" s="6"/>
      <c r="C596" s="6"/>
      <c r="D596" s="6"/>
      <c r="E596" s="6"/>
      <c r="F596" s="6"/>
    </row>
    <row r="597" spans="1:6" ht="15.75" customHeight="1" x14ac:dyDescent="0.2">
      <c r="A597" s="6"/>
      <c r="B597" s="6"/>
      <c r="C597" s="6"/>
      <c r="D597" s="6"/>
      <c r="E597" s="6"/>
      <c r="F597" s="6"/>
    </row>
    <row r="598" spans="1:6" ht="15.75" customHeight="1" x14ac:dyDescent="0.2">
      <c r="A598" s="6"/>
      <c r="B598" s="6"/>
      <c r="C598" s="6"/>
      <c r="D598" s="6"/>
      <c r="E598" s="6"/>
      <c r="F598" s="6"/>
    </row>
    <row r="599" spans="1:6" ht="15.75" customHeight="1" x14ac:dyDescent="0.2">
      <c r="A599" s="6"/>
      <c r="B599" s="6"/>
      <c r="C599" s="6"/>
      <c r="D599" s="6"/>
      <c r="E599" s="6"/>
      <c r="F599" s="6"/>
    </row>
    <row r="600" spans="1:6" ht="15.75" customHeight="1" x14ac:dyDescent="0.2">
      <c r="A600" s="6"/>
      <c r="B600" s="6"/>
      <c r="C600" s="6"/>
      <c r="D600" s="6"/>
      <c r="E600" s="6"/>
      <c r="F600" s="6"/>
    </row>
    <row r="601" spans="1:6" ht="15.75" customHeight="1" x14ac:dyDescent="0.2">
      <c r="A601" s="6"/>
      <c r="B601" s="6"/>
      <c r="C601" s="6"/>
      <c r="D601" s="6"/>
      <c r="E601" s="6"/>
      <c r="F601" s="6"/>
    </row>
    <row r="602" spans="1:6" ht="15.75" customHeight="1" x14ac:dyDescent="0.2">
      <c r="A602" s="6"/>
      <c r="B602" s="6"/>
      <c r="C602" s="6"/>
      <c r="D602" s="6"/>
      <c r="E602" s="6"/>
      <c r="F602" s="6"/>
    </row>
    <row r="603" spans="1:6" ht="15.75" customHeight="1" x14ac:dyDescent="0.2">
      <c r="A603" s="6"/>
      <c r="B603" s="6"/>
      <c r="C603" s="6"/>
      <c r="D603" s="6"/>
      <c r="E603" s="6"/>
      <c r="F603" s="6"/>
    </row>
    <row r="604" spans="1:6" ht="15.75" customHeight="1" x14ac:dyDescent="0.2">
      <c r="A604" s="6"/>
      <c r="B604" s="6"/>
      <c r="C604" s="6"/>
      <c r="D604" s="6"/>
      <c r="E604" s="6"/>
      <c r="F604" s="6"/>
    </row>
    <row r="605" spans="1:6" ht="15.75" customHeight="1" x14ac:dyDescent="0.2">
      <c r="A605" s="6"/>
      <c r="B605" s="6"/>
      <c r="C605" s="6"/>
      <c r="D605" s="6"/>
      <c r="E605" s="6"/>
      <c r="F605" s="6"/>
    </row>
    <row r="606" spans="1:6" ht="15.75" customHeight="1" x14ac:dyDescent="0.2">
      <c r="A606" s="6"/>
      <c r="B606" s="6"/>
      <c r="C606" s="6"/>
      <c r="D606" s="6"/>
      <c r="E606" s="6"/>
      <c r="F606" s="6"/>
    </row>
    <row r="607" spans="1:6" ht="15.75" customHeight="1" x14ac:dyDescent="0.2">
      <c r="A607" s="6"/>
      <c r="B607" s="6"/>
      <c r="C607" s="6"/>
      <c r="D607" s="6"/>
      <c r="E607" s="6"/>
      <c r="F607" s="6"/>
    </row>
    <row r="608" spans="1:6" ht="15.75" customHeight="1" x14ac:dyDescent="0.2">
      <c r="A608" s="6"/>
      <c r="B608" s="6"/>
      <c r="C608" s="6"/>
      <c r="D608" s="6"/>
      <c r="E608" s="6"/>
      <c r="F608" s="6"/>
    </row>
    <row r="609" spans="1:6" ht="15.75" customHeight="1" x14ac:dyDescent="0.2">
      <c r="A609" s="6"/>
      <c r="B609" s="6"/>
      <c r="C609" s="6"/>
      <c r="D609" s="6"/>
      <c r="E609" s="6"/>
      <c r="F609" s="6"/>
    </row>
    <row r="610" spans="1:6" ht="15.75" customHeight="1" x14ac:dyDescent="0.2">
      <c r="A610" s="6"/>
      <c r="B610" s="6"/>
      <c r="C610" s="6"/>
      <c r="D610" s="6"/>
      <c r="E610" s="6"/>
      <c r="F610" s="6"/>
    </row>
    <row r="611" spans="1:6" ht="15.75" customHeight="1" x14ac:dyDescent="0.2">
      <c r="A611" s="6"/>
      <c r="B611" s="6"/>
      <c r="C611" s="6"/>
      <c r="D611" s="6"/>
      <c r="E611" s="6"/>
      <c r="F611" s="6"/>
    </row>
    <row r="612" spans="1:6" ht="15.75" customHeight="1" x14ac:dyDescent="0.2">
      <c r="A612" s="6"/>
      <c r="B612" s="6"/>
      <c r="C612" s="6"/>
      <c r="D612" s="6"/>
      <c r="E612" s="6"/>
      <c r="F612" s="6"/>
    </row>
    <row r="613" spans="1:6" ht="15.75" customHeight="1" x14ac:dyDescent="0.2">
      <c r="A613" s="6"/>
      <c r="B613" s="6"/>
      <c r="C613" s="6"/>
      <c r="D613" s="6"/>
      <c r="E613" s="6"/>
      <c r="F613" s="6"/>
    </row>
    <row r="614" spans="1:6" ht="15.75" customHeight="1" x14ac:dyDescent="0.2">
      <c r="A614" s="6"/>
      <c r="B614" s="6"/>
      <c r="C614" s="6"/>
      <c r="D614" s="6"/>
      <c r="E614" s="6"/>
      <c r="F614" s="6"/>
    </row>
    <row r="615" spans="1:6" ht="15.75" customHeight="1" x14ac:dyDescent="0.2">
      <c r="A615" s="6"/>
      <c r="B615" s="6"/>
      <c r="C615" s="6"/>
      <c r="D615" s="6"/>
      <c r="E615" s="6"/>
      <c r="F615" s="6"/>
    </row>
    <row r="616" spans="1:6" ht="15.75" customHeight="1" x14ac:dyDescent="0.2">
      <c r="A616" s="6"/>
      <c r="B616" s="6"/>
      <c r="C616" s="6"/>
      <c r="D616" s="6"/>
      <c r="E616" s="6"/>
      <c r="F616" s="6"/>
    </row>
    <row r="617" spans="1:6" ht="15.75" customHeight="1" x14ac:dyDescent="0.2">
      <c r="A617" s="6"/>
      <c r="B617" s="6"/>
      <c r="C617" s="6"/>
      <c r="D617" s="6"/>
      <c r="E617" s="6"/>
      <c r="F617" s="6"/>
    </row>
    <row r="618" spans="1:6" ht="15.75" customHeight="1" x14ac:dyDescent="0.2">
      <c r="A618" s="6"/>
      <c r="B618" s="6"/>
      <c r="C618" s="6"/>
      <c r="D618" s="6"/>
      <c r="E618" s="6"/>
      <c r="F618" s="6"/>
    </row>
    <row r="619" spans="1:6" ht="15.75" customHeight="1" x14ac:dyDescent="0.2">
      <c r="A619" s="6"/>
      <c r="B619" s="6"/>
      <c r="C619" s="6"/>
      <c r="D619" s="6"/>
      <c r="E619" s="6"/>
      <c r="F619" s="6"/>
    </row>
    <row r="620" spans="1:6" ht="15.75" customHeight="1" x14ac:dyDescent="0.2">
      <c r="A620" s="6"/>
      <c r="B620" s="6"/>
      <c r="C620" s="6"/>
      <c r="D620" s="6"/>
      <c r="E620" s="6"/>
      <c r="F620" s="6"/>
    </row>
    <row r="621" spans="1:6" ht="15.75" customHeight="1" x14ac:dyDescent="0.2">
      <c r="A621" s="6"/>
      <c r="B621" s="6"/>
      <c r="C621" s="6"/>
      <c r="D621" s="6"/>
      <c r="E621" s="6"/>
      <c r="F621" s="6"/>
    </row>
    <row r="622" spans="1:6" ht="15.75" customHeight="1" x14ac:dyDescent="0.2">
      <c r="A622" s="6"/>
      <c r="B622" s="6"/>
      <c r="C622" s="6"/>
      <c r="D622" s="6"/>
      <c r="E622" s="6"/>
      <c r="F622" s="6"/>
    </row>
    <row r="623" spans="1:6" ht="15.75" customHeight="1" x14ac:dyDescent="0.2">
      <c r="A623" s="6"/>
      <c r="B623" s="6"/>
      <c r="C623" s="6"/>
      <c r="D623" s="6"/>
      <c r="E623" s="6"/>
      <c r="F623" s="6"/>
    </row>
    <row r="624" spans="1:6" ht="15.75" customHeight="1" x14ac:dyDescent="0.2">
      <c r="A624" s="6"/>
      <c r="B624" s="6"/>
      <c r="C624" s="6"/>
      <c r="D624" s="6"/>
      <c r="E624" s="6"/>
      <c r="F624" s="6"/>
    </row>
    <row r="625" spans="1:6" ht="15.75" customHeight="1" x14ac:dyDescent="0.2">
      <c r="A625" s="6"/>
      <c r="B625" s="6"/>
      <c r="C625" s="6"/>
      <c r="D625" s="6"/>
      <c r="E625" s="6"/>
      <c r="F625" s="6"/>
    </row>
    <row r="626" spans="1:6" ht="15.75" customHeight="1" x14ac:dyDescent="0.2">
      <c r="A626" s="6"/>
      <c r="B626" s="6"/>
      <c r="C626" s="6"/>
      <c r="D626" s="6"/>
      <c r="E626" s="6"/>
      <c r="F626" s="6"/>
    </row>
    <row r="627" spans="1:6" ht="15.75" customHeight="1" x14ac:dyDescent="0.2">
      <c r="A627" s="6"/>
      <c r="B627" s="6"/>
      <c r="C627" s="6"/>
      <c r="D627" s="6"/>
      <c r="E627" s="6"/>
      <c r="F627" s="6"/>
    </row>
    <row r="628" spans="1:6" ht="15.75" customHeight="1" x14ac:dyDescent="0.2">
      <c r="A628" s="6"/>
      <c r="B628" s="6"/>
      <c r="C628" s="6"/>
      <c r="D628" s="6"/>
      <c r="E628" s="6"/>
      <c r="F628" s="6"/>
    </row>
    <row r="629" spans="1:6" ht="15.75" customHeight="1" x14ac:dyDescent="0.2">
      <c r="A629" s="6"/>
      <c r="B629" s="6"/>
      <c r="C629" s="6"/>
      <c r="D629" s="6"/>
      <c r="E629" s="6"/>
      <c r="F629" s="6"/>
    </row>
    <row r="630" spans="1:6" ht="15.75" customHeight="1" x14ac:dyDescent="0.2">
      <c r="A630" s="6"/>
      <c r="B630" s="6"/>
      <c r="C630" s="6"/>
      <c r="D630" s="6"/>
      <c r="E630" s="6"/>
      <c r="F630" s="6"/>
    </row>
    <row r="631" spans="1:6" ht="15.75" customHeight="1" x14ac:dyDescent="0.2">
      <c r="A631" s="6"/>
      <c r="B631" s="6"/>
      <c r="C631" s="6"/>
      <c r="D631" s="6"/>
      <c r="E631" s="6"/>
      <c r="F631" s="6"/>
    </row>
    <row r="632" spans="1:6" ht="15.75" customHeight="1" x14ac:dyDescent="0.2">
      <c r="A632" s="6"/>
      <c r="B632" s="6"/>
      <c r="C632" s="6"/>
      <c r="D632" s="6"/>
      <c r="E632" s="6"/>
      <c r="F632" s="6"/>
    </row>
    <row r="633" spans="1:6" ht="15.75" customHeight="1" x14ac:dyDescent="0.2">
      <c r="A633" s="6"/>
      <c r="B633" s="6"/>
      <c r="C633" s="6"/>
      <c r="D633" s="6"/>
      <c r="E633" s="6"/>
      <c r="F633" s="6"/>
    </row>
    <row r="634" spans="1:6" ht="15.75" customHeight="1" x14ac:dyDescent="0.2">
      <c r="A634" s="6"/>
      <c r="B634" s="6"/>
      <c r="C634" s="6"/>
      <c r="D634" s="6"/>
      <c r="E634" s="6"/>
      <c r="F634" s="6"/>
    </row>
    <row r="635" spans="1:6" ht="15.75" customHeight="1" x14ac:dyDescent="0.2">
      <c r="A635" s="6"/>
      <c r="B635" s="6"/>
      <c r="C635" s="6"/>
      <c r="D635" s="6"/>
      <c r="E635" s="6"/>
      <c r="F635" s="6"/>
    </row>
    <row r="636" spans="1:6" ht="15.75" customHeight="1" x14ac:dyDescent="0.2">
      <c r="A636" s="6"/>
      <c r="B636" s="6"/>
      <c r="C636" s="6"/>
      <c r="D636" s="6"/>
      <c r="E636" s="6"/>
      <c r="F636" s="6"/>
    </row>
    <row r="637" spans="1:6" ht="15.75" customHeight="1" x14ac:dyDescent="0.2">
      <c r="A637" s="6"/>
      <c r="B637" s="6"/>
      <c r="C637" s="6"/>
      <c r="D637" s="6"/>
      <c r="E637" s="6"/>
      <c r="F637" s="6"/>
    </row>
    <row r="638" spans="1:6" ht="15.75" customHeight="1" x14ac:dyDescent="0.2">
      <c r="A638" s="6"/>
      <c r="B638" s="6"/>
      <c r="C638" s="6"/>
      <c r="D638" s="6"/>
      <c r="E638" s="6"/>
      <c r="F638" s="6"/>
    </row>
    <row r="639" spans="1:6" ht="15.75" customHeight="1" x14ac:dyDescent="0.2">
      <c r="A639" s="6"/>
      <c r="B639" s="6"/>
      <c r="C639" s="6"/>
      <c r="D639" s="6"/>
      <c r="E639" s="6"/>
      <c r="F639" s="6"/>
    </row>
    <row r="640" spans="1:6" ht="15.75" customHeight="1" x14ac:dyDescent="0.2">
      <c r="A640" s="6"/>
      <c r="B640" s="6"/>
      <c r="C640" s="6"/>
      <c r="D640" s="6"/>
      <c r="E640" s="6"/>
      <c r="F640" s="6"/>
    </row>
    <row r="641" spans="1:6" ht="15.75" customHeight="1" x14ac:dyDescent="0.2">
      <c r="A641" s="6"/>
      <c r="B641" s="6"/>
      <c r="C641" s="6"/>
      <c r="D641" s="6"/>
      <c r="E641" s="6"/>
      <c r="F641" s="6"/>
    </row>
    <row r="642" spans="1:6" ht="15.75" customHeight="1" x14ac:dyDescent="0.2">
      <c r="A642" s="6"/>
      <c r="B642" s="6"/>
      <c r="C642" s="6"/>
      <c r="D642" s="6"/>
      <c r="E642" s="6"/>
      <c r="F642" s="6"/>
    </row>
    <row r="643" spans="1:6" ht="15.75" customHeight="1" x14ac:dyDescent="0.2">
      <c r="A643" s="6"/>
      <c r="B643" s="6"/>
      <c r="C643" s="6"/>
      <c r="D643" s="6"/>
      <c r="E643" s="6"/>
      <c r="F643" s="6"/>
    </row>
    <row r="644" spans="1:6" ht="15.75" customHeight="1" x14ac:dyDescent="0.2">
      <c r="A644" s="6"/>
      <c r="B644" s="6"/>
      <c r="C644" s="6"/>
      <c r="D644" s="6"/>
      <c r="E644" s="6"/>
      <c r="F644" s="6"/>
    </row>
    <row r="645" spans="1:6" ht="15.75" customHeight="1" x14ac:dyDescent="0.2">
      <c r="A645" s="6"/>
      <c r="B645" s="6"/>
      <c r="C645" s="6"/>
      <c r="D645" s="6"/>
      <c r="E645" s="6"/>
      <c r="F645" s="6"/>
    </row>
    <row r="646" spans="1:6" ht="15.75" customHeight="1" x14ac:dyDescent="0.2">
      <c r="A646" s="6"/>
      <c r="B646" s="6"/>
      <c r="C646" s="6"/>
      <c r="D646" s="6"/>
      <c r="E646" s="6"/>
      <c r="F646" s="6"/>
    </row>
    <row r="647" spans="1:6" ht="15.75" customHeight="1" x14ac:dyDescent="0.2">
      <c r="A647" s="6"/>
      <c r="B647" s="6"/>
      <c r="C647" s="6"/>
      <c r="D647" s="6"/>
      <c r="E647" s="6"/>
      <c r="F647" s="6"/>
    </row>
    <row r="648" spans="1:6" ht="15.75" customHeight="1" x14ac:dyDescent="0.2">
      <c r="A648" s="6"/>
      <c r="B648" s="6"/>
      <c r="C648" s="6"/>
      <c r="D648" s="6"/>
      <c r="E648" s="6"/>
      <c r="F648" s="6"/>
    </row>
    <row r="649" spans="1:6" ht="15.75" customHeight="1" x14ac:dyDescent="0.2">
      <c r="A649" s="6"/>
      <c r="B649" s="6"/>
      <c r="C649" s="6"/>
      <c r="D649" s="6"/>
      <c r="E649" s="6"/>
      <c r="F649" s="6"/>
    </row>
    <row r="650" spans="1:6" ht="15.75" customHeight="1" x14ac:dyDescent="0.2">
      <c r="A650" s="6"/>
      <c r="B650" s="6"/>
      <c r="C650" s="6"/>
      <c r="D650" s="6"/>
      <c r="E650" s="6"/>
      <c r="F650" s="6"/>
    </row>
    <row r="651" spans="1:6" ht="15.75" customHeight="1" x14ac:dyDescent="0.2">
      <c r="A651" s="6"/>
      <c r="B651" s="6"/>
      <c r="C651" s="6"/>
      <c r="D651" s="6"/>
      <c r="E651" s="6"/>
      <c r="F651" s="6"/>
    </row>
    <row r="652" spans="1:6" ht="15.75" customHeight="1" x14ac:dyDescent="0.2">
      <c r="A652" s="6"/>
      <c r="B652" s="6"/>
      <c r="C652" s="6"/>
      <c r="D652" s="6"/>
      <c r="E652" s="6"/>
      <c r="F652" s="6"/>
    </row>
    <row r="653" spans="1:6" ht="15.75" customHeight="1" x14ac:dyDescent="0.2">
      <c r="A653" s="6"/>
      <c r="B653" s="6"/>
      <c r="C653" s="6"/>
      <c r="D653" s="6"/>
      <c r="E653" s="6"/>
      <c r="F653" s="6"/>
    </row>
    <row r="654" spans="1:6" ht="15.75" customHeight="1" x14ac:dyDescent="0.2">
      <c r="A654" s="6"/>
      <c r="B654" s="6"/>
      <c r="C654" s="6"/>
      <c r="D654" s="6"/>
      <c r="E654" s="6"/>
      <c r="F654" s="6"/>
    </row>
    <row r="655" spans="1:6" ht="15.75" customHeight="1" x14ac:dyDescent="0.2">
      <c r="A655" s="6"/>
      <c r="B655" s="6"/>
      <c r="C655" s="6"/>
      <c r="D655" s="6"/>
      <c r="E655" s="6"/>
      <c r="F655" s="6"/>
    </row>
    <row r="656" spans="1:6" ht="15.75" customHeight="1" x14ac:dyDescent="0.2">
      <c r="A656" s="6"/>
      <c r="B656" s="6"/>
      <c r="C656" s="6"/>
      <c r="D656" s="6"/>
      <c r="E656" s="6"/>
      <c r="F656" s="6"/>
    </row>
    <row r="657" spans="1:6" ht="15.75" customHeight="1" x14ac:dyDescent="0.2">
      <c r="A657" s="6"/>
      <c r="B657" s="6"/>
      <c r="C657" s="6"/>
      <c r="D657" s="6"/>
      <c r="E657" s="6"/>
      <c r="F657" s="6"/>
    </row>
    <row r="658" spans="1:6" ht="15.75" customHeight="1" x14ac:dyDescent="0.2">
      <c r="A658" s="6"/>
      <c r="B658" s="6"/>
      <c r="C658" s="6"/>
      <c r="D658" s="6"/>
      <c r="E658" s="6"/>
      <c r="F658" s="6"/>
    </row>
    <row r="659" spans="1:6" ht="15.75" customHeight="1" x14ac:dyDescent="0.2">
      <c r="A659" s="6"/>
      <c r="B659" s="6"/>
      <c r="C659" s="6"/>
      <c r="D659" s="6"/>
      <c r="E659" s="6"/>
      <c r="F659" s="6"/>
    </row>
    <row r="660" spans="1:6" ht="15.75" customHeight="1" x14ac:dyDescent="0.2">
      <c r="A660" s="6"/>
      <c r="B660" s="6"/>
      <c r="C660" s="6"/>
      <c r="D660" s="6"/>
      <c r="E660" s="6"/>
      <c r="F660" s="6"/>
    </row>
    <row r="661" spans="1:6" ht="15.75" customHeight="1" x14ac:dyDescent="0.2">
      <c r="A661" s="6"/>
      <c r="B661" s="6"/>
      <c r="C661" s="6"/>
      <c r="D661" s="6"/>
      <c r="E661" s="6"/>
      <c r="F661" s="6"/>
    </row>
    <row r="662" spans="1:6" ht="15.75" customHeight="1" x14ac:dyDescent="0.2">
      <c r="A662" s="6"/>
      <c r="B662" s="6"/>
      <c r="C662" s="6"/>
      <c r="D662" s="6"/>
      <c r="E662" s="6"/>
      <c r="F662" s="6"/>
    </row>
    <row r="663" spans="1:6" ht="15.75" customHeight="1" x14ac:dyDescent="0.2">
      <c r="A663" s="6"/>
      <c r="B663" s="6"/>
      <c r="C663" s="6"/>
      <c r="D663" s="6"/>
      <c r="E663" s="6"/>
      <c r="F663" s="6"/>
    </row>
    <row r="664" spans="1:6" ht="15.75" customHeight="1" x14ac:dyDescent="0.2">
      <c r="A664" s="6"/>
      <c r="B664" s="6"/>
      <c r="C664" s="6"/>
      <c r="D664" s="6"/>
      <c r="E664" s="6"/>
      <c r="F664" s="6"/>
    </row>
    <row r="665" spans="1:6" ht="15.75" customHeight="1" x14ac:dyDescent="0.2">
      <c r="A665" s="6"/>
      <c r="B665" s="6"/>
      <c r="C665" s="6"/>
      <c r="D665" s="6"/>
      <c r="E665" s="6"/>
      <c r="F665" s="6"/>
    </row>
    <row r="666" spans="1:6" ht="15.75" customHeight="1" x14ac:dyDescent="0.2">
      <c r="A666" s="6"/>
      <c r="B666" s="6"/>
      <c r="C666" s="6"/>
      <c r="D666" s="6"/>
      <c r="E666" s="6"/>
      <c r="F666" s="6"/>
    </row>
    <row r="667" spans="1:6" ht="15.75" customHeight="1" x14ac:dyDescent="0.2">
      <c r="A667" s="6"/>
      <c r="B667" s="6"/>
      <c r="C667" s="6"/>
      <c r="D667" s="6"/>
      <c r="E667" s="6"/>
      <c r="F667" s="6"/>
    </row>
    <row r="668" spans="1:6" ht="15.75" customHeight="1" x14ac:dyDescent="0.2">
      <c r="A668" s="6"/>
      <c r="B668" s="6"/>
      <c r="C668" s="6"/>
      <c r="D668" s="6"/>
      <c r="E668" s="6"/>
      <c r="F668" s="6"/>
    </row>
    <row r="669" spans="1:6" ht="15.75" customHeight="1" x14ac:dyDescent="0.2">
      <c r="A669" s="6"/>
      <c r="B669" s="6"/>
      <c r="C669" s="6"/>
      <c r="D669" s="6"/>
      <c r="E669" s="6"/>
      <c r="F669" s="6"/>
    </row>
    <row r="670" spans="1:6" ht="15.75" customHeight="1" x14ac:dyDescent="0.2">
      <c r="A670" s="6"/>
      <c r="B670" s="6"/>
      <c r="C670" s="6"/>
      <c r="D670" s="6"/>
      <c r="E670" s="6"/>
      <c r="F670" s="6"/>
    </row>
    <row r="671" spans="1:6" ht="15.75" customHeight="1" x14ac:dyDescent="0.2">
      <c r="A671" s="6"/>
      <c r="B671" s="6"/>
      <c r="C671" s="6"/>
      <c r="D671" s="6"/>
      <c r="E671" s="6"/>
      <c r="F671" s="6"/>
    </row>
    <row r="672" spans="1:6" ht="15.75" customHeight="1" x14ac:dyDescent="0.2">
      <c r="A672" s="6"/>
      <c r="B672" s="6"/>
      <c r="C672" s="6"/>
      <c r="D672" s="6"/>
      <c r="E672" s="6"/>
      <c r="F672" s="6"/>
    </row>
    <row r="673" spans="1:6" ht="15.75" customHeight="1" x14ac:dyDescent="0.2">
      <c r="A673" s="6"/>
      <c r="B673" s="6"/>
      <c r="C673" s="6"/>
      <c r="D673" s="6"/>
      <c r="E673" s="6"/>
      <c r="F673" s="6"/>
    </row>
    <row r="674" spans="1:6" ht="15.75" customHeight="1" x14ac:dyDescent="0.2">
      <c r="A674" s="6"/>
      <c r="B674" s="6"/>
      <c r="C674" s="6"/>
      <c r="D674" s="6"/>
      <c r="E674" s="6"/>
      <c r="F674" s="6"/>
    </row>
    <row r="675" spans="1:6" ht="15.75" customHeight="1" x14ac:dyDescent="0.2">
      <c r="A675" s="6"/>
      <c r="B675" s="6"/>
      <c r="C675" s="6"/>
      <c r="D675" s="6"/>
      <c r="E675" s="6"/>
      <c r="F675" s="6"/>
    </row>
    <row r="676" spans="1:6" ht="15.75" customHeight="1" x14ac:dyDescent="0.2">
      <c r="A676" s="6"/>
      <c r="B676" s="6"/>
      <c r="C676" s="6"/>
      <c r="D676" s="6"/>
      <c r="E676" s="6"/>
      <c r="F676" s="6"/>
    </row>
    <row r="677" spans="1:6" ht="15.75" customHeight="1" x14ac:dyDescent="0.2">
      <c r="A677" s="6"/>
      <c r="B677" s="6"/>
      <c r="C677" s="6"/>
      <c r="D677" s="6"/>
      <c r="E677" s="6"/>
      <c r="F677" s="6"/>
    </row>
    <row r="678" spans="1:6" ht="15.75" customHeight="1" x14ac:dyDescent="0.2">
      <c r="A678" s="6"/>
      <c r="B678" s="6"/>
      <c r="C678" s="6"/>
      <c r="D678" s="6"/>
      <c r="E678" s="6"/>
      <c r="F678" s="6"/>
    </row>
    <row r="679" spans="1:6" ht="15.75" customHeight="1" x14ac:dyDescent="0.2">
      <c r="A679" s="6"/>
      <c r="B679" s="6"/>
      <c r="C679" s="6"/>
      <c r="D679" s="6"/>
      <c r="E679" s="6"/>
      <c r="F679" s="6"/>
    </row>
    <row r="680" spans="1:6" ht="15.75" customHeight="1" x14ac:dyDescent="0.2">
      <c r="A680" s="6"/>
      <c r="B680" s="6"/>
      <c r="C680" s="6"/>
      <c r="D680" s="6"/>
      <c r="E680" s="6"/>
      <c r="F680" s="6"/>
    </row>
    <row r="681" spans="1:6" ht="15.75" customHeight="1" x14ac:dyDescent="0.2">
      <c r="A681" s="6"/>
      <c r="B681" s="6"/>
      <c r="C681" s="6"/>
      <c r="D681" s="6"/>
      <c r="E681" s="6"/>
      <c r="F681" s="6"/>
    </row>
    <row r="682" spans="1:6" ht="15.75" customHeight="1" x14ac:dyDescent="0.2">
      <c r="A682" s="6"/>
      <c r="B682" s="6"/>
      <c r="C682" s="6"/>
      <c r="D682" s="6"/>
      <c r="E682" s="6"/>
      <c r="F682" s="6"/>
    </row>
    <row r="683" spans="1:6" ht="15.75" customHeight="1" x14ac:dyDescent="0.2">
      <c r="A683" s="6"/>
      <c r="B683" s="6"/>
      <c r="C683" s="6"/>
      <c r="D683" s="6"/>
      <c r="E683" s="6"/>
      <c r="F683" s="6"/>
    </row>
    <row r="684" spans="1:6" ht="15.75" customHeight="1" x14ac:dyDescent="0.2">
      <c r="A684" s="6"/>
      <c r="B684" s="6"/>
      <c r="C684" s="6"/>
      <c r="D684" s="6"/>
      <c r="E684" s="6"/>
      <c r="F684" s="6"/>
    </row>
    <row r="685" spans="1:6" ht="15.75" customHeight="1" x14ac:dyDescent="0.2">
      <c r="A685" s="6"/>
      <c r="B685" s="6"/>
      <c r="C685" s="6"/>
      <c r="D685" s="6"/>
      <c r="E685" s="6"/>
      <c r="F685" s="6"/>
    </row>
    <row r="686" spans="1:6" ht="15.75" customHeight="1" x14ac:dyDescent="0.2">
      <c r="A686" s="6"/>
      <c r="B686" s="6"/>
      <c r="C686" s="6"/>
      <c r="D686" s="6"/>
      <c r="E686" s="6"/>
      <c r="F686" s="6"/>
    </row>
    <row r="687" spans="1:6" ht="15.75" customHeight="1" x14ac:dyDescent="0.2">
      <c r="A687" s="6"/>
      <c r="B687" s="6"/>
      <c r="C687" s="6"/>
      <c r="D687" s="6"/>
      <c r="E687" s="6"/>
      <c r="F687" s="6"/>
    </row>
    <row r="688" spans="1:6" ht="15.75" customHeight="1" x14ac:dyDescent="0.2">
      <c r="A688" s="6"/>
      <c r="B688" s="6"/>
      <c r="C688" s="6"/>
      <c r="D688" s="6"/>
      <c r="E688" s="6"/>
      <c r="F688" s="6"/>
    </row>
    <row r="689" spans="1:6" ht="15.75" customHeight="1" x14ac:dyDescent="0.2">
      <c r="A689" s="6"/>
      <c r="B689" s="6"/>
      <c r="C689" s="6"/>
      <c r="D689" s="6"/>
      <c r="E689" s="6"/>
      <c r="F689" s="6"/>
    </row>
    <row r="690" spans="1:6" ht="15.75" customHeight="1" x14ac:dyDescent="0.2">
      <c r="A690" s="6"/>
      <c r="B690" s="6"/>
      <c r="C690" s="6"/>
      <c r="D690" s="6"/>
      <c r="E690" s="6"/>
      <c r="F690" s="6"/>
    </row>
    <row r="691" spans="1:6" ht="15.75" customHeight="1" x14ac:dyDescent="0.2">
      <c r="A691" s="6"/>
      <c r="B691" s="6"/>
      <c r="C691" s="6"/>
      <c r="D691" s="6"/>
      <c r="E691" s="6"/>
      <c r="F691" s="6"/>
    </row>
    <row r="692" spans="1:6" ht="15.75" customHeight="1" x14ac:dyDescent="0.2">
      <c r="A692" s="6"/>
      <c r="B692" s="6"/>
      <c r="C692" s="6"/>
      <c r="D692" s="6"/>
      <c r="E692" s="6"/>
      <c r="F692" s="6"/>
    </row>
    <row r="693" spans="1:6" ht="15.75" customHeight="1" x14ac:dyDescent="0.2">
      <c r="A693" s="6"/>
      <c r="B693" s="6"/>
      <c r="C693" s="6"/>
      <c r="D693" s="6"/>
      <c r="E693" s="6"/>
      <c r="F693" s="6"/>
    </row>
    <row r="694" spans="1:6" ht="15.75" customHeight="1" x14ac:dyDescent="0.2">
      <c r="A694" s="6"/>
      <c r="B694" s="6"/>
      <c r="C694" s="6"/>
      <c r="D694" s="6"/>
      <c r="E694" s="6"/>
      <c r="F694" s="6"/>
    </row>
    <row r="695" spans="1:6" ht="15.75" customHeight="1" x14ac:dyDescent="0.2">
      <c r="A695" s="6"/>
      <c r="B695" s="6"/>
      <c r="C695" s="6"/>
      <c r="D695" s="6"/>
      <c r="E695" s="6"/>
      <c r="F695" s="6"/>
    </row>
    <row r="696" spans="1:6" ht="15.75" customHeight="1" x14ac:dyDescent="0.2">
      <c r="A696" s="6"/>
      <c r="B696" s="6"/>
      <c r="C696" s="6"/>
      <c r="D696" s="6"/>
      <c r="E696" s="6"/>
      <c r="F696" s="6"/>
    </row>
    <row r="697" spans="1:6" ht="15.75" customHeight="1" x14ac:dyDescent="0.2">
      <c r="A697" s="6"/>
      <c r="B697" s="6"/>
      <c r="C697" s="6"/>
      <c r="D697" s="6"/>
      <c r="E697" s="6"/>
      <c r="F697" s="6"/>
    </row>
    <row r="698" spans="1:6" ht="15.75" customHeight="1" x14ac:dyDescent="0.2">
      <c r="A698" s="6"/>
      <c r="B698" s="6"/>
      <c r="C698" s="6"/>
      <c r="D698" s="6"/>
      <c r="E698" s="6"/>
      <c r="F698" s="6"/>
    </row>
    <row r="699" spans="1:6" ht="15.75" customHeight="1" x14ac:dyDescent="0.2">
      <c r="A699" s="6"/>
      <c r="B699" s="6"/>
      <c r="C699" s="6"/>
      <c r="D699" s="6"/>
      <c r="E699" s="6"/>
      <c r="F699" s="6"/>
    </row>
    <row r="700" spans="1:6" ht="15.75" customHeight="1" x14ac:dyDescent="0.2">
      <c r="A700" s="6"/>
      <c r="B700" s="6"/>
      <c r="C700" s="6"/>
      <c r="D700" s="6"/>
      <c r="E700" s="6"/>
      <c r="F700" s="6"/>
    </row>
    <row r="701" spans="1:6" ht="15.75" customHeight="1" x14ac:dyDescent="0.2">
      <c r="A701" s="6"/>
      <c r="B701" s="6"/>
      <c r="C701" s="6"/>
      <c r="D701" s="6"/>
      <c r="E701" s="6"/>
      <c r="F701" s="6"/>
    </row>
    <row r="702" spans="1:6" ht="15.75" customHeight="1" x14ac:dyDescent="0.2">
      <c r="A702" s="6"/>
      <c r="B702" s="6"/>
      <c r="C702" s="6"/>
      <c r="D702" s="6"/>
      <c r="E702" s="6"/>
      <c r="F702" s="6"/>
    </row>
    <row r="703" spans="1:6" ht="15.75" customHeight="1" x14ac:dyDescent="0.2">
      <c r="A703" s="6"/>
      <c r="B703" s="6"/>
      <c r="C703" s="6"/>
      <c r="D703" s="6"/>
      <c r="E703" s="6"/>
      <c r="F703" s="6"/>
    </row>
    <row r="704" spans="1:6" ht="15.75" customHeight="1" x14ac:dyDescent="0.2">
      <c r="A704" s="6"/>
      <c r="B704" s="6"/>
      <c r="C704" s="6"/>
      <c r="D704" s="6"/>
      <c r="E704" s="6"/>
      <c r="F704" s="6"/>
    </row>
    <row r="705" spans="1:6" ht="15.75" customHeight="1" x14ac:dyDescent="0.2">
      <c r="A705" s="6"/>
      <c r="B705" s="6"/>
      <c r="C705" s="6"/>
      <c r="D705" s="6"/>
      <c r="E705" s="6"/>
      <c r="F705" s="6"/>
    </row>
    <row r="706" spans="1:6" ht="15.75" customHeight="1" x14ac:dyDescent="0.2">
      <c r="A706" s="6"/>
      <c r="B706" s="6"/>
      <c r="C706" s="6"/>
      <c r="D706" s="6"/>
      <c r="E706" s="6"/>
      <c r="F706" s="6"/>
    </row>
    <row r="707" spans="1:6" ht="15.75" customHeight="1" x14ac:dyDescent="0.2">
      <c r="A707" s="6"/>
      <c r="B707" s="6"/>
      <c r="C707" s="6"/>
      <c r="D707" s="6"/>
      <c r="E707" s="6"/>
      <c r="F707" s="6"/>
    </row>
    <row r="708" spans="1:6" ht="15.75" customHeight="1" x14ac:dyDescent="0.2">
      <c r="A708" s="6"/>
      <c r="B708" s="6"/>
      <c r="C708" s="6"/>
      <c r="D708" s="6"/>
      <c r="E708" s="6"/>
      <c r="F708" s="6"/>
    </row>
    <row r="709" spans="1:6" ht="15.75" customHeight="1" x14ac:dyDescent="0.2">
      <c r="A709" s="6"/>
      <c r="B709" s="6"/>
      <c r="C709" s="6"/>
      <c r="D709" s="6"/>
      <c r="E709" s="6"/>
      <c r="F709" s="6"/>
    </row>
    <row r="710" spans="1:6" ht="15.75" customHeight="1" x14ac:dyDescent="0.2">
      <c r="A710" s="6"/>
      <c r="B710" s="6"/>
      <c r="C710" s="6"/>
      <c r="D710" s="6"/>
      <c r="E710" s="6"/>
      <c r="F710" s="6"/>
    </row>
    <row r="711" spans="1:6" ht="15.75" customHeight="1" x14ac:dyDescent="0.2">
      <c r="A711" s="6"/>
      <c r="B711" s="6"/>
      <c r="C711" s="6"/>
      <c r="D711" s="6"/>
      <c r="E711" s="6"/>
      <c r="F711" s="6"/>
    </row>
    <row r="712" spans="1:6" ht="15.75" customHeight="1" x14ac:dyDescent="0.2">
      <c r="A712" s="6"/>
      <c r="B712" s="6"/>
      <c r="C712" s="6"/>
      <c r="D712" s="6"/>
      <c r="E712" s="6"/>
      <c r="F712" s="6"/>
    </row>
    <row r="713" spans="1:6" ht="15.75" customHeight="1" x14ac:dyDescent="0.2">
      <c r="A713" s="6"/>
      <c r="B713" s="6"/>
      <c r="C713" s="6"/>
      <c r="D713" s="6"/>
      <c r="E713" s="6"/>
      <c r="F713" s="6"/>
    </row>
    <row r="714" spans="1:6" ht="15.75" customHeight="1" x14ac:dyDescent="0.2">
      <c r="A714" s="6"/>
      <c r="B714" s="6"/>
      <c r="C714" s="6"/>
      <c r="D714" s="6"/>
      <c r="E714" s="6"/>
      <c r="F714" s="6"/>
    </row>
    <row r="715" spans="1:6" ht="15.75" customHeight="1" x14ac:dyDescent="0.2">
      <c r="A715" s="6"/>
      <c r="B715" s="6"/>
      <c r="C715" s="6"/>
      <c r="D715" s="6"/>
      <c r="E715" s="6"/>
      <c r="F715" s="6"/>
    </row>
    <row r="716" spans="1:6" ht="15.75" customHeight="1" x14ac:dyDescent="0.2">
      <c r="A716" s="6"/>
      <c r="B716" s="6"/>
      <c r="C716" s="6"/>
      <c r="D716" s="6"/>
      <c r="E716" s="6"/>
      <c r="F716" s="6"/>
    </row>
    <row r="717" spans="1:6" ht="15.75" customHeight="1" x14ac:dyDescent="0.2">
      <c r="A717" s="6"/>
      <c r="B717" s="6"/>
      <c r="C717" s="6"/>
      <c r="D717" s="6"/>
      <c r="E717" s="6"/>
      <c r="F717" s="6"/>
    </row>
    <row r="718" spans="1:6" ht="15.75" customHeight="1" x14ac:dyDescent="0.2">
      <c r="A718" s="6"/>
      <c r="B718" s="6"/>
      <c r="C718" s="6"/>
      <c r="D718" s="6"/>
      <c r="E718" s="6"/>
      <c r="F718" s="6"/>
    </row>
    <row r="719" spans="1:6" ht="15.75" customHeight="1" x14ac:dyDescent="0.2">
      <c r="A719" s="6"/>
      <c r="B719" s="6"/>
      <c r="C719" s="6"/>
      <c r="D719" s="6"/>
      <c r="E719" s="6"/>
      <c r="F719" s="6"/>
    </row>
    <row r="720" spans="1:6" ht="15.75" customHeight="1" x14ac:dyDescent="0.2">
      <c r="A720" s="6"/>
      <c r="B720" s="6"/>
      <c r="C720" s="6"/>
      <c r="D720" s="6"/>
      <c r="E720" s="6"/>
      <c r="F720" s="6"/>
    </row>
    <row r="721" spans="1:6" ht="15.75" customHeight="1" x14ac:dyDescent="0.2">
      <c r="A721" s="6"/>
      <c r="B721" s="6"/>
      <c r="C721" s="6"/>
      <c r="D721" s="6"/>
      <c r="E721" s="6"/>
      <c r="F721" s="6"/>
    </row>
    <row r="722" spans="1:6" ht="15.75" customHeight="1" x14ac:dyDescent="0.2">
      <c r="A722" s="6"/>
      <c r="B722" s="6"/>
      <c r="C722" s="6"/>
      <c r="D722" s="6"/>
      <c r="E722" s="6"/>
      <c r="F722" s="6"/>
    </row>
    <row r="723" spans="1:6" ht="15.75" customHeight="1" x14ac:dyDescent="0.2">
      <c r="A723" s="6"/>
      <c r="B723" s="6"/>
      <c r="C723" s="6"/>
      <c r="D723" s="6"/>
      <c r="E723" s="6"/>
      <c r="F723" s="6"/>
    </row>
    <row r="724" spans="1:6" ht="15.75" customHeight="1" x14ac:dyDescent="0.2">
      <c r="A724" s="6"/>
      <c r="B724" s="6"/>
      <c r="C724" s="6"/>
      <c r="D724" s="6"/>
      <c r="E724" s="6"/>
      <c r="F724" s="6"/>
    </row>
    <row r="725" spans="1:6" ht="15.75" customHeight="1" x14ac:dyDescent="0.2">
      <c r="A725" s="6"/>
      <c r="B725" s="6"/>
      <c r="C725" s="6"/>
      <c r="D725" s="6"/>
      <c r="E725" s="6"/>
      <c r="F725" s="6"/>
    </row>
    <row r="726" spans="1:6" ht="15.75" customHeight="1" x14ac:dyDescent="0.2">
      <c r="A726" s="6"/>
      <c r="B726" s="6"/>
      <c r="C726" s="6"/>
      <c r="D726" s="6"/>
      <c r="E726" s="6"/>
      <c r="F726" s="6"/>
    </row>
    <row r="727" spans="1:6" ht="15.75" customHeight="1" x14ac:dyDescent="0.2">
      <c r="A727" s="6"/>
      <c r="B727" s="6"/>
      <c r="C727" s="6"/>
      <c r="D727" s="6"/>
      <c r="E727" s="6"/>
      <c r="F727" s="6"/>
    </row>
    <row r="728" spans="1:6" ht="15.75" customHeight="1" x14ac:dyDescent="0.2">
      <c r="A728" s="6"/>
      <c r="B728" s="6"/>
      <c r="C728" s="6"/>
      <c r="D728" s="6"/>
      <c r="E728" s="6"/>
      <c r="F728" s="6"/>
    </row>
    <row r="729" spans="1:6" ht="15.75" customHeight="1" x14ac:dyDescent="0.2">
      <c r="A729" s="6"/>
      <c r="B729" s="6"/>
      <c r="C729" s="6"/>
      <c r="D729" s="6"/>
      <c r="E729" s="6"/>
      <c r="F729" s="6"/>
    </row>
    <row r="730" spans="1:6" ht="15.75" customHeight="1" x14ac:dyDescent="0.2">
      <c r="A730" s="6"/>
      <c r="B730" s="6"/>
      <c r="C730" s="6"/>
      <c r="D730" s="6"/>
      <c r="E730" s="6"/>
      <c r="F730" s="6"/>
    </row>
    <row r="731" spans="1:6" ht="15.75" customHeight="1" x14ac:dyDescent="0.2">
      <c r="A731" s="6"/>
      <c r="B731" s="6"/>
      <c r="C731" s="6"/>
      <c r="D731" s="6"/>
      <c r="E731" s="6"/>
      <c r="F731" s="6"/>
    </row>
    <row r="732" spans="1:6" ht="15.75" customHeight="1" x14ac:dyDescent="0.2">
      <c r="A732" s="6"/>
      <c r="B732" s="6"/>
      <c r="C732" s="6"/>
      <c r="D732" s="6"/>
      <c r="E732" s="6"/>
      <c r="F732" s="6"/>
    </row>
    <row r="733" spans="1:6" ht="15.75" customHeight="1" x14ac:dyDescent="0.2">
      <c r="A733" s="6"/>
      <c r="B733" s="6"/>
      <c r="C733" s="6"/>
      <c r="D733" s="6"/>
      <c r="E733" s="6"/>
      <c r="F733" s="6"/>
    </row>
    <row r="734" spans="1:6" ht="15.75" customHeight="1" x14ac:dyDescent="0.2">
      <c r="A734" s="6"/>
      <c r="B734" s="6"/>
      <c r="C734" s="6"/>
      <c r="D734" s="6"/>
      <c r="E734" s="6"/>
      <c r="F734" s="6"/>
    </row>
    <row r="735" spans="1:6" ht="15.75" customHeight="1" x14ac:dyDescent="0.2">
      <c r="A735" s="6"/>
      <c r="B735" s="6"/>
      <c r="C735" s="6"/>
      <c r="D735" s="6"/>
      <c r="E735" s="6"/>
      <c r="F735" s="6"/>
    </row>
    <row r="736" spans="1:6" ht="15.75" customHeight="1" x14ac:dyDescent="0.2">
      <c r="A736" s="6"/>
      <c r="B736" s="6"/>
      <c r="C736" s="6"/>
      <c r="D736" s="6"/>
      <c r="E736" s="6"/>
      <c r="F736" s="6"/>
    </row>
    <row r="737" spans="1:6" ht="15.75" customHeight="1" x14ac:dyDescent="0.2">
      <c r="A737" s="6"/>
      <c r="B737" s="6"/>
      <c r="C737" s="6"/>
      <c r="D737" s="6"/>
      <c r="E737" s="6"/>
      <c r="F737" s="6"/>
    </row>
    <row r="738" spans="1:6" ht="15.75" customHeight="1" x14ac:dyDescent="0.2">
      <c r="A738" s="6"/>
      <c r="B738" s="6"/>
      <c r="C738" s="6"/>
      <c r="D738" s="6"/>
      <c r="E738" s="6"/>
      <c r="F738" s="6"/>
    </row>
    <row r="739" spans="1:6" ht="15.75" customHeight="1" x14ac:dyDescent="0.2">
      <c r="A739" s="6"/>
      <c r="B739" s="6"/>
      <c r="C739" s="6"/>
      <c r="D739" s="6"/>
      <c r="E739" s="6"/>
      <c r="F739" s="6"/>
    </row>
    <row r="740" spans="1:6" ht="15.75" customHeight="1" x14ac:dyDescent="0.2">
      <c r="A740" s="6"/>
      <c r="B740" s="6"/>
      <c r="C740" s="6"/>
      <c r="D740" s="6"/>
      <c r="E740" s="6"/>
      <c r="F740" s="6"/>
    </row>
    <row r="741" spans="1:6" ht="15.75" customHeight="1" x14ac:dyDescent="0.2">
      <c r="A741" s="6"/>
      <c r="B741" s="6"/>
      <c r="C741" s="6"/>
      <c r="D741" s="6"/>
      <c r="E741" s="6"/>
      <c r="F741" s="6"/>
    </row>
    <row r="742" spans="1:6" ht="15.75" customHeight="1" x14ac:dyDescent="0.2">
      <c r="A742" s="6"/>
      <c r="B742" s="6"/>
      <c r="C742" s="6"/>
      <c r="D742" s="6"/>
      <c r="E742" s="6"/>
      <c r="F742" s="6"/>
    </row>
    <row r="743" spans="1:6" ht="15.75" customHeight="1" x14ac:dyDescent="0.2">
      <c r="A743" s="6"/>
      <c r="B743" s="6"/>
      <c r="C743" s="6"/>
      <c r="D743" s="6"/>
      <c r="E743" s="6"/>
      <c r="F743" s="6"/>
    </row>
    <row r="744" spans="1:6" ht="15.75" customHeight="1" x14ac:dyDescent="0.2">
      <c r="A744" s="6"/>
      <c r="B744" s="6"/>
      <c r="C744" s="6"/>
      <c r="D744" s="6"/>
      <c r="E744" s="6"/>
      <c r="F744" s="6"/>
    </row>
    <row r="745" spans="1:6" ht="15.75" customHeight="1" x14ac:dyDescent="0.2">
      <c r="A745" s="6"/>
      <c r="B745" s="6"/>
      <c r="C745" s="6"/>
      <c r="D745" s="6"/>
      <c r="E745" s="6"/>
      <c r="F745" s="6"/>
    </row>
    <row r="746" spans="1:6" ht="15.75" customHeight="1" x14ac:dyDescent="0.2">
      <c r="A746" s="6"/>
      <c r="B746" s="6"/>
      <c r="C746" s="6"/>
      <c r="D746" s="6"/>
      <c r="E746" s="6"/>
      <c r="F746" s="6"/>
    </row>
    <row r="747" spans="1:6" ht="15.75" customHeight="1" x14ac:dyDescent="0.2">
      <c r="A747" s="6"/>
      <c r="B747" s="6"/>
      <c r="C747" s="6"/>
      <c r="D747" s="6"/>
      <c r="E747" s="6"/>
      <c r="F747" s="6"/>
    </row>
    <row r="748" spans="1:6" ht="15.75" customHeight="1" x14ac:dyDescent="0.2">
      <c r="A748" s="6"/>
      <c r="B748" s="6"/>
      <c r="C748" s="6"/>
      <c r="D748" s="6"/>
      <c r="E748" s="6"/>
      <c r="F748" s="6"/>
    </row>
    <row r="749" spans="1:6" ht="15.75" customHeight="1" x14ac:dyDescent="0.2">
      <c r="A749" s="6"/>
      <c r="B749" s="6"/>
      <c r="C749" s="6"/>
      <c r="D749" s="6"/>
      <c r="E749" s="6"/>
      <c r="F749" s="6"/>
    </row>
    <row r="750" spans="1:6" ht="15.75" customHeight="1" x14ac:dyDescent="0.2">
      <c r="A750" s="6"/>
      <c r="B750" s="6"/>
      <c r="C750" s="6"/>
      <c r="D750" s="6"/>
      <c r="E750" s="6"/>
      <c r="F750" s="6"/>
    </row>
    <row r="751" spans="1:6" ht="15.75" customHeight="1" x14ac:dyDescent="0.2">
      <c r="A751" s="6"/>
      <c r="B751" s="6"/>
      <c r="C751" s="6"/>
      <c r="D751" s="6"/>
      <c r="E751" s="6"/>
      <c r="F751" s="6"/>
    </row>
    <row r="752" spans="1:6" ht="15.75" customHeight="1" x14ac:dyDescent="0.2">
      <c r="A752" s="6"/>
      <c r="B752" s="6"/>
      <c r="C752" s="6"/>
      <c r="D752" s="6"/>
      <c r="E752" s="6"/>
      <c r="F752" s="6"/>
    </row>
    <row r="753" spans="1:6" ht="15.75" customHeight="1" x14ac:dyDescent="0.2">
      <c r="A753" s="6"/>
      <c r="B753" s="6"/>
      <c r="C753" s="6"/>
      <c r="D753" s="6"/>
      <c r="E753" s="6"/>
      <c r="F753" s="6"/>
    </row>
    <row r="754" spans="1:6" ht="15.75" customHeight="1" x14ac:dyDescent="0.2">
      <c r="A754" s="6"/>
      <c r="B754" s="6"/>
      <c r="C754" s="6"/>
      <c r="D754" s="6"/>
      <c r="E754" s="6"/>
      <c r="F754" s="6"/>
    </row>
    <row r="755" spans="1:6" ht="15.75" customHeight="1" x14ac:dyDescent="0.2">
      <c r="A755" s="6"/>
      <c r="B755" s="6"/>
      <c r="C755" s="6"/>
      <c r="D755" s="6"/>
      <c r="E755" s="6"/>
      <c r="F755" s="6"/>
    </row>
    <row r="756" spans="1:6" ht="15.75" customHeight="1" x14ac:dyDescent="0.2">
      <c r="A756" s="6"/>
      <c r="B756" s="6"/>
      <c r="C756" s="6"/>
      <c r="D756" s="6"/>
      <c r="E756" s="6"/>
      <c r="F756" s="6"/>
    </row>
    <row r="757" spans="1:6" ht="15.75" customHeight="1" x14ac:dyDescent="0.2">
      <c r="A757" s="6"/>
      <c r="B757" s="6"/>
      <c r="C757" s="6"/>
      <c r="D757" s="6"/>
      <c r="E757" s="6"/>
      <c r="F757" s="6"/>
    </row>
    <row r="758" spans="1:6" ht="15.75" customHeight="1" x14ac:dyDescent="0.2">
      <c r="A758" s="6"/>
      <c r="B758" s="6"/>
      <c r="C758" s="6"/>
      <c r="D758" s="6"/>
      <c r="E758" s="6"/>
      <c r="F758" s="6"/>
    </row>
    <row r="759" spans="1:6" ht="15.75" customHeight="1" x14ac:dyDescent="0.2">
      <c r="A759" s="6"/>
      <c r="B759" s="6"/>
      <c r="C759" s="6"/>
      <c r="D759" s="6"/>
      <c r="E759" s="6"/>
      <c r="F759" s="6"/>
    </row>
    <row r="760" spans="1:6" ht="15.75" customHeight="1" x14ac:dyDescent="0.2">
      <c r="A760" s="6"/>
      <c r="B760" s="6"/>
      <c r="C760" s="6"/>
      <c r="D760" s="6"/>
      <c r="E760" s="6"/>
      <c r="F760" s="6"/>
    </row>
    <row r="761" spans="1:6" ht="15.75" customHeight="1" x14ac:dyDescent="0.2">
      <c r="A761" s="6"/>
      <c r="B761" s="6"/>
      <c r="C761" s="6"/>
      <c r="D761" s="6"/>
      <c r="E761" s="6"/>
      <c r="F761" s="6"/>
    </row>
    <row r="762" spans="1:6" ht="15.75" customHeight="1" x14ac:dyDescent="0.2">
      <c r="A762" s="6"/>
      <c r="B762" s="6"/>
      <c r="C762" s="6"/>
      <c r="D762" s="6"/>
      <c r="E762" s="6"/>
      <c r="F762" s="6"/>
    </row>
    <row r="763" spans="1:6" ht="15.75" customHeight="1" x14ac:dyDescent="0.2">
      <c r="A763" s="6"/>
      <c r="B763" s="6"/>
      <c r="C763" s="6"/>
      <c r="D763" s="6"/>
      <c r="E763" s="6"/>
      <c r="F763" s="6"/>
    </row>
    <row r="764" spans="1:6" ht="15.75" customHeight="1" x14ac:dyDescent="0.2">
      <c r="A764" s="6"/>
      <c r="B764" s="6"/>
      <c r="C764" s="6"/>
      <c r="D764" s="6"/>
      <c r="E764" s="6"/>
      <c r="F764" s="6"/>
    </row>
    <row r="765" spans="1:6" ht="15.75" customHeight="1" x14ac:dyDescent="0.2">
      <c r="A765" s="6"/>
      <c r="B765" s="6"/>
      <c r="C765" s="6"/>
      <c r="D765" s="6"/>
      <c r="E765" s="6"/>
      <c r="F765" s="6"/>
    </row>
    <row r="766" spans="1:6" ht="15.75" customHeight="1" x14ac:dyDescent="0.2">
      <c r="A766" s="6"/>
      <c r="B766" s="6"/>
      <c r="C766" s="6"/>
      <c r="D766" s="6"/>
      <c r="E766" s="6"/>
      <c r="F766" s="6"/>
    </row>
    <row r="767" spans="1:6" ht="15.75" customHeight="1" x14ac:dyDescent="0.2">
      <c r="A767" s="6"/>
      <c r="B767" s="6"/>
      <c r="C767" s="6"/>
      <c r="D767" s="6"/>
      <c r="E767" s="6"/>
      <c r="F767" s="6"/>
    </row>
    <row r="768" spans="1:6" ht="15.75" customHeight="1" x14ac:dyDescent="0.2">
      <c r="A768" s="6"/>
      <c r="B768" s="6"/>
      <c r="C768" s="6"/>
      <c r="D768" s="6"/>
      <c r="E768" s="6"/>
      <c r="F768" s="6"/>
    </row>
    <row r="769" spans="1:6" ht="15.75" customHeight="1" x14ac:dyDescent="0.2">
      <c r="A769" s="6"/>
      <c r="B769" s="6"/>
      <c r="C769" s="6"/>
      <c r="D769" s="6"/>
      <c r="E769" s="6"/>
      <c r="F769" s="6"/>
    </row>
    <row r="770" spans="1:6" ht="15.75" customHeight="1" x14ac:dyDescent="0.2">
      <c r="A770" s="6"/>
      <c r="B770" s="6"/>
      <c r="C770" s="6"/>
      <c r="D770" s="6"/>
      <c r="E770" s="6"/>
      <c r="F770" s="6"/>
    </row>
    <row r="771" spans="1:6" ht="15.75" customHeight="1" x14ac:dyDescent="0.2">
      <c r="A771" s="6"/>
      <c r="B771" s="6"/>
      <c r="C771" s="6"/>
      <c r="D771" s="6"/>
      <c r="E771" s="6"/>
      <c r="F771" s="6"/>
    </row>
    <row r="772" spans="1:6" ht="15.75" customHeight="1" x14ac:dyDescent="0.2">
      <c r="A772" s="6"/>
      <c r="B772" s="6"/>
      <c r="C772" s="6"/>
      <c r="D772" s="6"/>
      <c r="E772" s="6"/>
      <c r="F772" s="6"/>
    </row>
    <row r="773" spans="1:6" ht="15.75" customHeight="1" x14ac:dyDescent="0.2">
      <c r="A773" s="6"/>
      <c r="B773" s="6"/>
      <c r="C773" s="6"/>
      <c r="D773" s="6"/>
      <c r="E773" s="6"/>
      <c r="F773" s="6"/>
    </row>
    <row r="774" spans="1:6" ht="15.75" customHeight="1" x14ac:dyDescent="0.2">
      <c r="A774" s="6"/>
      <c r="B774" s="6"/>
      <c r="C774" s="6"/>
      <c r="D774" s="6"/>
      <c r="E774" s="6"/>
      <c r="F774" s="6"/>
    </row>
    <row r="775" spans="1:6" ht="15.75" customHeight="1" x14ac:dyDescent="0.2">
      <c r="A775" s="6"/>
      <c r="B775" s="6"/>
      <c r="C775" s="6"/>
      <c r="D775" s="6"/>
      <c r="E775" s="6"/>
      <c r="F775" s="6"/>
    </row>
    <row r="776" spans="1:6" ht="15.75" customHeight="1" x14ac:dyDescent="0.2">
      <c r="A776" s="6"/>
      <c r="B776" s="6"/>
      <c r="C776" s="6"/>
      <c r="D776" s="6"/>
      <c r="E776" s="6"/>
      <c r="F776" s="6"/>
    </row>
    <row r="777" spans="1:6" ht="15.75" customHeight="1" x14ac:dyDescent="0.2">
      <c r="A777" s="6"/>
      <c r="B777" s="6"/>
      <c r="C777" s="6"/>
      <c r="D777" s="6"/>
      <c r="E777" s="6"/>
      <c r="F777" s="6"/>
    </row>
    <row r="778" spans="1:6" ht="15.75" customHeight="1" x14ac:dyDescent="0.2">
      <c r="A778" s="6"/>
      <c r="B778" s="6"/>
      <c r="C778" s="6"/>
      <c r="D778" s="6"/>
      <c r="E778" s="6"/>
      <c r="F778" s="6"/>
    </row>
    <row r="779" spans="1:6" ht="15.75" customHeight="1" x14ac:dyDescent="0.2">
      <c r="A779" s="6"/>
      <c r="B779" s="6"/>
      <c r="C779" s="6"/>
      <c r="D779" s="6"/>
      <c r="E779" s="6"/>
      <c r="F779" s="6"/>
    </row>
    <row r="780" spans="1:6" ht="15.75" customHeight="1" x14ac:dyDescent="0.2">
      <c r="A780" s="6"/>
      <c r="B780" s="6"/>
      <c r="C780" s="6"/>
      <c r="D780" s="6"/>
      <c r="E780" s="6"/>
      <c r="F780" s="6"/>
    </row>
    <row r="781" spans="1:6" ht="15.75" customHeight="1" x14ac:dyDescent="0.2">
      <c r="A781" s="6"/>
      <c r="B781" s="6"/>
      <c r="C781" s="6"/>
      <c r="D781" s="6"/>
      <c r="E781" s="6"/>
      <c r="F781" s="6"/>
    </row>
    <row r="782" spans="1:6" ht="15.75" customHeight="1" x14ac:dyDescent="0.2">
      <c r="A782" s="6"/>
      <c r="B782" s="6"/>
      <c r="C782" s="6"/>
      <c r="D782" s="6"/>
      <c r="E782" s="6"/>
      <c r="F782" s="6"/>
    </row>
    <row r="783" spans="1:6" ht="15.75" customHeight="1" x14ac:dyDescent="0.2">
      <c r="A783" s="6"/>
      <c r="B783" s="6"/>
      <c r="C783" s="6"/>
      <c r="D783" s="6"/>
      <c r="E783" s="6"/>
      <c r="F783" s="6"/>
    </row>
    <row r="784" spans="1:6" ht="15.75" customHeight="1" x14ac:dyDescent="0.2">
      <c r="A784" s="6"/>
      <c r="B784" s="6"/>
      <c r="C784" s="6"/>
      <c r="D784" s="6"/>
      <c r="E784" s="6"/>
      <c r="F784" s="6"/>
    </row>
    <row r="785" spans="1:6" ht="15.75" customHeight="1" x14ac:dyDescent="0.2">
      <c r="A785" s="6"/>
      <c r="B785" s="6"/>
      <c r="C785" s="6"/>
      <c r="D785" s="6"/>
      <c r="E785" s="6"/>
      <c r="F785" s="6"/>
    </row>
    <row r="786" spans="1:6" ht="15.75" customHeight="1" x14ac:dyDescent="0.2">
      <c r="A786" s="6"/>
      <c r="B786" s="6"/>
      <c r="C786" s="6"/>
      <c r="D786" s="6"/>
      <c r="E786" s="6"/>
      <c r="F786" s="6"/>
    </row>
    <row r="787" spans="1:6" ht="15.75" customHeight="1" x14ac:dyDescent="0.2">
      <c r="A787" s="6"/>
      <c r="B787" s="6"/>
      <c r="C787" s="6"/>
      <c r="D787" s="6"/>
      <c r="E787" s="6"/>
      <c r="F787" s="6"/>
    </row>
    <row r="788" spans="1:6" ht="15.75" customHeight="1" x14ac:dyDescent="0.2">
      <c r="A788" s="6"/>
      <c r="B788" s="6"/>
      <c r="C788" s="6"/>
      <c r="D788" s="6"/>
      <c r="E788" s="6"/>
      <c r="F788" s="6"/>
    </row>
    <row r="789" spans="1:6" ht="15.75" customHeight="1" x14ac:dyDescent="0.2">
      <c r="A789" s="6"/>
      <c r="B789" s="6"/>
      <c r="C789" s="6"/>
      <c r="D789" s="6"/>
      <c r="E789" s="6"/>
      <c r="F789" s="6"/>
    </row>
    <row r="790" spans="1:6" ht="15.75" customHeight="1" x14ac:dyDescent="0.2">
      <c r="A790" s="6"/>
      <c r="B790" s="6"/>
      <c r="C790" s="6"/>
      <c r="D790" s="6"/>
      <c r="E790" s="6"/>
      <c r="F790" s="6"/>
    </row>
    <row r="791" spans="1:6" ht="15.75" customHeight="1" x14ac:dyDescent="0.2">
      <c r="A791" s="6"/>
      <c r="B791" s="6"/>
      <c r="C791" s="6"/>
      <c r="D791" s="6"/>
      <c r="E791" s="6"/>
      <c r="F791" s="6"/>
    </row>
    <row r="792" spans="1:6" ht="15.75" customHeight="1" x14ac:dyDescent="0.2">
      <c r="A792" s="6"/>
      <c r="B792" s="6"/>
      <c r="C792" s="6"/>
      <c r="D792" s="6"/>
      <c r="E792" s="6"/>
      <c r="F792" s="6"/>
    </row>
    <row r="793" spans="1:6" ht="15.75" customHeight="1" x14ac:dyDescent="0.2">
      <c r="A793" s="6"/>
      <c r="B793" s="6"/>
      <c r="C793" s="6"/>
      <c r="D793" s="6"/>
      <c r="E793" s="6"/>
      <c r="F793" s="6"/>
    </row>
    <row r="794" spans="1:6" ht="15.75" customHeight="1" x14ac:dyDescent="0.2">
      <c r="A794" s="6"/>
      <c r="B794" s="6"/>
      <c r="C794" s="6"/>
      <c r="D794" s="6"/>
      <c r="E794" s="6"/>
      <c r="F794" s="6"/>
    </row>
    <row r="795" spans="1:6" ht="15.75" customHeight="1" x14ac:dyDescent="0.2">
      <c r="A795" s="6"/>
      <c r="B795" s="6"/>
      <c r="C795" s="6"/>
      <c r="D795" s="6"/>
      <c r="E795" s="6"/>
      <c r="F795" s="6"/>
    </row>
    <row r="796" spans="1:6" ht="15.75" customHeight="1" x14ac:dyDescent="0.2">
      <c r="A796" s="6"/>
      <c r="B796" s="6"/>
      <c r="C796" s="6"/>
      <c r="D796" s="6"/>
      <c r="E796" s="6"/>
      <c r="F796" s="6"/>
    </row>
    <row r="797" spans="1:6" ht="15.75" customHeight="1" x14ac:dyDescent="0.2">
      <c r="A797" s="6"/>
      <c r="B797" s="6"/>
      <c r="C797" s="6"/>
      <c r="D797" s="6"/>
      <c r="E797" s="6"/>
      <c r="F797" s="6"/>
    </row>
    <row r="798" spans="1:6" ht="15.75" customHeight="1" x14ac:dyDescent="0.2">
      <c r="A798" s="6"/>
      <c r="B798" s="6"/>
      <c r="C798" s="6"/>
      <c r="D798" s="6"/>
      <c r="E798" s="6"/>
      <c r="F798" s="6"/>
    </row>
    <row r="799" spans="1:6" ht="15.75" customHeight="1" x14ac:dyDescent="0.2">
      <c r="A799" s="6"/>
      <c r="B799" s="6"/>
      <c r="C799" s="6"/>
      <c r="D799" s="6"/>
      <c r="E799" s="6"/>
      <c r="F799" s="6"/>
    </row>
    <row r="800" spans="1:6" ht="15.75" customHeight="1" x14ac:dyDescent="0.2">
      <c r="A800" s="6"/>
      <c r="B800" s="6"/>
      <c r="C800" s="6"/>
      <c r="D800" s="6"/>
      <c r="E800" s="6"/>
      <c r="F800" s="6"/>
    </row>
    <row r="801" spans="1:6" ht="15.75" customHeight="1" x14ac:dyDescent="0.2">
      <c r="A801" s="6"/>
      <c r="B801" s="6"/>
      <c r="C801" s="6"/>
      <c r="D801" s="6"/>
      <c r="E801" s="6"/>
      <c r="F801" s="6"/>
    </row>
    <row r="802" spans="1:6" ht="15.75" customHeight="1" x14ac:dyDescent="0.2">
      <c r="A802" s="6"/>
      <c r="B802" s="6"/>
      <c r="C802" s="6"/>
      <c r="D802" s="6"/>
      <c r="E802" s="6"/>
      <c r="F802" s="6"/>
    </row>
    <row r="803" spans="1:6" ht="15.75" customHeight="1" x14ac:dyDescent="0.2">
      <c r="A803" s="6"/>
      <c r="B803" s="6"/>
      <c r="C803" s="6"/>
      <c r="D803" s="6"/>
      <c r="E803" s="6"/>
      <c r="F803" s="6"/>
    </row>
    <row r="804" spans="1:6" ht="15.75" customHeight="1" x14ac:dyDescent="0.2">
      <c r="A804" s="6"/>
      <c r="B804" s="6"/>
      <c r="C804" s="6"/>
      <c r="D804" s="6"/>
      <c r="E804" s="6"/>
      <c r="F804" s="6"/>
    </row>
    <row r="805" spans="1:6" ht="15.75" customHeight="1" x14ac:dyDescent="0.2">
      <c r="A805" s="6"/>
      <c r="B805" s="6"/>
      <c r="C805" s="6"/>
      <c r="D805" s="6"/>
      <c r="E805" s="6"/>
      <c r="F805" s="6"/>
    </row>
    <row r="806" spans="1:6" ht="15.75" customHeight="1" x14ac:dyDescent="0.2">
      <c r="A806" s="6"/>
      <c r="B806" s="6"/>
      <c r="C806" s="6"/>
      <c r="D806" s="6"/>
      <c r="E806" s="6"/>
      <c r="F806" s="6"/>
    </row>
    <row r="807" spans="1:6" ht="15.75" customHeight="1" x14ac:dyDescent="0.2">
      <c r="A807" s="6"/>
      <c r="B807" s="6"/>
      <c r="C807" s="6"/>
      <c r="D807" s="6"/>
      <c r="E807" s="6"/>
      <c r="F807" s="6"/>
    </row>
    <row r="808" spans="1:6" ht="15.75" customHeight="1" x14ac:dyDescent="0.2">
      <c r="A808" s="6"/>
      <c r="B808" s="6"/>
      <c r="C808" s="6"/>
      <c r="D808" s="6"/>
      <c r="E808" s="6"/>
      <c r="F808" s="6"/>
    </row>
    <row r="809" spans="1:6" ht="15.75" customHeight="1" x14ac:dyDescent="0.2">
      <c r="A809" s="6"/>
      <c r="B809" s="6"/>
      <c r="C809" s="6"/>
      <c r="D809" s="6"/>
      <c r="E809" s="6"/>
      <c r="F809" s="6"/>
    </row>
    <row r="810" spans="1:6" ht="15.75" customHeight="1" x14ac:dyDescent="0.2">
      <c r="A810" s="6"/>
      <c r="B810" s="6"/>
      <c r="C810" s="6"/>
      <c r="D810" s="6"/>
      <c r="E810" s="6"/>
      <c r="F810" s="6"/>
    </row>
    <row r="811" spans="1:6" ht="15.75" customHeight="1" x14ac:dyDescent="0.2">
      <c r="A811" s="6"/>
      <c r="B811" s="6"/>
      <c r="C811" s="6"/>
      <c r="D811" s="6"/>
      <c r="E811" s="6"/>
      <c r="F811" s="6"/>
    </row>
    <row r="812" spans="1:6" ht="15.75" customHeight="1" x14ac:dyDescent="0.2">
      <c r="A812" s="6"/>
      <c r="B812" s="6"/>
      <c r="C812" s="6"/>
      <c r="D812" s="6"/>
      <c r="E812" s="6"/>
      <c r="F812" s="6"/>
    </row>
    <row r="813" spans="1:6" ht="15.75" customHeight="1" x14ac:dyDescent="0.2">
      <c r="A813" s="6"/>
      <c r="B813" s="6"/>
      <c r="C813" s="6"/>
      <c r="D813" s="6"/>
      <c r="E813" s="6"/>
      <c r="F813" s="6"/>
    </row>
    <row r="814" spans="1:6" ht="15.75" customHeight="1" x14ac:dyDescent="0.2">
      <c r="A814" s="6"/>
      <c r="B814" s="6"/>
      <c r="C814" s="6"/>
      <c r="D814" s="6"/>
      <c r="E814" s="6"/>
      <c r="F814" s="6"/>
    </row>
    <row r="815" spans="1:6" ht="15.75" customHeight="1" x14ac:dyDescent="0.2">
      <c r="A815" s="6"/>
      <c r="B815" s="6"/>
      <c r="C815" s="6"/>
      <c r="D815" s="6"/>
      <c r="E815" s="6"/>
      <c r="F815" s="6"/>
    </row>
    <row r="816" spans="1:6" ht="15.75" customHeight="1" x14ac:dyDescent="0.2">
      <c r="A816" s="6"/>
      <c r="B816" s="6"/>
      <c r="C816" s="6"/>
      <c r="D816" s="6"/>
      <c r="E816" s="6"/>
      <c r="F816" s="6"/>
    </row>
    <row r="817" spans="1:6" ht="15.75" customHeight="1" x14ac:dyDescent="0.2">
      <c r="A817" s="6"/>
      <c r="B817" s="6"/>
      <c r="C817" s="6"/>
      <c r="D817" s="6"/>
      <c r="E817" s="6"/>
      <c r="F817" s="6"/>
    </row>
    <row r="818" spans="1:6" ht="15.75" customHeight="1" x14ac:dyDescent="0.2">
      <c r="A818" s="6"/>
      <c r="B818" s="6"/>
      <c r="C818" s="6"/>
      <c r="D818" s="6"/>
      <c r="E818" s="6"/>
      <c r="F818" s="6"/>
    </row>
    <row r="819" spans="1:6" ht="15.75" customHeight="1" x14ac:dyDescent="0.2">
      <c r="A819" s="6"/>
      <c r="B819" s="6"/>
      <c r="C819" s="6"/>
      <c r="D819" s="6"/>
      <c r="E819" s="6"/>
      <c r="F819" s="6"/>
    </row>
    <row r="820" spans="1:6" ht="15.75" customHeight="1" x14ac:dyDescent="0.2">
      <c r="A820" s="6"/>
      <c r="B820" s="6"/>
      <c r="C820" s="6"/>
      <c r="D820" s="6"/>
      <c r="E820" s="6"/>
      <c r="F820" s="6"/>
    </row>
    <row r="821" spans="1:6" ht="15.75" customHeight="1" x14ac:dyDescent="0.2">
      <c r="A821" s="6"/>
      <c r="B821" s="6"/>
      <c r="C821" s="6"/>
      <c r="D821" s="6"/>
      <c r="E821" s="6"/>
      <c r="F821" s="6"/>
    </row>
    <row r="822" spans="1:6" ht="15.75" customHeight="1" x14ac:dyDescent="0.2">
      <c r="A822" s="6"/>
      <c r="B822" s="6"/>
      <c r="C822" s="6"/>
      <c r="D822" s="6"/>
      <c r="E822" s="6"/>
      <c r="F822" s="6"/>
    </row>
    <row r="823" spans="1:6" ht="15.75" customHeight="1" x14ac:dyDescent="0.2">
      <c r="A823" s="6"/>
      <c r="B823" s="6"/>
      <c r="C823" s="6"/>
      <c r="D823" s="6"/>
      <c r="E823" s="6"/>
      <c r="F823" s="6"/>
    </row>
    <row r="824" spans="1:6" ht="15.75" customHeight="1" x14ac:dyDescent="0.2">
      <c r="A824" s="6"/>
      <c r="B824" s="6"/>
      <c r="C824" s="6"/>
      <c r="D824" s="6"/>
      <c r="E824" s="6"/>
      <c r="F824" s="6"/>
    </row>
    <row r="825" spans="1:6" ht="15.75" customHeight="1" x14ac:dyDescent="0.2">
      <c r="A825" s="6"/>
      <c r="B825" s="6"/>
      <c r="C825" s="6"/>
      <c r="D825" s="6"/>
      <c r="E825" s="6"/>
      <c r="F825" s="6"/>
    </row>
    <row r="826" spans="1:6" ht="15.75" customHeight="1" x14ac:dyDescent="0.2">
      <c r="A826" s="6"/>
      <c r="B826" s="6"/>
      <c r="C826" s="6"/>
      <c r="D826" s="6"/>
      <c r="E826" s="6"/>
      <c r="F826" s="6"/>
    </row>
    <row r="827" spans="1:6" ht="15.75" customHeight="1" x14ac:dyDescent="0.2">
      <c r="A827" s="6"/>
      <c r="B827" s="6"/>
      <c r="C827" s="6"/>
      <c r="D827" s="6"/>
      <c r="E827" s="6"/>
      <c r="F827" s="6"/>
    </row>
    <row r="828" spans="1:6" ht="15.75" customHeight="1" x14ac:dyDescent="0.2">
      <c r="A828" s="6"/>
      <c r="B828" s="6"/>
      <c r="C828" s="6"/>
      <c r="D828" s="6"/>
      <c r="E828" s="6"/>
      <c r="F828" s="6"/>
    </row>
    <row r="829" spans="1:6" ht="15.75" customHeight="1" x14ac:dyDescent="0.2">
      <c r="A829" s="6"/>
      <c r="B829" s="6"/>
      <c r="C829" s="6"/>
      <c r="D829" s="6"/>
      <c r="E829" s="6"/>
      <c r="F829" s="6"/>
    </row>
    <row r="830" spans="1:6" ht="15.75" customHeight="1" x14ac:dyDescent="0.2">
      <c r="A830" s="6"/>
      <c r="B830" s="6"/>
      <c r="C830" s="6"/>
      <c r="D830" s="6"/>
      <c r="E830" s="6"/>
      <c r="F830" s="6"/>
    </row>
    <row r="831" spans="1:6" ht="15.75" customHeight="1" x14ac:dyDescent="0.2">
      <c r="A831" s="6"/>
      <c r="B831" s="6"/>
      <c r="C831" s="6"/>
      <c r="D831" s="6"/>
      <c r="E831" s="6"/>
      <c r="F831" s="6"/>
    </row>
    <row r="832" spans="1:6" ht="15.75" customHeight="1" x14ac:dyDescent="0.2">
      <c r="A832" s="6"/>
      <c r="B832" s="6"/>
      <c r="C832" s="6"/>
      <c r="D832" s="6"/>
      <c r="E832" s="6"/>
      <c r="F832" s="6"/>
    </row>
    <row r="833" spans="1:6" ht="15.75" customHeight="1" x14ac:dyDescent="0.2">
      <c r="A833" s="6"/>
      <c r="B833" s="6"/>
      <c r="C833" s="6"/>
      <c r="D833" s="6"/>
      <c r="E833" s="6"/>
      <c r="F833" s="6"/>
    </row>
    <row r="834" spans="1:6" ht="15.75" customHeight="1" x14ac:dyDescent="0.2">
      <c r="A834" s="6"/>
      <c r="B834" s="6"/>
      <c r="C834" s="6"/>
      <c r="D834" s="6"/>
      <c r="E834" s="6"/>
      <c r="F834" s="6"/>
    </row>
    <row r="835" spans="1:6" ht="15.75" customHeight="1" x14ac:dyDescent="0.2">
      <c r="A835" s="6"/>
      <c r="B835" s="6"/>
      <c r="C835" s="6"/>
      <c r="D835" s="6"/>
      <c r="E835" s="6"/>
      <c r="F835" s="6"/>
    </row>
    <row r="836" spans="1:6" ht="15.75" customHeight="1" x14ac:dyDescent="0.2">
      <c r="A836" s="6"/>
      <c r="B836" s="6"/>
      <c r="C836" s="6"/>
      <c r="D836" s="6"/>
      <c r="E836" s="6"/>
      <c r="F836" s="6"/>
    </row>
    <row r="837" spans="1:6" ht="15.75" customHeight="1" x14ac:dyDescent="0.2">
      <c r="A837" s="6"/>
      <c r="B837" s="6"/>
      <c r="C837" s="6"/>
      <c r="D837" s="6"/>
      <c r="E837" s="6"/>
      <c r="F837" s="6"/>
    </row>
    <row r="838" spans="1:6" ht="15.75" customHeight="1" x14ac:dyDescent="0.2">
      <c r="A838" s="6"/>
      <c r="B838" s="6"/>
      <c r="C838" s="6"/>
      <c r="D838" s="6"/>
      <c r="E838" s="6"/>
      <c r="F838" s="6"/>
    </row>
    <row r="839" spans="1:6" ht="15.75" customHeight="1" x14ac:dyDescent="0.2">
      <c r="A839" s="6"/>
      <c r="B839" s="6"/>
      <c r="C839" s="6"/>
      <c r="D839" s="6"/>
      <c r="E839" s="6"/>
      <c r="F839" s="6"/>
    </row>
    <row r="840" spans="1:6" ht="15.75" customHeight="1" x14ac:dyDescent="0.2">
      <c r="A840" s="6"/>
      <c r="B840" s="6"/>
      <c r="C840" s="6"/>
      <c r="D840" s="6"/>
      <c r="E840" s="6"/>
      <c r="F840" s="6"/>
    </row>
    <row r="841" spans="1:6" ht="15.75" customHeight="1" x14ac:dyDescent="0.2">
      <c r="A841" s="6"/>
      <c r="B841" s="6"/>
      <c r="C841" s="6"/>
      <c r="D841" s="6"/>
      <c r="E841" s="6"/>
      <c r="F841" s="6"/>
    </row>
    <row r="842" spans="1:6" ht="15.75" customHeight="1" x14ac:dyDescent="0.2">
      <c r="A842" s="6"/>
      <c r="B842" s="6"/>
      <c r="C842" s="6"/>
      <c r="D842" s="6"/>
      <c r="E842" s="6"/>
      <c r="F842" s="6"/>
    </row>
    <row r="843" spans="1:6" ht="15.75" customHeight="1" x14ac:dyDescent="0.2">
      <c r="A843" s="6"/>
      <c r="B843" s="6"/>
      <c r="C843" s="6"/>
      <c r="D843" s="6"/>
      <c r="E843" s="6"/>
      <c r="F843" s="6"/>
    </row>
    <row r="844" spans="1:6" ht="15.75" customHeight="1" x14ac:dyDescent="0.2">
      <c r="A844" s="6"/>
      <c r="B844" s="6"/>
      <c r="C844" s="6"/>
      <c r="D844" s="6"/>
      <c r="E844" s="6"/>
      <c r="F844" s="6"/>
    </row>
    <row r="845" spans="1:6" ht="15.75" customHeight="1" x14ac:dyDescent="0.2">
      <c r="A845" s="6"/>
      <c r="B845" s="6"/>
      <c r="C845" s="6"/>
      <c r="D845" s="6"/>
      <c r="E845" s="6"/>
      <c r="F845" s="6"/>
    </row>
    <row r="846" spans="1:6" ht="15.75" customHeight="1" x14ac:dyDescent="0.2">
      <c r="A846" s="6"/>
      <c r="B846" s="6"/>
      <c r="C846" s="6"/>
      <c r="D846" s="6"/>
      <c r="E846" s="6"/>
      <c r="F846" s="6"/>
    </row>
    <row r="847" spans="1:6" ht="15.75" customHeight="1" x14ac:dyDescent="0.2">
      <c r="A847" s="6"/>
      <c r="B847" s="6"/>
      <c r="C847" s="6"/>
      <c r="D847" s="6"/>
      <c r="E847" s="6"/>
      <c r="F847" s="6"/>
    </row>
    <row r="848" spans="1:6" ht="15.75" customHeight="1" x14ac:dyDescent="0.2">
      <c r="A848" s="6"/>
      <c r="B848" s="6"/>
      <c r="C848" s="6"/>
      <c r="D848" s="6"/>
      <c r="E848" s="6"/>
      <c r="F848" s="6"/>
    </row>
    <row r="849" spans="1:6" ht="15.75" customHeight="1" x14ac:dyDescent="0.2">
      <c r="A849" s="6"/>
      <c r="B849" s="6"/>
      <c r="C849" s="6"/>
      <c r="D849" s="6"/>
      <c r="E849" s="6"/>
      <c r="F849" s="6"/>
    </row>
    <row r="850" spans="1:6" ht="15.75" customHeight="1" x14ac:dyDescent="0.2">
      <c r="A850" s="6"/>
      <c r="B850" s="6"/>
      <c r="C850" s="6"/>
      <c r="D850" s="6"/>
      <c r="E850" s="6"/>
      <c r="F850" s="6"/>
    </row>
    <row r="851" spans="1:6" ht="15.75" customHeight="1" x14ac:dyDescent="0.2">
      <c r="A851" s="6"/>
      <c r="B851" s="6"/>
      <c r="C851" s="6"/>
      <c r="D851" s="6"/>
      <c r="E851" s="6"/>
      <c r="F851" s="6"/>
    </row>
    <row r="852" spans="1:6" ht="15.75" customHeight="1" x14ac:dyDescent="0.2">
      <c r="A852" s="6"/>
      <c r="B852" s="6"/>
      <c r="C852" s="6"/>
      <c r="D852" s="6"/>
      <c r="E852" s="6"/>
      <c r="F852" s="6"/>
    </row>
    <row r="853" spans="1:6" ht="15.75" customHeight="1" x14ac:dyDescent="0.2">
      <c r="A853" s="6"/>
      <c r="B853" s="6"/>
      <c r="C853" s="6"/>
      <c r="D853" s="6"/>
      <c r="E853" s="6"/>
      <c r="F853" s="6"/>
    </row>
    <row r="854" spans="1:6" ht="15.75" customHeight="1" x14ac:dyDescent="0.2">
      <c r="A854" s="6"/>
      <c r="B854" s="6"/>
      <c r="C854" s="6"/>
      <c r="D854" s="6"/>
      <c r="E854" s="6"/>
      <c r="F854" s="6"/>
    </row>
    <row r="855" spans="1:6" ht="15.75" customHeight="1" x14ac:dyDescent="0.2">
      <c r="A855" s="6"/>
      <c r="B855" s="6"/>
      <c r="C855" s="6"/>
      <c r="D855" s="6"/>
      <c r="E855" s="6"/>
      <c r="F855" s="6"/>
    </row>
    <row r="856" spans="1:6" ht="15.75" customHeight="1" x14ac:dyDescent="0.2">
      <c r="A856" s="6"/>
      <c r="B856" s="6"/>
      <c r="C856" s="6"/>
      <c r="D856" s="6"/>
      <c r="E856" s="6"/>
      <c r="F856" s="6"/>
    </row>
    <row r="857" spans="1:6" ht="15.75" customHeight="1" x14ac:dyDescent="0.2">
      <c r="A857" s="6"/>
      <c r="B857" s="6"/>
      <c r="C857" s="6"/>
      <c r="D857" s="6"/>
      <c r="E857" s="6"/>
      <c r="F857" s="6"/>
    </row>
    <row r="858" spans="1:6" ht="15.75" customHeight="1" x14ac:dyDescent="0.2">
      <c r="A858" s="6"/>
      <c r="B858" s="6"/>
      <c r="C858" s="6"/>
      <c r="D858" s="6"/>
      <c r="E858" s="6"/>
      <c r="F858" s="6"/>
    </row>
    <row r="859" spans="1:6" ht="15.75" customHeight="1" x14ac:dyDescent="0.2">
      <c r="A859" s="6"/>
      <c r="B859" s="6"/>
      <c r="C859" s="6"/>
      <c r="D859" s="6"/>
      <c r="E859" s="6"/>
      <c r="F859" s="6"/>
    </row>
    <row r="860" spans="1:6" ht="15.75" customHeight="1" x14ac:dyDescent="0.2">
      <c r="A860" s="6"/>
      <c r="B860" s="6"/>
      <c r="C860" s="6"/>
      <c r="D860" s="6"/>
      <c r="E860" s="6"/>
      <c r="F860" s="6"/>
    </row>
    <row r="861" spans="1:6" ht="15.75" customHeight="1" x14ac:dyDescent="0.2">
      <c r="A861" s="6"/>
      <c r="B861" s="6"/>
      <c r="C861" s="6"/>
      <c r="D861" s="6"/>
      <c r="E861" s="6"/>
      <c r="F861" s="6"/>
    </row>
    <row r="862" spans="1:6" ht="15.75" customHeight="1" x14ac:dyDescent="0.2">
      <c r="A862" s="6"/>
      <c r="B862" s="6"/>
      <c r="C862" s="6"/>
      <c r="D862" s="6"/>
      <c r="E862" s="6"/>
      <c r="F862" s="6"/>
    </row>
    <row r="863" spans="1:6" ht="15.75" customHeight="1" x14ac:dyDescent="0.2">
      <c r="A863" s="6"/>
      <c r="B863" s="6"/>
      <c r="C863" s="6"/>
      <c r="D863" s="6"/>
      <c r="E863" s="6"/>
      <c r="F863" s="6"/>
    </row>
    <row r="864" spans="1:6" ht="15.75" customHeight="1" x14ac:dyDescent="0.2">
      <c r="A864" s="6"/>
      <c r="B864" s="6"/>
      <c r="C864" s="6"/>
      <c r="D864" s="6"/>
      <c r="E864" s="6"/>
      <c r="F864" s="6"/>
    </row>
    <row r="865" spans="1:6" ht="15.75" customHeight="1" x14ac:dyDescent="0.2">
      <c r="A865" s="6"/>
      <c r="B865" s="6"/>
      <c r="C865" s="6"/>
      <c r="D865" s="6"/>
      <c r="E865" s="6"/>
      <c r="F865" s="6"/>
    </row>
    <row r="866" spans="1:6" ht="15.75" customHeight="1" x14ac:dyDescent="0.2">
      <c r="A866" s="6"/>
      <c r="B866" s="6"/>
      <c r="C866" s="6"/>
      <c r="D866" s="6"/>
      <c r="E866" s="6"/>
      <c r="F866" s="6"/>
    </row>
    <row r="867" spans="1:6" ht="15.75" customHeight="1" x14ac:dyDescent="0.2">
      <c r="A867" s="6"/>
      <c r="B867" s="6"/>
      <c r="C867" s="6"/>
      <c r="D867" s="6"/>
      <c r="E867" s="6"/>
      <c r="F867" s="6"/>
    </row>
    <row r="868" spans="1:6" ht="15.75" customHeight="1" x14ac:dyDescent="0.2">
      <c r="A868" s="6"/>
      <c r="B868" s="6"/>
      <c r="C868" s="6"/>
      <c r="D868" s="6"/>
      <c r="E868" s="6"/>
      <c r="F868" s="6"/>
    </row>
    <row r="869" spans="1:6" ht="15.75" customHeight="1" x14ac:dyDescent="0.2">
      <c r="A869" s="6"/>
      <c r="B869" s="6"/>
      <c r="C869" s="6"/>
      <c r="D869" s="6"/>
      <c r="E869" s="6"/>
      <c r="F869" s="6"/>
    </row>
    <row r="870" spans="1:6" ht="15.75" customHeight="1" x14ac:dyDescent="0.2">
      <c r="A870" s="6"/>
      <c r="B870" s="6"/>
      <c r="C870" s="6"/>
      <c r="D870" s="6"/>
      <c r="E870" s="6"/>
      <c r="F870" s="6"/>
    </row>
    <row r="871" spans="1:6" ht="15.75" customHeight="1" x14ac:dyDescent="0.2">
      <c r="A871" s="6"/>
      <c r="B871" s="6"/>
      <c r="C871" s="6"/>
      <c r="D871" s="6"/>
      <c r="E871" s="6"/>
      <c r="F871" s="6"/>
    </row>
    <row r="872" spans="1:6" ht="15.75" customHeight="1" x14ac:dyDescent="0.2">
      <c r="A872" s="6"/>
      <c r="B872" s="6"/>
      <c r="C872" s="6"/>
      <c r="D872" s="6"/>
      <c r="E872" s="6"/>
      <c r="F872" s="6"/>
    </row>
    <row r="873" spans="1:6" ht="15.75" customHeight="1" x14ac:dyDescent="0.2">
      <c r="A873" s="6"/>
      <c r="B873" s="6"/>
      <c r="C873" s="6"/>
      <c r="D873" s="6"/>
      <c r="E873" s="6"/>
      <c r="F873" s="6"/>
    </row>
    <row r="874" spans="1:6" ht="15.75" customHeight="1" x14ac:dyDescent="0.2">
      <c r="A874" s="6"/>
      <c r="B874" s="6"/>
      <c r="C874" s="6"/>
      <c r="D874" s="6"/>
      <c r="E874" s="6"/>
      <c r="F874" s="6"/>
    </row>
    <row r="875" spans="1:6" ht="15.75" customHeight="1" x14ac:dyDescent="0.2">
      <c r="A875" s="6"/>
      <c r="B875" s="6"/>
      <c r="C875" s="6"/>
      <c r="D875" s="6"/>
      <c r="E875" s="6"/>
      <c r="F875" s="6"/>
    </row>
    <row r="876" spans="1:6" ht="15.75" customHeight="1" x14ac:dyDescent="0.2">
      <c r="A876" s="6"/>
      <c r="B876" s="6"/>
      <c r="C876" s="6"/>
      <c r="D876" s="6"/>
      <c r="E876" s="6"/>
      <c r="F876" s="6"/>
    </row>
    <row r="877" spans="1:6" ht="15.75" customHeight="1" x14ac:dyDescent="0.2">
      <c r="A877" s="6"/>
      <c r="B877" s="6"/>
      <c r="C877" s="6"/>
      <c r="D877" s="6"/>
      <c r="E877" s="6"/>
      <c r="F877" s="6"/>
    </row>
    <row r="878" spans="1:6" ht="15.75" customHeight="1" x14ac:dyDescent="0.2">
      <c r="A878" s="6"/>
      <c r="B878" s="6"/>
      <c r="C878" s="6"/>
      <c r="D878" s="6"/>
      <c r="E878" s="6"/>
      <c r="F878" s="6"/>
    </row>
    <row r="879" spans="1:6" ht="15.75" customHeight="1" x14ac:dyDescent="0.2">
      <c r="A879" s="6"/>
      <c r="B879" s="6"/>
      <c r="C879" s="6"/>
      <c r="D879" s="6"/>
      <c r="E879" s="6"/>
      <c r="F879" s="6"/>
    </row>
    <row r="880" spans="1:6" ht="15.75" customHeight="1" x14ac:dyDescent="0.2">
      <c r="A880" s="6"/>
      <c r="B880" s="6"/>
      <c r="C880" s="6"/>
      <c r="D880" s="6"/>
      <c r="E880" s="6"/>
      <c r="F880" s="6"/>
    </row>
    <row r="881" spans="1:6" ht="15.75" customHeight="1" x14ac:dyDescent="0.2">
      <c r="A881" s="6"/>
      <c r="B881" s="6"/>
      <c r="C881" s="6"/>
      <c r="D881" s="6"/>
      <c r="E881" s="6"/>
      <c r="F881" s="6"/>
    </row>
    <row r="882" spans="1:6" ht="15.75" customHeight="1" x14ac:dyDescent="0.2">
      <c r="A882" s="6"/>
      <c r="B882" s="6"/>
      <c r="C882" s="6"/>
      <c r="D882" s="6"/>
      <c r="E882" s="6"/>
      <c r="F882" s="6"/>
    </row>
    <row r="883" spans="1:6" ht="15.75" customHeight="1" x14ac:dyDescent="0.2">
      <c r="A883" s="6"/>
      <c r="B883" s="6"/>
      <c r="C883" s="6"/>
      <c r="D883" s="6"/>
      <c r="E883" s="6"/>
      <c r="F883" s="6"/>
    </row>
    <row r="884" spans="1:6" ht="15.75" customHeight="1" x14ac:dyDescent="0.2">
      <c r="A884" s="6"/>
      <c r="B884" s="6"/>
      <c r="C884" s="6"/>
      <c r="D884" s="6"/>
      <c r="E884" s="6"/>
      <c r="F884" s="6"/>
    </row>
    <row r="885" spans="1:6" ht="15.75" customHeight="1" x14ac:dyDescent="0.2">
      <c r="A885" s="6"/>
      <c r="B885" s="6"/>
      <c r="C885" s="6"/>
      <c r="D885" s="6"/>
      <c r="E885" s="6"/>
      <c r="F885" s="6"/>
    </row>
    <row r="886" spans="1:6" ht="15.75" customHeight="1" x14ac:dyDescent="0.2">
      <c r="A886" s="6"/>
      <c r="B886" s="6"/>
      <c r="C886" s="6"/>
      <c r="D886" s="6"/>
      <c r="E886" s="6"/>
      <c r="F886" s="6"/>
    </row>
    <row r="887" spans="1:6" ht="15.75" customHeight="1" x14ac:dyDescent="0.2">
      <c r="A887" s="6"/>
      <c r="B887" s="6"/>
      <c r="C887" s="6"/>
      <c r="D887" s="6"/>
      <c r="E887" s="6"/>
      <c r="F887" s="6"/>
    </row>
    <row r="888" spans="1:6" ht="15.75" customHeight="1" x14ac:dyDescent="0.2">
      <c r="A888" s="6"/>
      <c r="B888" s="6"/>
      <c r="C888" s="6"/>
      <c r="D888" s="6"/>
      <c r="E888" s="6"/>
      <c r="F888" s="6"/>
    </row>
    <row r="889" spans="1:6" ht="15.75" customHeight="1" x14ac:dyDescent="0.2">
      <c r="A889" s="6"/>
      <c r="B889" s="6"/>
      <c r="C889" s="6"/>
      <c r="D889" s="6"/>
      <c r="E889" s="6"/>
      <c r="F889" s="6"/>
    </row>
    <row r="890" spans="1:6" ht="15.75" customHeight="1" x14ac:dyDescent="0.2">
      <c r="A890" s="6"/>
      <c r="B890" s="6"/>
      <c r="C890" s="6"/>
      <c r="D890" s="6"/>
      <c r="E890" s="6"/>
      <c r="F890" s="6"/>
    </row>
    <row r="891" spans="1:6" ht="15.75" customHeight="1" x14ac:dyDescent="0.2">
      <c r="A891" s="6"/>
      <c r="B891" s="6"/>
      <c r="C891" s="6"/>
      <c r="D891" s="6"/>
      <c r="E891" s="6"/>
      <c r="F891" s="6"/>
    </row>
    <row r="892" spans="1:6" ht="15.75" customHeight="1" x14ac:dyDescent="0.2">
      <c r="A892" s="6"/>
      <c r="B892" s="6"/>
      <c r="C892" s="6"/>
      <c r="D892" s="6"/>
      <c r="E892" s="6"/>
      <c r="F892" s="6"/>
    </row>
    <row r="893" spans="1:6" ht="15.75" customHeight="1" x14ac:dyDescent="0.2">
      <c r="A893" s="6"/>
      <c r="B893" s="6"/>
      <c r="C893" s="6"/>
      <c r="D893" s="6"/>
      <c r="E893" s="6"/>
      <c r="F893" s="6"/>
    </row>
    <row r="894" spans="1:6" ht="15.75" customHeight="1" x14ac:dyDescent="0.2">
      <c r="A894" s="6"/>
      <c r="B894" s="6"/>
      <c r="C894" s="6"/>
      <c r="D894" s="6"/>
      <c r="E894" s="6"/>
      <c r="F894" s="6"/>
    </row>
    <row r="895" spans="1:6" ht="15.75" customHeight="1" x14ac:dyDescent="0.2">
      <c r="A895" s="6"/>
      <c r="B895" s="6"/>
      <c r="C895" s="6"/>
      <c r="D895" s="6"/>
      <c r="E895" s="6"/>
      <c r="F895" s="6"/>
    </row>
    <row r="896" spans="1:6" ht="15.75" customHeight="1" x14ac:dyDescent="0.2">
      <c r="A896" s="6"/>
      <c r="B896" s="6"/>
      <c r="C896" s="6"/>
      <c r="D896" s="6"/>
      <c r="E896" s="6"/>
      <c r="F896" s="6"/>
    </row>
    <row r="897" spans="1:6" ht="15.75" customHeight="1" x14ac:dyDescent="0.2">
      <c r="A897" s="6"/>
      <c r="B897" s="6"/>
      <c r="C897" s="6"/>
      <c r="D897" s="6"/>
      <c r="E897" s="6"/>
      <c r="F897" s="6"/>
    </row>
    <row r="898" spans="1:6" ht="15.75" customHeight="1" x14ac:dyDescent="0.2">
      <c r="A898" s="6"/>
      <c r="B898" s="6"/>
      <c r="C898" s="6"/>
      <c r="D898" s="6"/>
      <c r="E898" s="6"/>
      <c r="F898" s="6"/>
    </row>
    <row r="899" spans="1:6" ht="15.75" customHeight="1" x14ac:dyDescent="0.2">
      <c r="A899" s="6"/>
      <c r="B899" s="6"/>
      <c r="C899" s="6"/>
      <c r="D899" s="6"/>
      <c r="E899" s="6"/>
      <c r="F899" s="6"/>
    </row>
    <row r="900" spans="1:6" ht="15.75" customHeight="1" x14ac:dyDescent="0.2">
      <c r="A900" s="6"/>
      <c r="B900" s="6"/>
      <c r="C900" s="6"/>
      <c r="D900" s="6"/>
      <c r="E900" s="6"/>
      <c r="F900" s="6"/>
    </row>
    <row r="901" spans="1:6" ht="15.75" customHeight="1" x14ac:dyDescent="0.2">
      <c r="A901" s="6"/>
      <c r="B901" s="6"/>
      <c r="C901" s="6"/>
      <c r="D901" s="6"/>
      <c r="E901" s="6"/>
      <c r="F901" s="6"/>
    </row>
    <row r="902" spans="1:6" ht="15.75" customHeight="1" x14ac:dyDescent="0.2">
      <c r="A902" s="6"/>
      <c r="B902" s="6"/>
      <c r="C902" s="6"/>
      <c r="D902" s="6"/>
      <c r="E902" s="6"/>
      <c r="F902" s="6"/>
    </row>
    <row r="903" spans="1:6" ht="15.75" customHeight="1" x14ac:dyDescent="0.2">
      <c r="A903" s="6"/>
      <c r="B903" s="6"/>
      <c r="C903" s="6"/>
      <c r="D903" s="6"/>
      <c r="E903" s="6"/>
      <c r="F903" s="6"/>
    </row>
    <row r="904" spans="1:6" ht="15.75" customHeight="1" x14ac:dyDescent="0.2">
      <c r="A904" s="6"/>
      <c r="B904" s="6"/>
      <c r="C904" s="6"/>
      <c r="D904" s="6"/>
      <c r="E904" s="6"/>
      <c r="F904" s="6"/>
    </row>
    <row r="905" spans="1:6" ht="15.75" customHeight="1" x14ac:dyDescent="0.2">
      <c r="A905" s="6"/>
      <c r="B905" s="6"/>
      <c r="C905" s="6"/>
      <c r="D905" s="6"/>
      <c r="E905" s="6"/>
      <c r="F905" s="6"/>
    </row>
    <row r="906" spans="1:6" ht="15.75" customHeight="1" x14ac:dyDescent="0.2">
      <c r="A906" s="6"/>
      <c r="B906" s="6"/>
      <c r="C906" s="6"/>
      <c r="D906" s="6"/>
      <c r="E906" s="6"/>
      <c r="F906" s="6"/>
    </row>
    <row r="907" spans="1:6" ht="15.75" customHeight="1" x14ac:dyDescent="0.2">
      <c r="A907" s="6"/>
      <c r="B907" s="6"/>
      <c r="C907" s="6"/>
      <c r="D907" s="6"/>
      <c r="E907" s="6"/>
      <c r="F907" s="6"/>
    </row>
    <row r="908" spans="1:6" ht="15.75" customHeight="1" x14ac:dyDescent="0.2">
      <c r="A908" s="6"/>
      <c r="B908" s="6"/>
      <c r="C908" s="6"/>
      <c r="D908" s="6"/>
      <c r="E908" s="6"/>
      <c r="F908" s="6"/>
    </row>
    <row r="909" spans="1:6" ht="15.75" customHeight="1" x14ac:dyDescent="0.2">
      <c r="A909" s="6"/>
      <c r="B909" s="6"/>
      <c r="C909" s="6"/>
      <c r="D909" s="6"/>
      <c r="E909" s="6"/>
      <c r="F909" s="6"/>
    </row>
    <row r="910" spans="1:6" ht="15.75" customHeight="1" x14ac:dyDescent="0.2">
      <c r="A910" s="6"/>
      <c r="B910" s="6"/>
      <c r="C910" s="6"/>
      <c r="D910" s="6"/>
      <c r="E910" s="6"/>
      <c r="F910" s="6"/>
    </row>
    <row r="911" spans="1:6" ht="15.75" customHeight="1" x14ac:dyDescent="0.2">
      <c r="A911" s="6"/>
      <c r="B911" s="6"/>
      <c r="C911" s="6"/>
      <c r="D911" s="6"/>
      <c r="E911" s="6"/>
      <c r="F911" s="6"/>
    </row>
    <row r="912" spans="1:6" ht="15.75" customHeight="1" x14ac:dyDescent="0.2">
      <c r="A912" s="6"/>
      <c r="B912" s="6"/>
      <c r="C912" s="6"/>
      <c r="D912" s="6"/>
      <c r="E912" s="6"/>
      <c r="F912" s="6"/>
    </row>
    <row r="913" spans="1:6" ht="15.75" customHeight="1" x14ac:dyDescent="0.2">
      <c r="A913" s="6"/>
      <c r="B913" s="6"/>
      <c r="C913" s="6"/>
      <c r="D913" s="6"/>
      <c r="E913" s="6"/>
      <c r="F913" s="6"/>
    </row>
    <row r="914" spans="1:6" ht="15.75" customHeight="1" x14ac:dyDescent="0.2">
      <c r="A914" s="6"/>
      <c r="B914" s="6"/>
      <c r="C914" s="6"/>
      <c r="D914" s="6"/>
      <c r="E914" s="6"/>
      <c r="F914" s="6"/>
    </row>
    <row r="915" spans="1:6" ht="15.75" customHeight="1" x14ac:dyDescent="0.2">
      <c r="A915" s="6"/>
      <c r="B915" s="6"/>
      <c r="C915" s="6"/>
      <c r="D915" s="6"/>
      <c r="E915" s="6"/>
      <c r="F915" s="6"/>
    </row>
    <row r="916" spans="1:6" ht="15.75" customHeight="1" x14ac:dyDescent="0.2">
      <c r="A916" s="6"/>
      <c r="B916" s="6"/>
      <c r="C916" s="6"/>
      <c r="D916" s="6"/>
      <c r="E916" s="6"/>
      <c r="F916" s="6"/>
    </row>
    <row r="917" spans="1:6" ht="15.75" customHeight="1" x14ac:dyDescent="0.2">
      <c r="A917" s="6"/>
      <c r="B917" s="6"/>
      <c r="C917" s="6"/>
      <c r="D917" s="6"/>
      <c r="E917" s="6"/>
      <c r="F917" s="6"/>
    </row>
    <row r="918" spans="1:6" ht="15.75" customHeight="1" x14ac:dyDescent="0.2">
      <c r="A918" s="6"/>
      <c r="B918" s="6"/>
      <c r="C918" s="6"/>
      <c r="D918" s="6"/>
      <c r="E918" s="6"/>
      <c r="F918" s="6"/>
    </row>
    <row r="919" spans="1:6" ht="15.75" customHeight="1" x14ac:dyDescent="0.2">
      <c r="A919" s="6"/>
      <c r="B919" s="6"/>
      <c r="C919" s="6"/>
      <c r="D919" s="6"/>
      <c r="E919" s="6"/>
      <c r="F919" s="6"/>
    </row>
    <row r="920" spans="1:6" ht="15.75" customHeight="1" x14ac:dyDescent="0.2">
      <c r="A920" s="6"/>
      <c r="B920" s="6"/>
      <c r="C920" s="6"/>
      <c r="D920" s="6"/>
      <c r="E920" s="6"/>
      <c r="F920" s="6"/>
    </row>
    <row r="921" spans="1:6" ht="15.75" customHeight="1" x14ac:dyDescent="0.2">
      <c r="A921" s="6"/>
      <c r="B921" s="6"/>
      <c r="C921" s="6"/>
      <c r="D921" s="6"/>
      <c r="E921" s="6"/>
      <c r="F921" s="6"/>
    </row>
    <row r="922" spans="1:6" ht="15.75" customHeight="1" x14ac:dyDescent="0.2">
      <c r="A922" s="6"/>
      <c r="B922" s="6"/>
      <c r="C922" s="6"/>
      <c r="D922" s="6"/>
      <c r="E922" s="6"/>
      <c r="F922" s="6"/>
    </row>
    <row r="923" spans="1:6" ht="15.75" customHeight="1" x14ac:dyDescent="0.2">
      <c r="A923" s="6"/>
      <c r="B923" s="6"/>
      <c r="C923" s="6"/>
      <c r="D923" s="6"/>
      <c r="E923" s="6"/>
      <c r="F923" s="6"/>
    </row>
    <row r="924" spans="1:6" ht="15.75" customHeight="1" x14ac:dyDescent="0.2">
      <c r="A924" s="6"/>
      <c r="B924" s="6"/>
      <c r="C924" s="6"/>
      <c r="D924" s="6"/>
      <c r="E924" s="6"/>
      <c r="F924" s="6"/>
    </row>
    <row r="925" spans="1:6" ht="15.75" customHeight="1" x14ac:dyDescent="0.2">
      <c r="A925" s="6"/>
      <c r="B925" s="6"/>
      <c r="C925" s="6"/>
      <c r="D925" s="6"/>
      <c r="E925" s="6"/>
      <c r="F925" s="6"/>
    </row>
    <row r="926" spans="1:6" ht="15.75" customHeight="1" x14ac:dyDescent="0.2">
      <c r="A926" s="6"/>
      <c r="B926" s="6"/>
      <c r="C926" s="6"/>
      <c r="D926" s="6"/>
      <c r="E926" s="6"/>
      <c r="F926" s="6"/>
    </row>
    <row r="927" spans="1:6" ht="15.75" customHeight="1" x14ac:dyDescent="0.2">
      <c r="A927" s="6"/>
      <c r="B927" s="6"/>
      <c r="C927" s="6"/>
      <c r="D927" s="6"/>
      <c r="E927" s="6"/>
      <c r="F927" s="6"/>
    </row>
    <row r="928" spans="1:6" ht="15.75" customHeight="1" x14ac:dyDescent="0.2">
      <c r="A928" s="6"/>
      <c r="B928" s="6"/>
      <c r="C928" s="6"/>
      <c r="D928" s="6"/>
      <c r="E928" s="6"/>
      <c r="F928" s="6"/>
    </row>
    <row r="929" spans="1:6" ht="15.75" customHeight="1" x14ac:dyDescent="0.2">
      <c r="A929" s="6"/>
      <c r="B929" s="6"/>
      <c r="C929" s="6"/>
      <c r="D929" s="6"/>
      <c r="E929" s="6"/>
      <c r="F929" s="6"/>
    </row>
    <row r="930" spans="1:6" ht="15.75" customHeight="1" x14ac:dyDescent="0.2">
      <c r="A930" s="6"/>
      <c r="B930" s="6"/>
      <c r="C930" s="6"/>
      <c r="D930" s="6"/>
      <c r="E930" s="6"/>
      <c r="F930" s="6"/>
    </row>
    <row r="931" spans="1:6" ht="15.75" customHeight="1" x14ac:dyDescent="0.2">
      <c r="A931" s="6"/>
      <c r="B931" s="6"/>
      <c r="C931" s="6"/>
      <c r="D931" s="6"/>
      <c r="E931" s="6"/>
      <c r="F931" s="6"/>
    </row>
    <row r="932" spans="1:6" ht="15.75" customHeight="1" x14ac:dyDescent="0.2">
      <c r="A932" s="6"/>
      <c r="B932" s="6"/>
      <c r="C932" s="6"/>
      <c r="D932" s="6"/>
      <c r="E932" s="6"/>
      <c r="F932" s="6"/>
    </row>
    <row r="933" spans="1:6" ht="15.75" customHeight="1" x14ac:dyDescent="0.2">
      <c r="A933" s="6"/>
      <c r="B933" s="6"/>
      <c r="C933" s="6"/>
      <c r="D933" s="6"/>
      <c r="E933" s="6"/>
      <c r="F933" s="6"/>
    </row>
    <row r="934" spans="1:6" ht="15.75" customHeight="1" x14ac:dyDescent="0.2">
      <c r="A934" s="6"/>
      <c r="B934" s="6"/>
      <c r="C934" s="6"/>
      <c r="D934" s="6"/>
      <c r="E934" s="6"/>
      <c r="F934" s="6"/>
    </row>
    <row r="935" spans="1:6" ht="15.75" customHeight="1" x14ac:dyDescent="0.2">
      <c r="A935" s="6"/>
      <c r="B935" s="6"/>
      <c r="C935" s="6"/>
      <c r="D935" s="6"/>
      <c r="E935" s="6"/>
      <c r="F935" s="6"/>
    </row>
    <row r="936" spans="1:6" ht="15.75" customHeight="1" x14ac:dyDescent="0.2">
      <c r="A936" s="6"/>
      <c r="B936" s="6"/>
      <c r="C936" s="6"/>
      <c r="D936" s="6"/>
      <c r="E936" s="6"/>
      <c r="F936" s="6"/>
    </row>
    <row r="937" spans="1:6" ht="15.75" customHeight="1" x14ac:dyDescent="0.2">
      <c r="A937" s="6"/>
      <c r="B937" s="6"/>
      <c r="C937" s="6"/>
      <c r="D937" s="6"/>
      <c r="E937" s="6"/>
      <c r="F937" s="6"/>
    </row>
    <row r="938" spans="1:6" ht="15.75" customHeight="1" x14ac:dyDescent="0.2">
      <c r="A938" s="6"/>
      <c r="B938" s="6"/>
      <c r="C938" s="6"/>
      <c r="D938" s="6"/>
      <c r="E938" s="6"/>
      <c r="F938" s="6"/>
    </row>
    <row r="939" spans="1:6" ht="15.75" customHeight="1" x14ac:dyDescent="0.2">
      <c r="A939" s="6"/>
      <c r="B939" s="6"/>
      <c r="C939" s="6"/>
      <c r="D939" s="6"/>
      <c r="E939" s="6"/>
      <c r="F939" s="6"/>
    </row>
    <row r="940" spans="1:6" ht="15.75" customHeight="1" x14ac:dyDescent="0.2">
      <c r="A940" s="6"/>
      <c r="B940" s="6"/>
      <c r="C940" s="6"/>
      <c r="D940" s="6"/>
      <c r="E940" s="6"/>
      <c r="F940" s="6"/>
    </row>
    <row r="941" spans="1:6" ht="15.75" customHeight="1" x14ac:dyDescent="0.2">
      <c r="A941" s="6"/>
      <c r="B941" s="6"/>
      <c r="C941" s="6"/>
      <c r="D941" s="6"/>
      <c r="E941" s="6"/>
      <c r="F941" s="6"/>
    </row>
    <row r="942" spans="1:6" ht="15.75" customHeight="1" x14ac:dyDescent="0.2">
      <c r="A942" s="6"/>
      <c r="B942" s="6"/>
      <c r="C942" s="6"/>
      <c r="D942" s="6"/>
      <c r="E942" s="6"/>
      <c r="F942" s="6"/>
    </row>
    <row r="943" spans="1:6" ht="15.75" customHeight="1" x14ac:dyDescent="0.2">
      <c r="A943" s="6"/>
      <c r="B943" s="6"/>
      <c r="C943" s="6"/>
      <c r="D943" s="6"/>
      <c r="E943" s="6"/>
      <c r="F943" s="6"/>
    </row>
    <row r="944" spans="1:6" ht="15.75" customHeight="1" x14ac:dyDescent="0.2">
      <c r="A944" s="6"/>
      <c r="B944" s="6"/>
      <c r="C944" s="6"/>
      <c r="D944" s="6"/>
      <c r="E944" s="6"/>
      <c r="F944" s="6"/>
    </row>
    <row r="945" spans="1:6" ht="15.75" customHeight="1" x14ac:dyDescent="0.2">
      <c r="A945" s="6"/>
      <c r="B945" s="6"/>
      <c r="C945" s="6"/>
      <c r="D945" s="6"/>
      <c r="E945" s="6"/>
      <c r="F945" s="6"/>
    </row>
    <row r="946" spans="1:6" ht="15.75" customHeight="1" x14ac:dyDescent="0.2">
      <c r="A946" s="6"/>
      <c r="B946" s="6"/>
      <c r="C946" s="6"/>
      <c r="D946" s="6"/>
      <c r="E946" s="6"/>
      <c r="F946" s="6"/>
    </row>
    <row r="947" spans="1:6" ht="15.75" customHeight="1" x14ac:dyDescent="0.2">
      <c r="A947" s="6"/>
      <c r="B947" s="6"/>
      <c r="C947" s="6"/>
      <c r="D947" s="6"/>
      <c r="E947" s="6"/>
      <c r="F947" s="6"/>
    </row>
    <row r="948" spans="1:6" ht="15.75" customHeight="1" x14ac:dyDescent="0.2">
      <c r="A948" s="6"/>
      <c r="B948" s="6"/>
      <c r="C948" s="6"/>
      <c r="D948" s="6"/>
      <c r="E948" s="6"/>
      <c r="F948" s="6"/>
    </row>
    <row r="949" spans="1:6" ht="15.75" customHeight="1" x14ac:dyDescent="0.2">
      <c r="A949" s="6"/>
      <c r="B949" s="6"/>
      <c r="C949" s="6"/>
      <c r="D949" s="6"/>
      <c r="E949" s="6"/>
      <c r="F949" s="6"/>
    </row>
    <row r="950" spans="1:6" ht="15.75" customHeight="1" x14ac:dyDescent="0.2">
      <c r="A950" s="6"/>
      <c r="B950" s="6"/>
      <c r="C950" s="6"/>
      <c r="D950" s="6"/>
      <c r="E950" s="6"/>
      <c r="F950" s="6"/>
    </row>
    <row r="951" spans="1:6" ht="15.75" customHeight="1" x14ac:dyDescent="0.2">
      <c r="A951" s="6"/>
      <c r="B951" s="6"/>
      <c r="C951" s="6"/>
      <c r="D951" s="6"/>
      <c r="E951" s="6"/>
      <c r="F951" s="6"/>
    </row>
    <row r="952" spans="1:6" ht="15.75" customHeight="1" x14ac:dyDescent="0.2">
      <c r="A952" s="6"/>
      <c r="B952" s="6"/>
      <c r="C952" s="6"/>
      <c r="D952" s="6"/>
      <c r="E952" s="6"/>
      <c r="F952" s="6"/>
    </row>
    <row r="953" spans="1:6" ht="15.75" customHeight="1" x14ac:dyDescent="0.2">
      <c r="A953" s="6"/>
      <c r="B953" s="6"/>
      <c r="C953" s="6"/>
      <c r="D953" s="6"/>
      <c r="E953" s="6"/>
      <c r="F953" s="6"/>
    </row>
    <row r="954" spans="1:6" ht="15.75" customHeight="1" x14ac:dyDescent="0.2">
      <c r="A954" s="6"/>
      <c r="B954" s="6"/>
      <c r="C954" s="6"/>
      <c r="D954" s="6"/>
      <c r="E954" s="6"/>
      <c r="F954" s="6"/>
    </row>
    <row r="955" spans="1:6" ht="15.75" customHeight="1" x14ac:dyDescent="0.2">
      <c r="A955" s="6"/>
      <c r="B955" s="6"/>
      <c r="C955" s="6"/>
      <c r="D955" s="6"/>
      <c r="E955" s="6"/>
      <c r="F955" s="6"/>
    </row>
    <row r="956" spans="1:6" ht="15.75" customHeight="1" x14ac:dyDescent="0.2">
      <c r="A956" s="6"/>
      <c r="B956" s="6"/>
      <c r="C956" s="6"/>
      <c r="D956" s="6"/>
      <c r="E956" s="6"/>
      <c r="F956" s="6"/>
    </row>
    <row r="957" spans="1:6" ht="15.75" customHeight="1" x14ac:dyDescent="0.2">
      <c r="A957" s="6"/>
      <c r="B957" s="6"/>
      <c r="C957" s="6"/>
      <c r="D957" s="6"/>
      <c r="E957" s="6"/>
      <c r="F957" s="6"/>
    </row>
    <row r="958" spans="1:6" ht="15.75" customHeight="1" x14ac:dyDescent="0.2">
      <c r="A958" s="6"/>
      <c r="B958" s="6"/>
      <c r="C958" s="6"/>
      <c r="D958" s="6"/>
      <c r="E958" s="6"/>
      <c r="F958" s="6"/>
    </row>
    <row r="959" spans="1:6" ht="15.75" customHeight="1" x14ac:dyDescent="0.2">
      <c r="A959" s="6"/>
      <c r="B959" s="6"/>
      <c r="C959" s="6"/>
      <c r="D959" s="6"/>
      <c r="E959" s="6"/>
      <c r="F959" s="6"/>
    </row>
    <row r="960" spans="1:6" ht="15.75" customHeight="1" x14ac:dyDescent="0.2">
      <c r="A960" s="6"/>
      <c r="B960" s="6"/>
      <c r="C960" s="6"/>
      <c r="D960" s="6"/>
      <c r="E960" s="6"/>
      <c r="F960" s="6"/>
    </row>
    <row r="961" spans="1:6" ht="15.75" customHeight="1" x14ac:dyDescent="0.2">
      <c r="A961" s="6"/>
      <c r="B961" s="6"/>
      <c r="C961" s="6"/>
      <c r="D961" s="6"/>
      <c r="E961" s="6"/>
      <c r="F961" s="6"/>
    </row>
    <row r="962" spans="1:6" ht="15.75" customHeight="1" x14ac:dyDescent="0.2">
      <c r="A962" s="6"/>
      <c r="B962" s="6"/>
      <c r="C962" s="6"/>
      <c r="D962" s="6"/>
      <c r="E962" s="6"/>
      <c r="F962" s="6"/>
    </row>
    <row r="963" spans="1:6" ht="15.75" customHeight="1" x14ac:dyDescent="0.2">
      <c r="A963" s="6"/>
      <c r="B963" s="6"/>
      <c r="C963" s="6"/>
      <c r="D963" s="6"/>
      <c r="E963" s="6"/>
      <c r="F963" s="6"/>
    </row>
    <row r="964" spans="1:6" ht="15.75" customHeight="1" x14ac:dyDescent="0.2">
      <c r="A964" s="6"/>
      <c r="B964" s="6"/>
      <c r="C964" s="6"/>
      <c r="D964" s="6"/>
      <c r="E964" s="6"/>
      <c r="F964" s="6"/>
    </row>
    <row r="965" spans="1:6" ht="15.75" customHeight="1" x14ac:dyDescent="0.2">
      <c r="A965" s="6"/>
      <c r="B965" s="6"/>
      <c r="C965" s="6"/>
      <c r="D965" s="6"/>
      <c r="E965" s="6"/>
      <c r="F965" s="6"/>
    </row>
    <row r="966" spans="1:6" ht="15.75" customHeight="1" x14ac:dyDescent="0.2">
      <c r="A966" s="6"/>
      <c r="B966" s="6"/>
      <c r="C966" s="6"/>
      <c r="D966" s="6"/>
      <c r="E966" s="6"/>
      <c r="F966" s="6"/>
    </row>
    <row r="967" spans="1:6" ht="15.75" customHeight="1" x14ac:dyDescent="0.2">
      <c r="A967" s="6"/>
      <c r="B967" s="6"/>
      <c r="C967" s="6"/>
      <c r="D967" s="6"/>
      <c r="E967" s="6"/>
      <c r="F967" s="6"/>
    </row>
    <row r="968" spans="1:6" ht="15.75" customHeight="1" x14ac:dyDescent="0.2">
      <c r="A968" s="6"/>
      <c r="B968" s="6"/>
      <c r="C968" s="6"/>
      <c r="D968" s="6"/>
      <c r="E968" s="6"/>
      <c r="F968" s="6"/>
    </row>
    <row r="969" spans="1:6" ht="15.75" customHeight="1" x14ac:dyDescent="0.2">
      <c r="A969" s="6"/>
      <c r="B969" s="6"/>
      <c r="C969" s="6"/>
      <c r="D969" s="6"/>
      <c r="E969" s="6"/>
      <c r="F969" s="6"/>
    </row>
    <row r="970" spans="1:6" ht="15.75" customHeight="1" x14ac:dyDescent="0.2">
      <c r="A970" s="6"/>
      <c r="B970" s="6"/>
      <c r="C970" s="6"/>
      <c r="D970" s="6"/>
      <c r="E970" s="6"/>
      <c r="F970" s="6"/>
    </row>
    <row r="971" spans="1:6" ht="15.75" customHeight="1" x14ac:dyDescent="0.2">
      <c r="A971" s="6"/>
      <c r="B971" s="6"/>
      <c r="C971" s="6"/>
      <c r="D971" s="6"/>
      <c r="E971" s="6"/>
      <c r="F971" s="6"/>
    </row>
    <row r="972" spans="1:6" ht="15.75" customHeight="1" x14ac:dyDescent="0.2">
      <c r="A972" s="6"/>
      <c r="B972" s="6"/>
      <c r="C972" s="6"/>
      <c r="D972" s="6"/>
      <c r="E972" s="6"/>
      <c r="F972" s="6"/>
    </row>
    <row r="973" spans="1:6" ht="15.75" customHeight="1" x14ac:dyDescent="0.2">
      <c r="A973" s="6"/>
      <c r="B973" s="6"/>
      <c r="C973" s="6"/>
      <c r="D973" s="6"/>
      <c r="E973" s="6"/>
      <c r="F973" s="6"/>
    </row>
    <row r="974" spans="1:6" ht="15.75" customHeight="1" x14ac:dyDescent="0.2">
      <c r="A974" s="6"/>
      <c r="B974" s="6"/>
      <c r="C974" s="6"/>
      <c r="D974" s="6"/>
      <c r="E974" s="6"/>
      <c r="F974" s="6"/>
    </row>
    <row r="975" spans="1:6" ht="15.75" customHeight="1" x14ac:dyDescent="0.2">
      <c r="A975" s="6"/>
      <c r="B975" s="6"/>
      <c r="C975" s="6"/>
      <c r="D975" s="6"/>
      <c r="E975" s="6"/>
      <c r="F975" s="6"/>
    </row>
    <row r="976" spans="1:6" ht="15.75" customHeight="1" x14ac:dyDescent="0.2">
      <c r="A976" s="6"/>
      <c r="B976" s="6"/>
      <c r="C976" s="6"/>
      <c r="D976" s="6"/>
      <c r="E976" s="6"/>
      <c r="F976" s="6"/>
    </row>
    <row r="977" spans="1:6" ht="15.75" customHeight="1" x14ac:dyDescent="0.2">
      <c r="A977" s="6"/>
      <c r="B977" s="6"/>
      <c r="C977" s="6"/>
      <c r="D977" s="6"/>
      <c r="E977" s="6"/>
      <c r="F977" s="6"/>
    </row>
    <row r="978" spans="1:6" ht="15.75" customHeight="1" x14ac:dyDescent="0.2">
      <c r="A978" s="6"/>
      <c r="B978" s="6"/>
      <c r="C978" s="6"/>
      <c r="D978" s="6"/>
      <c r="E978" s="6"/>
      <c r="F978" s="6"/>
    </row>
    <row r="979" spans="1:6" ht="15.75" customHeight="1" x14ac:dyDescent="0.2">
      <c r="A979" s="6"/>
      <c r="B979" s="6"/>
      <c r="C979" s="6"/>
      <c r="D979" s="6"/>
      <c r="E979" s="6"/>
      <c r="F979" s="6"/>
    </row>
    <row r="980" spans="1:6" ht="15.75" customHeight="1" x14ac:dyDescent="0.2">
      <c r="A980" s="6"/>
      <c r="B980" s="6"/>
      <c r="C980" s="6"/>
      <c r="D980" s="6"/>
      <c r="E980" s="6"/>
      <c r="F980" s="6"/>
    </row>
    <row r="981" spans="1:6" ht="15.75" customHeight="1" x14ac:dyDescent="0.2">
      <c r="A981" s="6"/>
      <c r="B981" s="6"/>
      <c r="C981" s="6"/>
      <c r="D981" s="6"/>
      <c r="E981" s="6"/>
      <c r="F981" s="6"/>
    </row>
    <row r="982" spans="1:6" ht="15.75" customHeight="1" x14ac:dyDescent="0.2">
      <c r="A982" s="6"/>
      <c r="B982" s="6"/>
      <c r="C982" s="6"/>
      <c r="D982" s="6"/>
      <c r="E982" s="6"/>
      <c r="F982" s="6"/>
    </row>
    <row r="983" spans="1:6" ht="15.75" customHeight="1" x14ac:dyDescent="0.2">
      <c r="A983" s="6"/>
      <c r="B983" s="6"/>
      <c r="C983" s="6"/>
      <c r="D983" s="6"/>
      <c r="E983" s="6"/>
      <c r="F983" s="6"/>
    </row>
    <row r="984" spans="1:6" ht="15.75" customHeight="1" x14ac:dyDescent="0.2">
      <c r="A984" s="6"/>
      <c r="B984" s="6"/>
      <c r="C984" s="6"/>
      <c r="D984" s="6"/>
      <c r="E984" s="6"/>
      <c r="F984" s="6"/>
    </row>
    <row r="985" spans="1:6" ht="15.75" customHeight="1" x14ac:dyDescent="0.2">
      <c r="A985" s="6"/>
      <c r="B985" s="6"/>
      <c r="C985" s="6"/>
      <c r="D985" s="6"/>
      <c r="E985" s="6"/>
      <c r="F985" s="6"/>
    </row>
    <row r="986" spans="1:6" ht="15.75" customHeight="1" x14ac:dyDescent="0.2">
      <c r="A986" s="6"/>
      <c r="B986" s="6"/>
      <c r="C986" s="6"/>
      <c r="D986" s="6"/>
      <c r="E986" s="6"/>
      <c r="F986" s="6"/>
    </row>
    <row r="987" spans="1:6" ht="15.75" customHeight="1" x14ac:dyDescent="0.2">
      <c r="A987" s="6"/>
      <c r="B987" s="6"/>
      <c r="C987" s="6"/>
      <c r="D987" s="6"/>
      <c r="E987" s="6"/>
      <c r="F987" s="6"/>
    </row>
    <row r="988" spans="1:6" ht="15.75" customHeight="1" x14ac:dyDescent="0.2">
      <c r="A988" s="6"/>
      <c r="B988" s="6"/>
      <c r="C988" s="6"/>
      <c r="D988" s="6"/>
      <c r="E988" s="6"/>
      <c r="F988" s="6"/>
    </row>
    <row r="989" spans="1:6" ht="15.75" customHeight="1" x14ac:dyDescent="0.2">
      <c r="A989" s="6"/>
      <c r="B989" s="6"/>
      <c r="C989" s="6"/>
      <c r="D989" s="6"/>
      <c r="E989" s="6"/>
      <c r="F989" s="6"/>
    </row>
    <row r="990" spans="1:6" ht="15.75" customHeight="1" x14ac:dyDescent="0.2">
      <c r="A990" s="6"/>
      <c r="B990" s="6"/>
      <c r="C990" s="6"/>
      <c r="D990" s="6"/>
      <c r="E990" s="6"/>
      <c r="F990" s="6"/>
    </row>
    <row r="991" spans="1:6" ht="15.75" customHeight="1" x14ac:dyDescent="0.2">
      <c r="A991" s="6"/>
      <c r="B991" s="6"/>
      <c r="C991" s="6"/>
      <c r="D991" s="6"/>
      <c r="E991" s="6"/>
      <c r="F991" s="6"/>
    </row>
    <row r="992" spans="1:6" ht="15.75" customHeight="1" x14ac:dyDescent="0.2">
      <c r="A992" s="6"/>
      <c r="B992" s="6"/>
      <c r="C992" s="6"/>
      <c r="D992" s="6"/>
      <c r="E992" s="6"/>
      <c r="F992" s="6"/>
    </row>
    <row r="993" spans="1:6" ht="15.75" customHeight="1" x14ac:dyDescent="0.2">
      <c r="A993" s="6"/>
      <c r="B993" s="6"/>
      <c r="C993" s="6"/>
      <c r="D993" s="6"/>
      <c r="E993" s="6"/>
      <c r="F993" s="6"/>
    </row>
    <row r="994" spans="1:6" ht="15.75" customHeight="1" x14ac:dyDescent="0.2">
      <c r="A994" s="6"/>
      <c r="B994" s="6"/>
      <c r="C994" s="6"/>
      <c r="D994" s="6"/>
      <c r="E994" s="6"/>
      <c r="F994" s="6"/>
    </row>
    <row r="995" spans="1:6" ht="15.75" customHeight="1" x14ac:dyDescent="0.2">
      <c r="A995" s="6"/>
      <c r="B995" s="6"/>
      <c r="C995" s="6"/>
      <c r="D995" s="6"/>
      <c r="E995" s="6"/>
      <c r="F995" s="6"/>
    </row>
    <row r="996" spans="1:6" ht="15.75" customHeight="1" x14ac:dyDescent="0.2">
      <c r="A996" s="6"/>
      <c r="B996" s="6"/>
      <c r="C996" s="6"/>
      <c r="D996" s="6"/>
      <c r="E996" s="6"/>
      <c r="F996" s="6"/>
    </row>
    <row r="997" spans="1:6" ht="15.75" customHeight="1" x14ac:dyDescent="0.2">
      <c r="A997" s="6"/>
      <c r="B997" s="6"/>
      <c r="C997" s="6"/>
      <c r="D997" s="6"/>
      <c r="E997" s="6"/>
      <c r="F997" s="6"/>
    </row>
    <row r="998" spans="1:6" ht="15.75" customHeight="1" x14ac:dyDescent="0.2">
      <c r="A998" s="6"/>
      <c r="B998" s="6"/>
      <c r="C998" s="6"/>
      <c r="D998" s="6"/>
      <c r="E998" s="6"/>
      <c r="F998" s="6"/>
    </row>
    <row r="999" spans="1:6" ht="15.75" customHeight="1" x14ac:dyDescent="0.2">
      <c r="A999" s="6"/>
      <c r="B999" s="6"/>
      <c r="C999" s="6"/>
      <c r="D999" s="6"/>
      <c r="E999" s="6"/>
      <c r="F999" s="6"/>
    </row>
    <row r="1000" spans="1:6" ht="15.75" customHeight="1" x14ac:dyDescent="0.2">
      <c r="A1000" s="6"/>
      <c r="B1000" s="6"/>
      <c r="C1000" s="6"/>
      <c r="D1000" s="6"/>
      <c r="E1000" s="6"/>
      <c r="F1000" s="6"/>
    </row>
  </sheetData>
  <pageMargins left="0.7" right="0.7" top="0.75" bottom="0.75"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Z1000"/>
  <sheetViews>
    <sheetView workbookViewId="0"/>
  </sheetViews>
  <sheetFormatPr defaultColWidth="12.625" defaultRowHeight="15" customHeight="1" x14ac:dyDescent="0.15"/>
  <cols>
    <col min="1" max="1" width="22.921875" customWidth="1"/>
    <col min="2" max="2" width="23.046875" customWidth="1"/>
    <col min="3" max="3" width="7.59765625" customWidth="1"/>
    <col min="4" max="4" width="14.7109375" customWidth="1"/>
    <col min="5" max="26" width="7.59765625" customWidth="1"/>
  </cols>
  <sheetData>
    <row r="1" spans="1:26" x14ac:dyDescent="0.2">
      <c r="A1" s="129" t="s">
        <v>842</v>
      </c>
      <c r="B1" s="129" t="s">
        <v>46</v>
      </c>
      <c r="C1" s="6"/>
      <c r="D1" s="6"/>
      <c r="E1" s="6"/>
      <c r="F1" s="6"/>
      <c r="G1" s="6"/>
      <c r="H1" s="6"/>
      <c r="I1" s="6"/>
      <c r="J1" s="6"/>
      <c r="K1" s="6"/>
      <c r="L1" s="6"/>
      <c r="M1" s="6"/>
      <c r="N1" s="6"/>
      <c r="O1" s="6"/>
      <c r="P1" s="6"/>
      <c r="Q1" s="6"/>
      <c r="R1" s="6"/>
      <c r="S1" s="6"/>
      <c r="T1" s="6"/>
      <c r="U1" s="6"/>
      <c r="V1" s="6"/>
      <c r="W1" s="6"/>
      <c r="X1" s="6"/>
      <c r="Y1" s="6"/>
      <c r="Z1" s="6"/>
    </row>
    <row r="2" spans="1:26" x14ac:dyDescent="0.2">
      <c r="A2" s="94" t="s">
        <v>847</v>
      </c>
      <c r="B2" s="94" t="s">
        <v>37</v>
      </c>
      <c r="D2" s="6"/>
      <c r="E2" s="6"/>
      <c r="F2" s="6"/>
      <c r="G2" s="6"/>
    </row>
    <row r="3" spans="1:26" x14ac:dyDescent="0.2">
      <c r="A3" s="94" t="s">
        <v>660</v>
      </c>
      <c r="B3" s="94" t="s">
        <v>37</v>
      </c>
      <c r="D3" s="6"/>
      <c r="E3" s="6"/>
      <c r="F3" s="6"/>
      <c r="G3" s="6"/>
    </row>
    <row r="4" spans="1:26" x14ac:dyDescent="0.2">
      <c r="A4" s="94" t="s">
        <v>68</v>
      </c>
      <c r="B4" s="94" t="s">
        <v>33</v>
      </c>
      <c r="D4" s="6"/>
      <c r="E4" s="6"/>
      <c r="F4" s="6"/>
      <c r="G4" s="6"/>
    </row>
    <row r="5" spans="1:26" x14ac:dyDescent="0.2">
      <c r="A5" s="94" t="s">
        <v>65</v>
      </c>
      <c r="B5" s="94" t="s">
        <v>33</v>
      </c>
      <c r="D5" s="6"/>
      <c r="E5" s="6"/>
      <c r="F5" s="6"/>
      <c r="G5" s="6"/>
    </row>
    <row r="6" spans="1:26" x14ac:dyDescent="0.2">
      <c r="A6" s="94" t="s">
        <v>66</v>
      </c>
      <c r="B6" s="94" t="s">
        <v>33</v>
      </c>
      <c r="D6" s="6"/>
      <c r="E6" s="6"/>
      <c r="F6" s="6"/>
      <c r="G6" s="6"/>
    </row>
    <row r="7" spans="1:26" x14ac:dyDescent="0.2">
      <c r="A7" s="94" t="s">
        <v>67</v>
      </c>
      <c r="B7" s="94" t="s">
        <v>33</v>
      </c>
      <c r="D7" s="6"/>
      <c r="E7" s="6"/>
      <c r="F7" s="6"/>
      <c r="G7" s="6"/>
    </row>
    <row r="8" spans="1:26" x14ac:dyDescent="0.2">
      <c r="A8" s="94" t="s">
        <v>673</v>
      </c>
      <c r="B8" s="94" t="s">
        <v>33</v>
      </c>
      <c r="D8" s="6"/>
      <c r="E8" s="6"/>
      <c r="F8" s="6"/>
      <c r="G8" s="6"/>
    </row>
    <row r="9" spans="1:26" x14ac:dyDescent="0.2">
      <c r="A9" s="94" t="s">
        <v>671</v>
      </c>
      <c r="B9" s="94" t="s">
        <v>33</v>
      </c>
      <c r="D9" s="6"/>
      <c r="E9" s="6"/>
      <c r="F9" s="6"/>
      <c r="G9" s="6"/>
    </row>
    <row r="10" spans="1:26" x14ac:dyDescent="0.2">
      <c r="A10" s="94" t="s">
        <v>682</v>
      </c>
      <c r="B10" s="94" t="s">
        <v>33</v>
      </c>
      <c r="D10" s="6"/>
      <c r="E10" s="6"/>
      <c r="F10" s="6"/>
      <c r="G10" s="6"/>
    </row>
    <row r="11" spans="1:26" x14ac:dyDescent="0.2">
      <c r="A11" s="94" t="s">
        <v>675</v>
      </c>
      <c r="B11" s="94" t="s">
        <v>33</v>
      </c>
      <c r="D11" s="6"/>
      <c r="E11" s="6"/>
      <c r="F11" s="6"/>
      <c r="G11" s="6"/>
    </row>
    <row r="12" spans="1:26" x14ac:dyDescent="0.2">
      <c r="A12" s="94" t="s">
        <v>620</v>
      </c>
      <c r="B12" s="94" t="s">
        <v>35</v>
      </c>
      <c r="D12" s="6"/>
      <c r="E12" s="6"/>
      <c r="F12" s="6"/>
      <c r="G12" s="6"/>
    </row>
    <row r="13" spans="1:26" x14ac:dyDescent="0.2">
      <c r="A13" s="94" t="s">
        <v>622</v>
      </c>
      <c r="B13" s="94" t="s">
        <v>35</v>
      </c>
      <c r="D13" s="6"/>
      <c r="E13" s="6"/>
      <c r="F13" s="6"/>
      <c r="G13" s="6"/>
    </row>
    <row r="14" spans="1:26" x14ac:dyDescent="0.2">
      <c r="A14" s="94" t="s">
        <v>75</v>
      </c>
      <c r="B14" s="94" t="s">
        <v>590</v>
      </c>
      <c r="D14" s="6"/>
      <c r="E14" s="6"/>
      <c r="F14" s="6"/>
      <c r="G14" s="6"/>
    </row>
    <row r="15" spans="1:26" x14ac:dyDescent="0.2">
      <c r="A15" s="94" t="s">
        <v>81</v>
      </c>
      <c r="B15" s="94" t="s">
        <v>590</v>
      </c>
      <c r="D15" s="6"/>
      <c r="E15" s="6"/>
      <c r="F15" s="6"/>
      <c r="G15" s="6"/>
    </row>
    <row r="16" spans="1:26" x14ac:dyDescent="0.2">
      <c r="A16" s="94" t="s">
        <v>79</v>
      </c>
      <c r="B16" s="94" t="s">
        <v>590</v>
      </c>
      <c r="D16" s="6"/>
      <c r="E16" s="6"/>
      <c r="F16" s="6"/>
      <c r="G16" s="6"/>
    </row>
    <row r="17" spans="1:7" x14ac:dyDescent="0.2">
      <c r="A17" s="94" t="s">
        <v>76</v>
      </c>
      <c r="B17" s="94" t="s">
        <v>590</v>
      </c>
      <c r="D17" s="6"/>
      <c r="E17" s="6"/>
      <c r="F17" s="6"/>
      <c r="G17" s="6"/>
    </row>
    <row r="18" spans="1:7" x14ac:dyDescent="0.2">
      <c r="A18" s="94" t="s">
        <v>71</v>
      </c>
      <c r="B18" s="94" t="s">
        <v>602</v>
      </c>
      <c r="D18" s="6"/>
      <c r="E18" s="6"/>
      <c r="F18" s="6"/>
      <c r="G18" s="6"/>
    </row>
    <row r="19" spans="1:7" x14ac:dyDescent="0.2">
      <c r="A19" s="94" t="s">
        <v>69</v>
      </c>
      <c r="B19" s="94" t="s">
        <v>602</v>
      </c>
      <c r="D19" s="6"/>
      <c r="E19" s="6"/>
      <c r="F19" s="6"/>
      <c r="G19" s="6"/>
    </row>
    <row r="20" spans="1:7" x14ac:dyDescent="0.2">
      <c r="A20" s="94" t="s">
        <v>70</v>
      </c>
      <c r="B20" s="94" t="s">
        <v>602</v>
      </c>
      <c r="D20" s="6"/>
      <c r="E20" s="6"/>
      <c r="F20" s="6"/>
      <c r="G20" s="6"/>
    </row>
    <row r="21" spans="1:7" ht="15.75" customHeight="1" x14ac:dyDescent="0.2">
      <c r="A21" s="94" t="s">
        <v>84</v>
      </c>
      <c r="B21" s="94" t="s">
        <v>638</v>
      </c>
      <c r="D21" s="6"/>
      <c r="E21" s="6"/>
      <c r="F21" s="6"/>
      <c r="G21" s="6"/>
    </row>
    <row r="22" spans="1:7" ht="15.75" customHeight="1" x14ac:dyDescent="0.2">
      <c r="A22" s="94" t="s">
        <v>82</v>
      </c>
      <c r="B22" s="94" t="s">
        <v>638</v>
      </c>
      <c r="D22" s="6"/>
      <c r="E22" s="6"/>
      <c r="F22" s="6"/>
      <c r="G22" s="6"/>
    </row>
    <row r="23" spans="1:7" ht="15.75" customHeight="1" x14ac:dyDescent="0.2">
      <c r="A23" s="94" t="s">
        <v>80</v>
      </c>
      <c r="B23" s="94" t="s">
        <v>590</v>
      </c>
      <c r="D23" s="6"/>
      <c r="E23" s="6"/>
      <c r="F23" s="6"/>
      <c r="G23" s="6"/>
    </row>
    <row r="24" spans="1:7" ht="15.75" customHeight="1" x14ac:dyDescent="0.2">
      <c r="A24" s="94" t="s">
        <v>74</v>
      </c>
      <c r="B24" s="94" t="s">
        <v>590</v>
      </c>
      <c r="D24" s="6"/>
      <c r="E24" s="6"/>
      <c r="F24" s="6"/>
      <c r="G24" s="6"/>
    </row>
    <row r="25" spans="1:7" ht="15.75" customHeight="1" x14ac:dyDescent="0.2">
      <c r="A25" s="94" t="s">
        <v>73</v>
      </c>
      <c r="B25" s="94" t="s">
        <v>590</v>
      </c>
      <c r="D25" s="6"/>
      <c r="E25" s="6"/>
      <c r="F25" s="6"/>
      <c r="G25" s="6"/>
    </row>
    <row r="26" spans="1:7" ht="15.75" customHeight="1" x14ac:dyDescent="0.2">
      <c r="A26" s="94" t="s">
        <v>72</v>
      </c>
      <c r="B26" s="94" t="s">
        <v>590</v>
      </c>
      <c r="D26" s="6"/>
      <c r="E26" s="6"/>
      <c r="F26" s="6"/>
      <c r="G26" s="6"/>
    </row>
    <row r="27" spans="1:7" ht="15.75" customHeight="1" x14ac:dyDescent="0.2">
      <c r="A27" s="94" t="s">
        <v>59</v>
      </c>
      <c r="B27" s="94" t="s">
        <v>34</v>
      </c>
      <c r="D27" s="6"/>
      <c r="E27" s="6"/>
      <c r="F27" s="6"/>
      <c r="G27" s="6"/>
    </row>
    <row r="28" spans="1:7" ht="15.75" customHeight="1" x14ac:dyDescent="0.2">
      <c r="A28" s="94" t="s">
        <v>60</v>
      </c>
      <c r="B28" s="94" t="s">
        <v>34</v>
      </c>
      <c r="D28" s="6"/>
      <c r="E28" s="6"/>
      <c r="F28" s="6"/>
      <c r="G28" s="6"/>
    </row>
    <row r="29" spans="1:7" ht="15.75" customHeight="1" x14ac:dyDescent="0.2">
      <c r="A29" s="94" t="s">
        <v>61</v>
      </c>
      <c r="B29" s="94" t="s">
        <v>34</v>
      </c>
      <c r="D29" s="6"/>
      <c r="E29" s="6"/>
      <c r="F29" s="6"/>
      <c r="G29" s="6"/>
    </row>
    <row r="30" spans="1:7" ht="15.75" customHeight="1" x14ac:dyDescent="0.2">
      <c r="A30" s="94" t="s">
        <v>62</v>
      </c>
      <c r="B30" s="94" t="s">
        <v>34</v>
      </c>
      <c r="D30" s="6"/>
      <c r="E30" s="6"/>
      <c r="F30" s="6"/>
      <c r="G30" s="6"/>
    </row>
    <row r="31" spans="1:7" ht="15.75" customHeight="1" x14ac:dyDescent="0.2">
      <c r="A31" s="94" t="s">
        <v>63</v>
      </c>
      <c r="B31" s="94" t="s">
        <v>34</v>
      </c>
      <c r="D31" s="6"/>
      <c r="E31" s="6"/>
      <c r="F31" s="6"/>
      <c r="G31" s="6"/>
    </row>
    <row r="32" spans="1:7" ht="15.75" customHeight="1" x14ac:dyDescent="0.2">
      <c r="A32" s="94" t="s">
        <v>77</v>
      </c>
      <c r="B32" s="94" t="s">
        <v>590</v>
      </c>
      <c r="D32" s="6"/>
      <c r="E32" s="6"/>
      <c r="F32" s="6"/>
      <c r="G32" s="6"/>
    </row>
    <row r="33" spans="1:7" ht="15.75" customHeight="1" x14ac:dyDescent="0.2">
      <c r="A33" s="94" t="s">
        <v>78</v>
      </c>
      <c r="B33" s="94" t="s">
        <v>590</v>
      </c>
      <c r="D33" s="6"/>
      <c r="E33" s="6"/>
      <c r="F33" s="6"/>
      <c r="G33" s="6"/>
    </row>
    <row r="34" spans="1:7" ht="15.75" customHeight="1" x14ac:dyDescent="0.2">
      <c r="A34" s="94" t="s">
        <v>632</v>
      </c>
      <c r="B34" s="94" t="s">
        <v>590</v>
      </c>
      <c r="D34" s="6"/>
      <c r="E34" s="6"/>
      <c r="F34" s="6"/>
      <c r="G34" s="6"/>
    </row>
    <row r="35" spans="1:7" ht="15.75" customHeight="1" x14ac:dyDescent="0.2">
      <c r="A35" s="94" t="s">
        <v>561</v>
      </c>
      <c r="B35" s="94" t="s">
        <v>590</v>
      </c>
      <c r="D35" s="6"/>
      <c r="E35" s="6"/>
      <c r="F35" s="6"/>
      <c r="G35" s="6"/>
    </row>
    <row r="36" spans="1:7" ht="15.75" customHeight="1" x14ac:dyDescent="0.2">
      <c r="A36" s="94" t="s">
        <v>562</v>
      </c>
      <c r="B36" s="94" t="s">
        <v>590</v>
      </c>
      <c r="D36" s="6"/>
      <c r="E36" s="6"/>
      <c r="F36" s="6"/>
      <c r="G36" s="6"/>
    </row>
    <row r="37" spans="1:7" ht="15.75" customHeight="1" x14ac:dyDescent="0.2">
      <c r="A37" s="94" t="s">
        <v>725</v>
      </c>
      <c r="B37" s="94" t="s">
        <v>40</v>
      </c>
      <c r="D37" s="6"/>
      <c r="E37" s="6"/>
      <c r="F37" s="6"/>
      <c r="G37" s="6"/>
    </row>
    <row r="38" spans="1:7" ht="15.75" customHeight="1" x14ac:dyDescent="0.2">
      <c r="A38" s="94" t="s">
        <v>647</v>
      </c>
      <c r="B38" s="94" t="s">
        <v>40</v>
      </c>
      <c r="D38" s="6"/>
      <c r="E38" s="6"/>
      <c r="F38" s="6"/>
      <c r="G38" s="6"/>
    </row>
    <row r="39" spans="1:7" ht="15.75" customHeight="1" x14ac:dyDescent="0.2">
      <c r="A39" s="94" t="s">
        <v>586</v>
      </c>
      <c r="B39" s="94" t="s">
        <v>40</v>
      </c>
      <c r="D39" s="6"/>
      <c r="E39" s="6"/>
      <c r="F39" s="6"/>
      <c r="G39" s="6"/>
    </row>
    <row r="40" spans="1:7" ht="15.75" customHeight="1" x14ac:dyDescent="0.2">
      <c r="A40" s="94" t="s">
        <v>565</v>
      </c>
      <c r="B40" s="94" t="s">
        <v>39</v>
      </c>
      <c r="D40" s="6"/>
      <c r="E40" s="6"/>
      <c r="F40" s="6"/>
      <c r="G40" s="6"/>
    </row>
    <row r="41" spans="1:7" ht="15.75" customHeight="1" x14ac:dyDescent="0.2">
      <c r="A41" s="94" t="s">
        <v>742</v>
      </c>
      <c r="B41" s="94" t="s">
        <v>387</v>
      </c>
      <c r="D41" s="6"/>
      <c r="E41" s="6"/>
      <c r="F41" s="6"/>
      <c r="G41" s="6"/>
    </row>
    <row r="42" spans="1:7" ht="15.75" customHeight="1" x14ac:dyDescent="0.2">
      <c r="A42" s="94" t="s">
        <v>744</v>
      </c>
      <c r="B42" s="94" t="s">
        <v>387</v>
      </c>
      <c r="D42" s="6"/>
      <c r="E42" s="6"/>
      <c r="F42" s="6"/>
      <c r="G42" s="6"/>
    </row>
    <row r="43" spans="1:7" ht="15.75" customHeight="1" x14ac:dyDescent="0.2">
      <c r="A43" s="94" t="s">
        <v>566</v>
      </c>
      <c r="B43" s="94" t="s">
        <v>44</v>
      </c>
      <c r="D43" s="6"/>
      <c r="E43" s="6"/>
      <c r="F43" s="6"/>
      <c r="G43" s="6"/>
    </row>
    <row r="44" spans="1:7" ht="15.75" customHeight="1" x14ac:dyDescent="0.2">
      <c r="A44" s="94" t="s">
        <v>567</v>
      </c>
      <c r="B44" s="94" t="s">
        <v>44</v>
      </c>
      <c r="D44" s="6"/>
      <c r="E44" s="6"/>
      <c r="F44" s="6"/>
      <c r="G44" s="6"/>
    </row>
    <row r="45" spans="1:7" ht="15.75" customHeight="1" x14ac:dyDescent="0.2">
      <c r="A45" s="94" t="s">
        <v>568</v>
      </c>
      <c r="B45" s="94" t="s">
        <v>44</v>
      </c>
      <c r="D45" s="101"/>
      <c r="E45" s="6"/>
      <c r="F45" s="6"/>
      <c r="G45" s="6"/>
    </row>
    <row r="46" spans="1:7" ht="15.75" customHeight="1" x14ac:dyDescent="0.15">
      <c r="A46" s="94" t="s">
        <v>569</v>
      </c>
      <c r="B46" s="94" t="s">
        <v>44</v>
      </c>
    </row>
    <row r="47" spans="1:7" ht="15.75" customHeight="1" x14ac:dyDescent="0.15">
      <c r="A47" s="94" t="s">
        <v>134</v>
      </c>
      <c r="B47" s="94" t="s">
        <v>28</v>
      </c>
    </row>
    <row r="48" spans="1:7" ht="15.75" customHeight="1" x14ac:dyDescent="0.2">
      <c r="A48" s="94" t="s">
        <v>563</v>
      </c>
      <c r="B48" s="94" t="s">
        <v>44</v>
      </c>
      <c r="D48" s="101"/>
      <c r="E48" s="6"/>
      <c r="F48" s="6"/>
      <c r="G48" s="6"/>
    </row>
    <row r="49" spans="1:7" ht="15.75" customHeight="1" x14ac:dyDescent="0.15">
      <c r="A49" s="94" t="s">
        <v>564</v>
      </c>
      <c r="B49" s="94" t="s">
        <v>44</v>
      </c>
    </row>
    <row r="50" spans="1:7" ht="15.75" customHeight="1" x14ac:dyDescent="0.15">
      <c r="A50" s="94" t="s">
        <v>559</v>
      </c>
      <c r="B50" s="94" t="s">
        <v>848</v>
      </c>
    </row>
    <row r="51" spans="1:7" ht="15.75" customHeight="1" x14ac:dyDescent="0.2">
      <c r="A51" s="94" t="s">
        <v>560</v>
      </c>
      <c r="B51" s="94" t="s">
        <v>848</v>
      </c>
      <c r="D51" s="101"/>
      <c r="E51" s="6"/>
      <c r="F51" s="6"/>
      <c r="G51" s="6"/>
    </row>
    <row r="52" spans="1:7" ht="15.75" customHeight="1" x14ac:dyDescent="0.2">
      <c r="A52" s="94" t="s">
        <v>849</v>
      </c>
      <c r="B52" s="94" t="s">
        <v>850</v>
      </c>
      <c r="D52" s="101"/>
      <c r="E52" s="6"/>
      <c r="F52" s="6"/>
      <c r="G52" s="6"/>
    </row>
    <row r="53" spans="1:7" ht="15.75" customHeight="1" x14ac:dyDescent="0.2">
      <c r="A53" s="94" t="s">
        <v>851</v>
      </c>
      <c r="B53" s="94" t="s">
        <v>850</v>
      </c>
      <c r="D53" s="101"/>
      <c r="E53" s="6"/>
      <c r="F53" s="6"/>
      <c r="G53" s="6"/>
    </row>
    <row r="54" spans="1:7" ht="15.75" customHeight="1" x14ac:dyDescent="0.2">
      <c r="A54" s="94" t="s">
        <v>852</v>
      </c>
      <c r="B54" s="94" t="s">
        <v>853</v>
      </c>
      <c r="D54" s="101"/>
      <c r="E54" s="6"/>
      <c r="F54" s="6"/>
      <c r="G54" s="6"/>
    </row>
    <row r="55" spans="1:7" ht="15.75" customHeight="1" x14ac:dyDescent="0.2">
      <c r="A55" s="94" t="s">
        <v>854</v>
      </c>
      <c r="B55" s="94" t="s">
        <v>853</v>
      </c>
      <c r="D55" s="101"/>
      <c r="E55" s="6"/>
      <c r="F55" s="6"/>
      <c r="G55" s="6"/>
    </row>
    <row r="56" spans="1:7" ht="15.75" customHeight="1" x14ac:dyDescent="0.2">
      <c r="A56" s="94" t="s">
        <v>135</v>
      </c>
      <c r="B56" s="94" t="s">
        <v>441</v>
      </c>
      <c r="D56" s="101"/>
      <c r="E56" s="6"/>
      <c r="F56" s="6"/>
      <c r="G56" s="6"/>
    </row>
    <row r="57" spans="1:7" ht="15.75" customHeight="1" x14ac:dyDescent="0.2">
      <c r="A57" s="94" t="s">
        <v>137</v>
      </c>
      <c r="B57" s="94" t="s">
        <v>441</v>
      </c>
      <c r="D57" s="101"/>
      <c r="E57" s="6"/>
      <c r="F57" s="6"/>
      <c r="G57" s="6"/>
    </row>
    <row r="58" spans="1:7" ht="15.75" customHeight="1" x14ac:dyDescent="0.15">
      <c r="A58" s="94" t="s">
        <v>138</v>
      </c>
      <c r="B58" s="94" t="s">
        <v>31</v>
      </c>
    </row>
    <row r="59" spans="1:7" ht="15.75" customHeight="1" x14ac:dyDescent="0.15">
      <c r="A59" s="94" t="s">
        <v>855</v>
      </c>
      <c r="B59" s="94" t="s">
        <v>31</v>
      </c>
    </row>
    <row r="60" spans="1:7" ht="15.75" customHeight="1" x14ac:dyDescent="0.15">
      <c r="A60" s="94" t="s">
        <v>856</v>
      </c>
      <c r="B60" s="94" t="s">
        <v>31</v>
      </c>
    </row>
    <row r="61" spans="1:7" ht="15.75" customHeight="1" x14ac:dyDescent="0.15">
      <c r="A61" s="124"/>
      <c r="B61" s="124"/>
    </row>
    <row r="62" spans="1:7" ht="15.75" customHeight="1" x14ac:dyDescent="0.15">
      <c r="A62" s="124"/>
      <c r="B62" s="124"/>
    </row>
    <row r="63" spans="1:7" ht="15.75" customHeight="1" x14ac:dyDescent="0.15">
      <c r="A63" s="124"/>
      <c r="B63" s="124"/>
    </row>
    <row r="64" spans="1:7" ht="15.75" customHeight="1" x14ac:dyDescent="0.15">
      <c r="A64" s="124"/>
      <c r="B64" s="124"/>
    </row>
    <row r="65" spans="1:2" ht="15.75" customHeight="1" x14ac:dyDescent="0.15">
      <c r="A65" s="124"/>
      <c r="B65" s="124"/>
    </row>
    <row r="66" spans="1:2" ht="15.75" customHeight="1" x14ac:dyDescent="0.15">
      <c r="A66" s="124"/>
      <c r="B66" s="124"/>
    </row>
    <row r="67" spans="1:2" ht="15.75" customHeight="1" x14ac:dyDescent="0.15">
      <c r="A67" s="124"/>
      <c r="B67" s="124"/>
    </row>
    <row r="68" spans="1:2" ht="15.75" customHeight="1" x14ac:dyDescent="0.15">
      <c r="A68" s="124"/>
      <c r="B68" s="124"/>
    </row>
    <row r="69" spans="1:2" ht="15.75" customHeight="1" x14ac:dyDescent="0.15">
      <c r="A69" s="124"/>
      <c r="B69" s="124"/>
    </row>
    <row r="70" spans="1:2" ht="15.75" customHeight="1" x14ac:dyDescent="0.15">
      <c r="A70" s="124"/>
      <c r="B70" s="124"/>
    </row>
    <row r="71" spans="1:2" ht="15.75" customHeight="1" x14ac:dyDescent="0.15">
      <c r="A71" s="124"/>
      <c r="B71" s="124"/>
    </row>
    <row r="72" spans="1:2" ht="15.75" customHeight="1" x14ac:dyDescent="0.15">
      <c r="A72" s="124"/>
      <c r="B72" s="124"/>
    </row>
    <row r="73" spans="1:2" ht="15.75" customHeight="1" x14ac:dyDescent="0.15">
      <c r="A73" s="124"/>
      <c r="B73" s="124"/>
    </row>
    <row r="74" spans="1:2" ht="15.75" customHeight="1" x14ac:dyDescent="0.15">
      <c r="A74" s="124"/>
      <c r="B74" s="124"/>
    </row>
    <row r="75" spans="1:2" ht="15.75" customHeight="1" x14ac:dyDescent="0.15">
      <c r="A75" s="124"/>
      <c r="B75" s="124"/>
    </row>
    <row r="76" spans="1:2" ht="15.75" customHeight="1" x14ac:dyDescent="0.15">
      <c r="A76" s="124"/>
      <c r="B76" s="124"/>
    </row>
    <row r="77" spans="1:2" ht="15.75" customHeight="1" x14ac:dyDescent="0.15">
      <c r="A77" s="124"/>
      <c r="B77" s="124"/>
    </row>
    <row r="78" spans="1:2" ht="15.75" customHeight="1" x14ac:dyDescent="0.15">
      <c r="A78" s="124"/>
      <c r="B78" s="124"/>
    </row>
    <row r="79" spans="1:2" ht="15.75" customHeight="1" x14ac:dyDescent="0.15">
      <c r="A79" s="124"/>
      <c r="B79" s="124"/>
    </row>
    <row r="80" spans="1:2" ht="15.75" customHeight="1" x14ac:dyDescent="0.15">
      <c r="A80" s="124"/>
      <c r="B80" s="124"/>
    </row>
    <row r="81" spans="1:2" ht="15.75" customHeight="1" x14ac:dyDescent="0.15">
      <c r="A81" s="124"/>
      <c r="B81" s="124"/>
    </row>
    <row r="82" spans="1:2" ht="15.75" customHeight="1" x14ac:dyDescent="0.15">
      <c r="A82" s="124"/>
      <c r="B82" s="124"/>
    </row>
    <row r="83" spans="1:2" ht="15.75" customHeight="1" x14ac:dyDescent="0.15">
      <c r="A83" s="124"/>
      <c r="B83" s="124"/>
    </row>
    <row r="84" spans="1:2" ht="15.75" customHeight="1" x14ac:dyDescent="0.15">
      <c r="A84" s="124"/>
      <c r="B84" s="124"/>
    </row>
    <row r="85" spans="1:2" ht="15.75" customHeight="1" x14ac:dyDescent="0.15">
      <c r="A85" s="124"/>
      <c r="B85" s="124"/>
    </row>
    <row r="86" spans="1:2" ht="15.75" customHeight="1" x14ac:dyDescent="0.15">
      <c r="A86" s="124"/>
      <c r="B86" s="124"/>
    </row>
    <row r="87" spans="1:2" ht="15.75" customHeight="1" x14ac:dyDescent="0.15">
      <c r="A87" s="124"/>
      <c r="B87" s="124"/>
    </row>
    <row r="88" spans="1:2" ht="15.75" customHeight="1" x14ac:dyDescent="0.15">
      <c r="A88" s="124"/>
      <c r="B88" s="124"/>
    </row>
    <row r="89" spans="1:2" ht="15.75" customHeight="1" x14ac:dyDescent="0.15">
      <c r="A89" s="124"/>
      <c r="B89" s="124"/>
    </row>
    <row r="90" spans="1:2" ht="15.75" customHeight="1" x14ac:dyDescent="0.15">
      <c r="A90" s="124"/>
      <c r="B90" s="124"/>
    </row>
    <row r="91" spans="1:2" ht="15.75" customHeight="1" x14ac:dyDescent="0.15">
      <c r="A91" s="124"/>
      <c r="B91" s="124"/>
    </row>
    <row r="92" spans="1:2" ht="15.75" customHeight="1" x14ac:dyDescent="0.15">
      <c r="A92" s="124"/>
      <c r="B92" s="124"/>
    </row>
    <row r="93" spans="1:2" ht="15.75" customHeight="1" x14ac:dyDescent="0.15">
      <c r="A93" s="124"/>
      <c r="B93" s="124"/>
    </row>
    <row r="94" spans="1:2" ht="15.75" customHeight="1" x14ac:dyDescent="0.15">
      <c r="A94" s="124"/>
      <c r="B94" s="124"/>
    </row>
    <row r="95" spans="1:2" ht="15.75" customHeight="1" x14ac:dyDescent="0.15">
      <c r="A95" s="124"/>
      <c r="B95" s="124"/>
    </row>
    <row r="96" spans="1:2" ht="15.75" customHeight="1" x14ac:dyDescent="0.15">
      <c r="A96" s="124"/>
      <c r="B96" s="124"/>
    </row>
    <row r="97" spans="1:2" ht="15.75" customHeight="1" x14ac:dyDescent="0.15">
      <c r="A97" s="124"/>
      <c r="B97" s="124"/>
    </row>
    <row r="98" spans="1:2" ht="15.75" customHeight="1" x14ac:dyDescent="0.2">
      <c r="A98" s="6"/>
      <c r="B98" s="6"/>
    </row>
    <row r="99" spans="1:2" ht="15.75" customHeight="1" x14ac:dyDescent="0.2">
      <c r="A99" s="6"/>
      <c r="B99" s="6"/>
    </row>
    <row r="100" spans="1:2" ht="15.75" customHeight="1" x14ac:dyDescent="0.2">
      <c r="A100" s="6"/>
      <c r="B100" s="6"/>
    </row>
    <row r="101" spans="1:2" ht="15.75" customHeight="1" x14ac:dyDescent="0.2">
      <c r="A101" s="6"/>
      <c r="B101" s="6"/>
    </row>
    <row r="102" spans="1:2" ht="15.75" customHeight="1" x14ac:dyDescent="0.2">
      <c r="A102" s="6"/>
      <c r="B102" s="6"/>
    </row>
    <row r="103" spans="1:2" ht="15.75" customHeight="1" x14ac:dyDescent="0.2">
      <c r="A103" s="6"/>
      <c r="B103" s="6"/>
    </row>
    <row r="104" spans="1:2" ht="15.75" customHeight="1" x14ac:dyDescent="0.2">
      <c r="A104" s="6"/>
      <c r="B104" s="6"/>
    </row>
    <row r="105" spans="1:2" ht="15.75" customHeight="1" x14ac:dyDescent="0.2">
      <c r="A105" s="6"/>
      <c r="B105" s="6"/>
    </row>
    <row r="106" spans="1:2" ht="15.75" customHeight="1" x14ac:dyDescent="0.2">
      <c r="A106" s="6"/>
      <c r="B106" s="6"/>
    </row>
    <row r="107" spans="1:2" ht="15.75" customHeight="1" x14ac:dyDescent="0.2">
      <c r="A107" s="6"/>
      <c r="B107" s="6"/>
    </row>
    <row r="108" spans="1:2" ht="15.75" customHeight="1" x14ac:dyDescent="0.2">
      <c r="A108" s="6"/>
      <c r="B108" s="6"/>
    </row>
    <row r="109" spans="1:2" ht="15.75" customHeight="1" x14ac:dyDescent="0.2">
      <c r="A109" s="6"/>
      <c r="B109" s="6"/>
    </row>
    <row r="110" spans="1:2" ht="15.75" customHeight="1" x14ac:dyDescent="0.2">
      <c r="A110" s="6"/>
      <c r="B110" s="6"/>
    </row>
    <row r="111" spans="1:2" ht="15.75" customHeight="1" x14ac:dyDescent="0.2">
      <c r="A111" s="6"/>
      <c r="B111" s="6"/>
    </row>
    <row r="112" spans="1:2" ht="15.75" customHeight="1" x14ac:dyDescent="0.2">
      <c r="A112" s="6"/>
      <c r="B112" s="6"/>
    </row>
    <row r="113" spans="1:2" ht="15.75" customHeight="1" x14ac:dyDescent="0.2">
      <c r="A113" s="6"/>
      <c r="B113" s="6"/>
    </row>
    <row r="114" spans="1:2" ht="15.75" customHeight="1" x14ac:dyDescent="0.2">
      <c r="A114" s="6"/>
      <c r="B114" s="6"/>
    </row>
    <row r="115" spans="1:2" ht="15.75" customHeight="1" x14ac:dyDescent="0.2">
      <c r="A115" s="6"/>
      <c r="B115" s="6"/>
    </row>
    <row r="116" spans="1:2" ht="15.75" customHeight="1" x14ac:dyDescent="0.2">
      <c r="A116" s="6"/>
      <c r="B116" s="6"/>
    </row>
    <row r="117" spans="1:2" ht="15.75" customHeight="1" x14ac:dyDescent="0.2">
      <c r="A117" s="6"/>
      <c r="B117" s="6"/>
    </row>
    <row r="118" spans="1:2" ht="15.75" customHeight="1" x14ac:dyDescent="0.2">
      <c r="A118" s="6"/>
      <c r="B118" s="6"/>
    </row>
    <row r="119" spans="1:2" ht="15.75" customHeight="1" x14ac:dyDescent="0.2">
      <c r="A119" s="6"/>
      <c r="B119" s="6"/>
    </row>
    <row r="120" spans="1:2" ht="15.75" customHeight="1" x14ac:dyDescent="0.2">
      <c r="A120" s="6"/>
      <c r="B120" s="6"/>
    </row>
    <row r="121" spans="1:2" ht="15.75" customHeight="1" x14ac:dyDescent="0.2">
      <c r="A121" s="6"/>
      <c r="B121" s="6"/>
    </row>
    <row r="122" spans="1:2" ht="15.75" customHeight="1" x14ac:dyDescent="0.2">
      <c r="A122" s="6"/>
      <c r="B122" s="6"/>
    </row>
    <row r="123" spans="1:2" ht="15.75" customHeight="1" x14ac:dyDescent="0.2">
      <c r="A123" s="6"/>
      <c r="B123" s="6"/>
    </row>
    <row r="124" spans="1:2" ht="15.75" customHeight="1" x14ac:dyDescent="0.2">
      <c r="A124" s="6"/>
      <c r="B124" s="6"/>
    </row>
    <row r="125" spans="1:2" ht="15.75" customHeight="1" x14ac:dyDescent="0.2">
      <c r="A125" s="6"/>
      <c r="B125" s="6"/>
    </row>
    <row r="126" spans="1:2" ht="15.75" customHeight="1" x14ac:dyDescent="0.2">
      <c r="A126" s="6"/>
      <c r="B126" s="6"/>
    </row>
    <row r="127" spans="1:2" ht="15.75" customHeight="1" x14ac:dyDescent="0.2">
      <c r="A127" s="6"/>
      <c r="B127" s="6"/>
    </row>
    <row r="128" spans="1:2" ht="15.75" customHeight="1" x14ac:dyDescent="0.2">
      <c r="A128" s="6"/>
      <c r="B128" s="6"/>
    </row>
    <row r="129" spans="1:2" ht="15.75" customHeight="1" x14ac:dyDescent="0.2">
      <c r="A129" s="6"/>
      <c r="B129" s="6"/>
    </row>
    <row r="130" spans="1:2" ht="15.75" customHeight="1" x14ac:dyDescent="0.2">
      <c r="A130" s="6"/>
      <c r="B130" s="6"/>
    </row>
    <row r="131" spans="1:2" ht="15.75" customHeight="1" x14ac:dyDescent="0.2">
      <c r="A131" s="6"/>
      <c r="B131" s="6"/>
    </row>
    <row r="132" spans="1:2" ht="15.75" customHeight="1" x14ac:dyDescent="0.2">
      <c r="A132" s="6"/>
      <c r="B132" s="6"/>
    </row>
    <row r="133" spans="1:2" ht="15.75" customHeight="1" x14ac:dyDescent="0.2">
      <c r="A133" s="6"/>
      <c r="B133" s="6"/>
    </row>
    <row r="134" spans="1:2" ht="15.75" customHeight="1" x14ac:dyDescent="0.2">
      <c r="A134" s="6"/>
      <c r="B134" s="6"/>
    </row>
    <row r="135" spans="1:2" ht="15.75" customHeight="1" x14ac:dyDescent="0.2">
      <c r="A135" s="6"/>
      <c r="B135" s="6"/>
    </row>
    <row r="136" spans="1:2" ht="15.75" customHeight="1" x14ac:dyDescent="0.2">
      <c r="A136" s="6"/>
      <c r="B136" s="6"/>
    </row>
    <row r="137" spans="1:2" ht="15.75" customHeight="1" x14ac:dyDescent="0.2">
      <c r="A137" s="6"/>
      <c r="B137" s="6"/>
    </row>
    <row r="138" spans="1:2" ht="15.75" customHeight="1" x14ac:dyDescent="0.2">
      <c r="A138" s="6"/>
      <c r="B138" s="6"/>
    </row>
    <row r="139" spans="1:2" ht="15.75" customHeight="1" x14ac:dyDescent="0.2">
      <c r="A139" s="6"/>
      <c r="B139" s="6"/>
    </row>
    <row r="140" spans="1:2" ht="15.75" customHeight="1" x14ac:dyDescent="0.2">
      <c r="A140" s="6"/>
      <c r="B140" s="6"/>
    </row>
    <row r="141" spans="1:2" ht="15.75" customHeight="1" x14ac:dyDescent="0.2">
      <c r="A141" s="6"/>
      <c r="B141" s="6"/>
    </row>
    <row r="142" spans="1:2" ht="15.75" customHeight="1" x14ac:dyDescent="0.2">
      <c r="A142" s="6"/>
      <c r="B142" s="6"/>
    </row>
    <row r="143" spans="1:2" ht="15.75" customHeight="1" x14ac:dyDescent="0.2">
      <c r="A143" s="6"/>
      <c r="B143" s="6"/>
    </row>
    <row r="144" spans="1:2" ht="15.75" customHeight="1" x14ac:dyDescent="0.2">
      <c r="A144" s="6"/>
      <c r="B144" s="6"/>
    </row>
    <row r="145" spans="1:2" ht="15.75" customHeight="1" x14ac:dyDescent="0.2">
      <c r="A145" s="6"/>
      <c r="B145" s="6"/>
    </row>
    <row r="146" spans="1:2" ht="15.75" customHeight="1" x14ac:dyDescent="0.2">
      <c r="A146" s="6"/>
      <c r="B146" s="6"/>
    </row>
    <row r="147" spans="1:2" ht="15.75" customHeight="1" x14ac:dyDescent="0.2">
      <c r="A147" s="6"/>
      <c r="B147" s="6"/>
    </row>
    <row r="148" spans="1:2" ht="15.75" customHeight="1" x14ac:dyDescent="0.2">
      <c r="A148" s="6"/>
      <c r="B148" s="6"/>
    </row>
    <row r="149" spans="1:2" ht="15.75" customHeight="1" x14ac:dyDescent="0.2">
      <c r="A149" s="6"/>
      <c r="B149" s="6"/>
    </row>
    <row r="150" spans="1:2" ht="15.75" customHeight="1" x14ac:dyDescent="0.2">
      <c r="A150" s="6"/>
      <c r="B150" s="6"/>
    </row>
    <row r="151" spans="1:2" ht="15.75" customHeight="1" x14ac:dyDescent="0.2">
      <c r="A151" s="6"/>
      <c r="B151" s="6"/>
    </row>
    <row r="152" spans="1:2" ht="15.75" customHeight="1" x14ac:dyDescent="0.2">
      <c r="A152" s="6"/>
      <c r="B152" s="6"/>
    </row>
    <row r="153" spans="1:2" ht="15.75" customHeight="1" x14ac:dyDescent="0.2">
      <c r="A153" s="6"/>
      <c r="B153" s="6"/>
    </row>
    <row r="154" spans="1:2" ht="15.75" customHeight="1" x14ac:dyDescent="0.2">
      <c r="A154" s="6"/>
      <c r="B154" s="6"/>
    </row>
    <row r="155" spans="1:2" ht="15.75" customHeight="1" x14ac:dyDescent="0.2">
      <c r="A155" s="6"/>
      <c r="B155" s="6"/>
    </row>
    <row r="156" spans="1:2" ht="15.75" customHeight="1" x14ac:dyDescent="0.2">
      <c r="A156" s="6"/>
      <c r="B156" s="6"/>
    </row>
    <row r="157" spans="1:2" ht="15.75" customHeight="1" x14ac:dyDescent="0.2">
      <c r="A157" s="6"/>
      <c r="B157" s="6"/>
    </row>
    <row r="158" spans="1:2" ht="15.75" customHeight="1" x14ac:dyDescent="0.2">
      <c r="A158" s="6"/>
      <c r="B158" s="6"/>
    </row>
    <row r="159" spans="1:2" ht="15.75" customHeight="1" x14ac:dyDescent="0.2">
      <c r="A159" s="6"/>
      <c r="B159" s="6"/>
    </row>
    <row r="160" spans="1:2" ht="15.75" customHeight="1" x14ac:dyDescent="0.2">
      <c r="A160" s="6"/>
      <c r="B160" s="6"/>
    </row>
    <row r="161" spans="1:2" ht="15.75" customHeight="1" x14ac:dyDescent="0.2">
      <c r="A161" s="6"/>
      <c r="B161" s="6"/>
    </row>
    <row r="162" spans="1:2" ht="15.75" customHeight="1" x14ac:dyDescent="0.2">
      <c r="A162" s="6"/>
      <c r="B162" s="6"/>
    </row>
    <row r="163" spans="1:2" ht="15.75" customHeight="1" x14ac:dyDescent="0.2">
      <c r="A163" s="6"/>
      <c r="B163" s="6"/>
    </row>
    <row r="164" spans="1:2" ht="15.75" customHeight="1" x14ac:dyDescent="0.2">
      <c r="A164" s="6"/>
      <c r="B164" s="6"/>
    </row>
    <row r="165" spans="1:2" ht="15.75" customHeight="1" x14ac:dyDescent="0.2">
      <c r="A165" s="6"/>
      <c r="B165" s="6"/>
    </row>
    <row r="166" spans="1:2" ht="15.75" customHeight="1" x14ac:dyDescent="0.2">
      <c r="A166" s="6"/>
      <c r="B166" s="6"/>
    </row>
    <row r="167" spans="1:2" ht="15.75" customHeight="1" x14ac:dyDescent="0.2">
      <c r="A167" s="6"/>
      <c r="B167" s="6"/>
    </row>
    <row r="168" spans="1:2" ht="15.75" customHeight="1" x14ac:dyDescent="0.2">
      <c r="A168" s="6"/>
      <c r="B168" s="6"/>
    </row>
    <row r="169" spans="1:2" ht="15.75" customHeight="1" x14ac:dyDescent="0.2">
      <c r="A169" s="6"/>
      <c r="B169" s="6"/>
    </row>
    <row r="170" spans="1:2" ht="15.75" customHeight="1" x14ac:dyDescent="0.2">
      <c r="A170" s="6"/>
      <c r="B170" s="6"/>
    </row>
    <row r="171" spans="1:2" ht="15.75" customHeight="1" x14ac:dyDescent="0.2">
      <c r="A171" s="6"/>
      <c r="B171" s="6"/>
    </row>
    <row r="172" spans="1:2" ht="15.75" customHeight="1" x14ac:dyDescent="0.2">
      <c r="A172" s="6"/>
      <c r="B172" s="6"/>
    </row>
    <row r="173" spans="1:2" ht="15.75" customHeight="1" x14ac:dyDescent="0.2">
      <c r="A173" s="6"/>
      <c r="B173" s="6"/>
    </row>
    <row r="174" spans="1:2" ht="15.75" customHeight="1" x14ac:dyDescent="0.2">
      <c r="A174" s="6"/>
      <c r="B174" s="6"/>
    </row>
    <row r="175" spans="1:2" ht="15.75" customHeight="1" x14ac:dyDescent="0.2">
      <c r="A175" s="6"/>
      <c r="B175" s="6"/>
    </row>
    <row r="176" spans="1:2" ht="15.75" customHeight="1" x14ac:dyDescent="0.2">
      <c r="A176" s="6"/>
      <c r="B176" s="6"/>
    </row>
    <row r="177" spans="1:2" ht="15.75" customHeight="1" x14ac:dyDescent="0.2">
      <c r="A177" s="6"/>
      <c r="B177" s="6"/>
    </row>
    <row r="178" spans="1:2" ht="15.75" customHeight="1" x14ac:dyDescent="0.2">
      <c r="A178" s="6"/>
      <c r="B178" s="6"/>
    </row>
    <row r="179" spans="1:2" ht="15.75" customHeight="1" x14ac:dyDescent="0.2">
      <c r="A179" s="6"/>
      <c r="B179" s="6"/>
    </row>
    <row r="180" spans="1:2" ht="15.75" customHeight="1" x14ac:dyDescent="0.2">
      <c r="A180" s="6"/>
      <c r="B180" s="6"/>
    </row>
    <row r="181" spans="1:2" ht="15.75" customHeight="1" x14ac:dyDescent="0.2">
      <c r="A181" s="6"/>
      <c r="B181" s="6"/>
    </row>
    <row r="182" spans="1:2" ht="15.75" customHeight="1" x14ac:dyDescent="0.2">
      <c r="A182" s="6"/>
      <c r="B182" s="6"/>
    </row>
    <row r="183" spans="1:2" ht="15.75" customHeight="1" x14ac:dyDescent="0.2">
      <c r="A183" s="6"/>
      <c r="B183" s="6"/>
    </row>
    <row r="184" spans="1:2" ht="15.75" customHeight="1" x14ac:dyDescent="0.2">
      <c r="A184" s="6"/>
      <c r="B184" s="6"/>
    </row>
    <row r="185" spans="1:2" ht="15.75" customHeight="1" x14ac:dyDescent="0.2">
      <c r="A185" s="6"/>
      <c r="B185" s="6"/>
    </row>
    <row r="186" spans="1:2" ht="15.75" customHeight="1" x14ac:dyDescent="0.2">
      <c r="A186" s="6"/>
      <c r="B186" s="6"/>
    </row>
    <row r="187" spans="1:2" ht="15.75" customHeight="1" x14ac:dyDescent="0.2">
      <c r="A187" s="6"/>
      <c r="B187" s="6"/>
    </row>
    <row r="188" spans="1:2" ht="15.75" customHeight="1" x14ac:dyDescent="0.2">
      <c r="A188" s="6"/>
      <c r="B188" s="6"/>
    </row>
    <row r="189" spans="1:2" ht="15.75" customHeight="1" x14ac:dyDescent="0.2">
      <c r="A189" s="6"/>
      <c r="B189" s="6"/>
    </row>
    <row r="190" spans="1:2" ht="15.75" customHeight="1" x14ac:dyDescent="0.2">
      <c r="A190" s="6"/>
      <c r="B190" s="6"/>
    </row>
    <row r="191" spans="1:2" ht="15.75" customHeight="1" x14ac:dyDescent="0.2">
      <c r="A191" s="6"/>
      <c r="B191" s="6"/>
    </row>
    <row r="192" spans="1:2" ht="15.75" customHeight="1" x14ac:dyDescent="0.2">
      <c r="A192" s="6"/>
      <c r="B192" s="6"/>
    </row>
    <row r="193" spans="1:2" ht="15.75" customHeight="1" x14ac:dyDescent="0.2">
      <c r="A193" s="6"/>
      <c r="B193" s="6"/>
    </row>
    <row r="194" spans="1:2" ht="15.75" customHeight="1" x14ac:dyDescent="0.2">
      <c r="A194" s="6"/>
      <c r="B194" s="6"/>
    </row>
    <row r="195" spans="1:2" ht="15.75" customHeight="1" x14ac:dyDescent="0.2">
      <c r="A195" s="6"/>
      <c r="B195" s="6"/>
    </row>
    <row r="196" spans="1:2" ht="15.75" customHeight="1" x14ac:dyDescent="0.2">
      <c r="A196" s="6"/>
      <c r="B196" s="6"/>
    </row>
    <row r="197" spans="1:2" ht="15.75" customHeight="1" x14ac:dyDescent="0.2">
      <c r="A197" s="6"/>
      <c r="B197" s="6"/>
    </row>
    <row r="198" spans="1:2" ht="15.75" customHeight="1" x14ac:dyDescent="0.2">
      <c r="A198" s="6"/>
      <c r="B198" s="6"/>
    </row>
    <row r="199" spans="1:2" ht="15.75" customHeight="1" x14ac:dyDescent="0.2">
      <c r="A199" s="6"/>
      <c r="B199" s="6"/>
    </row>
    <row r="200" spans="1:2" ht="15.75" customHeight="1" x14ac:dyDescent="0.2">
      <c r="A200" s="6"/>
      <c r="B200" s="6"/>
    </row>
    <row r="201" spans="1:2" ht="15.75" customHeight="1" x14ac:dyDescent="0.2">
      <c r="A201" s="6"/>
      <c r="B201" s="6"/>
    </row>
    <row r="202" spans="1:2" ht="15.75" customHeight="1" x14ac:dyDescent="0.2">
      <c r="A202" s="6"/>
      <c r="B202" s="6"/>
    </row>
    <row r="203" spans="1:2" ht="15.75" customHeight="1" x14ac:dyDescent="0.2">
      <c r="A203" s="6"/>
      <c r="B203" s="6"/>
    </row>
    <row r="204" spans="1:2" ht="15.75" customHeight="1" x14ac:dyDescent="0.2">
      <c r="A204" s="6"/>
      <c r="B204" s="6"/>
    </row>
    <row r="205" spans="1:2" ht="15.75" customHeight="1" x14ac:dyDescent="0.2">
      <c r="A205" s="6"/>
      <c r="B205" s="6"/>
    </row>
    <row r="206" spans="1:2" ht="15.75" customHeight="1" x14ac:dyDescent="0.2">
      <c r="A206" s="6"/>
      <c r="B206" s="6"/>
    </row>
    <row r="207" spans="1:2" ht="15.75" customHeight="1" x14ac:dyDescent="0.2">
      <c r="A207" s="6"/>
      <c r="B207" s="6"/>
    </row>
    <row r="208" spans="1:2" ht="15.75" customHeight="1" x14ac:dyDescent="0.2">
      <c r="A208" s="6"/>
      <c r="B208" s="6"/>
    </row>
    <row r="209" spans="1:2" ht="15.75" customHeight="1" x14ac:dyDescent="0.2">
      <c r="A209" s="6"/>
      <c r="B209" s="6"/>
    </row>
    <row r="210" spans="1:2" ht="15.75" customHeight="1" x14ac:dyDescent="0.2">
      <c r="A210" s="6"/>
      <c r="B210" s="6"/>
    </row>
    <row r="211" spans="1:2" ht="15.75" customHeight="1" x14ac:dyDescent="0.2">
      <c r="A211" s="6"/>
      <c r="B211" s="6"/>
    </row>
    <row r="212" spans="1:2" ht="15.75" customHeight="1" x14ac:dyDescent="0.2">
      <c r="A212" s="6"/>
      <c r="B212" s="6"/>
    </row>
    <row r="213" spans="1:2" ht="15.75" customHeight="1" x14ac:dyDescent="0.2">
      <c r="A213" s="6"/>
      <c r="B213" s="6"/>
    </row>
    <row r="214" spans="1:2" ht="15.75" customHeight="1" x14ac:dyDescent="0.2">
      <c r="A214" s="6"/>
      <c r="B214" s="6"/>
    </row>
    <row r="215" spans="1:2" ht="15.75" customHeight="1" x14ac:dyDescent="0.2">
      <c r="A215" s="6"/>
      <c r="B215" s="6"/>
    </row>
    <row r="216" spans="1:2" ht="15.75" customHeight="1" x14ac:dyDescent="0.2">
      <c r="A216" s="6"/>
      <c r="B216" s="6"/>
    </row>
    <row r="217" spans="1:2" ht="15.75" customHeight="1" x14ac:dyDescent="0.2">
      <c r="A217" s="6"/>
      <c r="B217" s="6"/>
    </row>
    <row r="218" spans="1:2" ht="15.75" customHeight="1" x14ac:dyDescent="0.2">
      <c r="A218" s="6"/>
      <c r="B218" s="6"/>
    </row>
    <row r="219" spans="1:2" ht="15.75" customHeight="1" x14ac:dyDescent="0.2">
      <c r="A219" s="6"/>
      <c r="B219" s="6"/>
    </row>
    <row r="220" spans="1:2" ht="15.75" customHeight="1" x14ac:dyDescent="0.2">
      <c r="A220" s="6"/>
      <c r="B220" s="6"/>
    </row>
    <row r="221" spans="1:2" ht="15.75" customHeight="1" x14ac:dyDescent="0.2">
      <c r="A221" s="6"/>
      <c r="B221" s="6"/>
    </row>
    <row r="222" spans="1:2" ht="15.75" customHeight="1" x14ac:dyDescent="0.2">
      <c r="A222" s="6"/>
      <c r="B222" s="6"/>
    </row>
    <row r="223" spans="1:2" ht="15.75" customHeight="1" x14ac:dyDescent="0.2">
      <c r="A223" s="6"/>
      <c r="B223" s="6"/>
    </row>
    <row r="224" spans="1:2" ht="15.75" customHeight="1" x14ac:dyDescent="0.2">
      <c r="A224" s="6"/>
      <c r="B224" s="6"/>
    </row>
    <row r="225" spans="1:2" ht="15.75" customHeight="1" x14ac:dyDescent="0.2">
      <c r="A225" s="6"/>
      <c r="B225" s="6"/>
    </row>
    <row r="226" spans="1:2" ht="15.75" customHeight="1" x14ac:dyDescent="0.2">
      <c r="A226" s="6"/>
      <c r="B226" s="6"/>
    </row>
    <row r="227" spans="1:2" ht="15.75" customHeight="1" x14ac:dyDescent="0.2">
      <c r="A227" s="6"/>
      <c r="B227" s="6"/>
    </row>
    <row r="228" spans="1:2" ht="15.75" customHeight="1" x14ac:dyDescent="0.2">
      <c r="A228" s="6"/>
      <c r="B228" s="6"/>
    </row>
    <row r="229" spans="1:2" ht="15.75" customHeight="1" x14ac:dyDescent="0.2">
      <c r="A229" s="6"/>
      <c r="B229" s="6"/>
    </row>
    <row r="230" spans="1:2" ht="15.75" customHeight="1" x14ac:dyDescent="0.2">
      <c r="A230" s="6"/>
      <c r="B230" s="6"/>
    </row>
    <row r="231" spans="1:2" ht="15.75" customHeight="1" x14ac:dyDescent="0.2">
      <c r="A231" s="6"/>
      <c r="B231" s="6"/>
    </row>
    <row r="232" spans="1:2" ht="15.75" customHeight="1" x14ac:dyDescent="0.2">
      <c r="A232" s="6"/>
      <c r="B232" s="6"/>
    </row>
    <row r="233" spans="1:2" ht="15.75" customHeight="1" x14ac:dyDescent="0.2">
      <c r="A233" s="6"/>
      <c r="B233" s="6"/>
    </row>
    <row r="234" spans="1:2" ht="15.75" customHeight="1" x14ac:dyDescent="0.2">
      <c r="A234" s="6"/>
      <c r="B234" s="6"/>
    </row>
    <row r="235" spans="1:2" ht="15.75" customHeight="1" x14ac:dyDescent="0.2">
      <c r="A235" s="6"/>
      <c r="B235" s="6"/>
    </row>
    <row r="236" spans="1:2" ht="15.75" customHeight="1" x14ac:dyDescent="0.2">
      <c r="A236" s="6"/>
      <c r="B236" s="6"/>
    </row>
    <row r="237" spans="1:2" ht="15.75" customHeight="1" x14ac:dyDescent="0.2">
      <c r="A237" s="6"/>
      <c r="B237" s="6"/>
    </row>
    <row r="238" spans="1:2" ht="15.75" customHeight="1" x14ac:dyDescent="0.2">
      <c r="A238" s="6"/>
      <c r="B238" s="6"/>
    </row>
    <row r="239" spans="1:2" ht="15.75" customHeight="1" x14ac:dyDescent="0.2">
      <c r="A239" s="6"/>
      <c r="B239" s="6"/>
    </row>
    <row r="240" spans="1:2" ht="15.75" customHeight="1" x14ac:dyDescent="0.2">
      <c r="A240" s="6"/>
      <c r="B240" s="6"/>
    </row>
    <row r="241" spans="1:2" ht="15.75" customHeight="1" x14ac:dyDescent="0.2">
      <c r="A241" s="6"/>
      <c r="B241" s="6"/>
    </row>
    <row r="242" spans="1:2" ht="15.75" customHeight="1" x14ac:dyDescent="0.2">
      <c r="A242" s="6"/>
      <c r="B242" s="6"/>
    </row>
    <row r="243" spans="1:2" ht="15.75" customHeight="1" x14ac:dyDescent="0.2">
      <c r="A243" s="6"/>
      <c r="B243" s="6"/>
    </row>
    <row r="244" spans="1:2" ht="15.75" customHeight="1" x14ac:dyDescent="0.2">
      <c r="A244" s="6"/>
      <c r="B244" s="6"/>
    </row>
    <row r="245" spans="1:2" ht="15.75" customHeight="1" x14ac:dyDescent="0.2">
      <c r="A245" s="6"/>
      <c r="B245" s="6"/>
    </row>
    <row r="246" spans="1:2" ht="15.75" customHeight="1" x14ac:dyDescent="0.2">
      <c r="A246" s="6"/>
      <c r="B246" s="6"/>
    </row>
    <row r="247" spans="1:2" ht="15.75" customHeight="1" x14ac:dyDescent="0.2">
      <c r="A247" s="6"/>
      <c r="B247" s="6"/>
    </row>
    <row r="248" spans="1:2" ht="15.75" customHeight="1" x14ac:dyDescent="0.2">
      <c r="A248" s="6"/>
      <c r="B248" s="6"/>
    </row>
    <row r="249" spans="1:2" ht="15.75" customHeight="1" x14ac:dyDescent="0.2">
      <c r="A249" s="6"/>
      <c r="B249" s="6"/>
    </row>
    <row r="250" spans="1:2" ht="15.75" customHeight="1" x14ac:dyDescent="0.2">
      <c r="A250" s="6"/>
      <c r="B250" s="6"/>
    </row>
    <row r="251" spans="1:2" ht="15.75" customHeight="1" x14ac:dyDescent="0.2">
      <c r="A251" s="6"/>
      <c r="B251" s="6"/>
    </row>
    <row r="252" spans="1:2" ht="15.75" customHeight="1" x14ac:dyDescent="0.2">
      <c r="A252" s="6"/>
      <c r="B252" s="6"/>
    </row>
    <row r="253" spans="1:2" ht="15.75" customHeight="1" x14ac:dyDescent="0.2">
      <c r="A253" s="6"/>
      <c r="B253" s="6"/>
    </row>
    <row r="254" spans="1:2" ht="15.75" customHeight="1" x14ac:dyDescent="0.2">
      <c r="A254" s="6"/>
      <c r="B254" s="6"/>
    </row>
    <row r="255" spans="1:2" ht="15.75" customHeight="1" x14ac:dyDescent="0.2">
      <c r="A255" s="6"/>
      <c r="B255" s="6"/>
    </row>
    <row r="256" spans="1:2" ht="15.75" customHeight="1" x14ac:dyDescent="0.2">
      <c r="A256" s="6"/>
      <c r="B256" s="6"/>
    </row>
    <row r="257" spans="1:2" ht="15.75" customHeight="1" x14ac:dyDescent="0.2">
      <c r="A257" s="6"/>
      <c r="B257" s="6"/>
    </row>
    <row r="258" spans="1:2" ht="15.75" customHeight="1" x14ac:dyDescent="0.2">
      <c r="A258" s="6"/>
      <c r="B258" s="6"/>
    </row>
    <row r="259" spans="1:2" ht="15.75" customHeight="1" x14ac:dyDescent="0.2">
      <c r="A259" s="6"/>
      <c r="B259" s="6"/>
    </row>
    <row r="260" spans="1:2" ht="15.75" customHeight="1" x14ac:dyDescent="0.2">
      <c r="A260" s="6"/>
      <c r="B260" s="6"/>
    </row>
    <row r="261" spans="1:2" ht="15.75" customHeight="1" x14ac:dyDescent="0.2">
      <c r="A261" s="6"/>
      <c r="B261" s="6"/>
    </row>
    <row r="262" spans="1:2" ht="15.75" customHeight="1" x14ac:dyDescent="0.2">
      <c r="A262" s="6"/>
      <c r="B262" s="6"/>
    </row>
    <row r="263" spans="1:2" ht="15.75" customHeight="1" x14ac:dyDescent="0.2">
      <c r="A263" s="6"/>
      <c r="B263" s="6"/>
    </row>
    <row r="264" spans="1:2" ht="15.75" customHeight="1" x14ac:dyDescent="0.2">
      <c r="A264" s="6"/>
      <c r="B264" s="6"/>
    </row>
    <row r="265" spans="1:2" ht="15.75" customHeight="1" x14ac:dyDescent="0.2">
      <c r="A265" s="6"/>
      <c r="B265" s="6"/>
    </row>
    <row r="266" spans="1:2" ht="15.75" customHeight="1" x14ac:dyDescent="0.2">
      <c r="A266" s="6"/>
      <c r="B266" s="6"/>
    </row>
    <row r="267" spans="1:2" ht="15.75" customHeight="1" x14ac:dyDescent="0.2">
      <c r="A267" s="6"/>
      <c r="B267" s="6"/>
    </row>
    <row r="268" spans="1:2" ht="15.75" customHeight="1" x14ac:dyDescent="0.2">
      <c r="A268" s="6"/>
      <c r="B268" s="6"/>
    </row>
    <row r="269" spans="1:2" ht="15.75" customHeight="1" x14ac:dyDescent="0.2">
      <c r="A269" s="6"/>
      <c r="B269" s="6"/>
    </row>
    <row r="270" spans="1:2" ht="15.75" customHeight="1" x14ac:dyDescent="0.2">
      <c r="A270" s="6"/>
      <c r="B270" s="6"/>
    </row>
    <row r="271" spans="1:2" ht="15.75" customHeight="1" x14ac:dyDescent="0.2">
      <c r="A271" s="6"/>
      <c r="B271" s="6"/>
    </row>
    <row r="272" spans="1:2" ht="15.75" customHeight="1" x14ac:dyDescent="0.2">
      <c r="A272" s="6"/>
      <c r="B272" s="6"/>
    </row>
    <row r="273" spans="1:2" ht="15.75" customHeight="1" x14ac:dyDescent="0.2">
      <c r="A273" s="6"/>
      <c r="B273" s="6"/>
    </row>
    <row r="274" spans="1:2" ht="15.75" customHeight="1" x14ac:dyDescent="0.2">
      <c r="A274" s="6"/>
      <c r="B274" s="6"/>
    </row>
    <row r="275" spans="1:2" ht="15.75" customHeight="1" x14ac:dyDescent="0.2">
      <c r="A275" s="6"/>
      <c r="B275" s="6"/>
    </row>
    <row r="276" spans="1:2" ht="15.75" customHeight="1" x14ac:dyDescent="0.2">
      <c r="A276" s="6"/>
      <c r="B276" s="6"/>
    </row>
    <row r="277" spans="1:2" ht="15.75" customHeight="1" x14ac:dyDescent="0.2">
      <c r="A277" s="6"/>
      <c r="B277" s="6"/>
    </row>
    <row r="278" spans="1:2" ht="15.75" customHeight="1" x14ac:dyDescent="0.2">
      <c r="A278" s="6"/>
      <c r="B278" s="6"/>
    </row>
    <row r="279" spans="1:2" ht="15.75" customHeight="1" x14ac:dyDescent="0.2">
      <c r="A279" s="6"/>
      <c r="B279" s="6"/>
    </row>
    <row r="280" spans="1:2" ht="15.75" customHeight="1" x14ac:dyDescent="0.2">
      <c r="A280" s="6"/>
      <c r="B280" s="6"/>
    </row>
    <row r="281" spans="1:2" ht="15.75" customHeight="1" x14ac:dyDescent="0.2">
      <c r="A281" s="6"/>
      <c r="B281" s="6"/>
    </row>
    <row r="282" spans="1:2" ht="15.75" customHeight="1" x14ac:dyDescent="0.2">
      <c r="A282" s="6"/>
      <c r="B282" s="6"/>
    </row>
    <row r="283" spans="1:2" ht="15.75" customHeight="1" x14ac:dyDescent="0.2">
      <c r="A283" s="6"/>
      <c r="B283" s="6"/>
    </row>
    <row r="284" spans="1:2" ht="15.75" customHeight="1" x14ac:dyDescent="0.2">
      <c r="A284" s="6"/>
      <c r="B284" s="6"/>
    </row>
    <row r="285" spans="1:2" ht="15.75" customHeight="1" x14ac:dyDescent="0.2">
      <c r="A285" s="6"/>
      <c r="B285" s="6"/>
    </row>
    <row r="286" spans="1:2" ht="15.75" customHeight="1" x14ac:dyDescent="0.2">
      <c r="A286" s="6"/>
      <c r="B286" s="6"/>
    </row>
    <row r="287" spans="1:2" ht="15.75" customHeight="1" x14ac:dyDescent="0.2">
      <c r="A287" s="6"/>
      <c r="B287" s="6"/>
    </row>
    <row r="288" spans="1:2" ht="15.75" customHeight="1" x14ac:dyDescent="0.2">
      <c r="A288" s="6"/>
      <c r="B288" s="6"/>
    </row>
    <row r="289" spans="1:2" ht="15.75" customHeight="1" x14ac:dyDescent="0.2">
      <c r="A289" s="6"/>
      <c r="B289" s="6"/>
    </row>
    <row r="290" spans="1:2" ht="15.75" customHeight="1" x14ac:dyDescent="0.2">
      <c r="A290" s="6"/>
      <c r="B290" s="6"/>
    </row>
    <row r="291" spans="1:2" ht="15.75" customHeight="1" x14ac:dyDescent="0.2">
      <c r="A291" s="6"/>
      <c r="B291" s="6"/>
    </row>
    <row r="292" spans="1:2" ht="15.75" customHeight="1" x14ac:dyDescent="0.2">
      <c r="A292" s="6"/>
      <c r="B292" s="6"/>
    </row>
    <row r="293" spans="1:2" ht="15.75" customHeight="1" x14ac:dyDescent="0.2">
      <c r="A293" s="6"/>
      <c r="B293" s="6"/>
    </row>
    <row r="294" spans="1:2" ht="15.75" customHeight="1" x14ac:dyDescent="0.2">
      <c r="A294" s="6"/>
      <c r="B294" s="6"/>
    </row>
    <row r="295" spans="1:2" ht="15.75" customHeight="1" x14ac:dyDescent="0.2">
      <c r="A295" s="6"/>
      <c r="B295" s="6"/>
    </row>
    <row r="296" spans="1:2" ht="15.75" customHeight="1" x14ac:dyDescent="0.2">
      <c r="A296" s="6"/>
      <c r="B296" s="6"/>
    </row>
    <row r="297" spans="1:2" ht="15.75" customHeight="1" x14ac:dyDescent="0.2">
      <c r="A297" s="6"/>
      <c r="B297" s="6"/>
    </row>
    <row r="298" spans="1:2" ht="15.75" customHeight="1" x14ac:dyDescent="0.2">
      <c r="A298" s="6"/>
      <c r="B298" s="6"/>
    </row>
    <row r="299" spans="1:2" ht="15.75" customHeight="1" x14ac:dyDescent="0.2">
      <c r="A299" s="6"/>
      <c r="B299" s="6"/>
    </row>
    <row r="300" spans="1:2" ht="15.75" customHeight="1" x14ac:dyDescent="0.2">
      <c r="A300" s="6"/>
      <c r="B300" s="6"/>
    </row>
    <row r="301" spans="1:2" ht="15.75" customHeight="1" x14ac:dyDescent="0.2">
      <c r="A301" s="6"/>
      <c r="B301" s="6"/>
    </row>
    <row r="302" spans="1:2" ht="15.75" customHeight="1" x14ac:dyDescent="0.2">
      <c r="A302" s="6"/>
      <c r="B302" s="6"/>
    </row>
    <row r="303" spans="1:2" ht="15.75" customHeight="1" x14ac:dyDescent="0.2">
      <c r="A303" s="6"/>
      <c r="B303" s="6"/>
    </row>
    <row r="304" spans="1:2" ht="15.75" customHeight="1" x14ac:dyDescent="0.2">
      <c r="A304" s="6"/>
      <c r="B304" s="6"/>
    </row>
    <row r="305" spans="1:2" ht="15.75" customHeight="1" x14ac:dyDescent="0.2">
      <c r="A305" s="6"/>
      <c r="B305" s="6"/>
    </row>
    <row r="306" spans="1:2" ht="15.75" customHeight="1" x14ac:dyDescent="0.2">
      <c r="A306" s="6"/>
      <c r="B306" s="6"/>
    </row>
    <row r="307" spans="1:2" ht="15.75" customHeight="1" x14ac:dyDescent="0.2">
      <c r="A307" s="6"/>
      <c r="B307" s="6"/>
    </row>
    <row r="308" spans="1:2" ht="15.75" customHeight="1" x14ac:dyDescent="0.2">
      <c r="A308" s="6"/>
      <c r="B308" s="6"/>
    </row>
    <row r="309" spans="1:2" ht="15.75" customHeight="1" x14ac:dyDescent="0.2">
      <c r="A309" s="6"/>
      <c r="B309" s="6"/>
    </row>
    <row r="310" spans="1:2" ht="15.75" customHeight="1" x14ac:dyDescent="0.2">
      <c r="A310" s="6"/>
      <c r="B310" s="6"/>
    </row>
    <row r="311" spans="1:2" ht="15.75" customHeight="1" x14ac:dyDescent="0.2">
      <c r="A311" s="6"/>
      <c r="B311" s="6"/>
    </row>
    <row r="312" spans="1:2" ht="15.75" customHeight="1" x14ac:dyDescent="0.2">
      <c r="A312" s="6"/>
      <c r="B312" s="6"/>
    </row>
    <row r="313" spans="1:2" ht="15.75" customHeight="1" x14ac:dyDescent="0.2">
      <c r="A313" s="6"/>
      <c r="B313" s="6"/>
    </row>
    <row r="314" spans="1:2" ht="15.75" customHeight="1" x14ac:dyDescent="0.2">
      <c r="A314" s="6"/>
      <c r="B314" s="6"/>
    </row>
    <row r="315" spans="1:2" ht="15.75" customHeight="1" x14ac:dyDescent="0.2">
      <c r="A315" s="6"/>
      <c r="B315" s="6"/>
    </row>
    <row r="316" spans="1:2" ht="15.75" customHeight="1" x14ac:dyDescent="0.2">
      <c r="A316" s="6"/>
      <c r="B316" s="6"/>
    </row>
    <row r="317" spans="1:2" ht="15.75" customHeight="1" x14ac:dyDescent="0.2">
      <c r="A317" s="6"/>
      <c r="B317" s="6"/>
    </row>
    <row r="318" spans="1:2" ht="15.75" customHeight="1" x14ac:dyDescent="0.2">
      <c r="A318" s="6"/>
      <c r="B318" s="6"/>
    </row>
    <row r="319" spans="1:2" ht="15.75" customHeight="1" x14ac:dyDescent="0.2">
      <c r="A319" s="6"/>
      <c r="B319" s="6"/>
    </row>
    <row r="320" spans="1:2" ht="15.75" customHeight="1" x14ac:dyDescent="0.2">
      <c r="A320" s="6"/>
      <c r="B320" s="6"/>
    </row>
    <row r="321" spans="1:2" ht="15.75" customHeight="1" x14ac:dyDescent="0.2">
      <c r="A321" s="6"/>
      <c r="B321" s="6"/>
    </row>
    <row r="322" spans="1:2" ht="15.75" customHeight="1" x14ac:dyDescent="0.2">
      <c r="A322" s="6"/>
      <c r="B322" s="6"/>
    </row>
    <row r="323" spans="1:2" ht="15.75" customHeight="1" x14ac:dyDescent="0.2">
      <c r="A323" s="6"/>
      <c r="B323" s="6"/>
    </row>
    <row r="324" spans="1:2" ht="15.75" customHeight="1" x14ac:dyDescent="0.2">
      <c r="A324" s="6"/>
      <c r="B324" s="6"/>
    </row>
    <row r="325" spans="1:2" ht="15.75" customHeight="1" x14ac:dyDescent="0.2">
      <c r="A325" s="6"/>
      <c r="B325" s="6"/>
    </row>
    <row r="326" spans="1:2" ht="15.75" customHeight="1" x14ac:dyDescent="0.2">
      <c r="A326" s="6"/>
      <c r="B326" s="6"/>
    </row>
    <row r="327" spans="1:2" ht="15.75" customHeight="1" x14ac:dyDescent="0.2">
      <c r="A327" s="6"/>
      <c r="B327" s="6"/>
    </row>
    <row r="328" spans="1:2" ht="15.75" customHeight="1" x14ac:dyDescent="0.2">
      <c r="A328" s="6"/>
      <c r="B328" s="6"/>
    </row>
    <row r="329" spans="1:2" ht="15.75" customHeight="1" x14ac:dyDescent="0.2">
      <c r="A329" s="6"/>
      <c r="B329" s="6"/>
    </row>
    <row r="330" spans="1:2" ht="15.75" customHeight="1" x14ac:dyDescent="0.2">
      <c r="A330" s="6"/>
      <c r="B330" s="6"/>
    </row>
    <row r="331" spans="1:2" ht="15.75" customHeight="1" x14ac:dyDescent="0.2">
      <c r="A331" s="6"/>
      <c r="B331" s="6"/>
    </row>
    <row r="332" spans="1:2" ht="15.75" customHeight="1" x14ac:dyDescent="0.2">
      <c r="A332" s="6"/>
      <c r="B332" s="6"/>
    </row>
    <row r="333" spans="1:2" ht="15.75" customHeight="1" x14ac:dyDescent="0.2">
      <c r="A333" s="6"/>
      <c r="B333" s="6"/>
    </row>
    <row r="334" spans="1:2" ht="15.75" customHeight="1" x14ac:dyDescent="0.2">
      <c r="A334" s="6"/>
      <c r="B334" s="6"/>
    </row>
    <row r="335" spans="1:2" ht="15.75" customHeight="1" x14ac:dyDescent="0.2">
      <c r="A335" s="6"/>
      <c r="B335" s="6"/>
    </row>
    <row r="336" spans="1:2" ht="15.75" customHeight="1" x14ac:dyDescent="0.2">
      <c r="A336" s="6"/>
      <c r="B336" s="6"/>
    </row>
    <row r="337" spans="1:2" ht="15.75" customHeight="1" x14ac:dyDescent="0.2">
      <c r="A337" s="6"/>
      <c r="B337" s="6"/>
    </row>
    <row r="338" spans="1:2" ht="15.75" customHeight="1" x14ac:dyDescent="0.2">
      <c r="A338" s="6"/>
      <c r="B338" s="6"/>
    </row>
    <row r="339" spans="1:2" ht="15.75" customHeight="1" x14ac:dyDescent="0.2">
      <c r="A339" s="6"/>
      <c r="B339" s="6"/>
    </row>
    <row r="340" spans="1:2" ht="15.75" customHeight="1" x14ac:dyDescent="0.2">
      <c r="A340" s="6"/>
      <c r="B340" s="6"/>
    </row>
    <row r="341" spans="1:2" ht="15.75" customHeight="1" x14ac:dyDescent="0.2">
      <c r="A341" s="6"/>
      <c r="B341" s="6"/>
    </row>
    <row r="342" spans="1:2" ht="15.75" customHeight="1" x14ac:dyDescent="0.2">
      <c r="A342" s="6"/>
      <c r="B342" s="6"/>
    </row>
    <row r="343" spans="1:2" ht="15.75" customHeight="1" x14ac:dyDescent="0.2">
      <c r="A343" s="6"/>
      <c r="B343" s="6"/>
    </row>
    <row r="344" spans="1:2" ht="15.75" customHeight="1" x14ac:dyDescent="0.2">
      <c r="A344" s="6"/>
      <c r="B344" s="6"/>
    </row>
    <row r="345" spans="1:2" ht="15.75" customHeight="1" x14ac:dyDescent="0.2">
      <c r="A345" s="6"/>
      <c r="B345" s="6"/>
    </row>
    <row r="346" spans="1:2" ht="15.75" customHeight="1" x14ac:dyDescent="0.2">
      <c r="A346" s="6"/>
      <c r="B346" s="6"/>
    </row>
    <row r="347" spans="1:2" ht="15.75" customHeight="1" x14ac:dyDescent="0.2">
      <c r="A347" s="6"/>
      <c r="B347" s="6"/>
    </row>
    <row r="348" spans="1:2" ht="15.75" customHeight="1" x14ac:dyDescent="0.2">
      <c r="A348" s="6"/>
      <c r="B348" s="6"/>
    </row>
    <row r="349" spans="1:2" ht="15.75" customHeight="1" x14ac:dyDescent="0.2">
      <c r="A349" s="6"/>
      <c r="B349" s="6"/>
    </row>
    <row r="350" spans="1:2" ht="15.75" customHeight="1" x14ac:dyDescent="0.2">
      <c r="A350" s="6"/>
      <c r="B350" s="6"/>
    </row>
    <row r="351" spans="1:2" ht="15.75" customHeight="1" x14ac:dyDescent="0.2">
      <c r="A351" s="6"/>
      <c r="B351" s="6"/>
    </row>
    <row r="352" spans="1:2" ht="15.75" customHeight="1" x14ac:dyDescent="0.2">
      <c r="A352" s="6"/>
      <c r="B352" s="6"/>
    </row>
    <row r="353" spans="1:2" ht="15.75" customHeight="1" x14ac:dyDescent="0.2">
      <c r="A353" s="6"/>
      <c r="B353" s="6"/>
    </row>
    <row r="354" spans="1:2" ht="15.75" customHeight="1" x14ac:dyDescent="0.2">
      <c r="A354" s="6"/>
      <c r="B354" s="6"/>
    </row>
    <row r="355" spans="1:2" ht="15.75" customHeight="1" x14ac:dyDescent="0.2">
      <c r="A355" s="6"/>
      <c r="B355" s="6"/>
    </row>
    <row r="356" spans="1:2" ht="15.75" customHeight="1" x14ac:dyDescent="0.2">
      <c r="A356" s="6"/>
      <c r="B356" s="6"/>
    </row>
    <row r="357" spans="1:2" ht="15.75" customHeight="1" x14ac:dyDescent="0.2">
      <c r="A357" s="6"/>
      <c r="B357" s="6"/>
    </row>
    <row r="358" spans="1:2" ht="15.75" customHeight="1" x14ac:dyDescent="0.2">
      <c r="A358" s="6"/>
      <c r="B358" s="6"/>
    </row>
    <row r="359" spans="1:2" ht="15.75" customHeight="1" x14ac:dyDescent="0.2">
      <c r="A359" s="6"/>
      <c r="B359" s="6"/>
    </row>
    <row r="360" spans="1:2" ht="15.75" customHeight="1" x14ac:dyDescent="0.2">
      <c r="A360" s="6"/>
      <c r="B360" s="6"/>
    </row>
    <row r="361" spans="1:2" ht="15.75" customHeight="1" x14ac:dyDescent="0.2">
      <c r="A361" s="6"/>
      <c r="B361" s="6"/>
    </row>
    <row r="362" spans="1:2" ht="15.75" customHeight="1" x14ac:dyDescent="0.2">
      <c r="A362" s="6"/>
      <c r="B362" s="6"/>
    </row>
    <row r="363" spans="1:2" ht="15.75" customHeight="1" x14ac:dyDescent="0.2">
      <c r="A363" s="6"/>
      <c r="B363" s="6"/>
    </row>
    <row r="364" spans="1:2" ht="15.75" customHeight="1" x14ac:dyDescent="0.2">
      <c r="A364" s="6"/>
      <c r="B364" s="6"/>
    </row>
    <row r="365" spans="1:2" ht="15.75" customHeight="1" x14ac:dyDescent="0.2">
      <c r="A365" s="6"/>
      <c r="B365" s="6"/>
    </row>
    <row r="366" spans="1:2" ht="15.75" customHeight="1" x14ac:dyDescent="0.2">
      <c r="A366" s="6"/>
      <c r="B366" s="6"/>
    </row>
    <row r="367" spans="1:2" ht="15.75" customHeight="1" x14ac:dyDescent="0.2">
      <c r="A367" s="6"/>
      <c r="B367" s="6"/>
    </row>
    <row r="368" spans="1:2" ht="15.75" customHeight="1" x14ac:dyDescent="0.2">
      <c r="A368" s="6"/>
      <c r="B368" s="6"/>
    </row>
    <row r="369" spans="1:2" ht="15.75" customHeight="1" x14ac:dyDescent="0.2">
      <c r="A369" s="6"/>
      <c r="B369" s="6"/>
    </row>
    <row r="370" spans="1:2" ht="15.75" customHeight="1" x14ac:dyDescent="0.2">
      <c r="A370" s="6"/>
      <c r="B370" s="6"/>
    </row>
    <row r="371" spans="1:2" ht="15.75" customHeight="1" x14ac:dyDescent="0.2">
      <c r="A371" s="6"/>
      <c r="B371" s="6"/>
    </row>
    <row r="372" spans="1:2" ht="15.75" customHeight="1" x14ac:dyDescent="0.2">
      <c r="A372" s="6"/>
      <c r="B372" s="6"/>
    </row>
    <row r="373" spans="1:2" ht="15.75" customHeight="1" x14ac:dyDescent="0.2">
      <c r="A373" s="6"/>
      <c r="B373" s="6"/>
    </row>
    <row r="374" spans="1:2" ht="15.75" customHeight="1" x14ac:dyDescent="0.2">
      <c r="A374" s="6"/>
      <c r="B374" s="6"/>
    </row>
    <row r="375" spans="1:2" ht="15.75" customHeight="1" x14ac:dyDescent="0.2">
      <c r="A375" s="6"/>
      <c r="B375" s="6"/>
    </row>
    <row r="376" spans="1:2" ht="15.75" customHeight="1" x14ac:dyDescent="0.2">
      <c r="A376" s="6"/>
      <c r="B376" s="6"/>
    </row>
    <row r="377" spans="1:2" ht="15.75" customHeight="1" x14ac:dyDescent="0.2">
      <c r="A377" s="6"/>
      <c r="B377" s="6"/>
    </row>
    <row r="378" spans="1:2" ht="15.75" customHeight="1" x14ac:dyDescent="0.2">
      <c r="A378" s="6"/>
      <c r="B378" s="6"/>
    </row>
    <row r="379" spans="1:2" ht="15.75" customHeight="1" x14ac:dyDescent="0.2">
      <c r="A379" s="6"/>
      <c r="B379" s="6"/>
    </row>
    <row r="380" spans="1:2" ht="15.75" customHeight="1" x14ac:dyDescent="0.2">
      <c r="A380" s="6"/>
      <c r="B380" s="6"/>
    </row>
    <row r="381" spans="1:2" ht="15.75" customHeight="1" x14ac:dyDescent="0.2">
      <c r="A381" s="6"/>
      <c r="B381" s="6"/>
    </row>
    <row r="382" spans="1:2" ht="15.75" customHeight="1" x14ac:dyDescent="0.2">
      <c r="A382" s="6"/>
      <c r="B382" s="6"/>
    </row>
    <row r="383" spans="1:2" ht="15.75" customHeight="1" x14ac:dyDescent="0.2">
      <c r="A383" s="6"/>
      <c r="B383" s="6"/>
    </row>
    <row r="384" spans="1:2" ht="15.75" customHeight="1" x14ac:dyDescent="0.2">
      <c r="A384" s="6"/>
      <c r="B384" s="6"/>
    </row>
    <row r="385" spans="1:2" ht="15.75" customHeight="1" x14ac:dyDescent="0.2">
      <c r="A385" s="6"/>
      <c r="B385" s="6"/>
    </row>
    <row r="386" spans="1:2" ht="15.75" customHeight="1" x14ac:dyDescent="0.2">
      <c r="A386" s="6"/>
      <c r="B386" s="6"/>
    </row>
    <row r="387" spans="1:2" ht="15.75" customHeight="1" x14ac:dyDescent="0.2">
      <c r="A387" s="6"/>
      <c r="B387" s="6"/>
    </row>
    <row r="388" spans="1:2" ht="15.75" customHeight="1" x14ac:dyDescent="0.2">
      <c r="A388" s="6"/>
      <c r="B388" s="6"/>
    </row>
    <row r="389" spans="1:2" ht="15.75" customHeight="1" x14ac:dyDescent="0.2">
      <c r="A389" s="6"/>
      <c r="B389" s="6"/>
    </row>
    <row r="390" spans="1:2" ht="15.75" customHeight="1" x14ac:dyDescent="0.2">
      <c r="A390" s="6"/>
      <c r="B390" s="6"/>
    </row>
    <row r="391" spans="1:2" ht="15.75" customHeight="1" x14ac:dyDescent="0.2">
      <c r="A391" s="6"/>
      <c r="B391" s="6"/>
    </row>
    <row r="392" spans="1:2" ht="15.75" customHeight="1" x14ac:dyDescent="0.2">
      <c r="A392" s="6"/>
      <c r="B392" s="6"/>
    </row>
    <row r="393" spans="1:2" ht="15.75" customHeight="1" x14ac:dyDescent="0.2">
      <c r="A393" s="6"/>
      <c r="B393" s="6"/>
    </row>
    <row r="394" spans="1:2" ht="15.75" customHeight="1" x14ac:dyDescent="0.2">
      <c r="A394" s="6"/>
      <c r="B394" s="6"/>
    </row>
    <row r="395" spans="1:2" ht="15.75" customHeight="1" x14ac:dyDescent="0.2">
      <c r="A395" s="6"/>
      <c r="B395" s="6"/>
    </row>
    <row r="396" spans="1:2" ht="15.75" customHeight="1" x14ac:dyDescent="0.2">
      <c r="A396" s="6"/>
      <c r="B396" s="6"/>
    </row>
    <row r="397" spans="1:2" ht="15.75" customHeight="1" x14ac:dyDescent="0.2">
      <c r="A397" s="6"/>
      <c r="B397" s="6"/>
    </row>
    <row r="398" spans="1:2" ht="15.75" customHeight="1" x14ac:dyDescent="0.2">
      <c r="A398" s="6"/>
      <c r="B398" s="6"/>
    </row>
    <row r="399" spans="1:2" ht="15.75" customHeight="1" x14ac:dyDescent="0.2">
      <c r="A399" s="6"/>
      <c r="B399" s="6"/>
    </row>
    <row r="400" spans="1:2" ht="15.75" customHeight="1" x14ac:dyDescent="0.2">
      <c r="A400" s="6"/>
      <c r="B400" s="6"/>
    </row>
    <row r="401" spans="1:2" ht="15.75" customHeight="1" x14ac:dyDescent="0.2">
      <c r="A401" s="6"/>
      <c r="B401" s="6"/>
    </row>
    <row r="402" spans="1:2" ht="15.75" customHeight="1" x14ac:dyDescent="0.2">
      <c r="A402" s="6"/>
      <c r="B402" s="6"/>
    </row>
    <row r="403" spans="1:2" ht="15.75" customHeight="1" x14ac:dyDescent="0.2">
      <c r="A403" s="6"/>
      <c r="B403" s="6"/>
    </row>
    <row r="404" spans="1:2" ht="15.75" customHeight="1" x14ac:dyDescent="0.2">
      <c r="A404" s="6"/>
      <c r="B404" s="6"/>
    </row>
    <row r="405" spans="1:2" ht="15.75" customHeight="1" x14ac:dyDescent="0.2">
      <c r="A405" s="6"/>
      <c r="B405" s="6"/>
    </row>
    <row r="406" spans="1:2" ht="15.75" customHeight="1" x14ac:dyDescent="0.2">
      <c r="A406" s="6"/>
      <c r="B406" s="6"/>
    </row>
    <row r="407" spans="1:2" ht="15.75" customHeight="1" x14ac:dyDescent="0.2">
      <c r="A407" s="6"/>
      <c r="B407" s="6"/>
    </row>
    <row r="408" spans="1:2" ht="15.75" customHeight="1" x14ac:dyDescent="0.2">
      <c r="A408" s="6"/>
      <c r="B408" s="6"/>
    </row>
    <row r="409" spans="1:2" ht="15.75" customHeight="1" x14ac:dyDescent="0.2">
      <c r="A409" s="6"/>
      <c r="B409" s="6"/>
    </row>
    <row r="410" spans="1:2" ht="15.75" customHeight="1" x14ac:dyDescent="0.2">
      <c r="A410" s="6"/>
      <c r="B410" s="6"/>
    </row>
    <row r="411" spans="1:2" ht="15.75" customHeight="1" x14ac:dyDescent="0.2">
      <c r="A411" s="6"/>
      <c r="B411" s="6"/>
    </row>
    <row r="412" spans="1:2" ht="15.75" customHeight="1" x14ac:dyDescent="0.2">
      <c r="A412" s="6"/>
      <c r="B412" s="6"/>
    </row>
    <row r="413" spans="1:2" ht="15.75" customHeight="1" x14ac:dyDescent="0.2">
      <c r="A413" s="6"/>
      <c r="B413" s="6"/>
    </row>
    <row r="414" spans="1:2" ht="15.75" customHeight="1" x14ac:dyDescent="0.2">
      <c r="A414" s="6"/>
      <c r="B414" s="6"/>
    </row>
    <row r="415" spans="1:2" ht="15.75" customHeight="1" x14ac:dyDescent="0.2">
      <c r="A415" s="6"/>
      <c r="B415" s="6"/>
    </row>
    <row r="416" spans="1:2" ht="15.75" customHeight="1" x14ac:dyDescent="0.2">
      <c r="A416" s="6"/>
      <c r="B416" s="6"/>
    </row>
    <row r="417" spans="1:2" ht="15.75" customHeight="1" x14ac:dyDescent="0.2">
      <c r="A417" s="6"/>
      <c r="B417" s="6"/>
    </row>
    <row r="418" spans="1:2" ht="15.75" customHeight="1" x14ac:dyDescent="0.2">
      <c r="A418" s="6"/>
      <c r="B418" s="6"/>
    </row>
    <row r="419" spans="1:2" ht="15.75" customHeight="1" x14ac:dyDescent="0.2">
      <c r="A419" s="6"/>
      <c r="B419" s="6"/>
    </row>
    <row r="420" spans="1:2" ht="15.75" customHeight="1" x14ac:dyDescent="0.2">
      <c r="A420" s="6"/>
      <c r="B420" s="6"/>
    </row>
    <row r="421" spans="1:2" ht="15.75" customHeight="1" x14ac:dyDescent="0.2">
      <c r="A421" s="6"/>
      <c r="B421" s="6"/>
    </row>
    <row r="422" spans="1:2" ht="15.75" customHeight="1" x14ac:dyDescent="0.2">
      <c r="A422" s="6"/>
      <c r="B422" s="6"/>
    </row>
    <row r="423" spans="1:2" ht="15.75" customHeight="1" x14ac:dyDescent="0.2">
      <c r="A423" s="6"/>
      <c r="B423" s="6"/>
    </row>
    <row r="424" spans="1:2" ht="15.75" customHeight="1" x14ac:dyDescent="0.2">
      <c r="A424" s="6"/>
      <c r="B424" s="6"/>
    </row>
    <row r="425" spans="1:2" ht="15.75" customHeight="1" x14ac:dyDescent="0.2">
      <c r="A425" s="6"/>
      <c r="B425" s="6"/>
    </row>
    <row r="426" spans="1:2" ht="15.75" customHeight="1" x14ac:dyDescent="0.2">
      <c r="A426" s="6"/>
      <c r="B426" s="6"/>
    </row>
    <row r="427" spans="1:2" ht="15.75" customHeight="1" x14ac:dyDescent="0.2">
      <c r="A427" s="6"/>
      <c r="B427" s="6"/>
    </row>
    <row r="428" spans="1:2" ht="15.75" customHeight="1" x14ac:dyDescent="0.2">
      <c r="A428" s="6"/>
      <c r="B428" s="6"/>
    </row>
    <row r="429" spans="1:2" ht="15.75" customHeight="1" x14ac:dyDescent="0.2">
      <c r="A429" s="6"/>
      <c r="B429" s="6"/>
    </row>
    <row r="430" spans="1:2" ht="15.75" customHeight="1" x14ac:dyDescent="0.2">
      <c r="A430" s="6"/>
      <c r="B430" s="6"/>
    </row>
    <row r="431" spans="1:2" ht="15.75" customHeight="1" x14ac:dyDescent="0.2">
      <c r="A431" s="6"/>
      <c r="B431" s="6"/>
    </row>
    <row r="432" spans="1:2" ht="15.75" customHeight="1" x14ac:dyDescent="0.2">
      <c r="A432" s="6"/>
      <c r="B432" s="6"/>
    </row>
    <row r="433" spans="1:2" ht="15.75" customHeight="1" x14ac:dyDescent="0.2">
      <c r="A433" s="6"/>
      <c r="B433" s="6"/>
    </row>
    <row r="434" spans="1:2" ht="15.75" customHeight="1" x14ac:dyDescent="0.2">
      <c r="A434" s="6"/>
      <c r="B434" s="6"/>
    </row>
    <row r="435" spans="1:2" ht="15.75" customHeight="1" x14ac:dyDescent="0.2">
      <c r="A435" s="6"/>
      <c r="B435" s="6"/>
    </row>
    <row r="436" spans="1:2" ht="15.75" customHeight="1" x14ac:dyDescent="0.2">
      <c r="A436" s="6"/>
      <c r="B436" s="6"/>
    </row>
    <row r="437" spans="1:2" ht="15.75" customHeight="1" x14ac:dyDescent="0.2">
      <c r="A437" s="6"/>
      <c r="B437" s="6"/>
    </row>
    <row r="438" spans="1:2" ht="15.75" customHeight="1" x14ac:dyDescent="0.2">
      <c r="A438" s="6"/>
      <c r="B438" s="6"/>
    </row>
    <row r="439" spans="1:2" ht="15.75" customHeight="1" x14ac:dyDescent="0.2">
      <c r="A439" s="6"/>
      <c r="B439" s="6"/>
    </row>
    <row r="440" spans="1:2" ht="15.75" customHeight="1" x14ac:dyDescent="0.2">
      <c r="A440" s="6"/>
      <c r="B440" s="6"/>
    </row>
    <row r="441" spans="1:2" ht="15.75" customHeight="1" x14ac:dyDescent="0.2">
      <c r="A441" s="6"/>
      <c r="B441" s="6"/>
    </row>
    <row r="442" spans="1:2" ht="15.75" customHeight="1" x14ac:dyDescent="0.2">
      <c r="A442" s="6"/>
      <c r="B442" s="6"/>
    </row>
    <row r="443" spans="1:2" ht="15.75" customHeight="1" x14ac:dyDescent="0.2">
      <c r="A443" s="6"/>
      <c r="B443" s="6"/>
    </row>
    <row r="444" spans="1:2" ht="15.75" customHeight="1" x14ac:dyDescent="0.2">
      <c r="A444" s="6"/>
      <c r="B444" s="6"/>
    </row>
    <row r="445" spans="1:2" ht="15.75" customHeight="1" x14ac:dyDescent="0.2">
      <c r="A445" s="6"/>
      <c r="B445" s="6"/>
    </row>
    <row r="446" spans="1:2" ht="15.75" customHeight="1" x14ac:dyDescent="0.2">
      <c r="A446" s="6"/>
      <c r="B446" s="6"/>
    </row>
    <row r="447" spans="1:2" ht="15.75" customHeight="1" x14ac:dyDescent="0.2">
      <c r="A447" s="6"/>
      <c r="B447" s="6"/>
    </row>
    <row r="448" spans="1:2" ht="15.75" customHeight="1" x14ac:dyDescent="0.2">
      <c r="A448" s="6"/>
      <c r="B448" s="6"/>
    </row>
    <row r="449" spans="1:2" ht="15.75" customHeight="1" x14ac:dyDescent="0.2">
      <c r="A449" s="6"/>
      <c r="B449" s="6"/>
    </row>
    <row r="450" spans="1:2" ht="15.75" customHeight="1" x14ac:dyDescent="0.2">
      <c r="A450" s="6"/>
      <c r="B450" s="6"/>
    </row>
    <row r="451" spans="1:2" ht="15.75" customHeight="1" x14ac:dyDescent="0.2">
      <c r="A451" s="6"/>
      <c r="B451" s="6"/>
    </row>
    <row r="452" spans="1:2" ht="15.75" customHeight="1" x14ac:dyDescent="0.2">
      <c r="A452" s="6"/>
      <c r="B452" s="6"/>
    </row>
    <row r="453" spans="1:2" ht="15.75" customHeight="1" x14ac:dyDescent="0.2">
      <c r="A453" s="6"/>
      <c r="B453" s="6"/>
    </row>
    <row r="454" spans="1:2" ht="15.75" customHeight="1" x14ac:dyDescent="0.2">
      <c r="A454" s="6"/>
      <c r="B454" s="6"/>
    </row>
    <row r="455" spans="1:2" ht="15.75" customHeight="1" x14ac:dyDescent="0.2">
      <c r="A455" s="6"/>
      <c r="B455" s="6"/>
    </row>
    <row r="456" spans="1:2" ht="15.75" customHeight="1" x14ac:dyDescent="0.2">
      <c r="A456" s="6"/>
      <c r="B456" s="6"/>
    </row>
    <row r="457" spans="1:2" ht="15.75" customHeight="1" x14ac:dyDescent="0.2">
      <c r="A457" s="6"/>
      <c r="B457" s="6"/>
    </row>
    <row r="458" spans="1:2" ht="15.75" customHeight="1" x14ac:dyDescent="0.2">
      <c r="A458" s="6"/>
      <c r="B458" s="6"/>
    </row>
    <row r="459" spans="1:2" ht="15.75" customHeight="1" x14ac:dyDescent="0.2">
      <c r="A459" s="6"/>
      <c r="B459" s="6"/>
    </row>
    <row r="460" spans="1:2" ht="15.75" customHeight="1" x14ac:dyDescent="0.2">
      <c r="A460" s="6"/>
      <c r="B460" s="6"/>
    </row>
    <row r="461" spans="1:2" ht="15.75" customHeight="1" x14ac:dyDescent="0.2">
      <c r="A461" s="6"/>
      <c r="B461" s="6"/>
    </row>
    <row r="462" spans="1:2" ht="15.75" customHeight="1" x14ac:dyDescent="0.2">
      <c r="A462" s="6"/>
      <c r="B462" s="6"/>
    </row>
    <row r="463" spans="1:2" ht="15.75" customHeight="1" x14ac:dyDescent="0.2">
      <c r="A463" s="6"/>
      <c r="B463" s="6"/>
    </row>
    <row r="464" spans="1:2" ht="15.75" customHeight="1" x14ac:dyDescent="0.2">
      <c r="A464" s="6"/>
      <c r="B464" s="6"/>
    </row>
    <row r="465" spans="1:2" ht="15.75" customHeight="1" x14ac:dyDescent="0.2">
      <c r="A465" s="6"/>
      <c r="B465" s="6"/>
    </row>
    <row r="466" spans="1:2" ht="15.75" customHeight="1" x14ac:dyDescent="0.2">
      <c r="A466" s="6"/>
      <c r="B466" s="6"/>
    </row>
    <row r="467" spans="1:2" ht="15.75" customHeight="1" x14ac:dyDescent="0.2">
      <c r="A467" s="6"/>
      <c r="B467" s="6"/>
    </row>
    <row r="468" spans="1:2" ht="15.75" customHeight="1" x14ac:dyDescent="0.2">
      <c r="A468" s="6"/>
      <c r="B468" s="6"/>
    </row>
    <row r="469" spans="1:2" ht="15.75" customHeight="1" x14ac:dyDescent="0.2">
      <c r="A469" s="6"/>
      <c r="B469" s="6"/>
    </row>
    <row r="470" spans="1:2" ht="15.75" customHeight="1" x14ac:dyDescent="0.2">
      <c r="A470" s="6"/>
      <c r="B470" s="6"/>
    </row>
    <row r="471" spans="1:2" ht="15.75" customHeight="1" x14ac:dyDescent="0.2">
      <c r="A471" s="6"/>
      <c r="B471" s="6"/>
    </row>
    <row r="472" spans="1:2" ht="15.75" customHeight="1" x14ac:dyDescent="0.2">
      <c r="A472" s="6"/>
      <c r="B472" s="6"/>
    </row>
    <row r="473" spans="1:2" ht="15.75" customHeight="1" x14ac:dyDescent="0.2">
      <c r="A473" s="6"/>
      <c r="B473" s="6"/>
    </row>
    <row r="474" spans="1:2" ht="15.75" customHeight="1" x14ac:dyDescent="0.2">
      <c r="A474" s="6"/>
      <c r="B474" s="6"/>
    </row>
    <row r="475" spans="1:2" ht="15.75" customHeight="1" x14ac:dyDescent="0.2">
      <c r="A475" s="6"/>
      <c r="B475" s="6"/>
    </row>
    <row r="476" spans="1:2" ht="15.75" customHeight="1" x14ac:dyDescent="0.2">
      <c r="A476" s="6"/>
      <c r="B476" s="6"/>
    </row>
    <row r="477" spans="1:2" ht="15.75" customHeight="1" x14ac:dyDescent="0.2">
      <c r="A477" s="6"/>
      <c r="B477" s="6"/>
    </row>
    <row r="478" spans="1:2" ht="15.75" customHeight="1" x14ac:dyDescent="0.2">
      <c r="A478" s="6"/>
      <c r="B478" s="6"/>
    </row>
    <row r="479" spans="1:2" ht="15.75" customHeight="1" x14ac:dyDescent="0.2">
      <c r="A479" s="6"/>
      <c r="B479" s="6"/>
    </row>
    <row r="480" spans="1:2" ht="15.75" customHeight="1" x14ac:dyDescent="0.2">
      <c r="A480" s="6"/>
      <c r="B480" s="6"/>
    </row>
    <row r="481" spans="1:2" ht="15.75" customHeight="1" x14ac:dyDescent="0.2">
      <c r="A481" s="6"/>
      <c r="B481" s="6"/>
    </row>
    <row r="482" spans="1:2" ht="15.75" customHeight="1" x14ac:dyDescent="0.2">
      <c r="A482" s="6"/>
      <c r="B482" s="6"/>
    </row>
    <row r="483" spans="1:2" ht="15.75" customHeight="1" x14ac:dyDescent="0.2">
      <c r="A483" s="6"/>
      <c r="B483" s="6"/>
    </row>
    <row r="484" spans="1:2" ht="15.75" customHeight="1" x14ac:dyDescent="0.2">
      <c r="A484" s="6"/>
      <c r="B484" s="6"/>
    </row>
    <row r="485" spans="1:2" ht="15.75" customHeight="1" x14ac:dyDescent="0.2">
      <c r="A485" s="6"/>
      <c r="B485" s="6"/>
    </row>
    <row r="486" spans="1:2" ht="15.75" customHeight="1" x14ac:dyDescent="0.2">
      <c r="A486" s="6"/>
      <c r="B486" s="6"/>
    </row>
    <row r="487" spans="1:2" ht="15.75" customHeight="1" x14ac:dyDescent="0.2">
      <c r="A487" s="6"/>
      <c r="B487" s="6"/>
    </row>
    <row r="488" spans="1:2" ht="15.75" customHeight="1" x14ac:dyDescent="0.2">
      <c r="A488" s="6"/>
      <c r="B488" s="6"/>
    </row>
    <row r="489" spans="1:2" ht="15.75" customHeight="1" x14ac:dyDescent="0.2">
      <c r="A489" s="6"/>
      <c r="B489" s="6"/>
    </row>
    <row r="490" spans="1:2" ht="15.75" customHeight="1" x14ac:dyDescent="0.2">
      <c r="A490" s="6"/>
      <c r="B490" s="6"/>
    </row>
    <row r="491" spans="1:2" ht="15.75" customHeight="1" x14ac:dyDescent="0.2">
      <c r="A491" s="6"/>
      <c r="B491" s="6"/>
    </row>
    <row r="492" spans="1:2" ht="15.75" customHeight="1" x14ac:dyDescent="0.2">
      <c r="A492" s="6"/>
      <c r="B492" s="6"/>
    </row>
    <row r="493" spans="1:2" ht="15.75" customHeight="1" x14ac:dyDescent="0.2">
      <c r="A493" s="6"/>
      <c r="B493" s="6"/>
    </row>
    <row r="494" spans="1:2" ht="15.75" customHeight="1" x14ac:dyDescent="0.2">
      <c r="A494" s="6"/>
      <c r="B494" s="6"/>
    </row>
    <row r="495" spans="1:2" ht="15.75" customHeight="1" x14ac:dyDescent="0.2">
      <c r="A495" s="6"/>
      <c r="B495" s="6"/>
    </row>
    <row r="496" spans="1:2" ht="15.75" customHeight="1" x14ac:dyDescent="0.2">
      <c r="A496" s="6"/>
      <c r="B496" s="6"/>
    </row>
    <row r="497" spans="1:2" ht="15.75" customHeight="1" x14ac:dyDescent="0.2">
      <c r="A497" s="6"/>
      <c r="B497" s="6"/>
    </row>
    <row r="498" spans="1:2" ht="15.75" customHeight="1" x14ac:dyDescent="0.2">
      <c r="A498" s="6"/>
      <c r="B498" s="6"/>
    </row>
    <row r="499" spans="1:2" ht="15.75" customHeight="1" x14ac:dyDescent="0.2">
      <c r="A499" s="6"/>
      <c r="B499" s="6"/>
    </row>
    <row r="500" spans="1:2" ht="15.75" customHeight="1" x14ac:dyDescent="0.2">
      <c r="A500" s="6"/>
      <c r="B500" s="6"/>
    </row>
    <row r="501" spans="1:2" ht="15.75" customHeight="1" x14ac:dyDescent="0.2">
      <c r="A501" s="6"/>
      <c r="B501" s="6"/>
    </row>
    <row r="502" spans="1:2" ht="15.75" customHeight="1" x14ac:dyDescent="0.2">
      <c r="A502" s="6"/>
      <c r="B502" s="6"/>
    </row>
    <row r="503" spans="1:2" ht="15.75" customHeight="1" x14ac:dyDescent="0.2">
      <c r="A503" s="6"/>
      <c r="B503" s="6"/>
    </row>
    <row r="504" spans="1:2" ht="15.75" customHeight="1" x14ac:dyDescent="0.2">
      <c r="A504" s="6"/>
      <c r="B504" s="6"/>
    </row>
    <row r="505" spans="1:2" ht="15.75" customHeight="1" x14ac:dyDescent="0.2">
      <c r="A505" s="6"/>
      <c r="B505" s="6"/>
    </row>
    <row r="506" spans="1:2" ht="15.75" customHeight="1" x14ac:dyDescent="0.2">
      <c r="A506" s="6"/>
      <c r="B506" s="6"/>
    </row>
    <row r="507" spans="1:2" ht="15.75" customHeight="1" x14ac:dyDescent="0.2">
      <c r="A507" s="6"/>
      <c r="B507" s="6"/>
    </row>
    <row r="508" spans="1:2" ht="15.75" customHeight="1" x14ac:dyDescent="0.2">
      <c r="A508" s="6"/>
      <c r="B508" s="6"/>
    </row>
    <row r="509" spans="1:2" ht="15.75" customHeight="1" x14ac:dyDescent="0.2">
      <c r="A509" s="6"/>
      <c r="B509" s="6"/>
    </row>
    <row r="510" spans="1:2" ht="15.75" customHeight="1" x14ac:dyDescent="0.2">
      <c r="A510" s="6"/>
      <c r="B510" s="6"/>
    </row>
    <row r="511" spans="1:2" ht="15.75" customHeight="1" x14ac:dyDescent="0.2">
      <c r="A511" s="6"/>
      <c r="B511" s="6"/>
    </row>
    <row r="512" spans="1:2" ht="15.75" customHeight="1" x14ac:dyDescent="0.2">
      <c r="A512" s="6"/>
      <c r="B512" s="6"/>
    </row>
    <row r="513" spans="1:2" ht="15.75" customHeight="1" x14ac:dyDescent="0.2">
      <c r="A513" s="6"/>
      <c r="B513" s="6"/>
    </row>
    <row r="514" spans="1:2" ht="15.75" customHeight="1" x14ac:dyDescent="0.2">
      <c r="A514" s="6"/>
      <c r="B514" s="6"/>
    </row>
    <row r="515" spans="1:2" ht="15.75" customHeight="1" x14ac:dyDescent="0.2">
      <c r="A515" s="6"/>
      <c r="B515" s="6"/>
    </row>
    <row r="516" spans="1:2" ht="15.75" customHeight="1" x14ac:dyDescent="0.2">
      <c r="A516" s="6"/>
      <c r="B516" s="6"/>
    </row>
    <row r="517" spans="1:2" ht="15.75" customHeight="1" x14ac:dyDescent="0.2">
      <c r="A517" s="6"/>
      <c r="B517" s="6"/>
    </row>
    <row r="518" spans="1:2" ht="15.75" customHeight="1" x14ac:dyDescent="0.2">
      <c r="A518" s="6"/>
      <c r="B518" s="6"/>
    </row>
    <row r="519" spans="1:2" ht="15.75" customHeight="1" x14ac:dyDescent="0.2">
      <c r="A519" s="6"/>
      <c r="B519" s="6"/>
    </row>
    <row r="520" spans="1:2" ht="15.75" customHeight="1" x14ac:dyDescent="0.2">
      <c r="A520" s="6"/>
      <c r="B520" s="6"/>
    </row>
    <row r="521" spans="1:2" ht="15.75" customHeight="1" x14ac:dyDescent="0.2">
      <c r="A521" s="6"/>
      <c r="B521" s="6"/>
    </row>
    <row r="522" spans="1:2" ht="15.75" customHeight="1" x14ac:dyDescent="0.2">
      <c r="A522" s="6"/>
      <c r="B522" s="6"/>
    </row>
    <row r="523" spans="1:2" ht="15.75" customHeight="1" x14ac:dyDescent="0.2">
      <c r="A523" s="6"/>
      <c r="B523" s="6"/>
    </row>
    <row r="524" spans="1:2" ht="15.75" customHeight="1" x14ac:dyDescent="0.2">
      <c r="A524" s="6"/>
      <c r="B524" s="6"/>
    </row>
    <row r="525" spans="1:2" ht="15.75" customHeight="1" x14ac:dyDescent="0.2">
      <c r="A525" s="6"/>
      <c r="B525" s="6"/>
    </row>
    <row r="526" spans="1:2" ht="15.75" customHeight="1" x14ac:dyDescent="0.2">
      <c r="A526" s="6"/>
      <c r="B526" s="6"/>
    </row>
    <row r="527" spans="1:2" ht="15.75" customHeight="1" x14ac:dyDescent="0.2">
      <c r="A527" s="6"/>
      <c r="B527" s="6"/>
    </row>
    <row r="528" spans="1:2" ht="15.75" customHeight="1" x14ac:dyDescent="0.2">
      <c r="A528" s="6"/>
      <c r="B528" s="6"/>
    </row>
    <row r="529" spans="1:2" ht="15.75" customHeight="1" x14ac:dyDescent="0.2">
      <c r="A529" s="6"/>
      <c r="B529" s="6"/>
    </row>
    <row r="530" spans="1:2" ht="15.75" customHeight="1" x14ac:dyDescent="0.2">
      <c r="A530" s="6"/>
      <c r="B530" s="6"/>
    </row>
    <row r="531" spans="1:2" ht="15.75" customHeight="1" x14ac:dyDescent="0.2">
      <c r="A531" s="6"/>
      <c r="B531" s="6"/>
    </row>
    <row r="532" spans="1:2" ht="15.75" customHeight="1" x14ac:dyDescent="0.2">
      <c r="A532" s="6"/>
      <c r="B532" s="6"/>
    </row>
    <row r="533" spans="1:2" ht="15.75" customHeight="1" x14ac:dyDescent="0.2">
      <c r="A533" s="6"/>
      <c r="B533" s="6"/>
    </row>
    <row r="534" spans="1:2" ht="15.75" customHeight="1" x14ac:dyDescent="0.2">
      <c r="A534" s="6"/>
      <c r="B534" s="6"/>
    </row>
    <row r="535" spans="1:2" ht="15.75" customHeight="1" x14ac:dyDescent="0.2">
      <c r="A535" s="6"/>
      <c r="B535" s="6"/>
    </row>
    <row r="536" spans="1:2" ht="15.75" customHeight="1" x14ac:dyDescent="0.2">
      <c r="A536" s="6"/>
      <c r="B536" s="6"/>
    </row>
    <row r="537" spans="1:2" ht="15.75" customHeight="1" x14ac:dyDescent="0.2">
      <c r="A537" s="6"/>
      <c r="B537" s="6"/>
    </row>
    <row r="538" spans="1:2" ht="15.75" customHeight="1" x14ac:dyDescent="0.2">
      <c r="A538" s="6"/>
      <c r="B538" s="6"/>
    </row>
    <row r="539" spans="1:2" ht="15.75" customHeight="1" x14ac:dyDescent="0.2">
      <c r="A539" s="6"/>
      <c r="B539" s="6"/>
    </row>
    <row r="540" spans="1:2" ht="15.75" customHeight="1" x14ac:dyDescent="0.2">
      <c r="A540" s="6"/>
      <c r="B540" s="6"/>
    </row>
    <row r="541" spans="1:2" ht="15.75" customHeight="1" x14ac:dyDescent="0.2">
      <c r="A541" s="6"/>
      <c r="B541" s="6"/>
    </row>
    <row r="542" spans="1:2" ht="15.75" customHeight="1" x14ac:dyDescent="0.2">
      <c r="A542" s="6"/>
      <c r="B542" s="6"/>
    </row>
    <row r="543" spans="1:2" ht="15.75" customHeight="1" x14ac:dyDescent="0.2">
      <c r="A543" s="6"/>
      <c r="B543" s="6"/>
    </row>
    <row r="544" spans="1:2" ht="15.75" customHeight="1" x14ac:dyDescent="0.2">
      <c r="A544" s="6"/>
      <c r="B544" s="6"/>
    </row>
    <row r="545" spans="1:2" ht="15.75" customHeight="1" x14ac:dyDescent="0.2">
      <c r="A545" s="6"/>
      <c r="B545" s="6"/>
    </row>
    <row r="546" spans="1:2" ht="15.75" customHeight="1" x14ac:dyDescent="0.2">
      <c r="A546" s="6"/>
      <c r="B546" s="6"/>
    </row>
    <row r="547" spans="1:2" ht="15.75" customHeight="1" x14ac:dyDescent="0.2">
      <c r="A547" s="6"/>
      <c r="B547" s="6"/>
    </row>
    <row r="548" spans="1:2" ht="15.75" customHeight="1" x14ac:dyDescent="0.2">
      <c r="A548" s="6"/>
      <c r="B548" s="6"/>
    </row>
    <row r="549" spans="1:2" ht="15.75" customHeight="1" x14ac:dyDescent="0.2">
      <c r="A549" s="6"/>
      <c r="B549" s="6"/>
    </row>
    <row r="550" spans="1:2" ht="15.75" customHeight="1" x14ac:dyDescent="0.2">
      <c r="A550" s="6"/>
      <c r="B550" s="6"/>
    </row>
    <row r="551" spans="1:2" ht="15.75" customHeight="1" x14ac:dyDescent="0.2">
      <c r="A551" s="6"/>
      <c r="B551" s="6"/>
    </row>
    <row r="552" spans="1:2" ht="15.75" customHeight="1" x14ac:dyDescent="0.2">
      <c r="A552" s="6"/>
      <c r="B552" s="6"/>
    </row>
    <row r="553" spans="1:2" ht="15.75" customHeight="1" x14ac:dyDescent="0.2">
      <c r="A553" s="6"/>
      <c r="B553" s="6"/>
    </row>
    <row r="554" spans="1:2" ht="15.75" customHeight="1" x14ac:dyDescent="0.2">
      <c r="A554" s="6"/>
      <c r="B554" s="6"/>
    </row>
    <row r="555" spans="1:2" ht="15.75" customHeight="1" x14ac:dyDescent="0.2">
      <c r="A555" s="6"/>
      <c r="B555" s="6"/>
    </row>
    <row r="556" spans="1:2" ht="15.75" customHeight="1" x14ac:dyDescent="0.2">
      <c r="A556" s="6"/>
      <c r="B556" s="6"/>
    </row>
    <row r="557" spans="1:2" ht="15.75" customHeight="1" x14ac:dyDescent="0.2">
      <c r="A557" s="6"/>
      <c r="B557" s="6"/>
    </row>
    <row r="558" spans="1:2" ht="15.75" customHeight="1" x14ac:dyDescent="0.2">
      <c r="A558" s="6"/>
      <c r="B558" s="6"/>
    </row>
    <row r="559" spans="1:2" ht="15.75" customHeight="1" x14ac:dyDescent="0.2">
      <c r="A559" s="6"/>
      <c r="B559" s="6"/>
    </row>
    <row r="560" spans="1:2" ht="15.75" customHeight="1" x14ac:dyDescent="0.2">
      <c r="A560" s="6"/>
      <c r="B560" s="6"/>
    </row>
    <row r="561" spans="1:2" ht="15.75" customHeight="1" x14ac:dyDescent="0.2">
      <c r="A561" s="6"/>
      <c r="B561" s="6"/>
    </row>
    <row r="562" spans="1:2" ht="15.75" customHeight="1" x14ac:dyDescent="0.2">
      <c r="A562" s="6"/>
      <c r="B562" s="6"/>
    </row>
    <row r="563" spans="1:2" ht="15.75" customHeight="1" x14ac:dyDescent="0.2">
      <c r="A563" s="6"/>
      <c r="B563" s="6"/>
    </row>
    <row r="564" spans="1:2" ht="15.75" customHeight="1" x14ac:dyDescent="0.2">
      <c r="A564" s="6"/>
      <c r="B564" s="6"/>
    </row>
    <row r="565" spans="1:2" ht="15.75" customHeight="1" x14ac:dyDescent="0.2">
      <c r="A565" s="6"/>
      <c r="B565" s="6"/>
    </row>
    <row r="566" spans="1:2" ht="15.75" customHeight="1" x14ac:dyDescent="0.2">
      <c r="A566" s="6"/>
      <c r="B566" s="6"/>
    </row>
    <row r="567" spans="1:2" ht="15.75" customHeight="1" x14ac:dyDescent="0.2">
      <c r="A567" s="6"/>
      <c r="B567" s="6"/>
    </row>
    <row r="568" spans="1:2" ht="15.75" customHeight="1" x14ac:dyDescent="0.2">
      <c r="A568" s="6"/>
      <c r="B568" s="6"/>
    </row>
    <row r="569" spans="1:2" ht="15.75" customHeight="1" x14ac:dyDescent="0.2">
      <c r="A569" s="6"/>
      <c r="B569" s="6"/>
    </row>
    <row r="570" spans="1:2" ht="15.75" customHeight="1" x14ac:dyDescent="0.2">
      <c r="A570" s="6"/>
      <c r="B570" s="6"/>
    </row>
    <row r="571" spans="1:2" ht="15.75" customHeight="1" x14ac:dyDescent="0.2">
      <c r="A571" s="6"/>
      <c r="B571" s="6"/>
    </row>
    <row r="572" spans="1:2" ht="15.75" customHeight="1" x14ac:dyDescent="0.2">
      <c r="A572" s="6"/>
      <c r="B572" s="6"/>
    </row>
    <row r="573" spans="1:2" ht="15.75" customHeight="1" x14ac:dyDescent="0.2">
      <c r="A573" s="6"/>
      <c r="B573" s="6"/>
    </row>
    <row r="574" spans="1:2" ht="15.75" customHeight="1" x14ac:dyDescent="0.2">
      <c r="A574" s="6"/>
      <c r="B574" s="6"/>
    </row>
    <row r="575" spans="1:2" ht="15.75" customHeight="1" x14ac:dyDescent="0.2">
      <c r="A575" s="6"/>
      <c r="B575" s="6"/>
    </row>
    <row r="576" spans="1:2" ht="15.75" customHeight="1" x14ac:dyDescent="0.2">
      <c r="A576" s="6"/>
      <c r="B576" s="6"/>
    </row>
    <row r="577" spans="1:2" ht="15.75" customHeight="1" x14ac:dyDescent="0.2">
      <c r="A577" s="6"/>
      <c r="B577" s="6"/>
    </row>
    <row r="578" spans="1:2" ht="15.75" customHeight="1" x14ac:dyDescent="0.2">
      <c r="A578" s="6"/>
      <c r="B578" s="6"/>
    </row>
    <row r="579" spans="1:2" ht="15.75" customHeight="1" x14ac:dyDescent="0.2">
      <c r="A579" s="6"/>
      <c r="B579" s="6"/>
    </row>
    <row r="580" spans="1:2" ht="15.75" customHeight="1" x14ac:dyDescent="0.2">
      <c r="A580" s="6"/>
      <c r="B580" s="6"/>
    </row>
    <row r="581" spans="1:2" ht="15.75" customHeight="1" x14ac:dyDescent="0.2">
      <c r="A581" s="6"/>
      <c r="B581" s="6"/>
    </row>
    <row r="582" spans="1:2" ht="15.75" customHeight="1" x14ac:dyDescent="0.2">
      <c r="A582" s="6"/>
      <c r="B582" s="6"/>
    </row>
    <row r="583" spans="1:2" ht="15.75" customHeight="1" x14ac:dyDescent="0.2">
      <c r="A583" s="6"/>
      <c r="B583" s="6"/>
    </row>
    <row r="584" spans="1:2" ht="15.75" customHeight="1" x14ac:dyDescent="0.2">
      <c r="A584" s="6"/>
      <c r="B584" s="6"/>
    </row>
    <row r="585" spans="1:2" ht="15.75" customHeight="1" x14ac:dyDescent="0.2">
      <c r="A585" s="6"/>
      <c r="B585" s="6"/>
    </row>
    <row r="586" spans="1:2" ht="15.75" customHeight="1" x14ac:dyDescent="0.2">
      <c r="A586" s="6"/>
      <c r="B586" s="6"/>
    </row>
    <row r="587" spans="1:2" ht="15.75" customHeight="1" x14ac:dyDescent="0.2">
      <c r="A587" s="6"/>
      <c r="B587" s="6"/>
    </row>
    <row r="588" spans="1:2" ht="15.75" customHeight="1" x14ac:dyDescent="0.2">
      <c r="A588" s="6"/>
      <c r="B588" s="6"/>
    </row>
    <row r="589" spans="1:2" ht="15.75" customHeight="1" x14ac:dyDescent="0.2">
      <c r="A589" s="6"/>
      <c r="B589" s="6"/>
    </row>
    <row r="590" spans="1:2" ht="15.75" customHeight="1" x14ac:dyDescent="0.2">
      <c r="A590" s="6"/>
      <c r="B590" s="6"/>
    </row>
    <row r="591" spans="1:2" ht="15.75" customHeight="1" x14ac:dyDescent="0.2">
      <c r="A591" s="6"/>
      <c r="B591" s="6"/>
    </row>
    <row r="592" spans="1:2" ht="15.75" customHeight="1" x14ac:dyDescent="0.2">
      <c r="A592" s="6"/>
      <c r="B592" s="6"/>
    </row>
    <row r="593" spans="1:2" ht="15.75" customHeight="1" x14ac:dyDescent="0.2">
      <c r="A593" s="6"/>
      <c r="B593" s="6"/>
    </row>
    <row r="594" spans="1:2" ht="15.75" customHeight="1" x14ac:dyDescent="0.2">
      <c r="A594" s="6"/>
      <c r="B594" s="6"/>
    </row>
    <row r="595" spans="1:2" ht="15.75" customHeight="1" x14ac:dyDescent="0.2">
      <c r="A595" s="6"/>
      <c r="B595" s="6"/>
    </row>
    <row r="596" spans="1:2" ht="15.75" customHeight="1" x14ac:dyDescent="0.2">
      <c r="A596" s="6"/>
      <c r="B596" s="6"/>
    </row>
    <row r="597" spans="1:2" ht="15.75" customHeight="1" x14ac:dyDescent="0.2">
      <c r="A597" s="6"/>
      <c r="B597" s="6"/>
    </row>
    <row r="598" spans="1:2" ht="15.75" customHeight="1" x14ac:dyDescent="0.2">
      <c r="A598" s="6"/>
      <c r="B598" s="6"/>
    </row>
    <row r="599" spans="1:2" ht="15.75" customHeight="1" x14ac:dyDescent="0.2">
      <c r="A599" s="6"/>
      <c r="B599" s="6"/>
    </row>
    <row r="600" spans="1:2" ht="15.75" customHeight="1" x14ac:dyDescent="0.2">
      <c r="A600" s="6"/>
      <c r="B600" s="6"/>
    </row>
    <row r="601" spans="1:2" ht="15.75" customHeight="1" x14ac:dyDescent="0.2">
      <c r="A601" s="6"/>
      <c r="B601" s="6"/>
    </row>
    <row r="602" spans="1:2" ht="15.75" customHeight="1" x14ac:dyDescent="0.2">
      <c r="A602" s="6"/>
      <c r="B602" s="6"/>
    </row>
    <row r="603" spans="1:2" ht="15.75" customHeight="1" x14ac:dyDescent="0.2">
      <c r="A603" s="6"/>
      <c r="B603" s="6"/>
    </row>
    <row r="604" spans="1:2" ht="15.75" customHeight="1" x14ac:dyDescent="0.2">
      <c r="A604" s="6"/>
      <c r="B604" s="6"/>
    </row>
    <row r="605" spans="1:2" ht="15.75" customHeight="1" x14ac:dyDescent="0.2">
      <c r="A605" s="6"/>
      <c r="B605" s="6"/>
    </row>
    <row r="606" spans="1:2" ht="15.75" customHeight="1" x14ac:dyDescent="0.2">
      <c r="A606" s="6"/>
      <c r="B606" s="6"/>
    </row>
    <row r="607" spans="1:2" ht="15.75" customHeight="1" x14ac:dyDescent="0.2">
      <c r="A607" s="6"/>
      <c r="B607" s="6"/>
    </row>
    <row r="608" spans="1:2" ht="15.75" customHeight="1" x14ac:dyDescent="0.2">
      <c r="A608" s="6"/>
      <c r="B608" s="6"/>
    </row>
    <row r="609" spans="1:2" ht="15.75" customHeight="1" x14ac:dyDescent="0.2">
      <c r="A609" s="6"/>
      <c r="B609" s="6"/>
    </row>
    <row r="610" spans="1:2" ht="15.75" customHeight="1" x14ac:dyDescent="0.2">
      <c r="A610" s="6"/>
      <c r="B610" s="6"/>
    </row>
    <row r="611" spans="1:2" ht="15.75" customHeight="1" x14ac:dyDescent="0.2">
      <c r="A611" s="6"/>
      <c r="B611" s="6"/>
    </row>
    <row r="612" spans="1:2" ht="15.75" customHeight="1" x14ac:dyDescent="0.2">
      <c r="A612" s="6"/>
      <c r="B612" s="6"/>
    </row>
    <row r="613" spans="1:2" ht="15.75" customHeight="1" x14ac:dyDescent="0.2">
      <c r="A613" s="6"/>
      <c r="B613" s="6"/>
    </row>
    <row r="614" spans="1:2" ht="15.75" customHeight="1" x14ac:dyDescent="0.2">
      <c r="A614" s="6"/>
      <c r="B614" s="6"/>
    </row>
    <row r="615" spans="1:2" ht="15.75" customHeight="1" x14ac:dyDescent="0.2">
      <c r="A615" s="6"/>
      <c r="B615" s="6"/>
    </row>
    <row r="616" spans="1:2" ht="15.75" customHeight="1" x14ac:dyDescent="0.2">
      <c r="A616" s="6"/>
      <c r="B616" s="6"/>
    </row>
    <row r="617" spans="1:2" ht="15.75" customHeight="1" x14ac:dyDescent="0.2">
      <c r="A617" s="6"/>
      <c r="B617" s="6"/>
    </row>
    <row r="618" spans="1:2" ht="15.75" customHeight="1" x14ac:dyDescent="0.2">
      <c r="A618" s="6"/>
      <c r="B618" s="6"/>
    </row>
    <row r="619" spans="1:2" ht="15.75" customHeight="1" x14ac:dyDescent="0.2">
      <c r="A619" s="6"/>
      <c r="B619" s="6"/>
    </row>
    <row r="620" spans="1:2" ht="15.75" customHeight="1" x14ac:dyDescent="0.2">
      <c r="A620" s="6"/>
      <c r="B620" s="6"/>
    </row>
    <row r="621" spans="1:2" ht="15.75" customHeight="1" x14ac:dyDescent="0.2">
      <c r="A621" s="6"/>
      <c r="B621" s="6"/>
    </row>
    <row r="622" spans="1:2" ht="15.75" customHeight="1" x14ac:dyDescent="0.2">
      <c r="A622" s="6"/>
      <c r="B622" s="6"/>
    </row>
    <row r="623" spans="1:2" ht="15.75" customHeight="1" x14ac:dyDescent="0.2">
      <c r="A623" s="6"/>
      <c r="B623" s="6"/>
    </row>
    <row r="624" spans="1:2" ht="15.75" customHeight="1" x14ac:dyDescent="0.2">
      <c r="A624" s="6"/>
      <c r="B624" s="6"/>
    </row>
    <row r="625" spans="1:2" ht="15.75" customHeight="1" x14ac:dyDescent="0.2">
      <c r="A625" s="6"/>
      <c r="B625" s="6"/>
    </row>
    <row r="626" spans="1:2" ht="15.75" customHeight="1" x14ac:dyDescent="0.2">
      <c r="A626" s="6"/>
      <c r="B626" s="6"/>
    </row>
    <row r="627" spans="1:2" ht="15.75" customHeight="1" x14ac:dyDescent="0.2">
      <c r="A627" s="6"/>
      <c r="B627" s="6"/>
    </row>
    <row r="628" spans="1:2" ht="15.75" customHeight="1" x14ac:dyDescent="0.2">
      <c r="A628" s="6"/>
      <c r="B628" s="6"/>
    </row>
    <row r="629" spans="1:2" ht="15.75" customHeight="1" x14ac:dyDescent="0.2">
      <c r="A629" s="6"/>
      <c r="B629" s="6"/>
    </row>
    <row r="630" spans="1:2" ht="15.75" customHeight="1" x14ac:dyDescent="0.2">
      <c r="A630" s="6"/>
      <c r="B630" s="6"/>
    </row>
    <row r="631" spans="1:2" ht="15.75" customHeight="1" x14ac:dyDescent="0.2">
      <c r="A631" s="6"/>
      <c r="B631" s="6"/>
    </row>
    <row r="632" spans="1:2" ht="15.75" customHeight="1" x14ac:dyDescent="0.2">
      <c r="A632" s="6"/>
      <c r="B632" s="6"/>
    </row>
    <row r="633" spans="1:2" ht="15.75" customHeight="1" x14ac:dyDescent="0.2">
      <c r="A633" s="6"/>
      <c r="B633" s="6"/>
    </row>
    <row r="634" spans="1:2" ht="15.75" customHeight="1" x14ac:dyDescent="0.2">
      <c r="A634" s="6"/>
      <c r="B634" s="6"/>
    </row>
    <row r="635" spans="1:2" ht="15.75" customHeight="1" x14ac:dyDescent="0.2">
      <c r="A635" s="6"/>
      <c r="B635" s="6"/>
    </row>
    <row r="636" spans="1:2" ht="15.75" customHeight="1" x14ac:dyDescent="0.2">
      <c r="A636" s="6"/>
      <c r="B636" s="6"/>
    </row>
    <row r="637" spans="1:2" ht="15.75" customHeight="1" x14ac:dyDescent="0.2">
      <c r="A637" s="6"/>
      <c r="B637" s="6"/>
    </row>
    <row r="638" spans="1:2" ht="15.75" customHeight="1" x14ac:dyDescent="0.2">
      <c r="A638" s="6"/>
      <c r="B638" s="6"/>
    </row>
    <row r="639" spans="1:2" ht="15.75" customHeight="1" x14ac:dyDescent="0.2">
      <c r="A639" s="6"/>
      <c r="B639" s="6"/>
    </row>
    <row r="640" spans="1:2" ht="15.75" customHeight="1" x14ac:dyDescent="0.2">
      <c r="A640" s="6"/>
      <c r="B640" s="6"/>
    </row>
    <row r="641" spans="1:2" ht="15.75" customHeight="1" x14ac:dyDescent="0.2">
      <c r="A641" s="6"/>
      <c r="B641" s="6"/>
    </row>
    <row r="642" spans="1:2" ht="15.75" customHeight="1" x14ac:dyDescent="0.2">
      <c r="A642" s="6"/>
      <c r="B642" s="6"/>
    </row>
    <row r="643" spans="1:2" ht="15.75" customHeight="1" x14ac:dyDescent="0.2">
      <c r="A643" s="6"/>
      <c r="B643" s="6"/>
    </row>
    <row r="644" spans="1:2" ht="15.75" customHeight="1" x14ac:dyDescent="0.2">
      <c r="A644" s="6"/>
      <c r="B644" s="6"/>
    </row>
    <row r="645" spans="1:2" ht="15.75" customHeight="1" x14ac:dyDescent="0.2">
      <c r="A645" s="6"/>
      <c r="B645" s="6"/>
    </row>
    <row r="646" spans="1:2" ht="15.75" customHeight="1" x14ac:dyDescent="0.2">
      <c r="A646" s="6"/>
      <c r="B646" s="6"/>
    </row>
    <row r="647" spans="1:2" ht="15.75" customHeight="1" x14ac:dyDescent="0.2">
      <c r="A647" s="6"/>
      <c r="B647" s="6"/>
    </row>
    <row r="648" spans="1:2" ht="15.75" customHeight="1" x14ac:dyDescent="0.2">
      <c r="A648" s="6"/>
      <c r="B648" s="6"/>
    </row>
    <row r="649" spans="1:2" ht="15.75" customHeight="1" x14ac:dyDescent="0.2">
      <c r="A649" s="6"/>
      <c r="B649" s="6"/>
    </row>
    <row r="650" spans="1:2" ht="15.75" customHeight="1" x14ac:dyDescent="0.2">
      <c r="A650" s="6"/>
      <c r="B650" s="6"/>
    </row>
    <row r="651" spans="1:2" ht="15.75" customHeight="1" x14ac:dyDescent="0.2">
      <c r="A651" s="6"/>
      <c r="B651" s="6"/>
    </row>
    <row r="652" spans="1:2" ht="15.75" customHeight="1" x14ac:dyDescent="0.2">
      <c r="A652" s="6"/>
      <c r="B652" s="6"/>
    </row>
    <row r="653" spans="1:2" ht="15.75" customHeight="1" x14ac:dyDescent="0.2">
      <c r="A653" s="6"/>
      <c r="B653" s="6"/>
    </row>
    <row r="654" spans="1:2" ht="15.75" customHeight="1" x14ac:dyDescent="0.2">
      <c r="A654" s="6"/>
      <c r="B654" s="6"/>
    </row>
    <row r="655" spans="1:2" ht="15.75" customHeight="1" x14ac:dyDescent="0.2">
      <c r="A655" s="6"/>
      <c r="B655" s="6"/>
    </row>
    <row r="656" spans="1:2" ht="15.75" customHeight="1" x14ac:dyDescent="0.2">
      <c r="A656" s="6"/>
      <c r="B656" s="6"/>
    </row>
    <row r="657" spans="1:2" ht="15.75" customHeight="1" x14ac:dyDescent="0.2">
      <c r="A657" s="6"/>
      <c r="B657" s="6"/>
    </row>
    <row r="658" spans="1:2" ht="15.75" customHeight="1" x14ac:dyDescent="0.2">
      <c r="A658" s="6"/>
      <c r="B658" s="6"/>
    </row>
    <row r="659" spans="1:2" ht="15.75" customHeight="1" x14ac:dyDescent="0.2">
      <c r="A659" s="6"/>
      <c r="B659" s="6"/>
    </row>
    <row r="660" spans="1:2" ht="15.75" customHeight="1" x14ac:dyDescent="0.2">
      <c r="A660" s="6"/>
      <c r="B660" s="6"/>
    </row>
    <row r="661" spans="1:2" ht="15.75" customHeight="1" x14ac:dyDescent="0.2">
      <c r="A661" s="6"/>
      <c r="B661" s="6"/>
    </row>
    <row r="662" spans="1:2" ht="15.75" customHeight="1" x14ac:dyDescent="0.2">
      <c r="A662" s="6"/>
      <c r="B662" s="6"/>
    </row>
    <row r="663" spans="1:2" ht="15.75" customHeight="1" x14ac:dyDescent="0.2">
      <c r="A663" s="6"/>
      <c r="B663" s="6"/>
    </row>
    <row r="664" spans="1:2" ht="15.75" customHeight="1" x14ac:dyDescent="0.2">
      <c r="A664" s="6"/>
      <c r="B664" s="6"/>
    </row>
    <row r="665" spans="1:2" ht="15.75" customHeight="1" x14ac:dyDescent="0.2">
      <c r="A665" s="6"/>
      <c r="B665" s="6"/>
    </row>
    <row r="666" spans="1:2" ht="15.75" customHeight="1" x14ac:dyDescent="0.2">
      <c r="A666" s="6"/>
      <c r="B666" s="6"/>
    </row>
    <row r="667" spans="1:2" ht="15.75" customHeight="1" x14ac:dyDescent="0.2">
      <c r="A667" s="6"/>
      <c r="B667" s="6"/>
    </row>
    <row r="668" spans="1:2" ht="15.75" customHeight="1" x14ac:dyDescent="0.2">
      <c r="A668" s="6"/>
      <c r="B668" s="6"/>
    </row>
    <row r="669" spans="1:2" ht="15.75" customHeight="1" x14ac:dyDescent="0.2">
      <c r="A669" s="6"/>
      <c r="B669" s="6"/>
    </row>
    <row r="670" spans="1:2" ht="15.75" customHeight="1" x14ac:dyDescent="0.2">
      <c r="A670" s="6"/>
      <c r="B670" s="6"/>
    </row>
    <row r="671" spans="1:2" ht="15.75" customHeight="1" x14ac:dyDescent="0.2">
      <c r="A671" s="6"/>
      <c r="B671" s="6"/>
    </row>
    <row r="672" spans="1:2" ht="15.75" customHeight="1" x14ac:dyDescent="0.2">
      <c r="A672" s="6"/>
      <c r="B672" s="6"/>
    </row>
    <row r="673" spans="1:2" ht="15.75" customHeight="1" x14ac:dyDescent="0.2">
      <c r="A673" s="6"/>
      <c r="B673" s="6"/>
    </row>
    <row r="674" spans="1:2" ht="15.75" customHeight="1" x14ac:dyDescent="0.2">
      <c r="A674" s="6"/>
      <c r="B674" s="6"/>
    </row>
    <row r="675" spans="1:2" ht="15.75" customHeight="1" x14ac:dyDescent="0.2">
      <c r="A675" s="6"/>
      <c r="B675" s="6"/>
    </row>
    <row r="676" spans="1:2" ht="15.75" customHeight="1" x14ac:dyDescent="0.2">
      <c r="A676" s="6"/>
      <c r="B676" s="6"/>
    </row>
    <row r="677" spans="1:2" ht="15.75" customHeight="1" x14ac:dyDescent="0.2">
      <c r="A677" s="6"/>
      <c r="B677" s="6"/>
    </row>
    <row r="678" spans="1:2" ht="15.75" customHeight="1" x14ac:dyDescent="0.2">
      <c r="A678" s="6"/>
      <c r="B678" s="6"/>
    </row>
    <row r="679" spans="1:2" ht="15.75" customHeight="1" x14ac:dyDescent="0.2">
      <c r="A679" s="6"/>
      <c r="B679" s="6"/>
    </row>
    <row r="680" spans="1:2" ht="15.75" customHeight="1" x14ac:dyDescent="0.2">
      <c r="A680" s="6"/>
      <c r="B680" s="6"/>
    </row>
    <row r="681" spans="1:2" ht="15.75" customHeight="1" x14ac:dyDescent="0.2">
      <c r="A681" s="6"/>
      <c r="B681" s="6"/>
    </row>
    <row r="682" spans="1:2" ht="15.75" customHeight="1" x14ac:dyDescent="0.2">
      <c r="A682" s="6"/>
      <c r="B682" s="6"/>
    </row>
    <row r="683" spans="1:2" ht="15.75" customHeight="1" x14ac:dyDescent="0.2">
      <c r="A683" s="6"/>
      <c r="B683" s="6"/>
    </row>
    <row r="684" spans="1:2" ht="15.75" customHeight="1" x14ac:dyDescent="0.2">
      <c r="A684" s="6"/>
      <c r="B684" s="6"/>
    </row>
    <row r="685" spans="1:2" ht="15.75" customHeight="1" x14ac:dyDescent="0.2">
      <c r="A685" s="6"/>
      <c r="B685" s="6"/>
    </row>
    <row r="686" spans="1:2" ht="15.75" customHeight="1" x14ac:dyDescent="0.2">
      <c r="A686" s="6"/>
      <c r="B686" s="6"/>
    </row>
    <row r="687" spans="1:2" ht="15.75" customHeight="1" x14ac:dyDescent="0.2">
      <c r="A687" s="6"/>
      <c r="B687" s="6"/>
    </row>
    <row r="688" spans="1:2" ht="15.75" customHeight="1" x14ac:dyDescent="0.2">
      <c r="A688" s="6"/>
      <c r="B688" s="6"/>
    </row>
    <row r="689" spans="1:2" ht="15.75" customHeight="1" x14ac:dyDescent="0.2">
      <c r="A689" s="6"/>
      <c r="B689" s="6"/>
    </row>
    <row r="690" spans="1:2" ht="15.75" customHeight="1" x14ac:dyDescent="0.2">
      <c r="A690" s="6"/>
      <c r="B690" s="6"/>
    </row>
    <row r="691" spans="1:2" ht="15.75" customHeight="1" x14ac:dyDescent="0.2">
      <c r="A691" s="6"/>
      <c r="B691" s="6"/>
    </row>
    <row r="692" spans="1:2" ht="15.75" customHeight="1" x14ac:dyDescent="0.2">
      <c r="A692" s="6"/>
      <c r="B692" s="6"/>
    </row>
    <row r="693" spans="1:2" ht="15.75" customHeight="1" x14ac:dyDescent="0.2">
      <c r="A693" s="6"/>
      <c r="B693" s="6"/>
    </row>
    <row r="694" spans="1:2" ht="15.75" customHeight="1" x14ac:dyDescent="0.2">
      <c r="A694" s="6"/>
      <c r="B694" s="6"/>
    </row>
    <row r="695" spans="1:2" ht="15.75" customHeight="1" x14ac:dyDescent="0.2">
      <c r="A695" s="6"/>
      <c r="B695" s="6"/>
    </row>
    <row r="696" spans="1:2" ht="15.75" customHeight="1" x14ac:dyDescent="0.2">
      <c r="A696" s="6"/>
      <c r="B696" s="6"/>
    </row>
    <row r="697" spans="1:2" ht="15.75" customHeight="1" x14ac:dyDescent="0.2">
      <c r="A697" s="6"/>
      <c r="B697" s="6"/>
    </row>
    <row r="698" spans="1:2" ht="15.75" customHeight="1" x14ac:dyDescent="0.2">
      <c r="A698" s="6"/>
      <c r="B698" s="6"/>
    </row>
    <row r="699" spans="1:2" ht="15.75" customHeight="1" x14ac:dyDescent="0.2">
      <c r="A699" s="6"/>
      <c r="B699" s="6"/>
    </row>
    <row r="700" spans="1:2" ht="15.75" customHeight="1" x14ac:dyDescent="0.2">
      <c r="A700" s="6"/>
      <c r="B700" s="6"/>
    </row>
    <row r="701" spans="1:2" ht="15.75" customHeight="1" x14ac:dyDescent="0.2">
      <c r="A701" s="6"/>
      <c r="B701" s="6"/>
    </row>
    <row r="702" spans="1:2" ht="15.75" customHeight="1" x14ac:dyDescent="0.2">
      <c r="A702" s="6"/>
      <c r="B702" s="6"/>
    </row>
    <row r="703" spans="1:2" ht="15.75" customHeight="1" x14ac:dyDescent="0.2">
      <c r="A703" s="6"/>
      <c r="B703" s="6"/>
    </row>
    <row r="704" spans="1:2" ht="15.75" customHeight="1" x14ac:dyDescent="0.2">
      <c r="A704" s="6"/>
      <c r="B704" s="6"/>
    </row>
    <row r="705" spans="1:2" ht="15.75" customHeight="1" x14ac:dyDescent="0.2">
      <c r="A705" s="6"/>
      <c r="B705" s="6"/>
    </row>
    <row r="706" spans="1:2" ht="15.75" customHeight="1" x14ac:dyDescent="0.2">
      <c r="A706" s="6"/>
      <c r="B706" s="6"/>
    </row>
    <row r="707" spans="1:2" ht="15.75" customHeight="1" x14ac:dyDescent="0.2">
      <c r="A707" s="6"/>
      <c r="B707" s="6"/>
    </row>
    <row r="708" spans="1:2" ht="15.75" customHeight="1" x14ac:dyDescent="0.2">
      <c r="A708" s="6"/>
      <c r="B708" s="6"/>
    </row>
    <row r="709" spans="1:2" ht="15.75" customHeight="1" x14ac:dyDescent="0.2">
      <c r="A709" s="6"/>
      <c r="B709" s="6"/>
    </row>
    <row r="710" spans="1:2" ht="15.75" customHeight="1" x14ac:dyDescent="0.2">
      <c r="A710" s="6"/>
      <c r="B710" s="6"/>
    </row>
    <row r="711" spans="1:2" ht="15.75" customHeight="1" x14ac:dyDescent="0.2">
      <c r="A711" s="6"/>
      <c r="B711" s="6"/>
    </row>
    <row r="712" spans="1:2" ht="15.75" customHeight="1" x14ac:dyDescent="0.2">
      <c r="A712" s="6"/>
      <c r="B712" s="6"/>
    </row>
    <row r="713" spans="1:2" ht="15.75" customHeight="1" x14ac:dyDescent="0.2">
      <c r="A713" s="6"/>
      <c r="B713" s="6"/>
    </row>
    <row r="714" spans="1:2" ht="15.75" customHeight="1" x14ac:dyDescent="0.2">
      <c r="A714" s="6"/>
      <c r="B714" s="6"/>
    </row>
    <row r="715" spans="1:2" ht="15.75" customHeight="1" x14ac:dyDescent="0.2">
      <c r="A715" s="6"/>
      <c r="B715" s="6"/>
    </row>
    <row r="716" spans="1:2" ht="15.75" customHeight="1" x14ac:dyDescent="0.2">
      <c r="A716" s="6"/>
      <c r="B716" s="6"/>
    </row>
    <row r="717" spans="1:2" ht="15.75" customHeight="1" x14ac:dyDescent="0.2">
      <c r="A717" s="6"/>
      <c r="B717" s="6"/>
    </row>
    <row r="718" spans="1:2" ht="15.75" customHeight="1" x14ac:dyDescent="0.2">
      <c r="A718" s="6"/>
      <c r="B718" s="6"/>
    </row>
    <row r="719" spans="1:2" ht="15.75" customHeight="1" x14ac:dyDescent="0.2">
      <c r="A719" s="6"/>
      <c r="B719" s="6"/>
    </row>
    <row r="720" spans="1:2" ht="15.75" customHeight="1" x14ac:dyDescent="0.2">
      <c r="A720" s="6"/>
      <c r="B720" s="6"/>
    </row>
    <row r="721" spans="1:2" ht="15.75" customHeight="1" x14ac:dyDescent="0.2">
      <c r="A721" s="6"/>
      <c r="B721" s="6"/>
    </row>
    <row r="722" spans="1:2" ht="15.75" customHeight="1" x14ac:dyDescent="0.2">
      <c r="A722" s="6"/>
      <c r="B722" s="6"/>
    </row>
    <row r="723" spans="1:2" ht="15.75" customHeight="1" x14ac:dyDescent="0.2">
      <c r="A723" s="6"/>
      <c r="B723" s="6"/>
    </row>
    <row r="724" spans="1:2" ht="15.75" customHeight="1" x14ac:dyDescent="0.2">
      <c r="A724" s="6"/>
      <c r="B724" s="6"/>
    </row>
    <row r="725" spans="1:2" ht="15.75" customHeight="1" x14ac:dyDescent="0.2">
      <c r="A725" s="6"/>
      <c r="B725" s="6"/>
    </row>
    <row r="726" spans="1:2" ht="15.75" customHeight="1" x14ac:dyDescent="0.2">
      <c r="A726" s="6"/>
      <c r="B726" s="6"/>
    </row>
    <row r="727" spans="1:2" ht="15.75" customHeight="1" x14ac:dyDescent="0.2">
      <c r="A727" s="6"/>
      <c r="B727" s="6"/>
    </row>
    <row r="728" spans="1:2" ht="15.75" customHeight="1" x14ac:dyDescent="0.2">
      <c r="A728" s="6"/>
      <c r="B728" s="6"/>
    </row>
    <row r="729" spans="1:2" ht="15.75" customHeight="1" x14ac:dyDescent="0.2">
      <c r="A729" s="6"/>
      <c r="B729" s="6"/>
    </row>
    <row r="730" spans="1:2" ht="15.75" customHeight="1" x14ac:dyDescent="0.2">
      <c r="A730" s="6"/>
      <c r="B730" s="6"/>
    </row>
    <row r="731" spans="1:2" ht="15.75" customHeight="1" x14ac:dyDescent="0.2">
      <c r="A731" s="6"/>
      <c r="B731" s="6"/>
    </row>
    <row r="732" spans="1:2" ht="15.75" customHeight="1" x14ac:dyDescent="0.2">
      <c r="A732" s="6"/>
      <c r="B732" s="6"/>
    </row>
    <row r="733" spans="1:2" ht="15.75" customHeight="1" x14ac:dyDescent="0.2">
      <c r="A733" s="6"/>
      <c r="B733" s="6"/>
    </row>
    <row r="734" spans="1:2" ht="15.75" customHeight="1" x14ac:dyDescent="0.2">
      <c r="A734" s="6"/>
      <c r="B734" s="6"/>
    </row>
    <row r="735" spans="1:2" ht="15.75" customHeight="1" x14ac:dyDescent="0.2">
      <c r="A735" s="6"/>
      <c r="B735" s="6"/>
    </row>
    <row r="736" spans="1:2" ht="15.75" customHeight="1" x14ac:dyDescent="0.2">
      <c r="A736" s="6"/>
      <c r="B736" s="6"/>
    </row>
    <row r="737" spans="1:2" ht="15.75" customHeight="1" x14ac:dyDescent="0.2">
      <c r="A737" s="6"/>
      <c r="B737" s="6"/>
    </row>
    <row r="738" spans="1:2" ht="15.75" customHeight="1" x14ac:dyDescent="0.2">
      <c r="A738" s="6"/>
      <c r="B738" s="6"/>
    </row>
    <row r="739" spans="1:2" ht="15.75" customHeight="1" x14ac:dyDescent="0.2">
      <c r="A739" s="6"/>
      <c r="B739" s="6"/>
    </row>
    <row r="740" spans="1:2" ht="15.75" customHeight="1" x14ac:dyDescent="0.2">
      <c r="A740" s="6"/>
      <c r="B740" s="6"/>
    </row>
    <row r="741" spans="1:2" ht="15.75" customHeight="1" x14ac:dyDescent="0.2">
      <c r="A741" s="6"/>
      <c r="B741" s="6"/>
    </row>
    <row r="742" spans="1:2" ht="15.75" customHeight="1" x14ac:dyDescent="0.2">
      <c r="A742" s="6"/>
      <c r="B742" s="6"/>
    </row>
    <row r="743" spans="1:2" ht="15.75" customHeight="1" x14ac:dyDescent="0.2">
      <c r="A743" s="6"/>
      <c r="B743" s="6"/>
    </row>
    <row r="744" spans="1:2" ht="15.75" customHeight="1" x14ac:dyDescent="0.2">
      <c r="A744" s="6"/>
      <c r="B744" s="6"/>
    </row>
    <row r="745" spans="1:2" ht="15.75" customHeight="1" x14ac:dyDescent="0.2">
      <c r="A745" s="6"/>
      <c r="B745" s="6"/>
    </row>
    <row r="746" spans="1:2" ht="15.75" customHeight="1" x14ac:dyDescent="0.2">
      <c r="A746" s="6"/>
      <c r="B746" s="6"/>
    </row>
    <row r="747" spans="1:2" ht="15.75" customHeight="1" x14ac:dyDescent="0.2">
      <c r="A747" s="6"/>
      <c r="B747" s="6"/>
    </row>
    <row r="748" spans="1:2" ht="15.75" customHeight="1" x14ac:dyDescent="0.2">
      <c r="A748" s="6"/>
      <c r="B748" s="6"/>
    </row>
    <row r="749" spans="1:2" ht="15.75" customHeight="1" x14ac:dyDescent="0.2">
      <c r="A749" s="6"/>
      <c r="B749" s="6"/>
    </row>
    <row r="750" spans="1:2" ht="15.75" customHeight="1" x14ac:dyDescent="0.2">
      <c r="A750" s="6"/>
      <c r="B750" s="6"/>
    </row>
    <row r="751" spans="1:2" ht="15.75" customHeight="1" x14ac:dyDescent="0.2">
      <c r="A751" s="6"/>
      <c r="B751" s="6"/>
    </row>
    <row r="752" spans="1:2" ht="15.75" customHeight="1" x14ac:dyDescent="0.2">
      <c r="A752" s="6"/>
      <c r="B752" s="6"/>
    </row>
    <row r="753" spans="1:2" ht="15.75" customHeight="1" x14ac:dyDescent="0.2">
      <c r="A753" s="6"/>
      <c r="B753" s="6"/>
    </row>
    <row r="754" spans="1:2" ht="15.75" customHeight="1" x14ac:dyDescent="0.2">
      <c r="A754" s="6"/>
      <c r="B754" s="6"/>
    </row>
    <row r="755" spans="1:2" ht="15.75" customHeight="1" x14ac:dyDescent="0.2">
      <c r="A755" s="6"/>
      <c r="B755" s="6"/>
    </row>
    <row r="756" spans="1:2" ht="15.75" customHeight="1" x14ac:dyDescent="0.2">
      <c r="A756" s="6"/>
      <c r="B756" s="6"/>
    </row>
    <row r="757" spans="1:2" ht="15.75" customHeight="1" x14ac:dyDescent="0.2">
      <c r="A757" s="6"/>
      <c r="B757" s="6"/>
    </row>
    <row r="758" spans="1:2" ht="15.75" customHeight="1" x14ac:dyDescent="0.2">
      <c r="A758" s="6"/>
      <c r="B758" s="6"/>
    </row>
    <row r="759" spans="1:2" ht="15.75" customHeight="1" x14ac:dyDescent="0.2">
      <c r="A759" s="6"/>
      <c r="B759" s="6"/>
    </row>
    <row r="760" spans="1:2" ht="15.75" customHeight="1" x14ac:dyDescent="0.2">
      <c r="A760" s="6"/>
      <c r="B760" s="6"/>
    </row>
    <row r="761" spans="1:2" ht="15.75" customHeight="1" x14ac:dyDescent="0.2">
      <c r="A761" s="6"/>
      <c r="B761" s="6"/>
    </row>
    <row r="762" spans="1:2" ht="15.75" customHeight="1" x14ac:dyDescent="0.2">
      <c r="A762" s="6"/>
      <c r="B762" s="6"/>
    </row>
    <row r="763" spans="1:2" ht="15.75" customHeight="1" x14ac:dyDescent="0.2">
      <c r="A763" s="6"/>
      <c r="B763" s="6"/>
    </row>
    <row r="764" spans="1:2" ht="15.75" customHeight="1" x14ac:dyDescent="0.2">
      <c r="A764" s="6"/>
      <c r="B764" s="6"/>
    </row>
    <row r="765" spans="1:2" ht="15.75" customHeight="1" x14ac:dyDescent="0.2">
      <c r="A765" s="6"/>
      <c r="B765" s="6"/>
    </row>
    <row r="766" spans="1:2" ht="15.75" customHeight="1" x14ac:dyDescent="0.2">
      <c r="A766" s="6"/>
      <c r="B766" s="6"/>
    </row>
    <row r="767" spans="1:2" ht="15.75" customHeight="1" x14ac:dyDescent="0.2">
      <c r="A767" s="6"/>
      <c r="B767" s="6"/>
    </row>
    <row r="768" spans="1:2" ht="15.75" customHeight="1" x14ac:dyDescent="0.2">
      <c r="A768" s="6"/>
      <c r="B768" s="6"/>
    </row>
    <row r="769" spans="1:2" ht="15.75" customHeight="1" x14ac:dyDescent="0.2">
      <c r="A769" s="6"/>
      <c r="B769" s="6"/>
    </row>
    <row r="770" spans="1:2" ht="15.75" customHeight="1" x14ac:dyDescent="0.2">
      <c r="A770" s="6"/>
      <c r="B770" s="6"/>
    </row>
    <row r="771" spans="1:2" ht="15.75" customHeight="1" x14ac:dyDescent="0.2">
      <c r="A771" s="6"/>
      <c r="B771" s="6"/>
    </row>
    <row r="772" spans="1:2" ht="15.75" customHeight="1" x14ac:dyDescent="0.2">
      <c r="A772" s="6"/>
      <c r="B772" s="6"/>
    </row>
    <row r="773" spans="1:2" ht="15.75" customHeight="1" x14ac:dyDescent="0.2">
      <c r="A773" s="6"/>
      <c r="B773" s="6"/>
    </row>
    <row r="774" spans="1:2" ht="15.75" customHeight="1" x14ac:dyDescent="0.2">
      <c r="A774" s="6"/>
      <c r="B774" s="6"/>
    </row>
    <row r="775" spans="1:2" ht="15.75" customHeight="1" x14ac:dyDescent="0.2">
      <c r="A775" s="6"/>
      <c r="B775" s="6"/>
    </row>
    <row r="776" spans="1:2" ht="15.75" customHeight="1" x14ac:dyDescent="0.2">
      <c r="A776" s="6"/>
      <c r="B776" s="6"/>
    </row>
    <row r="777" spans="1:2" ht="15.75" customHeight="1" x14ac:dyDescent="0.2">
      <c r="A777" s="6"/>
      <c r="B777" s="6"/>
    </row>
    <row r="778" spans="1:2" ht="15.75" customHeight="1" x14ac:dyDescent="0.2">
      <c r="A778" s="6"/>
      <c r="B778" s="6"/>
    </row>
    <row r="779" spans="1:2" ht="15.75" customHeight="1" x14ac:dyDescent="0.2">
      <c r="A779" s="6"/>
      <c r="B779" s="6"/>
    </row>
    <row r="780" spans="1:2" ht="15.75" customHeight="1" x14ac:dyDescent="0.2">
      <c r="A780" s="6"/>
      <c r="B780" s="6"/>
    </row>
    <row r="781" spans="1:2" ht="15.75" customHeight="1" x14ac:dyDescent="0.2">
      <c r="A781" s="6"/>
      <c r="B781" s="6"/>
    </row>
    <row r="782" spans="1:2" ht="15.75" customHeight="1" x14ac:dyDescent="0.2">
      <c r="A782" s="6"/>
      <c r="B782" s="6"/>
    </row>
    <row r="783" spans="1:2" ht="15.75" customHeight="1" x14ac:dyDescent="0.2">
      <c r="A783" s="6"/>
      <c r="B783" s="6"/>
    </row>
    <row r="784" spans="1:2" ht="15.75" customHeight="1" x14ac:dyDescent="0.2">
      <c r="A784" s="6"/>
      <c r="B784" s="6"/>
    </row>
    <row r="785" spans="1:2" ht="15.75" customHeight="1" x14ac:dyDescent="0.2">
      <c r="A785" s="6"/>
      <c r="B785" s="6"/>
    </row>
    <row r="786" spans="1:2" ht="15.75" customHeight="1" x14ac:dyDescent="0.2">
      <c r="A786" s="6"/>
      <c r="B786" s="6"/>
    </row>
    <row r="787" spans="1:2" ht="15.75" customHeight="1" x14ac:dyDescent="0.2">
      <c r="A787" s="6"/>
      <c r="B787" s="6"/>
    </row>
    <row r="788" spans="1:2" ht="15.75" customHeight="1" x14ac:dyDescent="0.2">
      <c r="A788" s="6"/>
      <c r="B788" s="6"/>
    </row>
    <row r="789" spans="1:2" ht="15.75" customHeight="1" x14ac:dyDescent="0.2">
      <c r="A789" s="6"/>
      <c r="B789" s="6"/>
    </row>
    <row r="790" spans="1:2" ht="15.75" customHeight="1" x14ac:dyDescent="0.2">
      <c r="A790" s="6"/>
      <c r="B790" s="6"/>
    </row>
    <row r="791" spans="1:2" ht="15.75" customHeight="1" x14ac:dyDescent="0.2">
      <c r="A791" s="6"/>
      <c r="B791" s="6"/>
    </row>
    <row r="792" spans="1:2" ht="15.75" customHeight="1" x14ac:dyDescent="0.2">
      <c r="A792" s="6"/>
      <c r="B792" s="6"/>
    </row>
    <row r="793" spans="1:2" ht="15.75" customHeight="1" x14ac:dyDescent="0.2">
      <c r="A793" s="6"/>
      <c r="B793" s="6"/>
    </row>
    <row r="794" spans="1:2" ht="15.75" customHeight="1" x14ac:dyDescent="0.2">
      <c r="A794" s="6"/>
      <c r="B794" s="6"/>
    </row>
    <row r="795" spans="1:2" ht="15.75" customHeight="1" x14ac:dyDescent="0.2">
      <c r="A795" s="6"/>
      <c r="B795" s="6"/>
    </row>
    <row r="796" spans="1:2" ht="15.75" customHeight="1" x14ac:dyDescent="0.2">
      <c r="A796" s="6"/>
      <c r="B796" s="6"/>
    </row>
    <row r="797" spans="1:2" ht="15.75" customHeight="1" x14ac:dyDescent="0.2">
      <c r="A797" s="6"/>
      <c r="B797" s="6"/>
    </row>
    <row r="798" spans="1:2" ht="15.75" customHeight="1" x14ac:dyDescent="0.2">
      <c r="A798" s="6"/>
      <c r="B798" s="6"/>
    </row>
    <row r="799" spans="1:2" ht="15.75" customHeight="1" x14ac:dyDescent="0.2">
      <c r="A799" s="6"/>
      <c r="B799" s="6"/>
    </row>
    <row r="800" spans="1:2" ht="15.75" customHeight="1" x14ac:dyDescent="0.2">
      <c r="A800" s="6"/>
      <c r="B800" s="6"/>
    </row>
    <row r="801" spans="1:2" ht="15.75" customHeight="1" x14ac:dyDescent="0.2">
      <c r="A801" s="6"/>
      <c r="B801" s="6"/>
    </row>
    <row r="802" spans="1:2" ht="15.75" customHeight="1" x14ac:dyDescent="0.2">
      <c r="A802" s="6"/>
      <c r="B802" s="6"/>
    </row>
    <row r="803" spans="1:2" ht="15.75" customHeight="1" x14ac:dyDescent="0.2">
      <c r="A803" s="6"/>
      <c r="B803" s="6"/>
    </row>
    <row r="804" spans="1:2" ht="15.75" customHeight="1" x14ac:dyDescent="0.2">
      <c r="A804" s="6"/>
      <c r="B804" s="6"/>
    </row>
    <row r="805" spans="1:2" ht="15.75" customHeight="1" x14ac:dyDescent="0.2">
      <c r="A805" s="6"/>
      <c r="B805" s="6"/>
    </row>
    <row r="806" spans="1:2" ht="15.75" customHeight="1" x14ac:dyDescent="0.2">
      <c r="A806" s="6"/>
      <c r="B806" s="6"/>
    </row>
    <row r="807" spans="1:2" ht="15.75" customHeight="1" x14ac:dyDescent="0.2">
      <c r="A807" s="6"/>
      <c r="B807" s="6"/>
    </row>
    <row r="808" spans="1:2" ht="15.75" customHeight="1" x14ac:dyDescent="0.2">
      <c r="A808" s="6"/>
      <c r="B808" s="6"/>
    </row>
    <row r="809" spans="1:2" ht="15.75" customHeight="1" x14ac:dyDescent="0.2">
      <c r="A809" s="6"/>
      <c r="B809" s="6"/>
    </row>
    <row r="810" spans="1:2" ht="15.75" customHeight="1" x14ac:dyDescent="0.2">
      <c r="A810" s="6"/>
      <c r="B810" s="6"/>
    </row>
    <row r="811" spans="1:2" ht="15.75" customHeight="1" x14ac:dyDescent="0.2">
      <c r="A811" s="6"/>
      <c r="B811" s="6"/>
    </row>
    <row r="812" spans="1:2" ht="15.75" customHeight="1" x14ac:dyDescent="0.2">
      <c r="A812" s="6"/>
      <c r="B812" s="6"/>
    </row>
    <row r="813" spans="1:2" ht="15.75" customHeight="1" x14ac:dyDescent="0.2">
      <c r="A813" s="6"/>
      <c r="B813" s="6"/>
    </row>
    <row r="814" spans="1:2" ht="15.75" customHeight="1" x14ac:dyDescent="0.2">
      <c r="A814" s="6"/>
      <c r="B814" s="6"/>
    </row>
    <row r="815" spans="1:2" ht="15.75" customHeight="1" x14ac:dyDescent="0.2">
      <c r="A815" s="6"/>
      <c r="B815" s="6"/>
    </row>
    <row r="816" spans="1:2" ht="15.75" customHeight="1" x14ac:dyDescent="0.2">
      <c r="A816" s="6"/>
      <c r="B816" s="6"/>
    </row>
    <row r="817" spans="1:2" ht="15.75" customHeight="1" x14ac:dyDescent="0.2">
      <c r="A817" s="6"/>
      <c r="B817" s="6"/>
    </row>
    <row r="818" spans="1:2" ht="15.75" customHeight="1" x14ac:dyDescent="0.2">
      <c r="A818" s="6"/>
      <c r="B818" s="6"/>
    </row>
    <row r="819" spans="1:2" ht="15.75" customHeight="1" x14ac:dyDescent="0.2">
      <c r="A819" s="6"/>
      <c r="B819" s="6"/>
    </row>
    <row r="820" spans="1:2" ht="15.75" customHeight="1" x14ac:dyDescent="0.2">
      <c r="A820" s="6"/>
      <c r="B820" s="6"/>
    </row>
    <row r="821" spans="1:2" ht="15.75" customHeight="1" x14ac:dyDescent="0.2">
      <c r="A821" s="6"/>
      <c r="B821" s="6"/>
    </row>
    <row r="822" spans="1:2" ht="15.75" customHeight="1" x14ac:dyDescent="0.2">
      <c r="A822" s="6"/>
      <c r="B822" s="6"/>
    </row>
    <row r="823" spans="1:2" ht="15.75" customHeight="1" x14ac:dyDescent="0.2">
      <c r="A823" s="6"/>
      <c r="B823" s="6"/>
    </row>
    <row r="824" spans="1:2" ht="15.75" customHeight="1" x14ac:dyDescent="0.2">
      <c r="A824" s="6"/>
      <c r="B824" s="6"/>
    </row>
    <row r="825" spans="1:2" ht="15.75" customHeight="1" x14ac:dyDescent="0.2">
      <c r="A825" s="6"/>
      <c r="B825" s="6"/>
    </row>
    <row r="826" spans="1:2" ht="15.75" customHeight="1" x14ac:dyDescent="0.2">
      <c r="A826" s="6"/>
      <c r="B826" s="6"/>
    </row>
    <row r="827" spans="1:2" ht="15.75" customHeight="1" x14ac:dyDescent="0.2">
      <c r="A827" s="6"/>
      <c r="B827" s="6"/>
    </row>
    <row r="828" spans="1:2" ht="15.75" customHeight="1" x14ac:dyDescent="0.2">
      <c r="A828" s="6"/>
      <c r="B828" s="6"/>
    </row>
    <row r="829" spans="1:2" ht="15.75" customHeight="1" x14ac:dyDescent="0.2">
      <c r="A829" s="6"/>
      <c r="B829" s="6"/>
    </row>
    <row r="830" spans="1:2" ht="15.75" customHeight="1" x14ac:dyDescent="0.2">
      <c r="A830" s="6"/>
      <c r="B830" s="6"/>
    </row>
    <row r="831" spans="1:2" ht="15.75" customHeight="1" x14ac:dyDescent="0.2">
      <c r="A831" s="6"/>
      <c r="B831" s="6"/>
    </row>
    <row r="832" spans="1:2" ht="15.75" customHeight="1" x14ac:dyDescent="0.2">
      <c r="A832" s="6"/>
      <c r="B832" s="6"/>
    </row>
    <row r="833" spans="1:2" ht="15.75" customHeight="1" x14ac:dyDescent="0.2">
      <c r="A833" s="6"/>
      <c r="B833" s="6"/>
    </row>
    <row r="834" spans="1:2" ht="15.75" customHeight="1" x14ac:dyDescent="0.2">
      <c r="A834" s="6"/>
      <c r="B834" s="6"/>
    </row>
    <row r="835" spans="1:2" ht="15.75" customHeight="1" x14ac:dyDescent="0.2">
      <c r="A835" s="6"/>
      <c r="B835" s="6"/>
    </row>
    <row r="836" spans="1:2" ht="15.75" customHeight="1" x14ac:dyDescent="0.2">
      <c r="A836" s="6"/>
      <c r="B836" s="6"/>
    </row>
    <row r="837" spans="1:2" ht="15.75" customHeight="1" x14ac:dyDescent="0.2">
      <c r="A837" s="6"/>
      <c r="B837" s="6"/>
    </row>
    <row r="838" spans="1:2" ht="15.75" customHeight="1" x14ac:dyDescent="0.2">
      <c r="A838" s="6"/>
      <c r="B838" s="6"/>
    </row>
    <row r="839" spans="1:2" ht="15.75" customHeight="1" x14ac:dyDescent="0.2">
      <c r="A839" s="6"/>
      <c r="B839" s="6"/>
    </row>
    <row r="840" spans="1:2" ht="15.75" customHeight="1" x14ac:dyDescent="0.2">
      <c r="A840" s="6"/>
      <c r="B840" s="6"/>
    </row>
    <row r="841" spans="1:2" ht="15.75" customHeight="1" x14ac:dyDescent="0.2">
      <c r="A841" s="6"/>
      <c r="B841" s="6"/>
    </row>
    <row r="842" spans="1:2" ht="15.75" customHeight="1" x14ac:dyDescent="0.2">
      <c r="A842" s="6"/>
      <c r="B842" s="6"/>
    </row>
    <row r="843" spans="1:2" ht="15.75" customHeight="1" x14ac:dyDescent="0.2">
      <c r="A843" s="6"/>
      <c r="B843" s="6"/>
    </row>
    <row r="844" spans="1:2" ht="15.75" customHeight="1" x14ac:dyDescent="0.2">
      <c r="A844" s="6"/>
      <c r="B844" s="6"/>
    </row>
    <row r="845" spans="1:2" ht="15.75" customHeight="1" x14ac:dyDescent="0.2">
      <c r="A845" s="6"/>
      <c r="B845" s="6"/>
    </row>
    <row r="846" spans="1:2" ht="15.75" customHeight="1" x14ac:dyDescent="0.2">
      <c r="A846" s="6"/>
      <c r="B846" s="6"/>
    </row>
    <row r="847" spans="1:2" ht="15.75" customHeight="1" x14ac:dyDescent="0.2">
      <c r="A847" s="6"/>
      <c r="B847" s="6"/>
    </row>
    <row r="848" spans="1:2" ht="15.75" customHeight="1" x14ac:dyDescent="0.2">
      <c r="A848" s="6"/>
      <c r="B848" s="6"/>
    </row>
    <row r="849" spans="1:2" ht="15.75" customHeight="1" x14ac:dyDescent="0.2">
      <c r="A849" s="6"/>
      <c r="B849" s="6"/>
    </row>
    <row r="850" spans="1:2" ht="15.75" customHeight="1" x14ac:dyDescent="0.2">
      <c r="A850" s="6"/>
      <c r="B850" s="6"/>
    </row>
    <row r="851" spans="1:2" ht="15.75" customHeight="1" x14ac:dyDescent="0.2">
      <c r="A851" s="6"/>
      <c r="B851" s="6"/>
    </row>
    <row r="852" spans="1:2" ht="15.75" customHeight="1" x14ac:dyDescent="0.2">
      <c r="A852" s="6"/>
      <c r="B852" s="6"/>
    </row>
    <row r="853" spans="1:2" ht="15.75" customHeight="1" x14ac:dyDescent="0.2">
      <c r="A853" s="6"/>
      <c r="B853" s="6"/>
    </row>
    <row r="854" spans="1:2" ht="15.75" customHeight="1" x14ac:dyDescent="0.2">
      <c r="A854" s="6"/>
      <c r="B854" s="6"/>
    </row>
    <row r="855" spans="1:2" ht="15.75" customHeight="1" x14ac:dyDescent="0.2">
      <c r="A855" s="6"/>
      <c r="B855" s="6"/>
    </row>
    <row r="856" spans="1:2" ht="15.75" customHeight="1" x14ac:dyDescent="0.2">
      <c r="A856" s="6"/>
      <c r="B856" s="6"/>
    </row>
    <row r="857" spans="1:2" ht="15.75" customHeight="1" x14ac:dyDescent="0.2">
      <c r="A857" s="6"/>
      <c r="B857" s="6"/>
    </row>
    <row r="858" spans="1:2" ht="15.75" customHeight="1" x14ac:dyDescent="0.2">
      <c r="A858" s="6"/>
      <c r="B858" s="6"/>
    </row>
    <row r="859" spans="1:2" ht="15.75" customHeight="1" x14ac:dyDescent="0.2">
      <c r="A859" s="6"/>
      <c r="B859" s="6"/>
    </row>
    <row r="860" spans="1:2" ht="15.75" customHeight="1" x14ac:dyDescent="0.2">
      <c r="A860" s="6"/>
      <c r="B860" s="6"/>
    </row>
    <row r="861" spans="1:2" ht="15.75" customHeight="1" x14ac:dyDescent="0.2">
      <c r="A861" s="6"/>
      <c r="B861" s="6"/>
    </row>
    <row r="862" spans="1:2" ht="15.75" customHeight="1" x14ac:dyDescent="0.2">
      <c r="A862" s="6"/>
      <c r="B862" s="6"/>
    </row>
    <row r="863" spans="1:2" ht="15.75" customHeight="1" x14ac:dyDescent="0.2">
      <c r="A863" s="6"/>
      <c r="B863" s="6"/>
    </row>
    <row r="864" spans="1:2" ht="15.75" customHeight="1" x14ac:dyDescent="0.2">
      <c r="A864" s="6"/>
      <c r="B864" s="6"/>
    </row>
    <row r="865" spans="1:2" ht="15.75" customHeight="1" x14ac:dyDescent="0.2">
      <c r="A865" s="6"/>
      <c r="B865" s="6"/>
    </row>
    <row r="866" spans="1:2" ht="15.75" customHeight="1" x14ac:dyDescent="0.2">
      <c r="A866" s="6"/>
      <c r="B866" s="6"/>
    </row>
    <row r="867" spans="1:2" ht="15.75" customHeight="1" x14ac:dyDescent="0.2">
      <c r="A867" s="6"/>
      <c r="B867" s="6"/>
    </row>
    <row r="868" spans="1:2" ht="15.75" customHeight="1" x14ac:dyDescent="0.2">
      <c r="A868" s="6"/>
      <c r="B868" s="6"/>
    </row>
    <row r="869" spans="1:2" ht="15.75" customHeight="1" x14ac:dyDescent="0.2">
      <c r="A869" s="6"/>
      <c r="B869" s="6"/>
    </row>
    <row r="870" spans="1:2" ht="15.75" customHeight="1" x14ac:dyDescent="0.2">
      <c r="A870" s="6"/>
      <c r="B870" s="6"/>
    </row>
    <row r="871" spans="1:2" ht="15.75" customHeight="1" x14ac:dyDescent="0.2">
      <c r="A871" s="6"/>
      <c r="B871" s="6"/>
    </row>
    <row r="872" spans="1:2" ht="15.75" customHeight="1" x14ac:dyDescent="0.2">
      <c r="A872" s="6"/>
      <c r="B872" s="6"/>
    </row>
    <row r="873" spans="1:2" ht="15.75" customHeight="1" x14ac:dyDescent="0.2">
      <c r="A873" s="6"/>
      <c r="B873" s="6"/>
    </row>
    <row r="874" spans="1:2" ht="15.75" customHeight="1" x14ac:dyDescent="0.2">
      <c r="A874" s="6"/>
      <c r="B874" s="6"/>
    </row>
    <row r="875" spans="1:2" ht="15.75" customHeight="1" x14ac:dyDescent="0.2">
      <c r="A875" s="6"/>
      <c r="B875" s="6"/>
    </row>
    <row r="876" spans="1:2" ht="15.75" customHeight="1" x14ac:dyDescent="0.2">
      <c r="A876" s="6"/>
      <c r="B876" s="6"/>
    </row>
    <row r="877" spans="1:2" ht="15.75" customHeight="1" x14ac:dyDescent="0.2">
      <c r="A877" s="6"/>
      <c r="B877" s="6"/>
    </row>
    <row r="878" spans="1:2" ht="15.75" customHeight="1" x14ac:dyDescent="0.2">
      <c r="A878" s="6"/>
      <c r="B878" s="6"/>
    </row>
    <row r="879" spans="1:2" ht="15.75" customHeight="1" x14ac:dyDescent="0.2">
      <c r="A879" s="6"/>
      <c r="B879" s="6"/>
    </row>
    <row r="880" spans="1:2" ht="15.75" customHeight="1" x14ac:dyDescent="0.2">
      <c r="A880" s="6"/>
      <c r="B880" s="6"/>
    </row>
    <row r="881" spans="1:2" ht="15.75" customHeight="1" x14ac:dyDescent="0.2">
      <c r="A881" s="6"/>
      <c r="B881" s="6"/>
    </row>
    <row r="882" spans="1:2" ht="15.75" customHeight="1" x14ac:dyDescent="0.2">
      <c r="A882" s="6"/>
      <c r="B882" s="6"/>
    </row>
    <row r="883" spans="1:2" ht="15.75" customHeight="1" x14ac:dyDescent="0.2">
      <c r="A883" s="6"/>
      <c r="B883" s="6"/>
    </row>
    <row r="884" spans="1:2" ht="15.75" customHeight="1" x14ac:dyDescent="0.2">
      <c r="A884" s="6"/>
      <c r="B884" s="6"/>
    </row>
    <row r="885" spans="1:2" ht="15.75" customHeight="1" x14ac:dyDescent="0.2">
      <c r="A885" s="6"/>
      <c r="B885" s="6"/>
    </row>
    <row r="886" spans="1:2" ht="15.75" customHeight="1" x14ac:dyDescent="0.2">
      <c r="A886" s="6"/>
      <c r="B886" s="6"/>
    </row>
    <row r="887" spans="1:2" ht="15.75" customHeight="1" x14ac:dyDescent="0.2">
      <c r="A887" s="6"/>
      <c r="B887" s="6"/>
    </row>
    <row r="888" spans="1:2" ht="15.75" customHeight="1" x14ac:dyDescent="0.2">
      <c r="A888" s="6"/>
      <c r="B888" s="6"/>
    </row>
    <row r="889" spans="1:2" ht="15.75" customHeight="1" x14ac:dyDescent="0.2">
      <c r="A889" s="6"/>
      <c r="B889" s="6"/>
    </row>
    <row r="890" spans="1:2" ht="15.75" customHeight="1" x14ac:dyDescent="0.2">
      <c r="A890" s="6"/>
      <c r="B890" s="6"/>
    </row>
    <row r="891" spans="1:2" ht="15.75" customHeight="1" x14ac:dyDescent="0.2">
      <c r="A891" s="6"/>
      <c r="B891" s="6"/>
    </row>
    <row r="892" spans="1:2" ht="15.75" customHeight="1" x14ac:dyDescent="0.2">
      <c r="A892" s="6"/>
      <c r="B892" s="6"/>
    </row>
    <row r="893" spans="1:2" ht="15.75" customHeight="1" x14ac:dyDescent="0.2">
      <c r="A893" s="6"/>
      <c r="B893" s="6"/>
    </row>
    <row r="894" spans="1:2" ht="15.75" customHeight="1" x14ac:dyDescent="0.2">
      <c r="A894" s="6"/>
      <c r="B894" s="6"/>
    </row>
    <row r="895" spans="1:2" ht="15.75" customHeight="1" x14ac:dyDescent="0.2">
      <c r="A895" s="6"/>
      <c r="B895" s="6"/>
    </row>
    <row r="896" spans="1:2" ht="15.75" customHeight="1" x14ac:dyDescent="0.2">
      <c r="A896" s="6"/>
      <c r="B896" s="6"/>
    </row>
    <row r="897" spans="1:2" ht="15.75" customHeight="1" x14ac:dyDescent="0.2">
      <c r="A897" s="6"/>
      <c r="B897" s="6"/>
    </row>
    <row r="898" spans="1:2" ht="15.75" customHeight="1" x14ac:dyDescent="0.2">
      <c r="A898" s="6"/>
      <c r="B898" s="6"/>
    </row>
    <row r="899" spans="1:2" ht="15.75" customHeight="1" x14ac:dyDescent="0.2">
      <c r="A899" s="6"/>
      <c r="B899" s="6"/>
    </row>
    <row r="900" spans="1:2" ht="15.75" customHeight="1" x14ac:dyDescent="0.2">
      <c r="A900" s="6"/>
      <c r="B900" s="6"/>
    </row>
    <row r="901" spans="1:2" ht="15.75" customHeight="1" x14ac:dyDescent="0.2">
      <c r="A901" s="6"/>
      <c r="B901" s="6"/>
    </row>
    <row r="902" spans="1:2" ht="15.75" customHeight="1" x14ac:dyDescent="0.2">
      <c r="A902" s="6"/>
      <c r="B902" s="6"/>
    </row>
    <row r="903" spans="1:2" ht="15.75" customHeight="1" x14ac:dyDescent="0.2">
      <c r="A903" s="6"/>
      <c r="B903" s="6"/>
    </row>
    <row r="904" spans="1:2" ht="15.75" customHeight="1" x14ac:dyDescent="0.2">
      <c r="A904" s="6"/>
      <c r="B904" s="6"/>
    </row>
    <row r="905" spans="1:2" ht="15.75" customHeight="1" x14ac:dyDescent="0.2">
      <c r="A905" s="6"/>
      <c r="B905" s="6"/>
    </row>
    <row r="906" spans="1:2" ht="15.75" customHeight="1" x14ac:dyDescent="0.2">
      <c r="A906" s="6"/>
      <c r="B906" s="6"/>
    </row>
    <row r="907" spans="1:2" ht="15.75" customHeight="1" x14ac:dyDescent="0.2">
      <c r="A907" s="6"/>
      <c r="B907" s="6"/>
    </row>
    <row r="908" spans="1:2" ht="15.75" customHeight="1" x14ac:dyDescent="0.2">
      <c r="A908" s="6"/>
      <c r="B908" s="6"/>
    </row>
    <row r="909" spans="1:2" ht="15.75" customHeight="1" x14ac:dyDescent="0.2">
      <c r="A909" s="6"/>
      <c r="B909" s="6"/>
    </row>
    <row r="910" spans="1:2" ht="15.75" customHeight="1" x14ac:dyDescent="0.2">
      <c r="A910" s="6"/>
      <c r="B910" s="6"/>
    </row>
    <row r="911" spans="1:2" ht="15.75" customHeight="1" x14ac:dyDescent="0.2">
      <c r="A911" s="6"/>
      <c r="B911" s="6"/>
    </row>
    <row r="912" spans="1:2" ht="15.75" customHeight="1" x14ac:dyDescent="0.2">
      <c r="A912" s="6"/>
      <c r="B912" s="6"/>
    </row>
    <row r="913" spans="1:2" ht="15.75" customHeight="1" x14ac:dyDescent="0.2">
      <c r="A913" s="6"/>
      <c r="B913" s="6"/>
    </row>
    <row r="914" spans="1:2" ht="15.75" customHeight="1" x14ac:dyDescent="0.2">
      <c r="A914" s="6"/>
      <c r="B914" s="6"/>
    </row>
    <row r="915" spans="1:2" ht="15.75" customHeight="1" x14ac:dyDescent="0.2">
      <c r="A915" s="6"/>
      <c r="B915" s="6"/>
    </row>
    <row r="916" spans="1:2" ht="15.75" customHeight="1" x14ac:dyDescent="0.2">
      <c r="A916" s="6"/>
      <c r="B916" s="6"/>
    </row>
    <row r="917" spans="1:2" ht="15.75" customHeight="1" x14ac:dyDescent="0.2">
      <c r="A917" s="6"/>
      <c r="B917" s="6"/>
    </row>
    <row r="918" spans="1:2" ht="15.75" customHeight="1" x14ac:dyDescent="0.2">
      <c r="A918" s="6"/>
      <c r="B918" s="6"/>
    </row>
    <row r="919" spans="1:2" ht="15.75" customHeight="1" x14ac:dyDescent="0.2">
      <c r="A919" s="6"/>
      <c r="B919" s="6"/>
    </row>
    <row r="920" spans="1:2" ht="15.75" customHeight="1" x14ac:dyDescent="0.2">
      <c r="A920" s="6"/>
      <c r="B920" s="6"/>
    </row>
    <row r="921" spans="1:2" ht="15.75" customHeight="1" x14ac:dyDescent="0.2">
      <c r="A921" s="6"/>
      <c r="B921" s="6"/>
    </row>
    <row r="922" spans="1:2" ht="15.75" customHeight="1" x14ac:dyDescent="0.2">
      <c r="A922" s="6"/>
      <c r="B922" s="6"/>
    </row>
    <row r="923" spans="1:2" ht="15.75" customHeight="1" x14ac:dyDescent="0.2">
      <c r="A923" s="6"/>
      <c r="B923" s="6"/>
    </row>
    <row r="924" spans="1:2" ht="15.75" customHeight="1" x14ac:dyDescent="0.2">
      <c r="A924" s="6"/>
      <c r="B924" s="6"/>
    </row>
    <row r="925" spans="1:2" ht="15.75" customHeight="1" x14ac:dyDescent="0.2">
      <c r="A925" s="6"/>
      <c r="B925" s="6"/>
    </row>
    <row r="926" spans="1:2" ht="15.75" customHeight="1" x14ac:dyDescent="0.2">
      <c r="A926" s="6"/>
      <c r="B926" s="6"/>
    </row>
    <row r="927" spans="1:2" ht="15.75" customHeight="1" x14ac:dyDescent="0.2">
      <c r="A927" s="6"/>
      <c r="B927" s="6"/>
    </row>
    <row r="928" spans="1:2" ht="15.75" customHeight="1" x14ac:dyDescent="0.2">
      <c r="A928" s="6"/>
      <c r="B928" s="6"/>
    </row>
    <row r="929" spans="1:2" ht="15.75" customHeight="1" x14ac:dyDescent="0.2">
      <c r="A929" s="6"/>
      <c r="B929" s="6"/>
    </row>
    <row r="930" spans="1:2" ht="15.75" customHeight="1" x14ac:dyDescent="0.2">
      <c r="A930" s="6"/>
      <c r="B930" s="6"/>
    </row>
    <row r="931" spans="1:2" ht="15.75" customHeight="1" x14ac:dyDescent="0.2">
      <c r="A931" s="6"/>
      <c r="B931" s="6"/>
    </row>
    <row r="932" spans="1:2" ht="15.75" customHeight="1" x14ac:dyDescent="0.2">
      <c r="A932" s="6"/>
      <c r="B932" s="6"/>
    </row>
    <row r="933" spans="1:2" ht="15.75" customHeight="1" x14ac:dyDescent="0.2">
      <c r="A933" s="6"/>
      <c r="B933" s="6"/>
    </row>
    <row r="934" spans="1:2" ht="15.75" customHeight="1" x14ac:dyDescent="0.2">
      <c r="A934" s="6"/>
      <c r="B934" s="6"/>
    </row>
    <row r="935" spans="1:2" ht="15.75" customHeight="1" x14ac:dyDescent="0.2">
      <c r="A935" s="6"/>
      <c r="B935" s="6"/>
    </row>
    <row r="936" spans="1:2" ht="15.75" customHeight="1" x14ac:dyDescent="0.2">
      <c r="A936" s="6"/>
      <c r="B936" s="6"/>
    </row>
    <row r="937" spans="1:2" ht="15.75" customHeight="1" x14ac:dyDescent="0.2">
      <c r="A937" s="6"/>
      <c r="B937" s="6"/>
    </row>
    <row r="938" spans="1:2" ht="15.75" customHeight="1" x14ac:dyDescent="0.2">
      <c r="A938" s="6"/>
      <c r="B938" s="6"/>
    </row>
    <row r="939" spans="1:2" ht="15.75" customHeight="1" x14ac:dyDescent="0.2">
      <c r="A939" s="6"/>
      <c r="B939" s="6"/>
    </row>
    <row r="940" spans="1:2" ht="15.75" customHeight="1" x14ac:dyDescent="0.2">
      <c r="A940" s="6"/>
      <c r="B940" s="6"/>
    </row>
    <row r="941" spans="1:2" ht="15.75" customHeight="1" x14ac:dyDescent="0.2">
      <c r="A941" s="6"/>
      <c r="B941" s="6"/>
    </row>
    <row r="942" spans="1:2" ht="15.75" customHeight="1" x14ac:dyDescent="0.2">
      <c r="A942" s="6"/>
      <c r="B942" s="6"/>
    </row>
    <row r="943" spans="1:2" ht="15.75" customHeight="1" x14ac:dyDescent="0.2">
      <c r="A943" s="6"/>
      <c r="B943" s="6"/>
    </row>
    <row r="944" spans="1:2" ht="15.75" customHeight="1" x14ac:dyDescent="0.2">
      <c r="A944" s="6"/>
      <c r="B944" s="6"/>
    </row>
    <row r="945" spans="1:2" ht="15.75" customHeight="1" x14ac:dyDescent="0.2">
      <c r="A945" s="6"/>
      <c r="B945" s="6"/>
    </row>
    <row r="946" spans="1:2" ht="15.75" customHeight="1" x14ac:dyDescent="0.2">
      <c r="A946" s="6"/>
      <c r="B946" s="6"/>
    </row>
    <row r="947" spans="1:2" ht="15.75" customHeight="1" x14ac:dyDescent="0.2">
      <c r="A947" s="6"/>
      <c r="B947" s="6"/>
    </row>
    <row r="948" spans="1:2" ht="15.75" customHeight="1" x14ac:dyDescent="0.2">
      <c r="A948" s="6"/>
      <c r="B948" s="6"/>
    </row>
    <row r="949" spans="1:2" ht="15.75" customHeight="1" x14ac:dyDescent="0.2">
      <c r="A949" s="6"/>
      <c r="B949" s="6"/>
    </row>
    <row r="950" spans="1:2" ht="15.75" customHeight="1" x14ac:dyDescent="0.2">
      <c r="A950" s="6"/>
      <c r="B950" s="6"/>
    </row>
    <row r="951" spans="1:2" ht="15.75" customHeight="1" x14ac:dyDescent="0.2">
      <c r="A951" s="6"/>
      <c r="B951" s="6"/>
    </row>
    <row r="952" spans="1:2" ht="15.75" customHeight="1" x14ac:dyDescent="0.2">
      <c r="A952" s="6"/>
      <c r="B952" s="6"/>
    </row>
    <row r="953" spans="1:2" ht="15.75" customHeight="1" x14ac:dyDescent="0.2">
      <c r="A953" s="6"/>
      <c r="B953" s="6"/>
    </row>
    <row r="954" spans="1:2" ht="15.75" customHeight="1" x14ac:dyDescent="0.2">
      <c r="A954" s="6"/>
      <c r="B954" s="6"/>
    </row>
    <row r="955" spans="1:2" ht="15.75" customHeight="1" x14ac:dyDescent="0.2">
      <c r="A955" s="6"/>
      <c r="B955" s="6"/>
    </row>
    <row r="956" spans="1:2" ht="15.75" customHeight="1" x14ac:dyDescent="0.2">
      <c r="A956" s="6"/>
      <c r="B956" s="6"/>
    </row>
    <row r="957" spans="1:2" ht="15.75" customHeight="1" x14ac:dyDescent="0.2">
      <c r="A957" s="6"/>
      <c r="B957" s="6"/>
    </row>
    <row r="958" spans="1:2" ht="15.75" customHeight="1" x14ac:dyDescent="0.2">
      <c r="A958" s="6"/>
      <c r="B958" s="6"/>
    </row>
    <row r="959" spans="1:2" ht="15.75" customHeight="1" x14ac:dyDescent="0.2">
      <c r="A959" s="6"/>
      <c r="B959" s="6"/>
    </row>
    <row r="960" spans="1:2" ht="15.75" customHeight="1" x14ac:dyDescent="0.2">
      <c r="A960" s="6"/>
      <c r="B960" s="6"/>
    </row>
    <row r="961" spans="1:2" ht="15.75" customHeight="1" x14ac:dyDescent="0.2">
      <c r="A961" s="6"/>
      <c r="B961" s="6"/>
    </row>
    <row r="962" spans="1:2" ht="15.75" customHeight="1" x14ac:dyDescent="0.2">
      <c r="A962" s="6"/>
      <c r="B962" s="6"/>
    </row>
    <row r="963" spans="1:2" ht="15.75" customHeight="1" x14ac:dyDescent="0.2">
      <c r="A963" s="6"/>
      <c r="B963" s="6"/>
    </row>
    <row r="964" spans="1:2" ht="15.75" customHeight="1" x14ac:dyDescent="0.2">
      <c r="A964" s="6"/>
      <c r="B964" s="6"/>
    </row>
    <row r="965" spans="1:2" ht="15.75" customHeight="1" x14ac:dyDescent="0.2">
      <c r="A965" s="6"/>
      <c r="B965" s="6"/>
    </row>
    <row r="966" spans="1:2" ht="15.75" customHeight="1" x14ac:dyDescent="0.2">
      <c r="A966" s="6"/>
      <c r="B966" s="6"/>
    </row>
    <row r="967" spans="1:2" ht="15.75" customHeight="1" x14ac:dyDescent="0.2">
      <c r="A967" s="6"/>
      <c r="B967" s="6"/>
    </row>
    <row r="968" spans="1:2" ht="15.75" customHeight="1" x14ac:dyDescent="0.2">
      <c r="A968" s="6"/>
      <c r="B968" s="6"/>
    </row>
    <row r="969" spans="1:2" ht="15.75" customHeight="1" x14ac:dyDescent="0.2">
      <c r="A969" s="6"/>
      <c r="B969" s="6"/>
    </row>
    <row r="970" spans="1:2" ht="15.75" customHeight="1" x14ac:dyDescent="0.2">
      <c r="A970" s="6"/>
      <c r="B970" s="6"/>
    </row>
    <row r="971" spans="1:2" ht="15.75" customHeight="1" x14ac:dyDescent="0.2">
      <c r="A971" s="6"/>
      <c r="B971" s="6"/>
    </row>
    <row r="972" spans="1:2" ht="15.75" customHeight="1" x14ac:dyDescent="0.2">
      <c r="A972" s="6"/>
      <c r="B972" s="6"/>
    </row>
    <row r="973" spans="1:2" ht="15.75" customHeight="1" x14ac:dyDescent="0.2">
      <c r="A973" s="6"/>
      <c r="B973" s="6"/>
    </row>
    <row r="974" spans="1:2" ht="15.75" customHeight="1" x14ac:dyDescent="0.2">
      <c r="A974" s="6"/>
      <c r="B974" s="6"/>
    </row>
    <row r="975" spans="1:2" ht="15.75" customHeight="1" x14ac:dyDescent="0.2">
      <c r="A975" s="6"/>
      <c r="B975" s="6"/>
    </row>
    <row r="976" spans="1:2" ht="15.75" customHeight="1" x14ac:dyDescent="0.2">
      <c r="A976" s="6"/>
      <c r="B976" s="6"/>
    </row>
    <row r="977" spans="1:2" ht="15.75" customHeight="1" x14ac:dyDescent="0.2">
      <c r="A977" s="6"/>
      <c r="B977" s="6"/>
    </row>
    <row r="978" spans="1:2" ht="15.75" customHeight="1" x14ac:dyDescent="0.2">
      <c r="A978" s="6"/>
      <c r="B978" s="6"/>
    </row>
    <row r="979" spans="1:2" ht="15.75" customHeight="1" x14ac:dyDescent="0.2">
      <c r="A979" s="6"/>
      <c r="B979" s="6"/>
    </row>
    <row r="980" spans="1:2" ht="15.75" customHeight="1" x14ac:dyDescent="0.2">
      <c r="A980" s="6"/>
      <c r="B980" s="6"/>
    </row>
    <row r="981" spans="1:2" ht="15.75" customHeight="1" x14ac:dyDescent="0.2">
      <c r="A981" s="6"/>
      <c r="B981" s="6"/>
    </row>
    <row r="982" spans="1:2" ht="15.75" customHeight="1" x14ac:dyDescent="0.2">
      <c r="A982" s="6"/>
      <c r="B982" s="6"/>
    </row>
    <row r="983" spans="1:2" ht="15.75" customHeight="1" x14ac:dyDescent="0.2">
      <c r="A983" s="6"/>
      <c r="B983" s="6"/>
    </row>
    <row r="984" spans="1:2" ht="15.75" customHeight="1" x14ac:dyDescent="0.2">
      <c r="A984" s="6"/>
      <c r="B984" s="6"/>
    </row>
    <row r="985" spans="1:2" ht="15.75" customHeight="1" x14ac:dyDescent="0.2">
      <c r="A985" s="6"/>
      <c r="B985" s="6"/>
    </row>
    <row r="986" spans="1:2" ht="15.75" customHeight="1" x14ac:dyDescent="0.2">
      <c r="A986" s="6"/>
      <c r="B986" s="6"/>
    </row>
    <row r="987" spans="1:2" ht="15.75" customHeight="1" x14ac:dyDescent="0.2">
      <c r="A987" s="6"/>
      <c r="B987" s="6"/>
    </row>
    <row r="988" spans="1:2" ht="15.75" customHeight="1" x14ac:dyDescent="0.2">
      <c r="A988" s="6"/>
      <c r="B988" s="6"/>
    </row>
    <row r="989" spans="1:2" ht="15.75" customHeight="1" x14ac:dyDescent="0.2">
      <c r="A989" s="6"/>
      <c r="B989" s="6"/>
    </row>
    <row r="990" spans="1:2" ht="15.75" customHeight="1" x14ac:dyDescent="0.2">
      <c r="A990" s="6"/>
      <c r="B990" s="6"/>
    </row>
    <row r="991" spans="1:2" ht="15.75" customHeight="1" x14ac:dyDescent="0.2">
      <c r="A991" s="6"/>
      <c r="B991" s="6"/>
    </row>
    <row r="992" spans="1:2" ht="15.75" customHeight="1" x14ac:dyDescent="0.2">
      <c r="A992" s="6"/>
      <c r="B992" s="6"/>
    </row>
    <row r="993" spans="1:2" ht="15.75" customHeight="1" x14ac:dyDescent="0.2">
      <c r="A993" s="6"/>
      <c r="B993" s="6"/>
    </row>
    <row r="994" spans="1:2" ht="15.75" customHeight="1" x14ac:dyDescent="0.2">
      <c r="A994" s="6"/>
      <c r="B994" s="6"/>
    </row>
    <row r="995" spans="1:2" ht="15.75" customHeight="1" x14ac:dyDescent="0.2">
      <c r="A995" s="6"/>
      <c r="B995" s="6"/>
    </row>
    <row r="996" spans="1:2" ht="15.75" customHeight="1" x14ac:dyDescent="0.2">
      <c r="A996" s="6"/>
      <c r="B996" s="6"/>
    </row>
    <row r="997" spans="1:2" ht="15.75" customHeight="1" x14ac:dyDescent="0.2">
      <c r="A997" s="6"/>
      <c r="B997" s="6"/>
    </row>
    <row r="998" spans="1:2" ht="15.75" customHeight="1" x14ac:dyDescent="0.2">
      <c r="A998" s="6"/>
      <c r="B998" s="6"/>
    </row>
    <row r="999" spans="1:2" ht="15.75" customHeight="1" x14ac:dyDescent="0.2">
      <c r="A999" s="6"/>
      <c r="B999" s="6"/>
    </row>
    <row r="1000" spans="1:2" ht="15.75" customHeight="1" x14ac:dyDescent="0.2">
      <c r="A1000" s="6"/>
      <c r="B1000" s="6"/>
    </row>
  </sheetData>
  <pageMargins left="0.7" right="0.7" top="0.75" bottom="0.75" header="0" footer="0"/>
  <pageSetup orientation="landscap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3:A1000"/>
  <sheetViews>
    <sheetView workbookViewId="0"/>
  </sheetViews>
  <sheetFormatPr defaultColWidth="12.625" defaultRowHeight="15" customHeight="1" x14ac:dyDescent="0.15"/>
  <cols>
    <col min="1" max="1" width="24.88671875" customWidth="1"/>
    <col min="2" max="2" width="11.5234375" customWidth="1"/>
    <col min="3" max="6" width="19" customWidth="1"/>
    <col min="7" max="26" width="7.59765625" customWidth="1"/>
  </cols>
  <sheetData>
    <row r="3" ht="13.5" x14ac:dyDescent="0.15"/>
    <row r="4" ht="13.5" x14ac:dyDescent="0.15"/>
    <row r="5" ht="13.5" x14ac:dyDescent="0.15"/>
    <row r="6" ht="13.5" x14ac:dyDescent="0.15"/>
    <row r="7" ht="13.5" x14ac:dyDescent="0.15"/>
    <row r="8" ht="13.5" x14ac:dyDescent="0.15"/>
    <row r="9" ht="13.5" x14ac:dyDescent="0.15"/>
    <row r="10" ht="13.5" x14ac:dyDescent="0.15"/>
    <row r="11" ht="13.5" x14ac:dyDescent="0.15"/>
    <row r="12" ht="13.5" x14ac:dyDescent="0.15"/>
    <row r="13" ht="13.5" x14ac:dyDescent="0.15"/>
    <row r="14" ht="13.5" x14ac:dyDescent="0.15"/>
    <row r="15" ht="13.5" x14ac:dyDescent="0.15"/>
    <row r="16" ht="13.5" x14ac:dyDescent="0.15"/>
    <row r="17" ht="13.5" x14ac:dyDescent="0.15"/>
    <row r="18" ht="13.5" x14ac:dyDescent="0.15"/>
    <row r="19" ht="13.5" x14ac:dyDescent="0.15"/>
    <row r="20" ht="13.5" x14ac:dyDescent="0.15"/>
    <row r="21" ht="15.75" customHeight="1" x14ac:dyDescent="0.15"/>
    <row r="22" ht="15.75" customHeight="1" x14ac:dyDescent="0.15"/>
    <row r="23" ht="15.75" customHeight="1" x14ac:dyDescent="0.15"/>
    <row r="24" ht="15.75" customHeight="1" x14ac:dyDescent="0.15"/>
    <row r="25" ht="15.75" customHeight="1" x14ac:dyDescent="0.15"/>
    <row r="26" ht="15.75" customHeight="1" x14ac:dyDescent="0.15"/>
    <row r="27" ht="15.75" customHeight="1" x14ac:dyDescent="0.15"/>
    <row r="28" ht="15.75" customHeight="1" x14ac:dyDescent="0.15"/>
    <row r="29" ht="15.75" customHeight="1" x14ac:dyDescent="0.15"/>
    <row r="30" ht="15.75" customHeight="1" x14ac:dyDescent="0.15"/>
    <row r="31" ht="15.75" customHeight="1" x14ac:dyDescent="0.15"/>
    <row r="32"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6" r:id="rId2" xr:uid="{00000000-0004-0000-1500-000000000000}"/>
    <hyperlink ref="B7" r:id="rId3" xr:uid="{00000000-0004-0000-1500-000001000000}"/>
    <hyperlink ref="B8" r:id="rId4" xr:uid="{00000000-0004-0000-1500-000002000000}"/>
    <hyperlink ref="B9" r:id="rId5" xr:uid="{00000000-0004-0000-1500-000003000000}"/>
    <hyperlink ref="B10" r:id="rId6" xr:uid="{00000000-0004-0000-1500-000004000000}"/>
    <hyperlink ref="B12" r:id="rId7" xr:uid="{00000000-0004-0000-1500-000005000000}"/>
    <hyperlink ref="B13" r:id="rId8" xr:uid="{00000000-0004-0000-1500-000006000000}"/>
    <hyperlink ref="B15" r:id="rId9" xr:uid="{00000000-0004-0000-1500-000007000000}"/>
    <hyperlink ref="B16" r:id="rId10" xr:uid="{00000000-0004-0000-1500-000008000000}"/>
    <hyperlink ref="B18" r:id="rId11" xr:uid="{00000000-0004-0000-1500-000009000000}"/>
    <hyperlink ref="B19" r:id="rId12" xr:uid="{00000000-0004-0000-1500-00000A000000}"/>
    <hyperlink ref="B20" r:id="rId13" xr:uid="{00000000-0004-0000-1500-00000B000000}"/>
    <hyperlink ref="B21" r:id="rId14" xr:uid="{00000000-0004-0000-1500-00000C000000}"/>
    <hyperlink ref="B22" r:id="rId15" xr:uid="{00000000-0004-0000-1500-00000D000000}"/>
    <hyperlink ref="B23" r:id="rId16" xr:uid="{00000000-0004-0000-1500-00000E000000}"/>
    <hyperlink ref="B24" r:id="rId17" xr:uid="{00000000-0004-0000-1500-00000F000000}"/>
    <hyperlink ref="B25" r:id="rId18" xr:uid="{00000000-0004-0000-1500-000010000000}"/>
    <hyperlink ref="B27" r:id="rId19" xr:uid="{00000000-0004-0000-1500-000011000000}"/>
    <hyperlink ref="B28" r:id="rId20" xr:uid="{00000000-0004-0000-1500-000012000000}"/>
    <hyperlink ref="B29" r:id="rId21" xr:uid="{00000000-0004-0000-1500-000013000000}"/>
    <hyperlink ref="B31" r:id="rId22" xr:uid="{00000000-0004-0000-1500-000014000000}"/>
    <hyperlink ref="B32" r:id="rId23" xr:uid="{00000000-0004-0000-1500-000015000000}"/>
    <hyperlink ref="B33" r:id="rId24" xr:uid="{00000000-0004-0000-1500-000016000000}"/>
    <hyperlink ref="B34" r:id="rId25" xr:uid="{00000000-0004-0000-1500-000017000000}"/>
    <hyperlink ref="B35" r:id="rId26" xr:uid="{00000000-0004-0000-1500-000018000000}"/>
    <hyperlink ref="B36" r:id="rId27" xr:uid="{00000000-0004-0000-1500-000019000000}"/>
    <hyperlink ref="B37" r:id="rId28" xr:uid="{00000000-0004-0000-1500-00001A000000}"/>
    <hyperlink ref="B38" r:id="rId29" xr:uid="{00000000-0004-0000-1500-00001B000000}"/>
    <hyperlink ref="B39" r:id="rId30" xr:uid="{00000000-0004-0000-1500-00001C000000}"/>
    <hyperlink ref="B40" r:id="rId31" xr:uid="{00000000-0004-0000-1500-00001D000000}"/>
    <hyperlink ref="B41" r:id="rId32" xr:uid="{00000000-0004-0000-1500-00001E000000}"/>
    <hyperlink ref="B42" r:id="rId33" xr:uid="{00000000-0004-0000-1500-00001F000000}"/>
    <hyperlink ref="B43" r:id="rId34" xr:uid="{00000000-0004-0000-1500-000020000000}"/>
    <hyperlink ref="B45" r:id="rId35" xr:uid="{00000000-0004-0000-1500-000021000000}"/>
    <hyperlink ref="B46" r:id="rId36" xr:uid="{00000000-0004-0000-1500-000022000000}"/>
    <hyperlink ref="B48" r:id="rId37" xr:uid="{00000000-0004-0000-1500-000023000000}"/>
    <hyperlink ref="B49" r:id="rId38" xr:uid="{00000000-0004-0000-1500-000024000000}"/>
    <hyperlink ref="B51" r:id="rId39" xr:uid="{00000000-0004-0000-1500-000025000000}"/>
    <hyperlink ref="B52" r:id="rId40" xr:uid="{00000000-0004-0000-1500-000026000000}"/>
    <hyperlink ref="B53" r:id="rId41" xr:uid="{00000000-0004-0000-1500-000027000000}"/>
    <hyperlink ref="B54" r:id="rId42" xr:uid="{00000000-0004-0000-1500-000028000000}"/>
    <hyperlink ref="B55" r:id="rId43" xr:uid="{00000000-0004-0000-1500-000029000000}"/>
    <hyperlink ref="B56" r:id="rId44" xr:uid="{00000000-0004-0000-1500-00002A000000}"/>
    <hyperlink ref="B58" r:id="rId45" xr:uid="{00000000-0004-0000-1500-00002B000000}"/>
    <hyperlink ref="B60" r:id="rId46" xr:uid="{00000000-0004-0000-1500-00002C000000}"/>
    <hyperlink ref="B61" r:id="rId47" xr:uid="{00000000-0004-0000-1500-00002D000000}"/>
    <hyperlink ref="B63" r:id="rId48" xr:uid="{00000000-0004-0000-1500-00002E000000}"/>
    <hyperlink ref="B64" r:id="rId49" xr:uid="{00000000-0004-0000-1500-00002F000000}"/>
    <hyperlink ref="B65" r:id="rId50" xr:uid="{00000000-0004-0000-1500-000030000000}"/>
    <hyperlink ref="B67" r:id="rId51" xr:uid="{00000000-0004-0000-1500-000031000000}"/>
    <hyperlink ref="B68" r:id="rId52" xr:uid="{00000000-0004-0000-1500-000032000000}"/>
    <hyperlink ref="B70" r:id="rId53" xr:uid="{00000000-0004-0000-1500-000033000000}"/>
    <hyperlink ref="B71" r:id="rId54" xr:uid="{00000000-0004-0000-1500-000034000000}"/>
    <hyperlink ref="B73" r:id="rId55" xr:uid="{00000000-0004-0000-1500-000035000000}"/>
    <hyperlink ref="B74" r:id="rId56" xr:uid="{00000000-0004-0000-1500-000036000000}"/>
    <hyperlink ref="B75" r:id="rId57" xr:uid="{00000000-0004-0000-1500-000037000000}"/>
    <hyperlink ref="B77" r:id="rId58" xr:uid="{00000000-0004-0000-1500-000038000000}"/>
    <hyperlink ref="B78" r:id="rId59" xr:uid="{00000000-0004-0000-1500-000039000000}"/>
    <hyperlink ref="B80" r:id="rId60" xr:uid="{00000000-0004-0000-1500-00003A000000}"/>
  </hyperlinks>
  <pageMargins left="0.7" right="0.7" top="0.75" bottom="0.75" header="0" footer="0"/>
  <pageSetup orientation="landscap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Z2030"/>
  <sheetViews>
    <sheetView workbookViewId="0"/>
  </sheetViews>
  <sheetFormatPr defaultColWidth="12.625" defaultRowHeight="15" customHeight="1" x14ac:dyDescent="0.15"/>
  <cols>
    <col min="1" max="1" width="21.453125" customWidth="1"/>
    <col min="2" max="2" width="14.83203125" customWidth="1"/>
    <col min="3" max="3" width="12.01171875" customWidth="1"/>
    <col min="4" max="4" width="14.5859375" customWidth="1"/>
    <col min="5" max="5" width="7.59765625" customWidth="1"/>
    <col min="6" max="6" width="24.02734375" customWidth="1"/>
    <col min="7" max="26" width="7.59765625" customWidth="1"/>
  </cols>
  <sheetData>
    <row r="1" spans="1:26" x14ac:dyDescent="0.2">
      <c r="A1" s="93" t="s">
        <v>558</v>
      </c>
      <c r="B1" s="93" t="s">
        <v>160</v>
      </c>
      <c r="C1" s="93" t="s">
        <v>857</v>
      </c>
      <c r="D1" s="93" t="s">
        <v>574</v>
      </c>
    </row>
    <row r="2" spans="1:26" x14ac:dyDescent="0.2">
      <c r="A2" s="45" t="s">
        <v>59</v>
      </c>
      <c r="B2" s="130">
        <v>42247</v>
      </c>
      <c r="C2" s="45">
        <v>0.49</v>
      </c>
      <c r="D2" s="93" t="s">
        <v>34</v>
      </c>
      <c r="E2" s="6"/>
      <c r="F2" s="6"/>
      <c r="G2" s="6"/>
      <c r="H2" s="6"/>
      <c r="I2" s="6"/>
      <c r="J2" s="6"/>
      <c r="K2" s="6"/>
      <c r="L2" s="6"/>
      <c r="M2" s="6"/>
      <c r="N2" s="6"/>
      <c r="O2" s="6"/>
      <c r="P2" s="6"/>
      <c r="Q2" s="6"/>
      <c r="R2" s="6"/>
      <c r="S2" s="6"/>
      <c r="T2" s="6"/>
      <c r="U2" s="6"/>
      <c r="V2" s="6"/>
      <c r="W2" s="6"/>
      <c r="X2" s="6"/>
      <c r="Y2" s="6"/>
      <c r="Z2" s="6"/>
    </row>
    <row r="3" spans="1:26" x14ac:dyDescent="0.2">
      <c r="A3" s="45" t="s">
        <v>59</v>
      </c>
      <c r="B3" s="130">
        <v>42246</v>
      </c>
      <c r="C3" s="45">
        <v>0.49</v>
      </c>
      <c r="D3" s="93" t="s">
        <v>34</v>
      </c>
      <c r="E3" s="6"/>
      <c r="F3" s="6"/>
      <c r="G3" s="6"/>
      <c r="H3" s="6"/>
    </row>
    <row r="4" spans="1:26" x14ac:dyDescent="0.2">
      <c r="A4" s="45" t="s">
        <v>59</v>
      </c>
      <c r="B4" s="130">
        <v>42245</v>
      </c>
      <c r="C4" s="45">
        <v>0.49</v>
      </c>
      <c r="D4" s="93" t="s">
        <v>34</v>
      </c>
      <c r="E4" s="6"/>
      <c r="G4" s="6"/>
    </row>
    <row r="5" spans="1:26" x14ac:dyDescent="0.2">
      <c r="A5" s="45" t="s">
        <v>59</v>
      </c>
      <c r="B5" s="130">
        <v>42244</v>
      </c>
      <c r="C5" s="45">
        <v>0.49</v>
      </c>
      <c r="D5" s="93" t="s">
        <v>34</v>
      </c>
      <c r="E5" s="6"/>
      <c r="G5" s="6"/>
    </row>
    <row r="6" spans="1:26" x14ac:dyDescent="0.2">
      <c r="A6" s="45" t="s">
        <v>59</v>
      </c>
      <c r="B6" s="130">
        <v>42243</v>
      </c>
      <c r="C6" s="45">
        <v>0.48</v>
      </c>
      <c r="D6" s="93" t="s">
        <v>34</v>
      </c>
      <c r="E6" s="6"/>
      <c r="G6" s="6"/>
    </row>
    <row r="7" spans="1:26" x14ac:dyDescent="0.2">
      <c r="A7" s="45" t="s">
        <v>59</v>
      </c>
      <c r="B7" s="130">
        <v>42242</v>
      </c>
      <c r="C7" s="45">
        <v>0.49</v>
      </c>
      <c r="D7" s="93" t="s">
        <v>34</v>
      </c>
      <c r="E7" s="6"/>
    </row>
    <row r="8" spans="1:26" x14ac:dyDescent="0.2">
      <c r="A8" s="45" t="s">
        <v>59</v>
      </c>
      <c r="B8" s="130">
        <v>42241</v>
      </c>
      <c r="C8" s="45">
        <v>0.49</v>
      </c>
      <c r="D8" s="93" t="s">
        <v>34</v>
      </c>
      <c r="E8" s="6"/>
    </row>
    <row r="9" spans="1:26" x14ac:dyDescent="0.2">
      <c r="A9" s="45" t="s">
        <v>59</v>
      </c>
      <c r="B9" s="130">
        <v>42240</v>
      </c>
      <c r="C9" s="45">
        <v>0.49</v>
      </c>
      <c r="D9" s="93" t="s">
        <v>34</v>
      </c>
      <c r="E9" s="6"/>
    </row>
    <row r="10" spans="1:26" x14ac:dyDescent="0.2">
      <c r="A10" s="45" t="s">
        <v>59</v>
      </c>
      <c r="B10" s="130">
        <v>42239</v>
      </c>
      <c r="C10" s="45">
        <v>0.49</v>
      </c>
      <c r="D10" s="93" t="s">
        <v>34</v>
      </c>
      <c r="E10" s="6"/>
    </row>
    <row r="11" spans="1:26" x14ac:dyDescent="0.2">
      <c r="A11" s="45" t="s">
        <v>59</v>
      </c>
      <c r="B11" s="130">
        <v>42238</v>
      </c>
      <c r="C11" s="45">
        <v>0.54</v>
      </c>
      <c r="D11" s="93" t="s">
        <v>34</v>
      </c>
      <c r="E11" s="6"/>
    </row>
    <row r="12" spans="1:26" x14ac:dyDescent="0.2">
      <c r="A12" s="45" t="s">
        <v>59</v>
      </c>
      <c r="B12" s="130">
        <v>42237</v>
      </c>
      <c r="C12" s="45">
        <v>0.56999999999999995</v>
      </c>
      <c r="D12" s="93" t="s">
        <v>34</v>
      </c>
      <c r="E12" s="6"/>
    </row>
    <row r="13" spans="1:26" x14ac:dyDescent="0.2">
      <c r="A13" s="45" t="s">
        <v>59</v>
      </c>
      <c r="B13" s="130">
        <v>42236</v>
      </c>
      <c r="C13" s="45">
        <v>0.54</v>
      </c>
      <c r="D13" s="93" t="s">
        <v>34</v>
      </c>
      <c r="E13" s="6"/>
    </row>
    <row r="14" spans="1:26" x14ac:dyDescent="0.2">
      <c r="A14" s="45" t="s">
        <v>59</v>
      </c>
      <c r="B14" s="130">
        <v>42235</v>
      </c>
      <c r="C14" s="45">
        <v>0.53</v>
      </c>
      <c r="D14" s="93" t="s">
        <v>34</v>
      </c>
      <c r="E14" s="6"/>
    </row>
    <row r="15" spans="1:26" x14ac:dyDescent="0.2">
      <c r="A15" s="45" t="s">
        <v>59</v>
      </c>
      <c r="B15" s="130">
        <v>42234</v>
      </c>
      <c r="C15" s="45">
        <v>0.52</v>
      </c>
      <c r="D15" s="93" t="s">
        <v>34</v>
      </c>
      <c r="E15" s="6"/>
    </row>
    <row r="16" spans="1:26" x14ac:dyDescent="0.2">
      <c r="A16" s="45" t="s">
        <v>59</v>
      </c>
      <c r="B16" s="130">
        <v>42233</v>
      </c>
      <c r="C16" s="45">
        <v>0.53</v>
      </c>
      <c r="D16" s="93" t="s">
        <v>34</v>
      </c>
      <c r="E16" s="6"/>
    </row>
    <row r="17" spans="1:5" x14ac:dyDescent="0.2">
      <c r="A17" s="45" t="s">
        <v>59</v>
      </c>
      <c r="B17" s="130">
        <v>42232</v>
      </c>
      <c r="C17" s="45">
        <v>0.52</v>
      </c>
      <c r="D17" s="93" t="s">
        <v>34</v>
      </c>
      <c r="E17" s="6"/>
    </row>
    <row r="18" spans="1:5" x14ac:dyDescent="0.2">
      <c r="A18" s="45" t="s">
        <v>59</v>
      </c>
      <c r="B18" s="130">
        <v>42231</v>
      </c>
      <c r="C18" s="45">
        <v>0.53</v>
      </c>
      <c r="D18" s="93" t="s">
        <v>34</v>
      </c>
      <c r="E18" s="6"/>
    </row>
    <row r="19" spans="1:5" x14ac:dyDescent="0.2">
      <c r="A19" s="45" t="s">
        <v>59</v>
      </c>
      <c r="B19" s="130">
        <v>42230</v>
      </c>
      <c r="C19" s="45">
        <v>0.52</v>
      </c>
      <c r="D19" s="93" t="s">
        <v>34</v>
      </c>
      <c r="E19" s="6"/>
    </row>
    <row r="20" spans="1:5" x14ac:dyDescent="0.2">
      <c r="A20" s="45" t="s">
        <v>59</v>
      </c>
      <c r="B20" s="130">
        <v>42229</v>
      </c>
      <c r="C20" s="45">
        <v>0.52</v>
      </c>
      <c r="D20" s="93" t="s">
        <v>34</v>
      </c>
      <c r="E20" s="6"/>
    </row>
    <row r="21" spans="1:5" ht="15.75" customHeight="1" x14ac:dyDescent="0.2">
      <c r="A21" s="45" t="s">
        <v>59</v>
      </c>
      <c r="B21" s="130">
        <v>42228</v>
      </c>
      <c r="C21" s="45">
        <v>0.52</v>
      </c>
      <c r="D21" s="93" t="s">
        <v>34</v>
      </c>
      <c r="E21" s="6"/>
    </row>
    <row r="22" spans="1:5" ht="15.75" customHeight="1" x14ac:dyDescent="0.2">
      <c r="A22" s="45" t="s">
        <v>59</v>
      </c>
      <c r="B22" s="130">
        <v>42227</v>
      </c>
      <c r="C22" s="45">
        <v>0.53</v>
      </c>
      <c r="D22" s="93" t="s">
        <v>34</v>
      </c>
      <c r="E22" s="6"/>
    </row>
    <row r="23" spans="1:5" ht="15.75" customHeight="1" x14ac:dyDescent="0.2">
      <c r="A23" s="45" t="s">
        <v>59</v>
      </c>
      <c r="B23" s="130">
        <v>42226</v>
      </c>
      <c r="C23" s="45">
        <v>0.52</v>
      </c>
      <c r="D23" s="93" t="s">
        <v>34</v>
      </c>
      <c r="E23" s="6"/>
    </row>
    <row r="24" spans="1:5" ht="15.75" customHeight="1" x14ac:dyDescent="0.2">
      <c r="A24" s="45" t="s">
        <v>59</v>
      </c>
      <c r="B24" s="130">
        <v>42225</v>
      </c>
      <c r="C24" s="45">
        <v>0.51</v>
      </c>
      <c r="D24" s="93" t="s">
        <v>34</v>
      </c>
      <c r="E24" s="6"/>
    </row>
    <row r="25" spans="1:5" ht="15.75" customHeight="1" x14ac:dyDescent="0.2">
      <c r="A25" s="45" t="s">
        <v>59</v>
      </c>
      <c r="B25" s="130">
        <v>42224</v>
      </c>
      <c r="C25" s="45">
        <v>0.49</v>
      </c>
      <c r="D25" s="93" t="s">
        <v>34</v>
      </c>
      <c r="E25" s="6"/>
    </row>
    <row r="26" spans="1:5" ht="15.75" customHeight="1" x14ac:dyDescent="0.2">
      <c r="A26" s="45" t="s">
        <v>59</v>
      </c>
      <c r="B26" s="130">
        <v>42223</v>
      </c>
      <c r="C26" s="45">
        <v>0.49</v>
      </c>
      <c r="D26" s="93" t="s">
        <v>34</v>
      </c>
      <c r="E26" s="6"/>
    </row>
    <row r="27" spans="1:5" ht="15.75" customHeight="1" x14ac:dyDescent="0.2">
      <c r="A27" s="45" t="s">
        <v>59</v>
      </c>
      <c r="B27" s="130">
        <v>42222</v>
      </c>
      <c r="C27" s="45">
        <v>0.9</v>
      </c>
      <c r="D27" s="93" t="s">
        <v>34</v>
      </c>
      <c r="E27" s="6"/>
    </row>
    <row r="28" spans="1:5" ht="15.75" customHeight="1" x14ac:dyDescent="0.2">
      <c r="A28" s="45" t="s">
        <v>59</v>
      </c>
      <c r="B28" s="130">
        <v>42221</v>
      </c>
      <c r="C28" s="45">
        <v>1.04</v>
      </c>
      <c r="D28" s="93" t="s">
        <v>34</v>
      </c>
      <c r="E28" s="6"/>
    </row>
    <row r="29" spans="1:5" ht="15.75" customHeight="1" x14ac:dyDescent="0.2">
      <c r="A29" s="45" t="s">
        <v>59</v>
      </c>
      <c r="B29" s="130">
        <v>42220</v>
      </c>
      <c r="C29" s="45">
        <v>1.03</v>
      </c>
      <c r="D29" s="93" t="s">
        <v>34</v>
      </c>
      <c r="E29" s="6"/>
    </row>
    <row r="30" spans="1:5" ht="15.75" customHeight="1" x14ac:dyDescent="0.2">
      <c r="A30" s="45" t="s">
        <v>59</v>
      </c>
      <c r="B30" s="130">
        <v>42219</v>
      </c>
      <c r="C30" s="45">
        <v>1.1000000000000001</v>
      </c>
      <c r="D30" s="93" t="s">
        <v>34</v>
      </c>
      <c r="E30" s="6"/>
    </row>
    <row r="31" spans="1:5" ht="15.75" customHeight="1" x14ac:dyDescent="0.2">
      <c r="A31" s="45" t="s">
        <v>59</v>
      </c>
      <c r="B31" s="130">
        <v>42218</v>
      </c>
      <c r="C31" s="45">
        <v>1.05</v>
      </c>
      <c r="D31" s="93" t="s">
        <v>34</v>
      </c>
      <c r="E31" s="6"/>
    </row>
    <row r="32" spans="1:5" ht="15.75" customHeight="1" x14ac:dyDescent="0.2">
      <c r="A32" s="45" t="s">
        <v>59</v>
      </c>
      <c r="B32" s="130">
        <v>42217</v>
      </c>
      <c r="C32" s="45">
        <v>1.04</v>
      </c>
      <c r="D32" s="93" t="s">
        <v>34</v>
      </c>
      <c r="E32" s="6"/>
    </row>
    <row r="33" spans="1:5" ht="15.75" customHeight="1" x14ac:dyDescent="0.2">
      <c r="A33" s="45" t="s">
        <v>60</v>
      </c>
      <c r="B33" s="130">
        <v>42247</v>
      </c>
      <c r="C33" s="45">
        <v>1.8</v>
      </c>
      <c r="D33" s="93" t="s">
        <v>34</v>
      </c>
      <c r="E33" s="6"/>
    </row>
    <row r="34" spans="1:5" ht="15.75" customHeight="1" x14ac:dyDescent="0.2">
      <c r="A34" s="45" t="s">
        <v>60</v>
      </c>
      <c r="B34" s="130">
        <v>42246</v>
      </c>
      <c r="C34" s="45">
        <v>1.67</v>
      </c>
      <c r="D34" s="93" t="s">
        <v>34</v>
      </c>
      <c r="E34" s="6"/>
    </row>
    <row r="35" spans="1:5" ht="15.75" customHeight="1" x14ac:dyDescent="0.2">
      <c r="A35" s="45" t="s">
        <v>60</v>
      </c>
      <c r="B35" s="130">
        <v>42245</v>
      </c>
      <c r="C35" s="45">
        <v>1.34</v>
      </c>
      <c r="D35" s="93" t="s">
        <v>34</v>
      </c>
      <c r="E35" s="6"/>
    </row>
    <row r="36" spans="1:5" ht="15.75" customHeight="1" x14ac:dyDescent="0.2">
      <c r="A36" s="45" t="s">
        <v>60</v>
      </c>
      <c r="B36" s="130">
        <v>42244</v>
      </c>
      <c r="C36" s="45">
        <v>2.21</v>
      </c>
      <c r="D36" s="93" t="s">
        <v>34</v>
      </c>
      <c r="E36" s="6"/>
    </row>
    <row r="37" spans="1:5" ht="15.75" customHeight="1" x14ac:dyDescent="0.2">
      <c r="A37" s="45" t="s">
        <v>60</v>
      </c>
      <c r="B37" s="130">
        <v>42243</v>
      </c>
      <c r="C37" s="45">
        <v>1.39</v>
      </c>
      <c r="D37" s="93" t="s">
        <v>34</v>
      </c>
      <c r="E37" s="6"/>
    </row>
    <row r="38" spans="1:5" ht="15.75" customHeight="1" x14ac:dyDescent="0.2">
      <c r="A38" s="45" t="s">
        <v>60</v>
      </c>
      <c r="B38" s="130">
        <v>42242</v>
      </c>
      <c r="C38" s="45">
        <v>1.63</v>
      </c>
      <c r="D38" s="93" t="s">
        <v>34</v>
      </c>
      <c r="E38" s="6"/>
    </row>
    <row r="39" spans="1:5" ht="15.75" customHeight="1" x14ac:dyDescent="0.2">
      <c r="A39" s="45" t="s">
        <v>60</v>
      </c>
      <c r="B39" s="130">
        <v>42241</v>
      </c>
      <c r="C39" s="45">
        <v>1.67</v>
      </c>
      <c r="D39" s="93" t="s">
        <v>34</v>
      </c>
      <c r="E39" s="6"/>
    </row>
    <row r="40" spans="1:5" ht="15.75" customHeight="1" x14ac:dyDescent="0.2">
      <c r="A40" s="45" t="s">
        <v>60</v>
      </c>
      <c r="B40" s="130">
        <v>42240</v>
      </c>
      <c r="C40" s="45">
        <v>1.76</v>
      </c>
      <c r="D40" s="93" t="s">
        <v>34</v>
      </c>
      <c r="E40" s="6"/>
    </row>
    <row r="41" spans="1:5" ht="15.75" customHeight="1" x14ac:dyDescent="0.2">
      <c r="A41" s="45" t="s">
        <v>60</v>
      </c>
      <c r="B41" s="130">
        <v>42239</v>
      </c>
      <c r="C41" s="45">
        <v>1.93</v>
      </c>
      <c r="D41" s="93" t="s">
        <v>34</v>
      </c>
      <c r="E41" s="6"/>
    </row>
    <row r="42" spans="1:5" ht="15.75" customHeight="1" x14ac:dyDescent="0.2">
      <c r="A42" s="45" t="s">
        <v>60</v>
      </c>
      <c r="B42" s="130">
        <v>42238</v>
      </c>
      <c r="C42" s="45">
        <v>1.49</v>
      </c>
      <c r="D42" s="93" t="s">
        <v>34</v>
      </c>
      <c r="E42" s="6"/>
    </row>
    <row r="43" spans="1:5" ht="15.75" customHeight="1" x14ac:dyDescent="0.2">
      <c r="A43" s="45" t="s">
        <v>60</v>
      </c>
      <c r="B43" s="130">
        <v>42237</v>
      </c>
      <c r="C43" s="45">
        <v>2.58</v>
      </c>
      <c r="D43" s="93" t="s">
        <v>34</v>
      </c>
      <c r="E43" s="6"/>
    </row>
    <row r="44" spans="1:5" ht="15.75" customHeight="1" x14ac:dyDescent="0.2">
      <c r="A44" s="45" t="s">
        <v>60</v>
      </c>
      <c r="B44" s="130">
        <v>42236</v>
      </c>
      <c r="C44" s="45">
        <v>1.67</v>
      </c>
      <c r="D44" s="93" t="s">
        <v>34</v>
      </c>
      <c r="E44" s="6"/>
    </row>
    <row r="45" spans="1:5" ht="15.75" customHeight="1" x14ac:dyDescent="0.2">
      <c r="A45" s="45" t="s">
        <v>60</v>
      </c>
      <c r="B45" s="130">
        <v>42235</v>
      </c>
      <c r="C45" s="45">
        <v>1.86</v>
      </c>
      <c r="D45" s="93" t="s">
        <v>34</v>
      </c>
      <c r="E45" s="6"/>
    </row>
    <row r="46" spans="1:5" ht="15.75" customHeight="1" x14ac:dyDescent="0.2">
      <c r="A46" s="45" t="s">
        <v>60</v>
      </c>
      <c r="B46" s="130">
        <v>42234</v>
      </c>
      <c r="C46" s="45">
        <v>2.2000000000000002</v>
      </c>
      <c r="D46" s="93" t="s">
        <v>34</v>
      </c>
      <c r="E46" s="6"/>
    </row>
    <row r="47" spans="1:5" ht="15.75" customHeight="1" x14ac:dyDescent="0.2">
      <c r="A47" s="45" t="s">
        <v>60</v>
      </c>
      <c r="B47" s="130">
        <v>42233</v>
      </c>
      <c r="C47" s="45">
        <v>2.14</v>
      </c>
      <c r="D47" s="93" t="s">
        <v>34</v>
      </c>
      <c r="E47" s="6"/>
    </row>
    <row r="48" spans="1:5" ht="15.75" customHeight="1" x14ac:dyDescent="0.2">
      <c r="A48" s="45" t="s">
        <v>60</v>
      </c>
      <c r="B48" s="130">
        <v>42232</v>
      </c>
      <c r="C48" s="45">
        <v>2.16</v>
      </c>
      <c r="D48" s="93" t="s">
        <v>34</v>
      </c>
      <c r="E48" s="6"/>
    </row>
    <row r="49" spans="1:5" ht="15.75" customHeight="1" x14ac:dyDescent="0.2">
      <c r="A49" s="45" t="s">
        <v>60</v>
      </c>
      <c r="B49" s="130">
        <v>42231</v>
      </c>
      <c r="C49" s="45">
        <v>1.47</v>
      </c>
      <c r="D49" s="93" t="s">
        <v>34</v>
      </c>
      <c r="E49" s="6"/>
    </row>
    <row r="50" spans="1:5" ht="15.75" customHeight="1" x14ac:dyDescent="0.2">
      <c r="A50" s="45" t="s">
        <v>60</v>
      </c>
      <c r="B50" s="130">
        <v>42230</v>
      </c>
      <c r="C50" s="45">
        <v>2.33</v>
      </c>
      <c r="D50" s="93" t="s">
        <v>34</v>
      </c>
      <c r="E50" s="6"/>
    </row>
    <row r="51" spans="1:5" ht="15.75" customHeight="1" x14ac:dyDescent="0.2">
      <c r="A51" s="45" t="s">
        <v>60</v>
      </c>
      <c r="B51" s="130">
        <v>42229</v>
      </c>
      <c r="C51" s="45">
        <v>1.86</v>
      </c>
      <c r="D51" s="93" t="s">
        <v>34</v>
      </c>
      <c r="E51" s="6"/>
    </row>
    <row r="52" spans="1:5" ht="15.75" customHeight="1" x14ac:dyDescent="0.2">
      <c r="A52" s="45" t="s">
        <v>60</v>
      </c>
      <c r="B52" s="130">
        <v>42228</v>
      </c>
      <c r="C52" s="45">
        <v>1.86</v>
      </c>
      <c r="D52" s="93" t="s">
        <v>34</v>
      </c>
      <c r="E52" s="6"/>
    </row>
    <row r="53" spans="1:5" ht="15.75" customHeight="1" x14ac:dyDescent="0.2">
      <c r="A53" s="45" t="s">
        <v>60</v>
      </c>
      <c r="B53" s="130">
        <v>42227</v>
      </c>
      <c r="C53" s="45">
        <v>1.86</v>
      </c>
      <c r="D53" s="93" t="s">
        <v>34</v>
      </c>
      <c r="E53" s="6"/>
    </row>
    <row r="54" spans="1:5" ht="15.75" customHeight="1" x14ac:dyDescent="0.2">
      <c r="A54" s="45" t="s">
        <v>60</v>
      </c>
      <c r="B54" s="130">
        <v>42226</v>
      </c>
      <c r="C54" s="45">
        <v>1.9</v>
      </c>
      <c r="D54" s="93" t="s">
        <v>34</v>
      </c>
      <c r="E54" s="6"/>
    </row>
    <row r="55" spans="1:5" ht="15.75" customHeight="1" x14ac:dyDescent="0.2">
      <c r="A55" s="45" t="s">
        <v>60</v>
      </c>
      <c r="B55" s="130">
        <v>42225</v>
      </c>
      <c r="C55" s="45">
        <v>1.68</v>
      </c>
      <c r="D55" s="93" t="s">
        <v>34</v>
      </c>
      <c r="E55" s="6"/>
    </row>
    <row r="56" spans="1:5" ht="15.75" customHeight="1" x14ac:dyDescent="0.2">
      <c r="A56" s="45" t="s">
        <v>60</v>
      </c>
      <c r="B56" s="130">
        <v>42224</v>
      </c>
      <c r="C56" s="45">
        <v>1.48</v>
      </c>
      <c r="D56" s="93" t="s">
        <v>34</v>
      </c>
      <c r="E56" s="6"/>
    </row>
    <row r="57" spans="1:5" ht="15.75" customHeight="1" x14ac:dyDescent="0.2">
      <c r="A57" s="45" t="s">
        <v>60</v>
      </c>
      <c r="B57" s="130">
        <v>42223</v>
      </c>
      <c r="C57" s="45">
        <v>2.23</v>
      </c>
      <c r="D57" s="93" t="s">
        <v>34</v>
      </c>
      <c r="E57" s="6"/>
    </row>
    <row r="58" spans="1:5" ht="15.75" customHeight="1" x14ac:dyDescent="0.2">
      <c r="A58" s="45" t="s">
        <v>60</v>
      </c>
      <c r="B58" s="130">
        <v>42222</v>
      </c>
      <c r="C58" s="45">
        <v>2.5299999999999998</v>
      </c>
      <c r="D58" s="93" t="s">
        <v>34</v>
      </c>
      <c r="E58" s="6"/>
    </row>
    <row r="59" spans="1:5" ht="15.75" customHeight="1" x14ac:dyDescent="0.2">
      <c r="A59" s="45" t="s">
        <v>60</v>
      </c>
      <c r="B59" s="130">
        <v>42221</v>
      </c>
      <c r="C59" s="45">
        <v>2.66</v>
      </c>
      <c r="D59" s="93" t="s">
        <v>34</v>
      </c>
      <c r="E59" s="6"/>
    </row>
    <row r="60" spans="1:5" ht="15.75" customHeight="1" x14ac:dyDescent="0.2">
      <c r="A60" s="45" t="s">
        <v>60</v>
      </c>
      <c r="B60" s="130">
        <v>42220</v>
      </c>
      <c r="C60" s="45">
        <v>2.82</v>
      </c>
      <c r="D60" s="93" t="s">
        <v>34</v>
      </c>
      <c r="E60" s="6"/>
    </row>
    <row r="61" spans="1:5" ht="15.75" customHeight="1" x14ac:dyDescent="0.2">
      <c r="A61" s="45" t="s">
        <v>60</v>
      </c>
      <c r="B61" s="130">
        <v>42219</v>
      </c>
      <c r="C61" s="45">
        <v>2.8</v>
      </c>
      <c r="D61" s="93" t="s">
        <v>34</v>
      </c>
      <c r="E61" s="6"/>
    </row>
    <row r="62" spans="1:5" ht="15.75" customHeight="1" x14ac:dyDescent="0.2">
      <c r="A62" s="45" t="s">
        <v>60</v>
      </c>
      <c r="B62" s="130">
        <v>42218</v>
      </c>
      <c r="C62" s="45">
        <v>2.81</v>
      </c>
      <c r="D62" s="93" t="s">
        <v>34</v>
      </c>
      <c r="E62" s="6"/>
    </row>
    <row r="63" spans="1:5" ht="15.75" customHeight="1" x14ac:dyDescent="0.2">
      <c r="A63" s="45" t="s">
        <v>60</v>
      </c>
      <c r="B63" s="130">
        <v>42217</v>
      </c>
      <c r="C63" s="45">
        <v>2.23</v>
      </c>
      <c r="D63" s="93" t="s">
        <v>34</v>
      </c>
      <c r="E63" s="6"/>
    </row>
    <row r="64" spans="1:5" ht="15.75" customHeight="1" x14ac:dyDescent="0.2">
      <c r="A64" s="45" t="s">
        <v>61</v>
      </c>
      <c r="B64" s="130">
        <v>42247</v>
      </c>
      <c r="C64" s="45">
        <v>0.55000000000000004</v>
      </c>
      <c r="D64" s="93" t="s">
        <v>34</v>
      </c>
      <c r="E64" s="6"/>
    </row>
    <row r="65" spans="1:5" ht="15.75" customHeight="1" x14ac:dyDescent="0.2">
      <c r="A65" s="45" t="s">
        <v>61</v>
      </c>
      <c r="B65" s="130">
        <v>42246</v>
      </c>
      <c r="C65" s="45">
        <v>0.55000000000000004</v>
      </c>
      <c r="D65" s="93" t="s">
        <v>34</v>
      </c>
      <c r="E65" s="6"/>
    </row>
    <row r="66" spans="1:5" ht="15.75" customHeight="1" x14ac:dyDescent="0.2">
      <c r="A66" s="45" t="s">
        <v>61</v>
      </c>
      <c r="B66" s="130">
        <v>42245</v>
      </c>
      <c r="C66" s="45">
        <v>0.56000000000000005</v>
      </c>
      <c r="D66" s="93" t="s">
        <v>34</v>
      </c>
      <c r="E66" s="6"/>
    </row>
    <row r="67" spans="1:5" ht="15.75" customHeight="1" x14ac:dyDescent="0.2">
      <c r="A67" s="45" t="s">
        <v>61</v>
      </c>
      <c r="B67" s="130">
        <v>42244</v>
      </c>
      <c r="C67" s="45">
        <v>0.55000000000000004</v>
      </c>
      <c r="D67" s="93" t="s">
        <v>34</v>
      </c>
      <c r="E67" s="6"/>
    </row>
    <row r="68" spans="1:5" ht="15.75" customHeight="1" x14ac:dyDescent="0.2">
      <c r="A68" s="45" t="s">
        <v>61</v>
      </c>
      <c r="B68" s="130">
        <v>42243</v>
      </c>
      <c r="C68" s="45">
        <v>0.55000000000000004</v>
      </c>
      <c r="D68" s="93" t="s">
        <v>34</v>
      </c>
      <c r="E68" s="6"/>
    </row>
    <row r="69" spans="1:5" ht="15.75" customHeight="1" x14ac:dyDescent="0.2">
      <c r="A69" s="45" t="s">
        <v>61</v>
      </c>
      <c r="B69" s="130">
        <v>42242</v>
      </c>
      <c r="C69" s="45">
        <v>0.55000000000000004</v>
      </c>
      <c r="D69" s="93" t="s">
        <v>34</v>
      </c>
      <c r="E69" s="6"/>
    </row>
    <row r="70" spans="1:5" ht="15.75" customHeight="1" x14ac:dyDescent="0.2">
      <c r="A70" s="45" t="s">
        <v>61</v>
      </c>
      <c r="B70" s="130">
        <v>42241</v>
      </c>
      <c r="C70" s="45">
        <v>0.56000000000000005</v>
      </c>
      <c r="D70" s="93" t="s">
        <v>34</v>
      </c>
      <c r="E70" s="6"/>
    </row>
    <row r="71" spans="1:5" ht="15.75" customHeight="1" x14ac:dyDescent="0.2">
      <c r="A71" s="45" t="s">
        <v>61</v>
      </c>
      <c r="B71" s="130">
        <v>42240</v>
      </c>
      <c r="C71" s="45">
        <v>0.55000000000000004</v>
      </c>
      <c r="D71" s="93" t="s">
        <v>34</v>
      </c>
      <c r="E71" s="6"/>
    </row>
    <row r="72" spans="1:5" ht="15.75" customHeight="1" x14ac:dyDescent="0.2">
      <c r="A72" s="45" t="s">
        <v>61</v>
      </c>
      <c r="B72" s="130">
        <v>42239</v>
      </c>
      <c r="C72" s="45">
        <v>0.55000000000000004</v>
      </c>
      <c r="D72" s="93" t="s">
        <v>34</v>
      </c>
      <c r="E72" s="6"/>
    </row>
    <row r="73" spans="1:5" ht="15.75" customHeight="1" x14ac:dyDescent="0.2">
      <c r="A73" s="45" t="s">
        <v>61</v>
      </c>
      <c r="B73" s="130">
        <v>42238</v>
      </c>
      <c r="C73" s="45">
        <v>0.56000000000000005</v>
      </c>
      <c r="D73" s="93" t="s">
        <v>34</v>
      </c>
      <c r="E73" s="6"/>
    </row>
    <row r="74" spans="1:5" ht="15.75" customHeight="1" x14ac:dyDescent="0.2">
      <c r="A74" s="45" t="s">
        <v>61</v>
      </c>
      <c r="B74" s="130">
        <v>42237</v>
      </c>
      <c r="C74" s="45">
        <v>0.55000000000000004</v>
      </c>
      <c r="D74" s="93" t="s">
        <v>34</v>
      </c>
      <c r="E74" s="6"/>
    </row>
    <row r="75" spans="1:5" ht="15.75" customHeight="1" x14ac:dyDescent="0.2">
      <c r="A75" s="45" t="s">
        <v>61</v>
      </c>
      <c r="B75" s="130">
        <v>42236</v>
      </c>
      <c r="C75" s="45">
        <v>0.55000000000000004</v>
      </c>
      <c r="D75" s="93" t="s">
        <v>34</v>
      </c>
      <c r="E75" s="6"/>
    </row>
    <row r="76" spans="1:5" ht="15.75" customHeight="1" x14ac:dyDescent="0.2">
      <c r="A76" s="45" t="s">
        <v>61</v>
      </c>
      <c r="B76" s="130">
        <v>42235</v>
      </c>
      <c r="C76" s="45">
        <v>0.55000000000000004</v>
      </c>
      <c r="D76" s="93" t="s">
        <v>34</v>
      </c>
      <c r="E76" s="6"/>
    </row>
    <row r="77" spans="1:5" ht="15.75" customHeight="1" x14ac:dyDescent="0.2">
      <c r="A77" s="45" t="s">
        <v>61</v>
      </c>
      <c r="B77" s="130">
        <v>42234</v>
      </c>
      <c r="C77" s="45">
        <v>0.55000000000000004</v>
      </c>
      <c r="D77" s="93" t="s">
        <v>34</v>
      </c>
      <c r="E77" s="6"/>
    </row>
    <row r="78" spans="1:5" ht="15.75" customHeight="1" x14ac:dyDescent="0.2">
      <c r="A78" s="45" t="s">
        <v>61</v>
      </c>
      <c r="B78" s="130">
        <v>42233</v>
      </c>
      <c r="C78" s="45">
        <v>0.54</v>
      </c>
      <c r="D78" s="93" t="s">
        <v>34</v>
      </c>
      <c r="E78" s="6"/>
    </row>
    <row r="79" spans="1:5" ht="15.75" customHeight="1" x14ac:dyDescent="0.2">
      <c r="A79" s="45" t="s">
        <v>61</v>
      </c>
      <c r="B79" s="130">
        <v>42232</v>
      </c>
      <c r="C79" s="45">
        <v>0.55000000000000004</v>
      </c>
      <c r="D79" s="93" t="s">
        <v>34</v>
      </c>
      <c r="E79" s="6"/>
    </row>
    <row r="80" spans="1:5" ht="15.75" customHeight="1" x14ac:dyDescent="0.2">
      <c r="A80" s="45" t="s">
        <v>61</v>
      </c>
      <c r="B80" s="130">
        <v>42231</v>
      </c>
      <c r="C80" s="45">
        <v>0.55000000000000004</v>
      </c>
      <c r="D80" s="93" t="s">
        <v>34</v>
      </c>
      <c r="E80" s="6"/>
    </row>
    <row r="81" spans="1:5" ht="15.75" customHeight="1" x14ac:dyDescent="0.2">
      <c r="A81" s="45" t="s">
        <v>61</v>
      </c>
      <c r="B81" s="130">
        <v>42230</v>
      </c>
      <c r="C81" s="45">
        <v>0.55000000000000004</v>
      </c>
      <c r="D81" s="93" t="s">
        <v>34</v>
      </c>
      <c r="E81" s="6"/>
    </row>
    <row r="82" spans="1:5" ht="15.75" customHeight="1" x14ac:dyDescent="0.2">
      <c r="A82" s="45" t="s">
        <v>61</v>
      </c>
      <c r="B82" s="130">
        <v>42229</v>
      </c>
      <c r="C82" s="45">
        <v>0.55000000000000004</v>
      </c>
      <c r="D82" s="93" t="s">
        <v>34</v>
      </c>
      <c r="E82" s="6"/>
    </row>
    <row r="83" spans="1:5" ht="15.75" customHeight="1" x14ac:dyDescent="0.2">
      <c r="A83" s="45" t="s">
        <v>61</v>
      </c>
      <c r="B83" s="130">
        <v>42228</v>
      </c>
      <c r="C83" s="45">
        <v>0.55000000000000004</v>
      </c>
      <c r="D83" s="93" t="s">
        <v>34</v>
      </c>
      <c r="E83" s="6"/>
    </row>
    <row r="84" spans="1:5" ht="15.75" customHeight="1" x14ac:dyDescent="0.2">
      <c r="A84" s="45" t="s">
        <v>61</v>
      </c>
      <c r="B84" s="130">
        <v>42227</v>
      </c>
      <c r="C84" s="45">
        <v>0.56000000000000005</v>
      </c>
      <c r="D84" s="93" t="s">
        <v>34</v>
      </c>
      <c r="E84" s="6"/>
    </row>
    <row r="85" spans="1:5" ht="15.75" customHeight="1" x14ac:dyDescent="0.2">
      <c r="A85" s="45" t="s">
        <v>61</v>
      </c>
      <c r="B85" s="130">
        <v>42226</v>
      </c>
      <c r="C85" s="45">
        <v>0.55000000000000004</v>
      </c>
      <c r="D85" s="93" t="s">
        <v>34</v>
      </c>
      <c r="E85" s="6"/>
    </row>
    <row r="86" spans="1:5" ht="15.75" customHeight="1" x14ac:dyDescent="0.2">
      <c r="A86" s="45" t="s">
        <v>61</v>
      </c>
      <c r="B86" s="130">
        <v>42225</v>
      </c>
      <c r="C86" s="45">
        <v>0.56000000000000005</v>
      </c>
      <c r="D86" s="93" t="s">
        <v>34</v>
      </c>
      <c r="E86" s="6"/>
    </row>
    <row r="87" spans="1:5" ht="15.75" customHeight="1" x14ac:dyDescent="0.2">
      <c r="A87" s="45" t="s">
        <v>61</v>
      </c>
      <c r="B87" s="130">
        <v>42224</v>
      </c>
      <c r="C87" s="45">
        <v>0.56000000000000005</v>
      </c>
      <c r="D87" s="93" t="s">
        <v>34</v>
      </c>
      <c r="E87" s="6"/>
    </row>
    <row r="88" spans="1:5" ht="15.75" customHeight="1" x14ac:dyDescent="0.2">
      <c r="A88" s="45" t="s">
        <v>61</v>
      </c>
      <c r="B88" s="130">
        <v>42223</v>
      </c>
      <c r="C88" s="45">
        <v>0.55000000000000004</v>
      </c>
      <c r="D88" s="93" t="s">
        <v>34</v>
      </c>
      <c r="E88" s="6"/>
    </row>
    <row r="89" spans="1:5" ht="15.75" customHeight="1" x14ac:dyDescent="0.2">
      <c r="A89" s="45" t="s">
        <v>61</v>
      </c>
      <c r="B89" s="130">
        <v>42222</v>
      </c>
      <c r="C89" s="45">
        <v>1.75</v>
      </c>
      <c r="D89" s="93" t="s">
        <v>34</v>
      </c>
      <c r="E89" s="6"/>
    </row>
    <row r="90" spans="1:5" ht="15.75" customHeight="1" x14ac:dyDescent="0.2">
      <c r="A90" s="45" t="s">
        <v>61</v>
      </c>
      <c r="B90" s="130">
        <v>42221</v>
      </c>
      <c r="C90" s="45">
        <v>2.2400000000000002</v>
      </c>
      <c r="D90" s="93" t="s">
        <v>34</v>
      </c>
      <c r="E90" s="6"/>
    </row>
    <row r="91" spans="1:5" ht="15.75" customHeight="1" x14ac:dyDescent="0.2">
      <c r="A91" s="45" t="s">
        <v>61</v>
      </c>
      <c r="B91" s="130">
        <v>42220</v>
      </c>
      <c r="C91" s="45">
        <v>2.21</v>
      </c>
      <c r="D91" s="93" t="s">
        <v>34</v>
      </c>
      <c r="E91" s="6"/>
    </row>
    <row r="92" spans="1:5" ht="15.75" customHeight="1" x14ac:dyDescent="0.2">
      <c r="A92" s="45" t="s">
        <v>61</v>
      </c>
      <c r="B92" s="130">
        <v>42219</v>
      </c>
      <c r="C92" s="45">
        <v>2.65</v>
      </c>
      <c r="D92" s="93" t="s">
        <v>34</v>
      </c>
      <c r="E92" s="6"/>
    </row>
    <row r="93" spans="1:5" ht="15.75" customHeight="1" x14ac:dyDescent="0.2">
      <c r="A93" s="45" t="s">
        <v>61</v>
      </c>
      <c r="B93" s="130">
        <v>42218</v>
      </c>
      <c r="C93" s="45">
        <v>2.2599999999999998</v>
      </c>
      <c r="D93" s="93" t="s">
        <v>34</v>
      </c>
      <c r="E93" s="6"/>
    </row>
    <row r="94" spans="1:5" ht="15.75" customHeight="1" x14ac:dyDescent="0.2">
      <c r="A94" s="45" t="s">
        <v>61</v>
      </c>
      <c r="B94" s="130">
        <v>42217</v>
      </c>
      <c r="C94" s="45">
        <v>2.2000000000000002</v>
      </c>
      <c r="D94" s="93" t="s">
        <v>34</v>
      </c>
      <c r="E94" s="6"/>
    </row>
    <row r="95" spans="1:5" ht="15.75" customHeight="1" x14ac:dyDescent="0.2">
      <c r="A95" s="45" t="s">
        <v>62</v>
      </c>
      <c r="B95" s="130">
        <v>42247</v>
      </c>
      <c r="C95" s="45">
        <v>0.4</v>
      </c>
      <c r="D95" s="93" t="s">
        <v>34</v>
      </c>
      <c r="E95" s="6"/>
    </row>
    <row r="96" spans="1:5" ht="15.75" customHeight="1" x14ac:dyDescent="0.2">
      <c r="A96" s="45" t="s">
        <v>62</v>
      </c>
      <c r="B96" s="130">
        <v>42246</v>
      </c>
      <c r="C96" s="45">
        <v>0.4</v>
      </c>
      <c r="D96" s="93" t="s">
        <v>34</v>
      </c>
      <c r="E96" s="6"/>
    </row>
    <row r="97" spans="1:5" ht="15.75" customHeight="1" x14ac:dyDescent="0.2">
      <c r="A97" s="45" t="s">
        <v>62</v>
      </c>
      <c r="B97" s="130">
        <v>42245</v>
      </c>
      <c r="C97" s="45">
        <v>0.41</v>
      </c>
      <c r="D97" s="93" t="s">
        <v>34</v>
      </c>
      <c r="E97" s="6"/>
    </row>
    <row r="98" spans="1:5" ht="15.75" customHeight="1" x14ac:dyDescent="0.2">
      <c r="A98" s="45" t="s">
        <v>62</v>
      </c>
      <c r="B98" s="130">
        <v>42244</v>
      </c>
      <c r="C98" s="45">
        <v>0.4</v>
      </c>
      <c r="D98" s="93" t="s">
        <v>34</v>
      </c>
      <c r="E98" s="6"/>
    </row>
    <row r="99" spans="1:5" ht="15.75" customHeight="1" x14ac:dyDescent="0.2">
      <c r="A99" s="45" t="s">
        <v>62</v>
      </c>
      <c r="B99" s="130">
        <v>42243</v>
      </c>
      <c r="C99" s="45">
        <v>0.4</v>
      </c>
      <c r="D99" s="93" t="s">
        <v>34</v>
      </c>
      <c r="E99" s="6"/>
    </row>
    <row r="100" spans="1:5" ht="15.75" customHeight="1" x14ac:dyDescent="0.2">
      <c r="A100" s="45" t="s">
        <v>62</v>
      </c>
      <c r="B100" s="130">
        <v>42242</v>
      </c>
      <c r="C100" s="45">
        <v>0.4</v>
      </c>
      <c r="D100" s="93" t="s">
        <v>34</v>
      </c>
      <c r="E100" s="6"/>
    </row>
    <row r="101" spans="1:5" ht="15.75" customHeight="1" x14ac:dyDescent="0.2">
      <c r="A101" s="45" t="s">
        <v>62</v>
      </c>
      <c r="B101" s="130">
        <v>42241</v>
      </c>
      <c r="C101" s="45">
        <v>0.41</v>
      </c>
      <c r="D101" s="93" t="s">
        <v>34</v>
      </c>
      <c r="E101" s="6"/>
    </row>
    <row r="102" spans="1:5" ht="15.75" customHeight="1" x14ac:dyDescent="0.2">
      <c r="A102" s="45" t="s">
        <v>62</v>
      </c>
      <c r="B102" s="130">
        <v>42240</v>
      </c>
      <c r="C102" s="45">
        <v>0.4</v>
      </c>
      <c r="D102" s="93" t="s">
        <v>34</v>
      </c>
      <c r="E102" s="6"/>
    </row>
    <row r="103" spans="1:5" ht="15.75" customHeight="1" x14ac:dyDescent="0.2">
      <c r="A103" s="45" t="s">
        <v>62</v>
      </c>
      <c r="B103" s="130">
        <v>42239</v>
      </c>
      <c r="C103" s="45">
        <v>0.39</v>
      </c>
      <c r="D103" s="93" t="s">
        <v>34</v>
      </c>
      <c r="E103" s="6"/>
    </row>
    <row r="104" spans="1:5" ht="15.75" customHeight="1" x14ac:dyDescent="0.2">
      <c r="A104" s="45" t="s">
        <v>62</v>
      </c>
      <c r="B104" s="130">
        <v>42238</v>
      </c>
      <c r="C104" s="45">
        <v>0.4</v>
      </c>
      <c r="D104" s="93" t="s">
        <v>34</v>
      </c>
      <c r="E104" s="6"/>
    </row>
    <row r="105" spans="1:5" ht="15.75" customHeight="1" x14ac:dyDescent="0.2">
      <c r="A105" s="45" t="s">
        <v>62</v>
      </c>
      <c r="B105" s="130">
        <v>42237</v>
      </c>
      <c r="C105" s="45">
        <v>0.4</v>
      </c>
      <c r="D105" s="93" t="s">
        <v>34</v>
      </c>
      <c r="E105" s="6"/>
    </row>
    <row r="106" spans="1:5" ht="15.75" customHeight="1" x14ac:dyDescent="0.2">
      <c r="A106" s="45" t="s">
        <v>62</v>
      </c>
      <c r="B106" s="130">
        <v>42236</v>
      </c>
      <c r="C106" s="45">
        <v>0.4</v>
      </c>
      <c r="D106" s="93" t="s">
        <v>34</v>
      </c>
      <c r="E106" s="6"/>
    </row>
    <row r="107" spans="1:5" ht="15.75" customHeight="1" x14ac:dyDescent="0.2">
      <c r="A107" s="45" t="s">
        <v>62</v>
      </c>
      <c r="B107" s="130">
        <v>42235</v>
      </c>
      <c r="C107" s="45">
        <v>0.39</v>
      </c>
      <c r="D107" s="93" t="s">
        <v>34</v>
      </c>
      <c r="E107" s="6"/>
    </row>
    <row r="108" spans="1:5" ht="15.75" customHeight="1" x14ac:dyDescent="0.2">
      <c r="A108" s="45" t="s">
        <v>62</v>
      </c>
      <c r="B108" s="130">
        <v>42234</v>
      </c>
      <c r="C108" s="45">
        <v>0.39</v>
      </c>
      <c r="D108" s="93" t="s">
        <v>34</v>
      </c>
      <c r="E108" s="6"/>
    </row>
    <row r="109" spans="1:5" ht="15.75" customHeight="1" x14ac:dyDescent="0.2">
      <c r="A109" s="45" t="s">
        <v>62</v>
      </c>
      <c r="B109" s="130">
        <v>42233</v>
      </c>
      <c r="C109" s="45">
        <v>0.39</v>
      </c>
      <c r="D109" s="93" t="s">
        <v>34</v>
      </c>
      <c r="E109" s="6"/>
    </row>
    <row r="110" spans="1:5" ht="15.75" customHeight="1" x14ac:dyDescent="0.2">
      <c r="A110" s="45" t="s">
        <v>62</v>
      </c>
      <c r="B110" s="130">
        <v>42232</v>
      </c>
      <c r="C110" s="45">
        <v>0.4</v>
      </c>
      <c r="D110" s="93" t="s">
        <v>34</v>
      </c>
      <c r="E110" s="6"/>
    </row>
    <row r="111" spans="1:5" ht="15.75" customHeight="1" x14ac:dyDescent="0.2">
      <c r="A111" s="45" t="s">
        <v>62</v>
      </c>
      <c r="B111" s="130">
        <v>42231</v>
      </c>
      <c r="C111" s="45">
        <v>0.4</v>
      </c>
      <c r="D111" s="93" t="s">
        <v>34</v>
      </c>
      <c r="E111" s="6"/>
    </row>
    <row r="112" spans="1:5" ht="15.75" customHeight="1" x14ac:dyDescent="0.2">
      <c r="A112" s="45" t="s">
        <v>62</v>
      </c>
      <c r="B112" s="130">
        <v>42230</v>
      </c>
      <c r="C112" s="45">
        <v>0.39</v>
      </c>
      <c r="D112" s="93" t="s">
        <v>34</v>
      </c>
      <c r="E112" s="6"/>
    </row>
    <row r="113" spans="1:5" ht="15.75" customHeight="1" x14ac:dyDescent="0.2">
      <c r="A113" s="45" t="s">
        <v>62</v>
      </c>
      <c r="B113" s="130">
        <v>42229</v>
      </c>
      <c r="C113" s="45">
        <v>0.4</v>
      </c>
      <c r="D113" s="93" t="s">
        <v>34</v>
      </c>
      <c r="E113" s="6"/>
    </row>
    <row r="114" spans="1:5" ht="15.75" customHeight="1" x14ac:dyDescent="0.2">
      <c r="A114" s="45" t="s">
        <v>62</v>
      </c>
      <c r="B114" s="130">
        <v>42228</v>
      </c>
      <c r="C114" s="45">
        <v>0.4</v>
      </c>
      <c r="D114" s="93" t="s">
        <v>34</v>
      </c>
      <c r="E114" s="6"/>
    </row>
    <row r="115" spans="1:5" ht="15.75" customHeight="1" x14ac:dyDescent="0.2">
      <c r="A115" s="45" t="s">
        <v>62</v>
      </c>
      <c r="B115" s="130">
        <v>42227</v>
      </c>
      <c r="C115" s="45">
        <v>0.39</v>
      </c>
      <c r="D115" s="93" t="s">
        <v>34</v>
      </c>
      <c r="E115" s="6"/>
    </row>
    <row r="116" spans="1:5" ht="15.75" customHeight="1" x14ac:dyDescent="0.2">
      <c r="A116" s="45" t="s">
        <v>62</v>
      </c>
      <c r="B116" s="130">
        <v>42226</v>
      </c>
      <c r="C116" s="45">
        <v>0.39</v>
      </c>
      <c r="D116" s="93" t="s">
        <v>34</v>
      </c>
      <c r="E116" s="6"/>
    </row>
    <row r="117" spans="1:5" ht="15.75" customHeight="1" x14ac:dyDescent="0.2">
      <c r="A117" s="45" t="s">
        <v>62</v>
      </c>
      <c r="B117" s="130">
        <v>42225</v>
      </c>
      <c r="C117" s="45">
        <v>0.39</v>
      </c>
      <c r="D117" s="93" t="s">
        <v>34</v>
      </c>
      <c r="E117" s="6"/>
    </row>
    <row r="118" spans="1:5" ht="15.75" customHeight="1" x14ac:dyDescent="0.2">
      <c r="A118" s="45" t="s">
        <v>62</v>
      </c>
      <c r="B118" s="130">
        <v>42224</v>
      </c>
      <c r="C118" s="45">
        <v>0.39</v>
      </c>
      <c r="D118" s="93" t="s">
        <v>34</v>
      </c>
      <c r="E118" s="6"/>
    </row>
    <row r="119" spans="1:5" ht="15.75" customHeight="1" x14ac:dyDescent="0.2">
      <c r="A119" s="45" t="s">
        <v>62</v>
      </c>
      <c r="B119" s="130">
        <v>42223</v>
      </c>
      <c r="C119" s="45">
        <v>0.38</v>
      </c>
      <c r="D119" s="93" t="s">
        <v>34</v>
      </c>
      <c r="E119" s="6"/>
    </row>
    <row r="120" spans="1:5" ht="15.75" customHeight="1" x14ac:dyDescent="0.2">
      <c r="A120" s="45" t="s">
        <v>62</v>
      </c>
      <c r="B120" s="130">
        <v>42222</v>
      </c>
      <c r="C120" s="45">
        <v>1.1100000000000001</v>
      </c>
      <c r="D120" s="93" t="s">
        <v>34</v>
      </c>
      <c r="E120" s="6"/>
    </row>
    <row r="121" spans="1:5" ht="15.75" customHeight="1" x14ac:dyDescent="0.2">
      <c r="A121" s="45" t="s">
        <v>62</v>
      </c>
      <c r="B121" s="130">
        <v>42221</v>
      </c>
      <c r="C121" s="45">
        <v>1.36</v>
      </c>
      <c r="D121" s="93" t="s">
        <v>34</v>
      </c>
      <c r="E121" s="6"/>
    </row>
    <row r="122" spans="1:5" ht="15.75" customHeight="1" x14ac:dyDescent="0.2">
      <c r="A122" s="45" t="s">
        <v>62</v>
      </c>
      <c r="B122" s="130">
        <v>42220</v>
      </c>
      <c r="C122" s="45">
        <v>1.35</v>
      </c>
      <c r="D122" s="93" t="s">
        <v>34</v>
      </c>
      <c r="E122" s="6"/>
    </row>
    <row r="123" spans="1:5" ht="15.75" customHeight="1" x14ac:dyDescent="0.2">
      <c r="A123" s="45" t="s">
        <v>62</v>
      </c>
      <c r="B123" s="130">
        <v>42219</v>
      </c>
      <c r="C123" s="45">
        <v>1.85</v>
      </c>
      <c r="D123" s="93" t="s">
        <v>34</v>
      </c>
      <c r="E123" s="6"/>
    </row>
    <row r="124" spans="1:5" ht="15.75" customHeight="1" x14ac:dyDescent="0.2">
      <c r="A124" s="45" t="s">
        <v>62</v>
      </c>
      <c r="B124" s="130">
        <v>42218</v>
      </c>
      <c r="C124" s="45">
        <v>1.43</v>
      </c>
      <c r="D124" s="93" t="s">
        <v>34</v>
      </c>
      <c r="E124" s="6"/>
    </row>
    <row r="125" spans="1:5" ht="15.75" customHeight="1" x14ac:dyDescent="0.2">
      <c r="A125" s="45" t="s">
        <v>62</v>
      </c>
      <c r="B125" s="130">
        <v>42217</v>
      </c>
      <c r="C125" s="45">
        <v>1.36</v>
      </c>
      <c r="D125" s="93" t="s">
        <v>34</v>
      </c>
      <c r="E125" s="6"/>
    </row>
    <row r="126" spans="1:5" ht="15.75" customHeight="1" x14ac:dyDescent="0.2">
      <c r="A126" s="45" t="s">
        <v>63</v>
      </c>
      <c r="B126" s="130">
        <v>42247</v>
      </c>
      <c r="C126" s="45">
        <v>0.61</v>
      </c>
      <c r="D126" s="93" t="s">
        <v>34</v>
      </c>
      <c r="E126" s="6"/>
    </row>
    <row r="127" spans="1:5" ht="15.75" customHeight="1" x14ac:dyDescent="0.2">
      <c r="A127" s="45" t="s">
        <v>63</v>
      </c>
      <c r="B127" s="130">
        <v>42246</v>
      </c>
      <c r="C127" s="45">
        <v>0.6</v>
      </c>
      <c r="D127" s="93" t="s">
        <v>34</v>
      </c>
      <c r="E127" s="6"/>
    </row>
    <row r="128" spans="1:5" ht="15.75" customHeight="1" x14ac:dyDescent="0.2">
      <c r="A128" s="45" t="s">
        <v>63</v>
      </c>
      <c r="B128" s="130">
        <v>42245</v>
      </c>
      <c r="C128" s="45">
        <v>0.51</v>
      </c>
      <c r="D128" s="93" t="s">
        <v>34</v>
      </c>
      <c r="E128" s="6"/>
    </row>
    <row r="129" spans="1:5" ht="15.75" customHeight="1" x14ac:dyDescent="0.2">
      <c r="A129" s="45" t="s">
        <v>63</v>
      </c>
      <c r="B129" s="130">
        <v>42244</v>
      </c>
      <c r="C129" s="45">
        <v>0.61</v>
      </c>
      <c r="D129" s="93" t="s">
        <v>34</v>
      </c>
      <c r="E129" s="6"/>
    </row>
    <row r="130" spans="1:5" ht="15.75" customHeight="1" x14ac:dyDescent="0.2">
      <c r="A130" s="45" t="s">
        <v>63</v>
      </c>
      <c r="B130" s="130">
        <v>42243</v>
      </c>
      <c r="C130" s="45">
        <v>0.51</v>
      </c>
      <c r="D130" s="93" t="s">
        <v>34</v>
      </c>
      <c r="E130" s="6"/>
    </row>
    <row r="131" spans="1:5" ht="15.75" customHeight="1" x14ac:dyDescent="0.2">
      <c r="A131" s="45" t="s">
        <v>63</v>
      </c>
      <c r="B131" s="130">
        <v>42242</v>
      </c>
      <c r="C131" s="45">
        <v>0.6</v>
      </c>
      <c r="D131" s="93" t="s">
        <v>34</v>
      </c>
      <c r="E131" s="6"/>
    </row>
    <row r="132" spans="1:5" ht="15.75" customHeight="1" x14ac:dyDescent="0.2">
      <c r="A132" s="45" t="s">
        <v>63</v>
      </c>
      <c r="B132" s="130">
        <v>42241</v>
      </c>
      <c r="C132" s="45">
        <v>0.62</v>
      </c>
      <c r="D132" s="93" t="s">
        <v>34</v>
      </c>
      <c r="E132" s="6"/>
    </row>
    <row r="133" spans="1:5" ht="15.75" customHeight="1" x14ac:dyDescent="0.2">
      <c r="A133" s="45" t="s">
        <v>63</v>
      </c>
      <c r="B133" s="130">
        <v>42240</v>
      </c>
      <c r="C133" s="45">
        <v>0.61</v>
      </c>
      <c r="D133" s="93" t="s">
        <v>34</v>
      </c>
      <c r="E133" s="6"/>
    </row>
    <row r="134" spans="1:5" ht="15.75" customHeight="1" x14ac:dyDescent="0.2">
      <c r="A134" s="45" t="s">
        <v>63</v>
      </c>
      <c r="B134" s="130">
        <v>42239</v>
      </c>
      <c r="C134" s="45">
        <v>0.62</v>
      </c>
      <c r="D134" s="93" t="s">
        <v>34</v>
      </c>
      <c r="E134" s="6"/>
    </row>
    <row r="135" spans="1:5" ht="15.75" customHeight="1" x14ac:dyDescent="0.2">
      <c r="A135" s="45" t="s">
        <v>63</v>
      </c>
      <c r="B135" s="130">
        <v>42238</v>
      </c>
      <c r="C135" s="45">
        <v>0.53</v>
      </c>
      <c r="D135" s="93" t="s">
        <v>34</v>
      </c>
      <c r="E135" s="6"/>
    </row>
    <row r="136" spans="1:5" ht="15.75" customHeight="1" x14ac:dyDescent="0.2">
      <c r="A136" s="45" t="s">
        <v>63</v>
      </c>
      <c r="B136" s="130">
        <v>42237</v>
      </c>
      <c r="C136" s="45">
        <v>0.63</v>
      </c>
      <c r="D136" s="93" t="s">
        <v>34</v>
      </c>
      <c r="E136" s="6"/>
    </row>
    <row r="137" spans="1:5" ht="15.75" customHeight="1" x14ac:dyDescent="0.2">
      <c r="A137" s="45" t="s">
        <v>63</v>
      </c>
      <c r="B137" s="130">
        <v>42236</v>
      </c>
      <c r="C137" s="45">
        <v>0.51</v>
      </c>
      <c r="D137" s="93" t="s">
        <v>34</v>
      </c>
      <c r="E137" s="6"/>
    </row>
    <row r="138" spans="1:5" ht="15.75" customHeight="1" x14ac:dyDescent="0.2">
      <c r="A138" s="45" t="s">
        <v>63</v>
      </c>
      <c r="B138" s="130">
        <v>42235</v>
      </c>
      <c r="C138" s="45">
        <v>0.62</v>
      </c>
      <c r="D138" s="93" t="s">
        <v>34</v>
      </c>
      <c r="E138" s="6"/>
    </row>
    <row r="139" spans="1:5" ht="15.75" customHeight="1" x14ac:dyDescent="0.2">
      <c r="A139" s="45" t="s">
        <v>63</v>
      </c>
      <c r="B139" s="130">
        <v>42234</v>
      </c>
      <c r="C139" s="45">
        <v>0.63</v>
      </c>
      <c r="D139" s="93" t="s">
        <v>34</v>
      </c>
      <c r="E139" s="6"/>
    </row>
    <row r="140" spans="1:5" ht="15.75" customHeight="1" x14ac:dyDescent="0.2">
      <c r="A140" s="45" t="s">
        <v>63</v>
      </c>
      <c r="B140" s="130">
        <v>42233</v>
      </c>
      <c r="C140" s="45">
        <v>0.6</v>
      </c>
      <c r="D140" s="93" t="s">
        <v>34</v>
      </c>
      <c r="E140" s="6"/>
    </row>
    <row r="141" spans="1:5" ht="15.75" customHeight="1" x14ac:dyDescent="0.2">
      <c r="A141" s="45" t="s">
        <v>63</v>
      </c>
      <c r="B141" s="130">
        <v>42232</v>
      </c>
      <c r="C141" s="45">
        <v>0.62</v>
      </c>
      <c r="D141" s="93" t="s">
        <v>34</v>
      </c>
      <c r="E141" s="6"/>
    </row>
    <row r="142" spans="1:5" ht="15.75" customHeight="1" x14ac:dyDescent="0.2">
      <c r="A142" s="45" t="s">
        <v>63</v>
      </c>
      <c r="B142" s="130">
        <v>42231</v>
      </c>
      <c r="C142" s="45">
        <v>0.52</v>
      </c>
      <c r="D142" s="93" t="s">
        <v>34</v>
      </c>
      <c r="E142" s="6"/>
    </row>
    <row r="143" spans="1:5" ht="15.75" customHeight="1" x14ac:dyDescent="0.2">
      <c r="A143" s="45" t="s">
        <v>63</v>
      </c>
      <c r="B143" s="130">
        <v>42230</v>
      </c>
      <c r="C143" s="45">
        <v>0.63</v>
      </c>
      <c r="D143" s="93" t="s">
        <v>34</v>
      </c>
      <c r="E143" s="6"/>
    </row>
    <row r="144" spans="1:5" ht="15.75" customHeight="1" x14ac:dyDescent="0.2">
      <c r="A144" s="45" t="s">
        <v>63</v>
      </c>
      <c r="B144" s="130">
        <v>42229</v>
      </c>
      <c r="C144" s="45">
        <v>0.65</v>
      </c>
      <c r="D144" s="93" t="s">
        <v>34</v>
      </c>
      <c r="E144" s="6"/>
    </row>
    <row r="145" spans="1:5" ht="15.75" customHeight="1" x14ac:dyDescent="0.2">
      <c r="A145" s="45" t="s">
        <v>63</v>
      </c>
      <c r="B145" s="130">
        <v>42228</v>
      </c>
      <c r="C145" s="45">
        <v>0.61</v>
      </c>
      <c r="D145" s="93" t="s">
        <v>34</v>
      </c>
      <c r="E145" s="6"/>
    </row>
    <row r="146" spans="1:5" ht="15.75" customHeight="1" x14ac:dyDescent="0.2">
      <c r="A146" s="45" t="s">
        <v>63</v>
      </c>
      <c r="B146" s="130">
        <v>42227</v>
      </c>
      <c r="C146" s="45">
        <v>0.65</v>
      </c>
      <c r="D146" s="93" t="s">
        <v>34</v>
      </c>
      <c r="E146" s="6"/>
    </row>
    <row r="147" spans="1:5" ht="15.75" customHeight="1" x14ac:dyDescent="0.2">
      <c r="A147" s="45" t="s">
        <v>63</v>
      </c>
      <c r="B147" s="130">
        <v>42226</v>
      </c>
      <c r="C147" s="45">
        <v>0.62</v>
      </c>
      <c r="D147" s="93" t="s">
        <v>34</v>
      </c>
      <c r="E147" s="6"/>
    </row>
    <row r="148" spans="1:5" ht="15.75" customHeight="1" x14ac:dyDescent="0.2">
      <c r="A148" s="45" t="s">
        <v>63</v>
      </c>
      <c r="B148" s="130">
        <v>42225</v>
      </c>
      <c r="C148" s="45">
        <v>0.59</v>
      </c>
      <c r="D148" s="93" t="s">
        <v>34</v>
      </c>
      <c r="E148" s="6"/>
    </row>
    <row r="149" spans="1:5" ht="15.75" customHeight="1" x14ac:dyDescent="0.2">
      <c r="A149" s="45" t="s">
        <v>63</v>
      </c>
      <c r="B149" s="130">
        <v>42224</v>
      </c>
      <c r="C149" s="45">
        <v>0.5</v>
      </c>
      <c r="D149" s="93" t="s">
        <v>34</v>
      </c>
      <c r="E149" s="6"/>
    </row>
    <row r="150" spans="1:5" ht="15.75" customHeight="1" x14ac:dyDescent="0.2">
      <c r="A150" s="45" t="s">
        <v>63</v>
      </c>
      <c r="B150" s="130">
        <v>42223</v>
      </c>
      <c r="C150" s="45">
        <v>0.64</v>
      </c>
      <c r="D150" s="93" t="s">
        <v>34</v>
      </c>
      <c r="E150" s="6"/>
    </row>
    <row r="151" spans="1:5" ht="15.75" customHeight="1" x14ac:dyDescent="0.2">
      <c r="A151" s="45" t="s">
        <v>63</v>
      </c>
      <c r="B151" s="130">
        <v>42222</v>
      </c>
      <c r="C151" s="45">
        <v>1.33</v>
      </c>
      <c r="D151" s="93" t="s">
        <v>34</v>
      </c>
      <c r="E151" s="6"/>
    </row>
    <row r="152" spans="1:5" ht="15.75" customHeight="1" x14ac:dyDescent="0.2">
      <c r="A152" s="45" t="s">
        <v>63</v>
      </c>
      <c r="B152" s="130">
        <v>42221</v>
      </c>
      <c r="C152" s="45">
        <v>1.68</v>
      </c>
      <c r="D152" s="93" t="s">
        <v>34</v>
      </c>
      <c r="E152" s="6"/>
    </row>
    <row r="153" spans="1:5" ht="15.75" customHeight="1" x14ac:dyDescent="0.2">
      <c r="A153" s="45" t="s">
        <v>63</v>
      </c>
      <c r="B153" s="130">
        <v>42220</v>
      </c>
      <c r="C153" s="45">
        <v>1.66</v>
      </c>
      <c r="D153" s="93" t="s">
        <v>34</v>
      </c>
      <c r="E153" s="6"/>
    </row>
    <row r="154" spans="1:5" ht="15.75" customHeight="1" x14ac:dyDescent="0.2">
      <c r="A154" s="45" t="s">
        <v>63</v>
      </c>
      <c r="B154" s="130">
        <v>42219</v>
      </c>
      <c r="C154" s="45">
        <v>2.04</v>
      </c>
      <c r="D154" s="93" t="s">
        <v>34</v>
      </c>
      <c r="E154" s="6"/>
    </row>
    <row r="155" spans="1:5" ht="15.75" customHeight="1" x14ac:dyDescent="0.2">
      <c r="A155" s="45" t="s">
        <v>63</v>
      </c>
      <c r="B155" s="130">
        <v>42218</v>
      </c>
      <c r="C155" s="45">
        <v>1.64</v>
      </c>
      <c r="D155" s="93" t="s">
        <v>34</v>
      </c>
      <c r="E155" s="6"/>
    </row>
    <row r="156" spans="1:5" ht="15.75" customHeight="1" x14ac:dyDescent="0.2">
      <c r="A156" s="45" t="s">
        <v>63</v>
      </c>
      <c r="B156" s="130">
        <v>42217</v>
      </c>
      <c r="C156" s="45">
        <v>1.52</v>
      </c>
      <c r="D156" s="93" t="s">
        <v>34</v>
      </c>
      <c r="E156" s="6"/>
    </row>
    <row r="157" spans="1:5" ht="15.75" customHeight="1" x14ac:dyDescent="0.2">
      <c r="A157" s="45" t="s">
        <v>565</v>
      </c>
      <c r="B157" s="130">
        <v>42247</v>
      </c>
      <c r="C157" s="45">
        <v>0.27</v>
      </c>
      <c r="D157" s="93" t="s">
        <v>39</v>
      </c>
      <c r="E157" s="6"/>
    </row>
    <row r="158" spans="1:5" ht="15.75" customHeight="1" x14ac:dyDescent="0.2">
      <c r="A158" s="45" t="s">
        <v>565</v>
      </c>
      <c r="B158" s="130">
        <v>42246</v>
      </c>
      <c r="C158" s="45">
        <v>0.27</v>
      </c>
      <c r="D158" s="93" t="s">
        <v>39</v>
      </c>
      <c r="E158" s="6"/>
    </row>
    <row r="159" spans="1:5" ht="15.75" customHeight="1" x14ac:dyDescent="0.2">
      <c r="A159" s="45" t="s">
        <v>565</v>
      </c>
      <c r="B159" s="130">
        <v>42245</v>
      </c>
      <c r="C159" s="45">
        <v>0.27</v>
      </c>
      <c r="D159" s="93" t="s">
        <v>39</v>
      </c>
      <c r="E159" s="6"/>
    </row>
    <row r="160" spans="1:5" ht="15.75" customHeight="1" x14ac:dyDescent="0.2">
      <c r="A160" s="45" t="s">
        <v>565</v>
      </c>
      <c r="B160" s="130">
        <v>42244</v>
      </c>
      <c r="C160" s="45">
        <v>0.27</v>
      </c>
      <c r="D160" s="93" t="s">
        <v>39</v>
      </c>
      <c r="E160" s="6"/>
    </row>
    <row r="161" spans="1:5" ht="15.75" customHeight="1" x14ac:dyDescent="0.2">
      <c r="A161" s="45" t="s">
        <v>565</v>
      </c>
      <c r="B161" s="130">
        <v>42243</v>
      </c>
      <c r="C161" s="45">
        <v>0.27</v>
      </c>
      <c r="D161" s="93" t="s">
        <v>39</v>
      </c>
      <c r="E161" s="6"/>
    </row>
    <row r="162" spans="1:5" ht="15.75" customHeight="1" x14ac:dyDescent="0.2">
      <c r="A162" s="45" t="s">
        <v>565</v>
      </c>
      <c r="B162" s="130">
        <v>42242</v>
      </c>
      <c r="C162" s="45">
        <v>0.27</v>
      </c>
      <c r="D162" s="93" t="s">
        <v>39</v>
      </c>
      <c r="E162" s="6"/>
    </row>
    <row r="163" spans="1:5" ht="15.75" customHeight="1" x14ac:dyDescent="0.2">
      <c r="A163" s="45" t="s">
        <v>565</v>
      </c>
      <c r="B163" s="130">
        <v>42241</v>
      </c>
      <c r="C163" s="45">
        <v>0.27</v>
      </c>
      <c r="D163" s="93" t="s">
        <v>39</v>
      </c>
      <c r="E163" s="6"/>
    </row>
    <row r="164" spans="1:5" ht="15.75" customHeight="1" x14ac:dyDescent="0.2">
      <c r="A164" s="45" t="s">
        <v>565</v>
      </c>
      <c r="B164" s="130">
        <v>42240</v>
      </c>
      <c r="C164" s="45">
        <v>0.27</v>
      </c>
      <c r="D164" s="93" t="s">
        <v>39</v>
      </c>
      <c r="E164" s="6"/>
    </row>
    <row r="165" spans="1:5" ht="15.75" customHeight="1" x14ac:dyDescent="0.2">
      <c r="A165" s="45" t="s">
        <v>565</v>
      </c>
      <c r="B165" s="130">
        <v>42239</v>
      </c>
      <c r="C165" s="45">
        <v>0.27</v>
      </c>
      <c r="D165" s="93" t="s">
        <v>39</v>
      </c>
      <c r="E165" s="6"/>
    </row>
    <row r="166" spans="1:5" ht="15.75" customHeight="1" x14ac:dyDescent="0.2">
      <c r="A166" s="45" t="s">
        <v>565</v>
      </c>
      <c r="B166" s="130">
        <v>42238</v>
      </c>
      <c r="C166" s="45">
        <v>0.27</v>
      </c>
      <c r="D166" s="93" t="s">
        <v>39</v>
      </c>
      <c r="E166" s="6"/>
    </row>
    <row r="167" spans="1:5" ht="15.75" customHeight="1" x14ac:dyDescent="0.2">
      <c r="A167" s="45" t="s">
        <v>565</v>
      </c>
      <c r="B167" s="130">
        <v>42237</v>
      </c>
      <c r="C167" s="45">
        <v>0.27</v>
      </c>
      <c r="D167" s="93" t="s">
        <v>39</v>
      </c>
      <c r="E167" s="6"/>
    </row>
    <row r="168" spans="1:5" ht="15.75" customHeight="1" x14ac:dyDescent="0.2">
      <c r="A168" s="45" t="s">
        <v>565</v>
      </c>
      <c r="B168" s="130">
        <v>42236</v>
      </c>
      <c r="C168" s="45">
        <v>0.26</v>
      </c>
      <c r="D168" s="93" t="s">
        <v>39</v>
      </c>
      <c r="E168" s="6"/>
    </row>
    <row r="169" spans="1:5" ht="15.75" customHeight="1" x14ac:dyDescent="0.2">
      <c r="A169" s="45" t="s">
        <v>565</v>
      </c>
      <c r="B169" s="130">
        <v>42235</v>
      </c>
      <c r="C169" s="45">
        <v>0.27</v>
      </c>
      <c r="D169" s="93" t="s">
        <v>39</v>
      </c>
      <c r="E169" s="6"/>
    </row>
    <row r="170" spans="1:5" ht="15.75" customHeight="1" x14ac:dyDescent="0.2">
      <c r="A170" s="45" t="s">
        <v>565</v>
      </c>
      <c r="B170" s="130">
        <v>42234</v>
      </c>
      <c r="C170" s="45">
        <v>0.27</v>
      </c>
      <c r="D170" s="93" t="s">
        <v>39</v>
      </c>
      <c r="E170" s="6"/>
    </row>
    <row r="171" spans="1:5" ht="15.75" customHeight="1" x14ac:dyDescent="0.2">
      <c r="A171" s="45" t="s">
        <v>565</v>
      </c>
      <c r="B171" s="130">
        <v>42233</v>
      </c>
      <c r="C171" s="45">
        <v>0.27</v>
      </c>
      <c r="D171" s="93" t="s">
        <v>39</v>
      </c>
      <c r="E171" s="6"/>
    </row>
    <row r="172" spans="1:5" ht="15.75" customHeight="1" x14ac:dyDescent="0.2">
      <c r="A172" s="45" t="s">
        <v>565</v>
      </c>
      <c r="B172" s="130">
        <v>42232</v>
      </c>
      <c r="C172" s="45">
        <v>0.27</v>
      </c>
      <c r="D172" s="93" t="s">
        <v>39</v>
      </c>
      <c r="E172" s="6"/>
    </row>
    <row r="173" spans="1:5" ht="15.75" customHeight="1" x14ac:dyDescent="0.2">
      <c r="A173" s="45" t="s">
        <v>565</v>
      </c>
      <c r="B173" s="130">
        <v>42231</v>
      </c>
      <c r="C173" s="45">
        <v>0.27</v>
      </c>
      <c r="D173" s="93" t="s">
        <v>39</v>
      </c>
      <c r="E173" s="6"/>
    </row>
    <row r="174" spans="1:5" ht="15.75" customHeight="1" x14ac:dyDescent="0.2">
      <c r="A174" s="45" t="s">
        <v>565</v>
      </c>
      <c r="B174" s="130">
        <v>42230</v>
      </c>
      <c r="C174" s="45">
        <v>0.26</v>
      </c>
      <c r="D174" s="93" t="s">
        <v>39</v>
      </c>
      <c r="E174" s="6"/>
    </row>
    <row r="175" spans="1:5" ht="15.75" customHeight="1" x14ac:dyDescent="0.2">
      <c r="A175" s="45" t="s">
        <v>565</v>
      </c>
      <c r="B175" s="130">
        <v>42229</v>
      </c>
      <c r="C175" s="45">
        <v>0.27</v>
      </c>
      <c r="D175" s="93" t="s">
        <v>39</v>
      </c>
      <c r="E175" s="6"/>
    </row>
    <row r="176" spans="1:5" ht="15.75" customHeight="1" x14ac:dyDescent="0.2">
      <c r="A176" s="45" t="s">
        <v>565</v>
      </c>
      <c r="B176" s="130">
        <v>42228</v>
      </c>
      <c r="C176" s="45">
        <v>0.27</v>
      </c>
      <c r="D176" s="93" t="s">
        <v>39</v>
      </c>
      <c r="E176" s="6"/>
    </row>
    <row r="177" spans="1:5" ht="15.75" customHeight="1" x14ac:dyDescent="0.2">
      <c r="A177" s="45" t="s">
        <v>565</v>
      </c>
      <c r="B177" s="130">
        <v>42227</v>
      </c>
      <c r="C177" s="45">
        <v>0.26</v>
      </c>
      <c r="D177" s="93" t="s">
        <v>39</v>
      </c>
      <c r="E177" s="6"/>
    </row>
    <row r="178" spans="1:5" ht="15.75" customHeight="1" x14ac:dyDescent="0.2">
      <c r="A178" s="45" t="s">
        <v>565</v>
      </c>
      <c r="B178" s="130">
        <v>42226</v>
      </c>
      <c r="C178" s="45">
        <v>0.27</v>
      </c>
      <c r="D178" s="93" t="s">
        <v>39</v>
      </c>
      <c r="E178" s="6"/>
    </row>
    <row r="179" spans="1:5" ht="15.75" customHeight="1" x14ac:dyDescent="0.2">
      <c r="A179" s="45" t="s">
        <v>565</v>
      </c>
      <c r="B179" s="130">
        <v>42225</v>
      </c>
      <c r="C179" s="45">
        <v>0.26</v>
      </c>
      <c r="D179" s="93" t="s">
        <v>39</v>
      </c>
      <c r="E179" s="6"/>
    </row>
    <row r="180" spans="1:5" ht="15.75" customHeight="1" x14ac:dyDescent="0.2">
      <c r="A180" s="45" t="s">
        <v>565</v>
      </c>
      <c r="B180" s="130">
        <v>42224</v>
      </c>
      <c r="C180" s="45">
        <v>0.27</v>
      </c>
      <c r="D180" s="93" t="s">
        <v>39</v>
      </c>
      <c r="E180" s="6"/>
    </row>
    <row r="181" spans="1:5" ht="15.75" customHeight="1" x14ac:dyDescent="0.2">
      <c r="A181" s="45" t="s">
        <v>565</v>
      </c>
      <c r="B181" s="130">
        <v>42223</v>
      </c>
      <c r="C181" s="45">
        <v>0.27</v>
      </c>
      <c r="D181" s="93" t="s">
        <v>39</v>
      </c>
      <c r="E181" s="6"/>
    </row>
    <row r="182" spans="1:5" ht="15.75" customHeight="1" x14ac:dyDescent="0.2">
      <c r="A182" s="45" t="s">
        <v>565</v>
      </c>
      <c r="B182" s="130">
        <v>42222</v>
      </c>
      <c r="C182" s="45">
        <v>0.27</v>
      </c>
      <c r="D182" s="93" t="s">
        <v>39</v>
      </c>
      <c r="E182" s="6"/>
    </row>
    <row r="183" spans="1:5" ht="15.75" customHeight="1" x14ac:dyDescent="0.2">
      <c r="A183" s="45" t="s">
        <v>565</v>
      </c>
      <c r="B183" s="130">
        <v>42221</v>
      </c>
      <c r="C183" s="45">
        <v>0.27</v>
      </c>
      <c r="D183" s="93" t="s">
        <v>39</v>
      </c>
      <c r="E183" s="6"/>
    </row>
    <row r="184" spans="1:5" ht="15.75" customHeight="1" x14ac:dyDescent="0.2">
      <c r="A184" s="45" t="s">
        <v>565</v>
      </c>
      <c r="B184" s="130">
        <v>42220</v>
      </c>
      <c r="C184" s="45">
        <v>0.27</v>
      </c>
      <c r="D184" s="93" t="s">
        <v>39</v>
      </c>
      <c r="E184" s="6"/>
    </row>
    <row r="185" spans="1:5" ht="15.75" customHeight="1" x14ac:dyDescent="0.2">
      <c r="A185" s="45" t="s">
        <v>565</v>
      </c>
      <c r="B185" s="130">
        <v>42219</v>
      </c>
      <c r="C185" s="45">
        <v>0.26</v>
      </c>
      <c r="D185" s="93" t="s">
        <v>39</v>
      </c>
      <c r="E185" s="6"/>
    </row>
    <row r="186" spans="1:5" ht="15.75" customHeight="1" x14ac:dyDescent="0.2">
      <c r="A186" s="45" t="s">
        <v>565</v>
      </c>
      <c r="B186" s="130">
        <v>42218</v>
      </c>
      <c r="C186" s="45">
        <v>0.27</v>
      </c>
      <c r="D186" s="93" t="s">
        <v>39</v>
      </c>
      <c r="E186" s="6"/>
    </row>
    <row r="187" spans="1:5" ht="15.75" customHeight="1" x14ac:dyDescent="0.2">
      <c r="A187" s="45" t="s">
        <v>565</v>
      </c>
      <c r="B187" s="130">
        <v>42217</v>
      </c>
      <c r="C187" s="45">
        <v>0.27</v>
      </c>
      <c r="D187" s="93" t="s">
        <v>39</v>
      </c>
      <c r="E187" s="6"/>
    </row>
    <row r="188" spans="1:5" ht="15.75" customHeight="1" x14ac:dyDescent="0.2">
      <c r="A188" s="45" t="s">
        <v>725</v>
      </c>
      <c r="B188" s="130">
        <v>42247</v>
      </c>
      <c r="C188" s="45">
        <v>25.43</v>
      </c>
      <c r="D188" s="93" t="s">
        <v>40</v>
      </c>
      <c r="E188" s="6"/>
    </row>
    <row r="189" spans="1:5" ht="15.75" customHeight="1" x14ac:dyDescent="0.2">
      <c r="A189" s="45" t="s">
        <v>725</v>
      </c>
      <c r="B189" s="130">
        <v>42246</v>
      </c>
      <c r="C189" s="45">
        <v>3.99</v>
      </c>
      <c r="D189" s="93" t="s">
        <v>40</v>
      </c>
      <c r="E189" s="6"/>
    </row>
    <row r="190" spans="1:5" ht="15.75" customHeight="1" x14ac:dyDescent="0.2">
      <c r="A190" s="45" t="s">
        <v>725</v>
      </c>
      <c r="B190" s="130">
        <v>42245</v>
      </c>
      <c r="C190" s="45">
        <v>61.22</v>
      </c>
      <c r="D190" s="93" t="s">
        <v>40</v>
      </c>
      <c r="E190" s="6"/>
    </row>
    <row r="191" spans="1:5" ht="15.75" customHeight="1" x14ac:dyDescent="0.2">
      <c r="A191" s="45" t="s">
        <v>725</v>
      </c>
      <c r="B191" s="130">
        <v>42244</v>
      </c>
      <c r="C191" s="45">
        <v>36.299999999999997</v>
      </c>
      <c r="D191" s="93" t="s">
        <v>40</v>
      </c>
      <c r="E191" s="6"/>
    </row>
    <row r="192" spans="1:5" ht="15.75" customHeight="1" x14ac:dyDescent="0.2">
      <c r="A192" s="45" t="s">
        <v>725</v>
      </c>
      <c r="B192" s="130">
        <v>42243</v>
      </c>
      <c r="C192" s="45">
        <v>7.68</v>
      </c>
      <c r="D192" s="93" t="s">
        <v>40</v>
      </c>
      <c r="E192" s="6"/>
    </row>
    <row r="193" spans="1:5" ht="15.75" customHeight="1" x14ac:dyDescent="0.2">
      <c r="A193" s="45" t="s">
        <v>725</v>
      </c>
      <c r="B193" s="130">
        <v>42242</v>
      </c>
      <c r="C193" s="45">
        <v>8.34</v>
      </c>
      <c r="D193" s="93" t="s">
        <v>40</v>
      </c>
      <c r="E193" s="6"/>
    </row>
    <row r="194" spans="1:5" ht="15.75" customHeight="1" x14ac:dyDescent="0.2">
      <c r="A194" s="45" t="s">
        <v>725</v>
      </c>
      <c r="B194" s="130">
        <v>42241</v>
      </c>
      <c r="C194" s="45">
        <v>5.92</v>
      </c>
      <c r="D194" s="93" t="s">
        <v>40</v>
      </c>
      <c r="E194" s="6"/>
    </row>
    <row r="195" spans="1:5" ht="15.75" customHeight="1" x14ac:dyDescent="0.2">
      <c r="A195" s="45" t="s">
        <v>725</v>
      </c>
      <c r="B195" s="130">
        <v>42240</v>
      </c>
      <c r="C195" s="45">
        <v>13.09</v>
      </c>
      <c r="D195" s="93" t="s">
        <v>40</v>
      </c>
      <c r="E195" s="6"/>
    </row>
    <row r="196" spans="1:5" ht="15.75" customHeight="1" x14ac:dyDescent="0.2">
      <c r="A196" s="45" t="s">
        <v>725</v>
      </c>
      <c r="B196" s="130">
        <v>42239</v>
      </c>
      <c r="C196" s="45">
        <v>12.57</v>
      </c>
      <c r="D196" s="93" t="s">
        <v>40</v>
      </c>
      <c r="E196" s="6"/>
    </row>
    <row r="197" spans="1:5" ht="15.75" customHeight="1" x14ac:dyDescent="0.2">
      <c r="A197" s="45" t="s">
        <v>725</v>
      </c>
      <c r="B197" s="130">
        <v>42238</v>
      </c>
      <c r="C197" s="45">
        <v>71.06</v>
      </c>
      <c r="D197" s="93" t="s">
        <v>40</v>
      </c>
      <c r="E197" s="6"/>
    </row>
    <row r="198" spans="1:5" ht="15.75" customHeight="1" x14ac:dyDescent="0.2">
      <c r="A198" s="45" t="s">
        <v>725</v>
      </c>
      <c r="B198" s="130">
        <v>42237</v>
      </c>
      <c r="C198" s="45">
        <v>47.5</v>
      </c>
      <c r="D198" s="93" t="s">
        <v>40</v>
      </c>
      <c r="E198" s="6"/>
    </row>
    <row r="199" spans="1:5" ht="15.75" customHeight="1" x14ac:dyDescent="0.2">
      <c r="A199" s="45" t="s">
        <v>725</v>
      </c>
      <c r="B199" s="130">
        <v>42236</v>
      </c>
      <c r="C199" s="45">
        <v>7.13</v>
      </c>
      <c r="D199" s="93" t="s">
        <v>40</v>
      </c>
      <c r="E199" s="6"/>
    </row>
    <row r="200" spans="1:5" ht="15.75" customHeight="1" x14ac:dyDescent="0.2">
      <c r="A200" s="45" t="s">
        <v>725</v>
      </c>
      <c r="B200" s="130">
        <v>42235</v>
      </c>
      <c r="C200" s="45">
        <v>6.79</v>
      </c>
      <c r="D200" s="93" t="s">
        <v>40</v>
      </c>
      <c r="E200" s="6"/>
    </row>
    <row r="201" spans="1:5" ht="15.75" customHeight="1" x14ac:dyDescent="0.2">
      <c r="A201" s="45" t="s">
        <v>725</v>
      </c>
      <c r="B201" s="130">
        <v>42234</v>
      </c>
      <c r="C201" s="45">
        <v>31.81</v>
      </c>
      <c r="D201" s="93" t="s">
        <v>40</v>
      </c>
      <c r="E201" s="6"/>
    </row>
    <row r="202" spans="1:5" ht="15.75" customHeight="1" x14ac:dyDescent="0.2">
      <c r="A202" s="45" t="s">
        <v>725</v>
      </c>
      <c r="B202" s="130">
        <v>42233</v>
      </c>
      <c r="C202" s="45">
        <v>31.42</v>
      </c>
      <c r="D202" s="93" t="s">
        <v>40</v>
      </c>
      <c r="E202" s="6"/>
    </row>
    <row r="203" spans="1:5" ht="15.75" customHeight="1" x14ac:dyDescent="0.2">
      <c r="A203" s="45" t="s">
        <v>725</v>
      </c>
      <c r="B203" s="130">
        <v>42232</v>
      </c>
      <c r="C203" s="45">
        <v>37.49</v>
      </c>
      <c r="D203" s="93" t="s">
        <v>40</v>
      </c>
      <c r="E203" s="6"/>
    </row>
    <row r="204" spans="1:5" ht="15.75" customHeight="1" x14ac:dyDescent="0.2">
      <c r="A204" s="45" t="s">
        <v>725</v>
      </c>
      <c r="B204" s="130">
        <v>42231</v>
      </c>
      <c r="C204" s="45">
        <v>38.67</v>
      </c>
      <c r="D204" s="93" t="s">
        <v>40</v>
      </c>
      <c r="E204" s="6"/>
    </row>
    <row r="205" spans="1:5" ht="15.75" customHeight="1" x14ac:dyDescent="0.2">
      <c r="A205" s="45" t="s">
        <v>725</v>
      </c>
      <c r="B205" s="130">
        <v>42230</v>
      </c>
      <c r="C205" s="45">
        <v>35.74</v>
      </c>
      <c r="D205" s="93" t="s">
        <v>40</v>
      </c>
      <c r="E205" s="6"/>
    </row>
    <row r="206" spans="1:5" ht="15.75" customHeight="1" x14ac:dyDescent="0.2">
      <c r="A206" s="45" t="s">
        <v>725</v>
      </c>
      <c r="B206" s="130">
        <v>42229</v>
      </c>
      <c r="C206" s="45">
        <v>40.869999999999997</v>
      </c>
      <c r="D206" s="93" t="s">
        <v>40</v>
      </c>
      <c r="E206" s="6"/>
    </row>
    <row r="207" spans="1:5" ht="15.75" customHeight="1" x14ac:dyDescent="0.2">
      <c r="A207" s="45" t="s">
        <v>725</v>
      </c>
      <c r="B207" s="130">
        <v>42228</v>
      </c>
      <c r="C207" s="45">
        <v>17.45</v>
      </c>
      <c r="D207" s="93" t="s">
        <v>40</v>
      </c>
      <c r="E207" s="6"/>
    </row>
    <row r="208" spans="1:5" ht="15.75" customHeight="1" x14ac:dyDescent="0.2">
      <c r="A208" s="45" t="s">
        <v>725</v>
      </c>
      <c r="B208" s="130">
        <v>42227</v>
      </c>
      <c r="C208" s="45">
        <v>24.26</v>
      </c>
      <c r="D208" s="93" t="s">
        <v>40</v>
      </c>
      <c r="E208" s="6"/>
    </row>
    <row r="209" spans="1:5" ht="15.75" customHeight="1" x14ac:dyDescent="0.2">
      <c r="A209" s="45" t="s">
        <v>725</v>
      </c>
      <c r="B209" s="130">
        <v>42226</v>
      </c>
      <c r="C209" s="45">
        <v>29.75</v>
      </c>
      <c r="D209" s="93" t="s">
        <v>40</v>
      </c>
      <c r="E209" s="6"/>
    </row>
    <row r="210" spans="1:5" ht="15.75" customHeight="1" x14ac:dyDescent="0.2">
      <c r="A210" s="45" t="s">
        <v>725</v>
      </c>
      <c r="B210" s="130">
        <v>42225</v>
      </c>
      <c r="C210" s="45">
        <v>38.700000000000003</v>
      </c>
      <c r="D210" s="93" t="s">
        <v>40</v>
      </c>
      <c r="E210" s="6"/>
    </row>
    <row r="211" spans="1:5" ht="15.75" customHeight="1" x14ac:dyDescent="0.2">
      <c r="A211" s="45" t="s">
        <v>725</v>
      </c>
      <c r="B211" s="130">
        <v>42224</v>
      </c>
      <c r="C211" s="45">
        <v>39.72</v>
      </c>
      <c r="D211" s="93" t="s">
        <v>40</v>
      </c>
      <c r="E211" s="6"/>
    </row>
    <row r="212" spans="1:5" ht="15.75" customHeight="1" x14ac:dyDescent="0.2">
      <c r="A212" s="45" t="s">
        <v>725</v>
      </c>
      <c r="B212" s="130">
        <v>42223</v>
      </c>
      <c r="C212" s="45">
        <v>38.64</v>
      </c>
      <c r="D212" s="93" t="s">
        <v>40</v>
      </c>
      <c r="E212" s="6"/>
    </row>
    <row r="213" spans="1:5" ht="15.75" customHeight="1" x14ac:dyDescent="0.2">
      <c r="A213" s="45" t="s">
        <v>725</v>
      </c>
      <c r="B213" s="130">
        <v>42222</v>
      </c>
      <c r="C213" s="45">
        <v>40</v>
      </c>
      <c r="D213" s="93" t="s">
        <v>40</v>
      </c>
      <c r="E213" s="6"/>
    </row>
    <row r="214" spans="1:5" ht="15.75" customHeight="1" x14ac:dyDescent="0.2">
      <c r="A214" s="45" t="s">
        <v>725</v>
      </c>
      <c r="B214" s="130">
        <v>42221</v>
      </c>
      <c r="C214" s="45">
        <v>38.83</v>
      </c>
      <c r="D214" s="93" t="s">
        <v>40</v>
      </c>
      <c r="E214" s="6"/>
    </row>
    <row r="215" spans="1:5" ht="15.75" customHeight="1" x14ac:dyDescent="0.2">
      <c r="A215" s="45" t="s">
        <v>725</v>
      </c>
      <c r="B215" s="130">
        <v>42220</v>
      </c>
      <c r="C215" s="45">
        <v>39.58</v>
      </c>
      <c r="D215" s="93" t="s">
        <v>40</v>
      </c>
      <c r="E215" s="6"/>
    </row>
    <row r="216" spans="1:5" ht="15.75" customHeight="1" x14ac:dyDescent="0.2">
      <c r="A216" s="45" t="s">
        <v>725</v>
      </c>
      <c r="B216" s="130">
        <v>42219</v>
      </c>
      <c r="C216" s="45">
        <v>31.3</v>
      </c>
      <c r="D216" s="93" t="s">
        <v>40</v>
      </c>
      <c r="E216" s="6"/>
    </row>
    <row r="217" spans="1:5" ht="15.75" customHeight="1" x14ac:dyDescent="0.2">
      <c r="A217" s="45" t="s">
        <v>725</v>
      </c>
      <c r="B217" s="130">
        <v>42218</v>
      </c>
      <c r="C217" s="45">
        <v>14.18</v>
      </c>
      <c r="D217" s="93" t="s">
        <v>40</v>
      </c>
      <c r="E217" s="6"/>
    </row>
    <row r="218" spans="1:5" ht="15.75" customHeight="1" x14ac:dyDescent="0.2">
      <c r="A218" s="45" t="s">
        <v>725</v>
      </c>
      <c r="B218" s="130">
        <v>42217</v>
      </c>
      <c r="C218" s="45">
        <v>17.96</v>
      </c>
      <c r="D218" s="93" t="s">
        <v>40</v>
      </c>
      <c r="E218" s="6"/>
    </row>
    <row r="219" spans="1:5" ht="15.75" customHeight="1" x14ac:dyDescent="0.2">
      <c r="A219" s="45" t="s">
        <v>647</v>
      </c>
      <c r="B219" s="130">
        <v>42247</v>
      </c>
      <c r="C219" s="45">
        <v>26.27</v>
      </c>
      <c r="D219" s="93" t="s">
        <v>40</v>
      </c>
      <c r="E219" s="6"/>
    </row>
    <row r="220" spans="1:5" ht="15.75" customHeight="1" x14ac:dyDescent="0.2">
      <c r="A220" s="45" t="s">
        <v>647</v>
      </c>
      <c r="B220" s="130">
        <v>42246</v>
      </c>
      <c r="C220" s="45">
        <v>20.27</v>
      </c>
      <c r="D220" s="93" t="s">
        <v>40</v>
      </c>
      <c r="E220" s="6"/>
    </row>
    <row r="221" spans="1:5" ht="15.75" customHeight="1" x14ac:dyDescent="0.2">
      <c r="A221" s="45" t="s">
        <v>647</v>
      </c>
      <c r="B221" s="130">
        <v>42245</v>
      </c>
      <c r="C221" s="45">
        <v>24.64</v>
      </c>
      <c r="D221" s="93" t="s">
        <v>40</v>
      </c>
      <c r="E221" s="6"/>
    </row>
    <row r="222" spans="1:5" ht="15.75" customHeight="1" x14ac:dyDescent="0.2">
      <c r="A222" s="45" t="s">
        <v>647</v>
      </c>
      <c r="B222" s="130">
        <v>42244</v>
      </c>
      <c r="C222" s="45">
        <v>28.89</v>
      </c>
      <c r="D222" s="93" t="s">
        <v>40</v>
      </c>
      <c r="E222" s="6"/>
    </row>
    <row r="223" spans="1:5" ht="15.75" customHeight="1" x14ac:dyDescent="0.2">
      <c r="A223" s="45" t="s">
        <v>647</v>
      </c>
      <c r="B223" s="130">
        <v>42243</v>
      </c>
      <c r="C223" s="45">
        <v>20.98</v>
      </c>
      <c r="D223" s="93" t="s">
        <v>40</v>
      </c>
      <c r="E223" s="6"/>
    </row>
    <row r="224" spans="1:5" ht="15.75" customHeight="1" x14ac:dyDescent="0.2">
      <c r="A224" s="45" t="s">
        <v>647</v>
      </c>
      <c r="B224" s="130">
        <v>42242</v>
      </c>
      <c r="C224" s="45">
        <v>21.5</v>
      </c>
      <c r="D224" s="93" t="s">
        <v>40</v>
      </c>
      <c r="E224" s="6"/>
    </row>
    <row r="225" spans="1:5" ht="15.75" customHeight="1" x14ac:dyDescent="0.2">
      <c r="A225" s="45" t="s">
        <v>647</v>
      </c>
      <c r="B225" s="130">
        <v>42241</v>
      </c>
      <c r="C225" s="45">
        <v>19.98</v>
      </c>
      <c r="D225" s="93" t="s">
        <v>40</v>
      </c>
      <c r="E225" s="6"/>
    </row>
    <row r="226" spans="1:5" ht="15.75" customHeight="1" x14ac:dyDescent="0.2">
      <c r="A226" s="45" t="s">
        <v>647</v>
      </c>
      <c r="B226" s="130">
        <v>42240</v>
      </c>
      <c r="C226" s="45">
        <v>9.7100000000000009</v>
      </c>
      <c r="D226" s="93" t="s">
        <v>40</v>
      </c>
      <c r="E226" s="6"/>
    </row>
    <row r="227" spans="1:5" ht="15.75" customHeight="1" x14ac:dyDescent="0.2">
      <c r="A227" s="45" t="s">
        <v>647</v>
      </c>
      <c r="B227" s="130">
        <v>42239</v>
      </c>
      <c r="C227" s="45">
        <v>4.8899999999999997</v>
      </c>
      <c r="D227" s="93" t="s">
        <v>40</v>
      </c>
      <c r="E227" s="6"/>
    </row>
    <row r="228" spans="1:5" ht="15.75" customHeight="1" x14ac:dyDescent="0.2">
      <c r="A228" s="45" t="s">
        <v>647</v>
      </c>
      <c r="B228" s="130">
        <v>42238</v>
      </c>
      <c r="C228" s="45">
        <v>8.9600000000000009</v>
      </c>
      <c r="D228" s="93" t="s">
        <v>40</v>
      </c>
      <c r="E228" s="6"/>
    </row>
    <row r="229" spans="1:5" ht="15.75" customHeight="1" x14ac:dyDescent="0.2">
      <c r="A229" s="45" t="s">
        <v>647</v>
      </c>
      <c r="B229" s="130">
        <v>42237</v>
      </c>
      <c r="C229" s="45">
        <v>10.63</v>
      </c>
      <c r="D229" s="93" t="s">
        <v>40</v>
      </c>
      <c r="E229" s="6"/>
    </row>
    <row r="230" spans="1:5" ht="15.75" customHeight="1" x14ac:dyDescent="0.2">
      <c r="A230" s="45" t="s">
        <v>647</v>
      </c>
      <c r="B230" s="130">
        <v>42236</v>
      </c>
      <c r="C230" s="45">
        <v>13.85</v>
      </c>
      <c r="D230" s="93" t="s">
        <v>40</v>
      </c>
      <c r="E230" s="6"/>
    </row>
    <row r="231" spans="1:5" ht="15.75" customHeight="1" x14ac:dyDescent="0.2">
      <c r="A231" s="45" t="s">
        <v>647</v>
      </c>
      <c r="B231" s="130">
        <v>42235</v>
      </c>
      <c r="C231" s="45">
        <v>21.03</v>
      </c>
      <c r="D231" s="93" t="s">
        <v>40</v>
      </c>
      <c r="E231" s="6"/>
    </row>
    <row r="232" spans="1:5" ht="15.75" customHeight="1" x14ac:dyDescent="0.2">
      <c r="A232" s="45" t="s">
        <v>647</v>
      </c>
      <c r="B232" s="130">
        <v>42234</v>
      </c>
      <c r="C232" s="45">
        <v>20.420000000000002</v>
      </c>
      <c r="D232" s="93" t="s">
        <v>40</v>
      </c>
      <c r="E232" s="6"/>
    </row>
    <row r="233" spans="1:5" ht="15.75" customHeight="1" x14ac:dyDescent="0.2">
      <c r="A233" s="45" t="s">
        <v>647</v>
      </c>
      <c r="B233" s="130">
        <v>42233</v>
      </c>
      <c r="C233" s="45">
        <v>20.13</v>
      </c>
      <c r="D233" s="93" t="s">
        <v>40</v>
      </c>
      <c r="E233" s="6"/>
    </row>
    <row r="234" spans="1:5" ht="15.75" customHeight="1" x14ac:dyDescent="0.2">
      <c r="A234" s="45" t="s">
        <v>647</v>
      </c>
      <c r="B234" s="130">
        <v>42232</v>
      </c>
      <c r="C234" s="45">
        <v>20.36</v>
      </c>
      <c r="D234" s="93" t="s">
        <v>40</v>
      </c>
      <c r="E234" s="6"/>
    </row>
    <row r="235" spans="1:5" ht="15.75" customHeight="1" x14ac:dyDescent="0.2">
      <c r="A235" s="45" t="s">
        <v>647</v>
      </c>
      <c r="B235" s="130">
        <v>42231</v>
      </c>
      <c r="C235" s="45">
        <v>19.64</v>
      </c>
      <c r="D235" s="93" t="s">
        <v>40</v>
      </c>
      <c r="E235" s="6"/>
    </row>
    <row r="236" spans="1:5" ht="15.75" customHeight="1" x14ac:dyDescent="0.2">
      <c r="A236" s="45" t="s">
        <v>647</v>
      </c>
      <c r="B236" s="130">
        <v>42230</v>
      </c>
      <c r="C236" s="45">
        <v>20.58</v>
      </c>
      <c r="D236" s="93" t="s">
        <v>40</v>
      </c>
      <c r="E236" s="6"/>
    </row>
    <row r="237" spans="1:5" ht="15.75" customHeight="1" x14ac:dyDescent="0.2">
      <c r="A237" s="45" t="s">
        <v>647</v>
      </c>
      <c r="B237" s="130">
        <v>42229</v>
      </c>
      <c r="C237" s="45">
        <v>19.38</v>
      </c>
      <c r="D237" s="93" t="s">
        <v>40</v>
      </c>
      <c r="E237" s="6"/>
    </row>
    <row r="238" spans="1:5" ht="15.75" customHeight="1" x14ac:dyDescent="0.2">
      <c r="A238" s="45" t="s">
        <v>647</v>
      </c>
      <c r="B238" s="130">
        <v>42228</v>
      </c>
      <c r="C238" s="45">
        <v>20.63</v>
      </c>
      <c r="D238" s="93" t="s">
        <v>40</v>
      </c>
      <c r="E238" s="6"/>
    </row>
    <row r="239" spans="1:5" ht="15.75" customHeight="1" x14ac:dyDescent="0.2">
      <c r="A239" s="45" t="s">
        <v>647</v>
      </c>
      <c r="B239" s="130">
        <v>42227</v>
      </c>
      <c r="C239" s="45">
        <v>20.260000000000002</v>
      </c>
      <c r="D239" s="93" t="s">
        <v>40</v>
      </c>
      <c r="E239" s="6"/>
    </row>
    <row r="240" spans="1:5" ht="15.75" customHeight="1" x14ac:dyDescent="0.2">
      <c r="A240" s="45" t="s">
        <v>647</v>
      </c>
      <c r="B240" s="130">
        <v>42226</v>
      </c>
      <c r="C240" s="45">
        <v>17.18</v>
      </c>
      <c r="D240" s="93" t="s">
        <v>40</v>
      </c>
      <c r="E240" s="6"/>
    </row>
    <row r="241" spans="1:5" ht="15.75" customHeight="1" x14ac:dyDescent="0.2">
      <c r="A241" s="45" t="s">
        <v>647</v>
      </c>
      <c r="B241" s="130">
        <v>42225</v>
      </c>
      <c r="C241" s="45">
        <v>6.13</v>
      </c>
      <c r="D241" s="93" t="s">
        <v>40</v>
      </c>
      <c r="E241" s="6"/>
    </row>
    <row r="242" spans="1:5" ht="15.75" customHeight="1" x14ac:dyDescent="0.2">
      <c r="A242" s="45" t="s">
        <v>647</v>
      </c>
      <c r="B242" s="130">
        <v>42224</v>
      </c>
      <c r="C242" s="45">
        <v>5.5</v>
      </c>
      <c r="D242" s="93" t="s">
        <v>40</v>
      </c>
      <c r="E242" s="6"/>
    </row>
    <row r="243" spans="1:5" ht="15.75" customHeight="1" x14ac:dyDescent="0.2">
      <c r="A243" s="45" t="s">
        <v>647</v>
      </c>
      <c r="B243" s="130">
        <v>42223</v>
      </c>
      <c r="C243" s="45">
        <v>7.65</v>
      </c>
      <c r="D243" s="93" t="s">
        <v>40</v>
      </c>
      <c r="E243" s="6"/>
    </row>
    <row r="244" spans="1:5" ht="15.75" customHeight="1" x14ac:dyDescent="0.2">
      <c r="A244" s="45" t="s">
        <v>647</v>
      </c>
      <c r="B244" s="130">
        <v>42222</v>
      </c>
      <c r="C244" s="45">
        <v>6.3</v>
      </c>
      <c r="D244" s="93" t="s">
        <v>40</v>
      </c>
      <c r="E244" s="6"/>
    </row>
    <row r="245" spans="1:5" ht="15.75" customHeight="1" x14ac:dyDescent="0.2">
      <c r="A245" s="45" t="s">
        <v>647</v>
      </c>
      <c r="B245" s="130">
        <v>42221</v>
      </c>
      <c r="C245" s="45">
        <v>6.43</v>
      </c>
      <c r="D245" s="93" t="s">
        <v>40</v>
      </c>
      <c r="E245" s="6"/>
    </row>
    <row r="246" spans="1:5" ht="15.75" customHeight="1" x14ac:dyDescent="0.2">
      <c r="A246" s="45" t="s">
        <v>647</v>
      </c>
      <c r="B246" s="130">
        <v>42220</v>
      </c>
      <c r="C246" s="45">
        <v>6.63</v>
      </c>
      <c r="D246" s="93" t="s">
        <v>40</v>
      </c>
      <c r="E246" s="6"/>
    </row>
    <row r="247" spans="1:5" ht="15.75" customHeight="1" x14ac:dyDescent="0.2">
      <c r="A247" s="45" t="s">
        <v>647</v>
      </c>
      <c r="B247" s="130">
        <v>42219</v>
      </c>
      <c r="C247" s="45">
        <v>14.58</v>
      </c>
      <c r="D247" s="93" t="s">
        <v>40</v>
      </c>
      <c r="E247" s="6"/>
    </row>
    <row r="248" spans="1:5" ht="15.75" customHeight="1" x14ac:dyDescent="0.2">
      <c r="A248" s="45" t="s">
        <v>647</v>
      </c>
      <c r="B248" s="130">
        <v>42218</v>
      </c>
      <c r="C248" s="45">
        <v>15.4</v>
      </c>
      <c r="D248" s="93" t="s">
        <v>40</v>
      </c>
      <c r="E248" s="6"/>
    </row>
    <row r="249" spans="1:5" ht="15.75" customHeight="1" x14ac:dyDescent="0.2">
      <c r="A249" s="45" t="s">
        <v>647</v>
      </c>
      <c r="B249" s="130">
        <v>42217</v>
      </c>
      <c r="C249" s="45">
        <v>17.88</v>
      </c>
      <c r="D249" s="93" t="s">
        <v>40</v>
      </c>
      <c r="E249" s="6"/>
    </row>
    <row r="250" spans="1:5" ht="15.75" customHeight="1" x14ac:dyDescent="0.2">
      <c r="A250" s="45" t="s">
        <v>586</v>
      </c>
      <c r="B250" s="130">
        <v>42247</v>
      </c>
      <c r="C250" s="45">
        <v>18.37</v>
      </c>
      <c r="D250" s="93" t="s">
        <v>40</v>
      </c>
      <c r="E250" s="6"/>
    </row>
    <row r="251" spans="1:5" ht="15.75" customHeight="1" x14ac:dyDescent="0.2">
      <c r="A251" s="45" t="s">
        <v>586</v>
      </c>
      <c r="B251" s="130">
        <v>42246</v>
      </c>
      <c r="C251" s="45">
        <v>13.09</v>
      </c>
      <c r="D251" s="93" t="s">
        <v>40</v>
      </c>
      <c r="E251" s="6"/>
    </row>
    <row r="252" spans="1:5" ht="15.75" customHeight="1" x14ac:dyDescent="0.2">
      <c r="A252" s="45" t="s">
        <v>586</v>
      </c>
      <c r="B252" s="130">
        <v>42245</v>
      </c>
      <c r="C252" s="45">
        <v>11.4</v>
      </c>
      <c r="D252" s="93" t="s">
        <v>40</v>
      </c>
      <c r="E252" s="6"/>
    </row>
    <row r="253" spans="1:5" ht="15.75" customHeight="1" x14ac:dyDescent="0.2">
      <c r="A253" s="45" t="s">
        <v>586</v>
      </c>
      <c r="B253" s="130">
        <v>42244</v>
      </c>
      <c r="C253" s="45">
        <v>14.47</v>
      </c>
      <c r="D253" s="93" t="s">
        <v>40</v>
      </c>
      <c r="E253" s="6"/>
    </row>
    <row r="254" spans="1:5" ht="15.75" customHeight="1" x14ac:dyDescent="0.2">
      <c r="A254" s="45" t="s">
        <v>586</v>
      </c>
      <c r="B254" s="130">
        <v>42243</v>
      </c>
      <c r="C254" s="45">
        <v>26.16</v>
      </c>
      <c r="D254" s="93" t="s">
        <v>40</v>
      </c>
      <c r="E254" s="6"/>
    </row>
    <row r="255" spans="1:5" ht="15.75" customHeight="1" x14ac:dyDescent="0.2">
      <c r="A255" s="45" t="s">
        <v>586</v>
      </c>
      <c r="B255" s="130">
        <v>42242</v>
      </c>
      <c r="C255" s="45">
        <v>32.89</v>
      </c>
      <c r="D255" s="93" t="s">
        <v>40</v>
      </c>
      <c r="E255" s="6"/>
    </row>
    <row r="256" spans="1:5" ht="15.75" customHeight="1" x14ac:dyDescent="0.2">
      <c r="A256" s="45" t="s">
        <v>586</v>
      </c>
      <c r="B256" s="130">
        <v>42241</v>
      </c>
      <c r="C256" s="45">
        <v>32.14</v>
      </c>
      <c r="D256" s="93" t="s">
        <v>40</v>
      </c>
      <c r="E256" s="6"/>
    </row>
    <row r="257" spans="1:5" ht="15.75" customHeight="1" x14ac:dyDescent="0.2">
      <c r="A257" s="45" t="s">
        <v>586</v>
      </c>
      <c r="B257" s="130">
        <v>42240</v>
      </c>
      <c r="C257" s="45">
        <v>37.14</v>
      </c>
      <c r="D257" s="93" t="s">
        <v>40</v>
      </c>
      <c r="E257" s="6"/>
    </row>
    <row r="258" spans="1:5" ht="15.75" customHeight="1" x14ac:dyDescent="0.2">
      <c r="A258" s="45" t="s">
        <v>586</v>
      </c>
      <c r="B258" s="130">
        <v>42239</v>
      </c>
      <c r="C258" s="45">
        <v>19.7</v>
      </c>
      <c r="D258" s="93" t="s">
        <v>40</v>
      </c>
      <c r="E258" s="6"/>
    </row>
    <row r="259" spans="1:5" ht="15.75" customHeight="1" x14ac:dyDescent="0.2">
      <c r="A259" s="45" t="s">
        <v>586</v>
      </c>
      <c r="B259" s="130">
        <v>42238</v>
      </c>
      <c r="C259" s="45">
        <v>11.17</v>
      </c>
      <c r="D259" s="93" t="s">
        <v>40</v>
      </c>
      <c r="E259" s="6"/>
    </row>
    <row r="260" spans="1:5" ht="15.75" customHeight="1" x14ac:dyDescent="0.2">
      <c r="A260" s="45" t="s">
        <v>586</v>
      </c>
      <c r="B260" s="130">
        <v>42237</v>
      </c>
      <c r="C260" s="45">
        <v>17.73</v>
      </c>
      <c r="D260" s="93" t="s">
        <v>40</v>
      </c>
      <c r="E260" s="6"/>
    </row>
    <row r="261" spans="1:5" ht="15.75" customHeight="1" x14ac:dyDescent="0.2">
      <c r="A261" s="45" t="s">
        <v>586</v>
      </c>
      <c r="B261" s="130">
        <v>42236</v>
      </c>
      <c r="C261" s="45">
        <v>16.75</v>
      </c>
      <c r="D261" s="93" t="s">
        <v>40</v>
      </c>
      <c r="E261" s="6"/>
    </row>
    <row r="262" spans="1:5" ht="15.75" customHeight="1" x14ac:dyDescent="0.2">
      <c r="A262" s="45" t="s">
        <v>586</v>
      </c>
      <c r="B262" s="130">
        <v>42235</v>
      </c>
      <c r="C262" s="45">
        <v>25.79</v>
      </c>
      <c r="D262" s="93" t="s">
        <v>40</v>
      </c>
      <c r="E262" s="6"/>
    </row>
    <row r="263" spans="1:5" ht="15.75" customHeight="1" x14ac:dyDescent="0.2">
      <c r="A263" s="45" t="s">
        <v>586</v>
      </c>
      <c r="B263" s="130">
        <v>42234</v>
      </c>
      <c r="C263" s="45">
        <v>25.47</v>
      </c>
      <c r="D263" s="93" t="s">
        <v>40</v>
      </c>
      <c r="E263" s="6"/>
    </row>
    <row r="264" spans="1:5" ht="15.75" customHeight="1" x14ac:dyDescent="0.2">
      <c r="A264" s="45" t="s">
        <v>586</v>
      </c>
      <c r="B264" s="130">
        <v>42233</v>
      </c>
      <c r="C264" s="45">
        <v>24.77</v>
      </c>
      <c r="D264" s="93" t="s">
        <v>40</v>
      </c>
      <c r="E264" s="6"/>
    </row>
    <row r="265" spans="1:5" ht="15.75" customHeight="1" x14ac:dyDescent="0.2">
      <c r="A265" s="45" t="s">
        <v>586</v>
      </c>
      <c r="B265" s="130">
        <v>42232</v>
      </c>
      <c r="C265" s="45">
        <v>24.06</v>
      </c>
      <c r="D265" s="93" t="s">
        <v>40</v>
      </c>
      <c r="E265" s="6"/>
    </row>
    <row r="266" spans="1:5" ht="15.75" customHeight="1" x14ac:dyDescent="0.2">
      <c r="A266" s="45" t="s">
        <v>586</v>
      </c>
      <c r="B266" s="130">
        <v>42231</v>
      </c>
      <c r="C266" s="45">
        <v>23.37</v>
      </c>
      <c r="D266" s="93" t="s">
        <v>40</v>
      </c>
      <c r="E266" s="6"/>
    </row>
    <row r="267" spans="1:5" ht="15.75" customHeight="1" x14ac:dyDescent="0.2">
      <c r="A267" s="45" t="s">
        <v>586</v>
      </c>
      <c r="B267" s="130">
        <v>42230</v>
      </c>
      <c r="C267" s="45">
        <v>25.85</v>
      </c>
      <c r="D267" s="93" t="s">
        <v>40</v>
      </c>
      <c r="E267" s="6"/>
    </row>
    <row r="268" spans="1:5" ht="15.75" customHeight="1" x14ac:dyDescent="0.2">
      <c r="A268" s="45" t="s">
        <v>586</v>
      </c>
      <c r="B268" s="130">
        <v>42229</v>
      </c>
      <c r="C268" s="45">
        <v>24.28</v>
      </c>
      <c r="D268" s="93" t="s">
        <v>40</v>
      </c>
      <c r="E268" s="6"/>
    </row>
    <row r="269" spans="1:5" ht="15.75" customHeight="1" x14ac:dyDescent="0.2">
      <c r="A269" s="45" t="s">
        <v>586</v>
      </c>
      <c r="B269" s="130">
        <v>42228</v>
      </c>
      <c r="C269" s="45">
        <v>26.44</v>
      </c>
      <c r="D269" s="93" t="s">
        <v>40</v>
      </c>
      <c r="E269" s="6"/>
    </row>
    <row r="270" spans="1:5" ht="15.75" customHeight="1" x14ac:dyDescent="0.2">
      <c r="A270" s="45" t="s">
        <v>586</v>
      </c>
      <c r="B270" s="130">
        <v>42227</v>
      </c>
      <c r="C270" s="45">
        <v>24.83</v>
      </c>
      <c r="D270" s="93" t="s">
        <v>40</v>
      </c>
      <c r="E270" s="6"/>
    </row>
    <row r="271" spans="1:5" ht="15.75" customHeight="1" x14ac:dyDescent="0.2">
      <c r="A271" s="45" t="s">
        <v>586</v>
      </c>
      <c r="B271" s="130">
        <v>42226</v>
      </c>
      <c r="C271" s="45">
        <v>22.04</v>
      </c>
      <c r="D271" s="93" t="s">
        <v>40</v>
      </c>
      <c r="E271" s="6"/>
    </row>
    <row r="272" spans="1:5" ht="15.75" customHeight="1" x14ac:dyDescent="0.2">
      <c r="A272" s="45" t="s">
        <v>586</v>
      </c>
      <c r="B272" s="130">
        <v>42225</v>
      </c>
      <c r="C272" s="45">
        <v>9.07</v>
      </c>
      <c r="D272" s="93" t="s">
        <v>40</v>
      </c>
      <c r="E272" s="6"/>
    </row>
    <row r="273" spans="1:5" ht="15.75" customHeight="1" x14ac:dyDescent="0.2">
      <c r="A273" s="45" t="s">
        <v>586</v>
      </c>
      <c r="B273" s="130">
        <v>42224</v>
      </c>
      <c r="C273" s="45">
        <v>8.3000000000000007</v>
      </c>
      <c r="D273" s="93" t="s">
        <v>40</v>
      </c>
      <c r="E273" s="6"/>
    </row>
    <row r="274" spans="1:5" ht="15.75" customHeight="1" x14ac:dyDescent="0.2">
      <c r="A274" s="45" t="s">
        <v>586</v>
      </c>
      <c r="B274" s="130">
        <v>42223</v>
      </c>
      <c r="C274" s="45">
        <v>12.25</v>
      </c>
      <c r="D274" s="93" t="s">
        <v>40</v>
      </c>
      <c r="E274" s="6"/>
    </row>
    <row r="275" spans="1:5" ht="15.75" customHeight="1" x14ac:dyDescent="0.2">
      <c r="A275" s="45" t="s">
        <v>586</v>
      </c>
      <c r="B275" s="130">
        <v>42222</v>
      </c>
      <c r="C275" s="45">
        <v>9.4700000000000006</v>
      </c>
      <c r="D275" s="93" t="s">
        <v>40</v>
      </c>
      <c r="E275" s="6"/>
    </row>
    <row r="276" spans="1:5" ht="15.75" customHeight="1" x14ac:dyDescent="0.2">
      <c r="A276" s="45" t="s">
        <v>586</v>
      </c>
      <c r="B276" s="130">
        <v>42221</v>
      </c>
      <c r="C276" s="45">
        <v>12.4</v>
      </c>
      <c r="D276" s="93" t="s">
        <v>40</v>
      </c>
      <c r="E276" s="6"/>
    </row>
    <row r="277" spans="1:5" ht="15.75" customHeight="1" x14ac:dyDescent="0.2">
      <c r="A277" s="45" t="s">
        <v>586</v>
      </c>
      <c r="B277" s="130">
        <v>42220</v>
      </c>
      <c r="C277" s="45">
        <v>11.52</v>
      </c>
      <c r="D277" s="93" t="s">
        <v>40</v>
      </c>
      <c r="E277" s="6"/>
    </row>
    <row r="278" spans="1:5" ht="15.75" customHeight="1" x14ac:dyDescent="0.2">
      <c r="A278" s="45" t="s">
        <v>586</v>
      </c>
      <c r="B278" s="130">
        <v>42219</v>
      </c>
      <c r="C278" s="45">
        <v>18.739999999999998</v>
      </c>
      <c r="D278" s="93" t="s">
        <v>40</v>
      </c>
      <c r="E278" s="6"/>
    </row>
    <row r="279" spans="1:5" ht="15.75" customHeight="1" x14ac:dyDescent="0.2">
      <c r="A279" s="45" t="s">
        <v>586</v>
      </c>
      <c r="B279" s="130">
        <v>42218</v>
      </c>
      <c r="C279" s="45">
        <v>44.23</v>
      </c>
      <c r="D279" s="93" t="s">
        <v>40</v>
      </c>
      <c r="E279" s="6"/>
    </row>
    <row r="280" spans="1:5" ht="15.75" customHeight="1" x14ac:dyDescent="0.2">
      <c r="A280" s="45" t="s">
        <v>586</v>
      </c>
      <c r="B280" s="130">
        <v>42217</v>
      </c>
      <c r="C280" s="45">
        <v>41.52</v>
      </c>
      <c r="D280" s="93" t="s">
        <v>40</v>
      </c>
      <c r="E280" s="6"/>
    </row>
    <row r="281" spans="1:5" ht="15.75" customHeight="1" x14ac:dyDescent="0.2">
      <c r="A281" s="45" t="s">
        <v>65</v>
      </c>
      <c r="B281" s="130">
        <v>42247</v>
      </c>
      <c r="C281" s="45">
        <v>2.13</v>
      </c>
      <c r="D281" s="93" t="s">
        <v>33</v>
      </c>
      <c r="E281" s="6"/>
    </row>
    <row r="282" spans="1:5" ht="15.75" customHeight="1" x14ac:dyDescent="0.2">
      <c r="A282" s="45" t="s">
        <v>65</v>
      </c>
      <c r="B282" s="130">
        <v>42246</v>
      </c>
      <c r="C282" s="45">
        <v>2.13</v>
      </c>
      <c r="D282" s="93" t="s">
        <v>33</v>
      </c>
      <c r="E282" s="6"/>
    </row>
    <row r="283" spans="1:5" ht="15.75" customHeight="1" x14ac:dyDescent="0.2">
      <c r="A283" s="45" t="s">
        <v>65</v>
      </c>
      <c r="B283" s="130">
        <v>42245</v>
      </c>
      <c r="C283" s="45">
        <v>2.12</v>
      </c>
      <c r="D283" s="93" t="s">
        <v>33</v>
      </c>
      <c r="E283" s="6"/>
    </row>
    <row r="284" spans="1:5" ht="15.75" customHeight="1" x14ac:dyDescent="0.2">
      <c r="A284" s="45" t="s">
        <v>65</v>
      </c>
      <c r="B284" s="130">
        <v>42244</v>
      </c>
      <c r="C284" s="45">
        <v>2.12</v>
      </c>
      <c r="D284" s="93" t="s">
        <v>33</v>
      </c>
      <c r="E284" s="6"/>
    </row>
    <row r="285" spans="1:5" ht="15.75" customHeight="1" x14ac:dyDescent="0.2">
      <c r="A285" s="45" t="s">
        <v>65</v>
      </c>
      <c r="B285" s="130">
        <v>42243</v>
      </c>
      <c r="C285" s="45">
        <v>2.12</v>
      </c>
      <c r="D285" s="93" t="s">
        <v>33</v>
      </c>
      <c r="E285" s="6"/>
    </row>
    <row r="286" spans="1:5" ht="15.75" customHeight="1" x14ac:dyDescent="0.2">
      <c r="A286" s="45" t="s">
        <v>65</v>
      </c>
      <c r="B286" s="130">
        <v>42242</v>
      </c>
      <c r="C286" s="45">
        <v>2.14</v>
      </c>
      <c r="D286" s="93" t="s">
        <v>33</v>
      </c>
      <c r="E286" s="6"/>
    </row>
    <row r="287" spans="1:5" ht="15.75" customHeight="1" x14ac:dyDescent="0.2">
      <c r="A287" s="45" t="s">
        <v>65</v>
      </c>
      <c r="B287" s="130">
        <v>42241</v>
      </c>
      <c r="C287" s="45">
        <v>2.11</v>
      </c>
      <c r="D287" s="93" t="s">
        <v>33</v>
      </c>
      <c r="E287" s="6"/>
    </row>
    <row r="288" spans="1:5" ht="15.75" customHeight="1" x14ac:dyDescent="0.2">
      <c r="A288" s="45" t="s">
        <v>65</v>
      </c>
      <c r="B288" s="130">
        <v>42240</v>
      </c>
      <c r="C288" s="45">
        <v>2.12</v>
      </c>
      <c r="D288" s="93" t="s">
        <v>33</v>
      </c>
      <c r="E288" s="6"/>
    </row>
    <row r="289" spans="1:5" ht="15.75" customHeight="1" x14ac:dyDescent="0.2">
      <c r="A289" s="45" t="s">
        <v>65</v>
      </c>
      <c r="B289" s="130">
        <v>42239</v>
      </c>
      <c r="C289" s="45">
        <v>2.13</v>
      </c>
      <c r="D289" s="93" t="s">
        <v>33</v>
      </c>
      <c r="E289" s="6"/>
    </row>
    <row r="290" spans="1:5" ht="15.75" customHeight="1" x14ac:dyDescent="0.2">
      <c r="A290" s="45" t="s">
        <v>65</v>
      </c>
      <c r="B290" s="130">
        <v>42238</v>
      </c>
      <c r="C290" s="45">
        <v>2.12</v>
      </c>
      <c r="D290" s="93" t="s">
        <v>33</v>
      </c>
      <c r="E290" s="6"/>
    </row>
    <row r="291" spans="1:5" ht="15.75" customHeight="1" x14ac:dyDescent="0.2">
      <c r="A291" s="45" t="s">
        <v>65</v>
      </c>
      <c r="B291" s="130">
        <v>42237</v>
      </c>
      <c r="C291" s="45">
        <v>2.12</v>
      </c>
      <c r="D291" s="93" t="s">
        <v>33</v>
      </c>
      <c r="E291" s="6"/>
    </row>
    <row r="292" spans="1:5" ht="15.75" customHeight="1" x14ac:dyDescent="0.2">
      <c r="A292" s="45" t="s">
        <v>65</v>
      </c>
      <c r="B292" s="130">
        <v>42236</v>
      </c>
      <c r="C292" s="45">
        <v>2.1800000000000002</v>
      </c>
      <c r="D292" s="93" t="s">
        <v>33</v>
      </c>
      <c r="E292" s="6"/>
    </row>
    <row r="293" spans="1:5" ht="15.75" customHeight="1" x14ac:dyDescent="0.2">
      <c r="A293" s="45" t="s">
        <v>65</v>
      </c>
      <c r="B293" s="130">
        <v>42235</v>
      </c>
      <c r="C293" s="45">
        <v>0.54</v>
      </c>
      <c r="D293" s="93" t="s">
        <v>33</v>
      </c>
      <c r="E293" s="6"/>
    </row>
    <row r="294" spans="1:5" ht="15.75" customHeight="1" x14ac:dyDescent="0.2">
      <c r="A294" s="45" t="s">
        <v>65</v>
      </c>
      <c r="B294" s="130">
        <v>42234</v>
      </c>
      <c r="C294" s="45">
        <v>0.46</v>
      </c>
      <c r="D294" s="93" t="s">
        <v>33</v>
      </c>
      <c r="E294" s="6"/>
    </row>
    <row r="295" spans="1:5" ht="15.75" customHeight="1" x14ac:dyDescent="0.2">
      <c r="A295" s="45" t="s">
        <v>65</v>
      </c>
      <c r="B295" s="130">
        <v>42233</v>
      </c>
      <c r="C295" s="45">
        <v>0.47</v>
      </c>
      <c r="D295" s="93" t="s">
        <v>33</v>
      </c>
      <c r="E295" s="6"/>
    </row>
    <row r="296" spans="1:5" ht="15.75" customHeight="1" x14ac:dyDescent="0.2">
      <c r="A296" s="45" t="s">
        <v>65</v>
      </c>
      <c r="B296" s="130">
        <v>42232</v>
      </c>
      <c r="C296" s="45">
        <v>0.46</v>
      </c>
      <c r="D296" s="93" t="s">
        <v>33</v>
      </c>
      <c r="E296" s="6"/>
    </row>
    <row r="297" spans="1:5" ht="15.75" customHeight="1" x14ac:dyDescent="0.2">
      <c r="A297" s="45" t="s">
        <v>65</v>
      </c>
      <c r="B297" s="130">
        <v>42231</v>
      </c>
      <c r="C297" s="45">
        <v>0.61</v>
      </c>
      <c r="D297" s="93" t="s">
        <v>33</v>
      </c>
      <c r="E297" s="6"/>
    </row>
    <row r="298" spans="1:5" ht="15.75" customHeight="1" x14ac:dyDescent="0.2">
      <c r="A298" s="45" t="s">
        <v>65</v>
      </c>
      <c r="B298" s="130">
        <v>42230</v>
      </c>
      <c r="C298" s="45">
        <v>0.6</v>
      </c>
      <c r="D298" s="93" t="s">
        <v>33</v>
      </c>
      <c r="E298" s="6"/>
    </row>
    <row r="299" spans="1:5" ht="15.75" customHeight="1" x14ac:dyDescent="0.2">
      <c r="A299" s="45" t="s">
        <v>65</v>
      </c>
      <c r="B299" s="130">
        <v>42229</v>
      </c>
      <c r="C299" s="45">
        <v>0.62</v>
      </c>
      <c r="D299" s="93" t="s">
        <v>33</v>
      </c>
      <c r="E299" s="6"/>
    </row>
    <row r="300" spans="1:5" ht="15.75" customHeight="1" x14ac:dyDescent="0.2">
      <c r="A300" s="45" t="s">
        <v>65</v>
      </c>
      <c r="B300" s="130">
        <v>42228</v>
      </c>
      <c r="C300" s="45">
        <v>0.6</v>
      </c>
      <c r="D300" s="93" t="s">
        <v>33</v>
      </c>
      <c r="E300" s="6"/>
    </row>
    <row r="301" spans="1:5" ht="15.75" customHeight="1" x14ac:dyDescent="0.2">
      <c r="A301" s="45" t="s">
        <v>65</v>
      </c>
      <c r="B301" s="130">
        <v>42227</v>
      </c>
      <c r="C301" s="45">
        <v>0.59</v>
      </c>
      <c r="D301" s="93" t="s">
        <v>33</v>
      </c>
      <c r="E301" s="6"/>
    </row>
    <row r="302" spans="1:5" ht="15.75" customHeight="1" x14ac:dyDescent="0.2">
      <c r="A302" s="45" t="s">
        <v>65</v>
      </c>
      <c r="B302" s="130">
        <v>42226</v>
      </c>
      <c r="C302" s="45">
        <v>1.5</v>
      </c>
      <c r="D302" s="93" t="s">
        <v>33</v>
      </c>
      <c r="E302" s="6"/>
    </row>
    <row r="303" spans="1:5" ht="15.75" customHeight="1" x14ac:dyDescent="0.2">
      <c r="A303" s="45" t="s">
        <v>65</v>
      </c>
      <c r="B303" s="130">
        <v>42225</v>
      </c>
      <c r="C303" s="45">
        <v>1.57</v>
      </c>
      <c r="D303" s="93" t="s">
        <v>33</v>
      </c>
      <c r="E303" s="6"/>
    </row>
    <row r="304" spans="1:5" ht="15.75" customHeight="1" x14ac:dyDescent="0.2">
      <c r="A304" s="45" t="s">
        <v>65</v>
      </c>
      <c r="B304" s="130">
        <v>42224</v>
      </c>
      <c r="C304" s="45">
        <v>1.87</v>
      </c>
      <c r="D304" s="93" t="s">
        <v>33</v>
      </c>
      <c r="E304" s="6"/>
    </row>
    <row r="305" spans="1:5" ht="15.75" customHeight="1" x14ac:dyDescent="0.2">
      <c r="A305" s="45" t="s">
        <v>65</v>
      </c>
      <c r="B305" s="130">
        <v>42223</v>
      </c>
      <c r="C305" s="45">
        <v>1.63</v>
      </c>
      <c r="D305" s="93" t="s">
        <v>33</v>
      </c>
      <c r="E305" s="6"/>
    </row>
    <row r="306" spans="1:5" ht="15.75" customHeight="1" x14ac:dyDescent="0.2">
      <c r="A306" s="45" t="s">
        <v>65</v>
      </c>
      <c r="B306" s="130">
        <v>42222</v>
      </c>
      <c r="C306" s="45">
        <v>1.68</v>
      </c>
      <c r="D306" s="93" t="s">
        <v>33</v>
      </c>
      <c r="E306" s="6"/>
    </row>
    <row r="307" spans="1:5" ht="15.75" customHeight="1" x14ac:dyDescent="0.2">
      <c r="A307" s="45" t="s">
        <v>65</v>
      </c>
      <c r="B307" s="130">
        <v>42221</v>
      </c>
      <c r="C307" s="45">
        <v>1.65</v>
      </c>
      <c r="D307" s="93" t="s">
        <v>33</v>
      </c>
      <c r="E307" s="6"/>
    </row>
    <row r="308" spans="1:5" ht="15.75" customHeight="1" x14ac:dyDescent="0.2">
      <c r="A308" s="45" t="s">
        <v>65</v>
      </c>
      <c r="B308" s="130">
        <v>42220</v>
      </c>
      <c r="C308" s="45">
        <v>1.61</v>
      </c>
      <c r="D308" s="93" t="s">
        <v>33</v>
      </c>
      <c r="E308" s="6"/>
    </row>
    <row r="309" spans="1:5" ht="15.75" customHeight="1" x14ac:dyDescent="0.2">
      <c r="A309" s="45" t="s">
        <v>65</v>
      </c>
      <c r="B309" s="130">
        <v>42219</v>
      </c>
      <c r="C309" s="45">
        <v>1.6</v>
      </c>
      <c r="D309" s="93" t="s">
        <v>33</v>
      </c>
      <c r="E309" s="6"/>
    </row>
    <row r="310" spans="1:5" ht="15.75" customHeight="1" x14ac:dyDescent="0.2">
      <c r="A310" s="45" t="s">
        <v>65</v>
      </c>
      <c r="B310" s="130">
        <v>42218</v>
      </c>
      <c r="C310" s="45">
        <v>1.47</v>
      </c>
      <c r="D310" s="93" t="s">
        <v>33</v>
      </c>
      <c r="E310" s="6"/>
    </row>
    <row r="311" spans="1:5" ht="15.75" customHeight="1" x14ac:dyDescent="0.2">
      <c r="A311" s="45" t="s">
        <v>65</v>
      </c>
      <c r="B311" s="130">
        <v>42217</v>
      </c>
      <c r="C311" s="45">
        <v>1.65</v>
      </c>
      <c r="D311" s="93" t="s">
        <v>33</v>
      </c>
      <c r="E311" s="6"/>
    </row>
    <row r="312" spans="1:5" ht="15.75" customHeight="1" x14ac:dyDescent="0.2">
      <c r="A312" s="45" t="s">
        <v>66</v>
      </c>
      <c r="B312" s="130">
        <v>42247</v>
      </c>
      <c r="C312" s="45">
        <v>2.4700000000000002</v>
      </c>
      <c r="D312" s="93" t="s">
        <v>33</v>
      </c>
      <c r="E312" s="6"/>
    </row>
    <row r="313" spans="1:5" ht="15.75" customHeight="1" x14ac:dyDescent="0.2">
      <c r="A313" s="45" t="s">
        <v>66</v>
      </c>
      <c r="B313" s="130">
        <v>42246</v>
      </c>
      <c r="C313" s="45">
        <v>2.42</v>
      </c>
      <c r="D313" s="93" t="s">
        <v>33</v>
      </c>
      <c r="E313" s="6"/>
    </row>
    <row r="314" spans="1:5" ht="15.75" customHeight="1" x14ac:dyDescent="0.2">
      <c r="A314" s="45" t="s">
        <v>66</v>
      </c>
      <c r="B314" s="130">
        <v>42245</v>
      </c>
      <c r="C314" s="45">
        <v>2.42</v>
      </c>
      <c r="D314" s="93" t="s">
        <v>33</v>
      </c>
      <c r="E314" s="6"/>
    </row>
    <row r="315" spans="1:5" ht="15.75" customHeight="1" x14ac:dyDescent="0.2">
      <c r="A315" s="45" t="s">
        <v>66</v>
      </c>
      <c r="B315" s="130">
        <v>42244</v>
      </c>
      <c r="C315" s="45">
        <v>2.4700000000000002</v>
      </c>
      <c r="D315" s="93" t="s">
        <v>33</v>
      </c>
      <c r="E315" s="6"/>
    </row>
    <row r="316" spans="1:5" ht="15.75" customHeight="1" x14ac:dyDescent="0.2">
      <c r="A316" s="45" t="s">
        <v>66</v>
      </c>
      <c r="B316" s="130">
        <v>42243</v>
      </c>
      <c r="C316" s="45">
        <v>2.44</v>
      </c>
      <c r="D316" s="93" t="s">
        <v>33</v>
      </c>
      <c r="E316" s="6"/>
    </row>
    <row r="317" spans="1:5" ht="15.75" customHeight="1" x14ac:dyDescent="0.2">
      <c r="A317" s="45" t="s">
        <v>66</v>
      </c>
      <c r="B317" s="130">
        <v>42242</v>
      </c>
      <c r="C317" s="45">
        <v>2.4500000000000002</v>
      </c>
      <c r="D317" s="93" t="s">
        <v>33</v>
      </c>
      <c r="E317" s="6"/>
    </row>
    <row r="318" spans="1:5" ht="15.75" customHeight="1" x14ac:dyDescent="0.2">
      <c r="A318" s="45" t="s">
        <v>66</v>
      </c>
      <c r="B318" s="130">
        <v>42241</v>
      </c>
      <c r="C318" s="45">
        <v>2.4700000000000002</v>
      </c>
      <c r="D318" s="93" t="s">
        <v>33</v>
      </c>
      <c r="E318" s="6"/>
    </row>
    <row r="319" spans="1:5" ht="15.75" customHeight="1" x14ac:dyDescent="0.2">
      <c r="A319" s="45" t="s">
        <v>66</v>
      </c>
      <c r="B319" s="130">
        <v>42240</v>
      </c>
      <c r="C319" s="45">
        <v>2.4500000000000002</v>
      </c>
      <c r="D319" s="93" t="s">
        <v>33</v>
      </c>
      <c r="E319" s="6"/>
    </row>
    <row r="320" spans="1:5" ht="15.75" customHeight="1" x14ac:dyDescent="0.2">
      <c r="A320" s="45" t="s">
        <v>66</v>
      </c>
      <c r="B320" s="130">
        <v>42239</v>
      </c>
      <c r="C320" s="45">
        <v>2.4300000000000002</v>
      </c>
      <c r="D320" s="93" t="s">
        <v>33</v>
      </c>
      <c r="E320" s="6"/>
    </row>
    <row r="321" spans="1:5" ht="15.75" customHeight="1" x14ac:dyDescent="0.2">
      <c r="A321" s="45" t="s">
        <v>66</v>
      </c>
      <c r="B321" s="130">
        <v>42238</v>
      </c>
      <c r="C321" s="45">
        <v>2.4300000000000002</v>
      </c>
      <c r="D321" s="93" t="s">
        <v>33</v>
      </c>
      <c r="E321" s="6"/>
    </row>
    <row r="322" spans="1:5" ht="15.75" customHeight="1" x14ac:dyDescent="0.2">
      <c r="A322" s="45" t="s">
        <v>66</v>
      </c>
      <c r="B322" s="130">
        <v>42237</v>
      </c>
      <c r="C322" s="45">
        <v>2.48</v>
      </c>
      <c r="D322" s="93" t="s">
        <v>33</v>
      </c>
      <c r="E322" s="6"/>
    </row>
    <row r="323" spans="1:5" ht="15.75" customHeight="1" x14ac:dyDescent="0.2">
      <c r="A323" s="45" t="s">
        <v>66</v>
      </c>
      <c r="B323" s="130">
        <v>42236</v>
      </c>
      <c r="C323" s="45">
        <v>2.4500000000000002</v>
      </c>
      <c r="D323" s="93" t="s">
        <v>33</v>
      </c>
      <c r="E323" s="6"/>
    </row>
    <row r="324" spans="1:5" ht="15.75" customHeight="1" x14ac:dyDescent="0.2">
      <c r="A324" s="45" t="s">
        <v>66</v>
      </c>
      <c r="B324" s="130">
        <v>42235</v>
      </c>
      <c r="C324" s="45">
        <v>4.41</v>
      </c>
      <c r="D324" s="93" t="s">
        <v>33</v>
      </c>
      <c r="E324" s="6"/>
    </row>
    <row r="325" spans="1:5" ht="15.75" customHeight="1" x14ac:dyDescent="0.2">
      <c r="A325" s="45" t="s">
        <v>66</v>
      </c>
      <c r="B325" s="130">
        <v>42234</v>
      </c>
      <c r="C325" s="45">
        <v>4.5</v>
      </c>
      <c r="D325" s="93" t="s">
        <v>33</v>
      </c>
      <c r="E325" s="6"/>
    </row>
    <row r="326" spans="1:5" ht="15.75" customHeight="1" x14ac:dyDescent="0.2">
      <c r="A326" s="45" t="s">
        <v>66</v>
      </c>
      <c r="B326" s="130">
        <v>42233</v>
      </c>
      <c r="C326" s="45">
        <v>4.47</v>
      </c>
      <c r="D326" s="93" t="s">
        <v>33</v>
      </c>
      <c r="E326" s="6"/>
    </row>
    <row r="327" spans="1:5" ht="15.75" customHeight="1" x14ac:dyDescent="0.2">
      <c r="A327" s="45" t="s">
        <v>66</v>
      </c>
      <c r="B327" s="130">
        <v>42232</v>
      </c>
      <c r="C327" s="45">
        <v>4.66</v>
      </c>
      <c r="D327" s="93" t="s">
        <v>33</v>
      </c>
      <c r="E327" s="6"/>
    </row>
    <row r="328" spans="1:5" ht="15.75" customHeight="1" x14ac:dyDescent="0.2">
      <c r="A328" s="45" t="s">
        <v>66</v>
      </c>
      <c r="B328" s="130">
        <v>42231</v>
      </c>
      <c r="C328" s="45">
        <v>4.79</v>
      </c>
      <c r="D328" s="93" t="s">
        <v>33</v>
      </c>
      <c r="E328" s="6"/>
    </row>
    <row r="329" spans="1:5" ht="15.75" customHeight="1" x14ac:dyDescent="0.2">
      <c r="A329" s="45" t="s">
        <v>66</v>
      </c>
      <c r="B329" s="130">
        <v>42230</v>
      </c>
      <c r="C329" s="45">
        <v>4.97</v>
      </c>
      <c r="D329" s="93" t="s">
        <v>33</v>
      </c>
      <c r="E329" s="6"/>
    </row>
    <row r="330" spans="1:5" ht="15.75" customHeight="1" x14ac:dyDescent="0.2">
      <c r="A330" s="45" t="s">
        <v>66</v>
      </c>
      <c r="B330" s="130">
        <v>42229</v>
      </c>
      <c r="C330" s="45">
        <v>4.82</v>
      </c>
      <c r="D330" s="93" t="s">
        <v>33</v>
      </c>
      <c r="E330" s="6"/>
    </row>
    <row r="331" spans="1:5" ht="15.75" customHeight="1" x14ac:dyDescent="0.2">
      <c r="A331" s="45" t="s">
        <v>66</v>
      </c>
      <c r="B331" s="130">
        <v>42228</v>
      </c>
      <c r="C331" s="45">
        <v>4.8099999999999996</v>
      </c>
      <c r="D331" s="93" t="s">
        <v>33</v>
      </c>
      <c r="E331" s="6"/>
    </row>
    <row r="332" spans="1:5" ht="15.75" customHeight="1" x14ac:dyDescent="0.2">
      <c r="A332" s="45" t="s">
        <v>66</v>
      </c>
      <c r="B332" s="130">
        <v>42227</v>
      </c>
      <c r="C332" s="45">
        <v>4.8099999999999996</v>
      </c>
      <c r="D332" s="93" t="s">
        <v>33</v>
      </c>
      <c r="E332" s="6"/>
    </row>
    <row r="333" spans="1:5" ht="15.75" customHeight="1" x14ac:dyDescent="0.2">
      <c r="A333" s="45" t="s">
        <v>66</v>
      </c>
      <c r="B333" s="130">
        <v>42226</v>
      </c>
      <c r="C333" s="45">
        <v>4.8</v>
      </c>
      <c r="D333" s="93" t="s">
        <v>33</v>
      </c>
      <c r="E333" s="6"/>
    </row>
    <row r="334" spans="1:5" ht="15.75" customHeight="1" x14ac:dyDescent="0.2">
      <c r="A334" s="45" t="s">
        <v>66</v>
      </c>
      <c r="B334" s="130">
        <v>42225</v>
      </c>
      <c r="C334" s="45">
        <v>4.7699999999999996</v>
      </c>
      <c r="D334" s="93" t="s">
        <v>33</v>
      </c>
      <c r="E334" s="6"/>
    </row>
    <row r="335" spans="1:5" ht="15.75" customHeight="1" x14ac:dyDescent="0.2">
      <c r="A335" s="45" t="s">
        <v>66</v>
      </c>
      <c r="B335" s="130">
        <v>42224</v>
      </c>
      <c r="C335" s="45">
        <v>4.83</v>
      </c>
      <c r="D335" s="93" t="s">
        <v>33</v>
      </c>
      <c r="E335" s="6"/>
    </row>
    <row r="336" spans="1:5" ht="15.75" customHeight="1" x14ac:dyDescent="0.2">
      <c r="A336" s="45" t="s">
        <v>66</v>
      </c>
      <c r="B336" s="130">
        <v>42223</v>
      </c>
      <c r="C336" s="45">
        <v>4.91</v>
      </c>
      <c r="D336" s="93" t="s">
        <v>33</v>
      </c>
      <c r="E336" s="6"/>
    </row>
    <row r="337" spans="1:5" ht="15.75" customHeight="1" x14ac:dyDescent="0.2">
      <c r="A337" s="45" t="s">
        <v>66</v>
      </c>
      <c r="B337" s="130">
        <v>42222</v>
      </c>
      <c r="C337" s="45">
        <v>4.83</v>
      </c>
      <c r="D337" s="93" t="s">
        <v>33</v>
      </c>
      <c r="E337" s="6"/>
    </row>
    <row r="338" spans="1:5" ht="15.75" customHeight="1" x14ac:dyDescent="0.2">
      <c r="A338" s="45" t="s">
        <v>66</v>
      </c>
      <c r="B338" s="130">
        <v>42221</v>
      </c>
      <c r="C338" s="45">
        <v>4.82</v>
      </c>
      <c r="D338" s="93" t="s">
        <v>33</v>
      </c>
      <c r="E338" s="6"/>
    </row>
    <row r="339" spans="1:5" ht="15.75" customHeight="1" x14ac:dyDescent="0.2">
      <c r="A339" s="45" t="s">
        <v>66</v>
      </c>
      <c r="B339" s="130">
        <v>42220</v>
      </c>
      <c r="C339" s="45">
        <v>4.8099999999999996</v>
      </c>
      <c r="D339" s="93" t="s">
        <v>33</v>
      </c>
      <c r="E339" s="6"/>
    </row>
    <row r="340" spans="1:5" ht="15.75" customHeight="1" x14ac:dyDescent="0.2">
      <c r="A340" s="45" t="s">
        <v>66</v>
      </c>
      <c r="B340" s="130">
        <v>42219</v>
      </c>
      <c r="C340" s="45">
        <v>4.8</v>
      </c>
      <c r="D340" s="93" t="s">
        <v>33</v>
      </c>
      <c r="E340" s="6"/>
    </row>
    <row r="341" spans="1:5" ht="15.75" customHeight="1" x14ac:dyDescent="0.2">
      <c r="A341" s="45" t="s">
        <v>66</v>
      </c>
      <c r="B341" s="130">
        <v>42218</v>
      </c>
      <c r="C341" s="45">
        <v>4.7699999999999996</v>
      </c>
      <c r="D341" s="93" t="s">
        <v>33</v>
      </c>
      <c r="E341" s="6"/>
    </row>
    <row r="342" spans="1:5" ht="15.75" customHeight="1" x14ac:dyDescent="0.2">
      <c r="A342" s="45" t="s">
        <v>66</v>
      </c>
      <c r="B342" s="130">
        <v>42217</v>
      </c>
      <c r="C342" s="45">
        <v>4.76</v>
      </c>
      <c r="D342" s="93" t="s">
        <v>33</v>
      </c>
      <c r="E342" s="6"/>
    </row>
    <row r="343" spans="1:5" ht="15.75" customHeight="1" x14ac:dyDescent="0.2">
      <c r="A343" s="45" t="s">
        <v>67</v>
      </c>
      <c r="B343" s="130">
        <v>42247</v>
      </c>
      <c r="C343" s="45">
        <v>0.66</v>
      </c>
      <c r="D343" s="93" t="s">
        <v>33</v>
      </c>
      <c r="E343" s="6"/>
    </row>
    <row r="344" spans="1:5" ht="15.75" customHeight="1" x14ac:dyDescent="0.2">
      <c r="A344" s="45" t="s">
        <v>67</v>
      </c>
      <c r="B344" s="130">
        <v>42246</v>
      </c>
      <c r="C344" s="45">
        <v>0.66</v>
      </c>
      <c r="D344" s="93" t="s">
        <v>33</v>
      </c>
      <c r="E344" s="6"/>
    </row>
    <row r="345" spans="1:5" ht="15.75" customHeight="1" x14ac:dyDescent="0.2">
      <c r="A345" s="45" t="s">
        <v>67</v>
      </c>
      <c r="B345" s="130">
        <v>42245</v>
      </c>
      <c r="C345" s="45">
        <v>0.66</v>
      </c>
      <c r="D345" s="93" t="s">
        <v>33</v>
      </c>
      <c r="E345" s="6"/>
    </row>
    <row r="346" spans="1:5" ht="15.75" customHeight="1" x14ac:dyDescent="0.2">
      <c r="A346" s="45" t="s">
        <v>67</v>
      </c>
      <c r="B346" s="130">
        <v>42244</v>
      </c>
      <c r="C346" s="45">
        <v>0.66</v>
      </c>
      <c r="D346" s="93" t="s">
        <v>33</v>
      </c>
      <c r="E346" s="6"/>
    </row>
    <row r="347" spans="1:5" ht="15.75" customHeight="1" x14ac:dyDescent="0.2">
      <c r="A347" s="45" t="s">
        <v>67</v>
      </c>
      <c r="B347" s="130">
        <v>42243</v>
      </c>
      <c r="C347" s="45">
        <v>0.66</v>
      </c>
      <c r="D347" s="93" t="s">
        <v>33</v>
      </c>
      <c r="E347" s="6"/>
    </row>
    <row r="348" spans="1:5" ht="15.75" customHeight="1" x14ac:dyDescent="0.2">
      <c r="A348" s="45" t="s">
        <v>67</v>
      </c>
      <c r="B348" s="130">
        <v>42242</v>
      </c>
      <c r="C348" s="45">
        <v>0.66</v>
      </c>
      <c r="D348" s="93" t="s">
        <v>33</v>
      </c>
      <c r="E348" s="6"/>
    </row>
    <row r="349" spans="1:5" ht="15.75" customHeight="1" x14ac:dyDescent="0.2">
      <c r="A349" s="45" t="s">
        <v>67</v>
      </c>
      <c r="B349" s="130">
        <v>42241</v>
      </c>
      <c r="C349" s="45">
        <v>0.66</v>
      </c>
      <c r="D349" s="93" t="s">
        <v>33</v>
      </c>
      <c r="E349" s="6"/>
    </row>
    <row r="350" spans="1:5" ht="15.75" customHeight="1" x14ac:dyDescent="0.2">
      <c r="A350" s="45" t="s">
        <v>67</v>
      </c>
      <c r="B350" s="130">
        <v>42240</v>
      </c>
      <c r="C350" s="45">
        <v>0.66</v>
      </c>
      <c r="D350" s="93" t="s">
        <v>33</v>
      </c>
      <c r="E350" s="6"/>
    </row>
    <row r="351" spans="1:5" ht="15.75" customHeight="1" x14ac:dyDescent="0.2">
      <c r="A351" s="45" t="s">
        <v>67</v>
      </c>
      <c r="B351" s="130">
        <v>42239</v>
      </c>
      <c r="C351" s="45">
        <v>0.66</v>
      </c>
      <c r="D351" s="93" t="s">
        <v>33</v>
      </c>
      <c r="E351" s="6"/>
    </row>
    <row r="352" spans="1:5" ht="15.75" customHeight="1" x14ac:dyDescent="0.2">
      <c r="A352" s="45" t="s">
        <v>67</v>
      </c>
      <c r="B352" s="130">
        <v>42238</v>
      </c>
      <c r="C352" s="45">
        <v>0.67</v>
      </c>
      <c r="D352" s="93" t="s">
        <v>33</v>
      </c>
      <c r="E352" s="6"/>
    </row>
    <row r="353" spans="1:5" ht="15.75" customHeight="1" x14ac:dyDescent="0.2">
      <c r="A353" s="45" t="s">
        <v>67</v>
      </c>
      <c r="B353" s="130">
        <v>42237</v>
      </c>
      <c r="C353" s="45">
        <v>0.66</v>
      </c>
      <c r="D353" s="93" t="s">
        <v>33</v>
      </c>
      <c r="E353" s="6"/>
    </row>
    <row r="354" spans="1:5" ht="15.75" customHeight="1" x14ac:dyDescent="0.2">
      <c r="A354" s="45" t="s">
        <v>67</v>
      </c>
      <c r="B354" s="130">
        <v>42236</v>
      </c>
      <c r="C354" s="45">
        <v>0.67</v>
      </c>
      <c r="D354" s="93" t="s">
        <v>33</v>
      </c>
      <c r="E354" s="6"/>
    </row>
    <row r="355" spans="1:5" ht="15.75" customHeight="1" x14ac:dyDescent="0.2">
      <c r="A355" s="45" t="s">
        <v>67</v>
      </c>
      <c r="B355" s="130">
        <v>42235</v>
      </c>
      <c r="C355" s="45">
        <v>0.55000000000000004</v>
      </c>
      <c r="D355" s="93" t="s">
        <v>33</v>
      </c>
      <c r="E355" s="6"/>
    </row>
    <row r="356" spans="1:5" ht="15.75" customHeight="1" x14ac:dyDescent="0.2">
      <c r="A356" s="45" t="s">
        <v>67</v>
      </c>
      <c r="B356" s="130">
        <v>42234</v>
      </c>
      <c r="C356" s="45">
        <v>0.53</v>
      </c>
      <c r="D356" s="93" t="s">
        <v>33</v>
      </c>
      <c r="E356" s="6"/>
    </row>
    <row r="357" spans="1:5" ht="15.75" customHeight="1" x14ac:dyDescent="0.2">
      <c r="A357" s="45" t="s">
        <v>67</v>
      </c>
      <c r="B357" s="130">
        <v>42233</v>
      </c>
      <c r="C357" s="45">
        <v>0.53</v>
      </c>
      <c r="D357" s="93" t="s">
        <v>33</v>
      </c>
      <c r="E357" s="6"/>
    </row>
    <row r="358" spans="1:5" ht="15.75" customHeight="1" x14ac:dyDescent="0.2">
      <c r="A358" s="45" t="s">
        <v>67</v>
      </c>
      <c r="B358" s="130">
        <v>42232</v>
      </c>
      <c r="C358" s="45">
        <v>0.54</v>
      </c>
      <c r="D358" s="93" t="s">
        <v>33</v>
      </c>
      <c r="E358" s="6"/>
    </row>
    <row r="359" spans="1:5" ht="15.75" customHeight="1" x14ac:dyDescent="0.2">
      <c r="A359" s="45" t="s">
        <v>67</v>
      </c>
      <c r="B359" s="130">
        <v>42231</v>
      </c>
      <c r="C359" s="45">
        <v>0.69</v>
      </c>
      <c r="D359" s="93" t="s">
        <v>33</v>
      </c>
      <c r="E359" s="6"/>
    </row>
    <row r="360" spans="1:5" ht="15.75" customHeight="1" x14ac:dyDescent="0.2">
      <c r="A360" s="45" t="s">
        <v>67</v>
      </c>
      <c r="B360" s="130">
        <v>42230</v>
      </c>
      <c r="C360" s="45">
        <v>0.7</v>
      </c>
      <c r="D360" s="93" t="s">
        <v>33</v>
      </c>
      <c r="E360" s="6"/>
    </row>
    <row r="361" spans="1:5" ht="15.75" customHeight="1" x14ac:dyDescent="0.2">
      <c r="A361" s="45" t="s">
        <v>67</v>
      </c>
      <c r="B361" s="130">
        <v>42229</v>
      </c>
      <c r="C361" s="45">
        <v>0.68</v>
      </c>
      <c r="D361" s="93" t="s">
        <v>33</v>
      </c>
      <c r="E361" s="6"/>
    </row>
    <row r="362" spans="1:5" ht="15.75" customHeight="1" x14ac:dyDescent="0.2">
      <c r="A362" s="45" t="s">
        <v>67</v>
      </c>
      <c r="B362" s="130">
        <v>42228</v>
      </c>
      <c r="C362" s="45">
        <v>0.67</v>
      </c>
      <c r="D362" s="93" t="s">
        <v>33</v>
      </c>
      <c r="E362" s="6"/>
    </row>
    <row r="363" spans="1:5" ht="15.75" customHeight="1" x14ac:dyDescent="0.2">
      <c r="A363" s="45" t="s">
        <v>67</v>
      </c>
      <c r="B363" s="130">
        <v>42227</v>
      </c>
      <c r="C363" s="45">
        <v>0.69</v>
      </c>
      <c r="D363" s="93" t="s">
        <v>33</v>
      </c>
      <c r="E363" s="6"/>
    </row>
    <row r="364" spans="1:5" ht="15.75" customHeight="1" x14ac:dyDescent="0.2">
      <c r="A364" s="45" t="s">
        <v>67</v>
      </c>
      <c r="B364" s="130">
        <v>42226</v>
      </c>
      <c r="C364" s="45">
        <v>1.79</v>
      </c>
      <c r="D364" s="93" t="s">
        <v>33</v>
      </c>
      <c r="E364" s="6"/>
    </row>
    <row r="365" spans="1:5" ht="15.75" customHeight="1" x14ac:dyDescent="0.2">
      <c r="A365" s="45" t="s">
        <v>67</v>
      </c>
      <c r="B365" s="130">
        <v>42225</v>
      </c>
      <c r="C365" s="45">
        <v>1.93</v>
      </c>
      <c r="D365" s="93" t="s">
        <v>33</v>
      </c>
      <c r="E365" s="6"/>
    </row>
    <row r="366" spans="1:5" ht="15.75" customHeight="1" x14ac:dyDescent="0.2">
      <c r="A366" s="45" t="s">
        <v>67</v>
      </c>
      <c r="B366" s="130">
        <v>42224</v>
      </c>
      <c r="C366" s="45">
        <v>2.2200000000000002</v>
      </c>
      <c r="D366" s="93" t="s">
        <v>33</v>
      </c>
      <c r="E366" s="6"/>
    </row>
    <row r="367" spans="1:5" ht="15.75" customHeight="1" x14ac:dyDescent="0.2">
      <c r="A367" s="45" t="s">
        <v>67</v>
      </c>
      <c r="B367" s="130">
        <v>42223</v>
      </c>
      <c r="C367" s="45">
        <v>1.98</v>
      </c>
      <c r="D367" s="93" t="s">
        <v>33</v>
      </c>
      <c r="E367" s="6"/>
    </row>
    <row r="368" spans="1:5" ht="15.75" customHeight="1" x14ac:dyDescent="0.2">
      <c r="A368" s="45" t="s">
        <v>67</v>
      </c>
      <c r="B368" s="130">
        <v>42222</v>
      </c>
      <c r="C368" s="45">
        <v>1.99</v>
      </c>
      <c r="D368" s="93" t="s">
        <v>33</v>
      </c>
      <c r="E368" s="6"/>
    </row>
    <row r="369" spans="1:5" ht="15.75" customHeight="1" x14ac:dyDescent="0.2">
      <c r="A369" s="45" t="s">
        <v>67</v>
      </c>
      <c r="B369" s="130">
        <v>42221</v>
      </c>
      <c r="C369" s="45">
        <v>1.98</v>
      </c>
      <c r="D369" s="93" t="s">
        <v>33</v>
      </c>
      <c r="E369" s="6"/>
    </row>
    <row r="370" spans="1:5" ht="15.75" customHeight="1" x14ac:dyDescent="0.2">
      <c r="A370" s="45" t="s">
        <v>67</v>
      </c>
      <c r="B370" s="130">
        <v>42220</v>
      </c>
      <c r="C370" s="45">
        <v>1.95</v>
      </c>
      <c r="D370" s="93" t="s">
        <v>33</v>
      </c>
      <c r="E370" s="6"/>
    </row>
    <row r="371" spans="1:5" ht="15.75" customHeight="1" x14ac:dyDescent="0.2">
      <c r="A371" s="45" t="s">
        <v>67</v>
      </c>
      <c r="B371" s="130">
        <v>42219</v>
      </c>
      <c r="C371" s="45">
        <v>1.93</v>
      </c>
      <c r="D371" s="93" t="s">
        <v>33</v>
      </c>
      <c r="E371" s="6"/>
    </row>
    <row r="372" spans="1:5" ht="15.75" customHeight="1" x14ac:dyDescent="0.2">
      <c r="A372" s="45" t="s">
        <v>67</v>
      </c>
      <c r="B372" s="130">
        <v>42218</v>
      </c>
      <c r="C372" s="45">
        <v>1.8</v>
      </c>
      <c r="D372" s="93" t="s">
        <v>33</v>
      </c>
      <c r="E372" s="6"/>
    </row>
    <row r="373" spans="1:5" ht="15.75" customHeight="1" x14ac:dyDescent="0.2">
      <c r="A373" s="45" t="s">
        <v>67</v>
      </c>
      <c r="B373" s="130">
        <v>42217</v>
      </c>
      <c r="C373" s="45">
        <v>1.98</v>
      </c>
      <c r="D373" s="93" t="s">
        <v>33</v>
      </c>
      <c r="E373" s="6"/>
    </row>
    <row r="374" spans="1:5" ht="15.75" customHeight="1" x14ac:dyDescent="0.2">
      <c r="A374" s="45" t="s">
        <v>68</v>
      </c>
      <c r="B374" s="130">
        <v>42247</v>
      </c>
      <c r="C374" s="45">
        <v>0.73</v>
      </c>
      <c r="D374" s="93" t="s">
        <v>33</v>
      </c>
      <c r="E374" s="6"/>
    </row>
    <row r="375" spans="1:5" ht="15.75" customHeight="1" x14ac:dyDescent="0.2">
      <c r="A375" s="45" t="s">
        <v>68</v>
      </c>
      <c r="B375" s="130">
        <v>42246</v>
      </c>
      <c r="C375" s="45">
        <v>0.74</v>
      </c>
      <c r="D375" s="93" t="s">
        <v>33</v>
      </c>
      <c r="E375" s="6"/>
    </row>
    <row r="376" spans="1:5" ht="15.75" customHeight="1" x14ac:dyDescent="0.2">
      <c r="A376" s="45" t="s">
        <v>68</v>
      </c>
      <c r="B376" s="130">
        <v>42245</v>
      </c>
      <c r="C376" s="45">
        <v>0.74</v>
      </c>
      <c r="D376" s="93" t="s">
        <v>33</v>
      </c>
      <c r="E376" s="6"/>
    </row>
    <row r="377" spans="1:5" ht="15.75" customHeight="1" x14ac:dyDescent="0.2">
      <c r="A377" s="45" t="s">
        <v>68</v>
      </c>
      <c r="B377" s="130">
        <v>42244</v>
      </c>
      <c r="C377" s="45">
        <v>0.74</v>
      </c>
      <c r="D377" s="93" t="s">
        <v>33</v>
      </c>
      <c r="E377" s="6"/>
    </row>
    <row r="378" spans="1:5" ht="15.75" customHeight="1" x14ac:dyDescent="0.2">
      <c r="A378" s="45" t="s">
        <v>68</v>
      </c>
      <c r="B378" s="130">
        <v>42243</v>
      </c>
      <c r="C378" s="45">
        <v>0.73</v>
      </c>
      <c r="D378" s="93" t="s">
        <v>33</v>
      </c>
      <c r="E378" s="6"/>
    </row>
    <row r="379" spans="1:5" ht="15.75" customHeight="1" x14ac:dyDescent="0.2">
      <c r="A379" s="45" t="s">
        <v>68</v>
      </c>
      <c r="B379" s="130">
        <v>42242</v>
      </c>
      <c r="C379" s="45">
        <v>0.81</v>
      </c>
      <c r="D379" s="93" t="s">
        <v>33</v>
      </c>
      <c r="E379" s="6"/>
    </row>
    <row r="380" spans="1:5" ht="15.75" customHeight="1" x14ac:dyDescent="0.2">
      <c r="A380" s="45" t="s">
        <v>68</v>
      </c>
      <c r="B380" s="130">
        <v>42241</v>
      </c>
      <c r="C380" s="45">
        <v>0.74</v>
      </c>
      <c r="D380" s="93" t="s">
        <v>33</v>
      </c>
      <c r="E380" s="6"/>
    </row>
    <row r="381" spans="1:5" ht="15.75" customHeight="1" x14ac:dyDescent="0.2">
      <c r="A381" s="45" t="s">
        <v>68</v>
      </c>
      <c r="B381" s="130">
        <v>42240</v>
      </c>
      <c r="C381" s="45">
        <v>0.74</v>
      </c>
      <c r="D381" s="93" t="s">
        <v>33</v>
      </c>
      <c r="E381" s="6"/>
    </row>
    <row r="382" spans="1:5" ht="15.75" customHeight="1" x14ac:dyDescent="0.2">
      <c r="A382" s="45" t="s">
        <v>68</v>
      </c>
      <c r="B382" s="130">
        <v>42239</v>
      </c>
      <c r="C382" s="45">
        <v>0.74</v>
      </c>
      <c r="D382" s="93" t="s">
        <v>33</v>
      </c>
      <c r="E382" s="6"/>
    </row>
    <row r="383" spans="1:5" ht="15.75" customHeight="1" x14ac:dyDescent="0.2">
      <c r="A383" s="45" t="s">
        <v>68</v>
      </c>
      <c r="B383" s="130">
        <v>42238</v>
      </c>
      <c r="C383" s="45">
        <v>0.74</v>
      </c>
      <c r="D383" s="93" t="s">
        <v>33</v>
      </c>
      <c r="E383" s="6"/>
    </row>
    <row r="384" spans="1:5" ht="15.75" customHeight="1" x14ac:dyDescent="0.2">
      <c r="A384" s="45" t="s">
        <v>68</v>
      </c>
      <c r="B384" s="130">
        <v>42237</v>
      </c>
      <c r="C384" s="45">
        <v>0.74</v>
      </c>
      <c r="D384" s="93" t="s">
        <v>33</v>
      </c>
      <c r="E384" s="6"/>
    </row>
    <row r="385" spans="1:5" ht="15.75" customHeight="1" x14ac:dyDescent="0.2">
      <c r="A385" s="45" t="s">
        <v>68</v>
      </c>
      <c r="B385" s="130">
        <v>42236</v>
      </c>
      <c r="C385" s="45">
        <v>0.74</v>
      </c>
      <c r="D385" s="93" t="s">
        <v>33</v>
      </c>
      <c r="E385" s="6"/>
    </row>
    <row r="386" spans="1:5" ht="15.75" customHeight="1" x14ac:dyDescent="0.2">
      <c r="A386" s="45" t="s">
        <v>68</v>
      </c>
      <c r="B386" s="130">
        <v>42235</v>
      </c>
      <c r="C386" s="45">
        <v>0.91</v>
      </c>
      <c r="D386" s="93" t="s">
        <v>33</v>
      </c>
      <c r="E386" s="6"/>
    </row>
    <row r="387" spans="1:5" ht="15.75" customHeight="1" x14ac:dyDescent="0.2">
      <c r="A387" s="45" t="s">
        <v>68</v>
      </c>
      <c r="B387" s="130">
        <v>42234</v>
      </c>
      <c r="C387" s="45">
        <v>0.84</v>
      </c>
      <c r="D387" s="93" t="s">
        <v>33</v>
      </c>
      <c r="E387" s="6"/>
    </row>
    <row r="388" spans="1:5" ht="15.75" customHeight="1" x14ac:dyDescent="0.2">
      <c r="A388" s="45" t="s">
        <v>68</v>
      </c>
      <c r="B388" s="130">
        <v>42233</v>
      </c>
      <c r="C388" s="45">
        <v>0.85</v>
      </c>
      <c r="D388" s="93" t="s">
        <v>33</v>
      </c>
      <c r="E388" s="6"/>
    </row>
    <row r="389" spans="1:5" ht="15.75" customHeight="1" x14ac:dyDescent="0.2">
      <c r="A389" s="45" t="s">
        <v>68</v>
      </c>
      <c r="B389" s="130">
        <v>42232</v>
      </c>
      <c r="C389" s="45">
        <v>0.85</v>
      </c>
      <c r="D389" s="93" t="s">
        <v>33</v>
      </c>
      <c r="E389" s="6"/>
    </row>
    <row r="390" spans="1:5" ht="15.75" customHeight="1" x14ac:dyDescent="0.2">
      <c r="A390" s="45" t="s">
        <v>68</v>
      </c>
      <c r="B390" s="130">
        <v>42231</v>
      </c>
      <c r="C390" s="45">
        <v>0.98</v>
      </c>
      <c r="D390" s="93" t="s">
        <v>33</v>
      </c>
      <c r="E390" s="6"/>
    </row>
    <row r="391" spans="1:5" ht="15.75" customHeight="1" x14ac:dyDescent="0.2">
      <c r="A391" s="45" t="s">
        <v>68</v>
      </c>
      <c r="B391" s="130">
        <v>42230</v>
      </c>
      <c r="C391" s="45">
        <v>0.97</v>
      </c>
      <c r="D391" s="93" t="s">
        <v>33</v>
      </c>
      <c r="E391" s="6"/>
    </row>
    <row r="392" spans="1:5" ht="15.75" customHeight="1" x14ac:dyDescent="0.2">
      <c r="A392" s="45" t="s">
        <v>68</v>
      </c>
      <c r="B392" s="130">
        <v>42229</v>
      </c>
      <c r="C392" s="45">
        <v>0.98</v>
      </c>
      <c r="D392" s="93" t="s">
        <v>33</v>
      </c>
      <c r="E392" s="6"/>
    </row>
    <row r="393" spans="1:5" ht="15.75" customHeight="1" x14ac:dyDescent="0.2">
      <c r="A393" s="45" t="s">
        <v>68</v>
      </c>
      <c r="B393" s="130">
        <v>42228</v>
      </c>
      <c r="C393" s="45">
        <v>1.02</v>
      </c>
      <c r="D393" s="93" t="s">
        <v>33</v>
      </c>
      <c r="E393" s="6"/>
    </row>
    <row r="394" spans="1:5" ht="15.75" customHeight="1" x14ac:dyDescent="0.2">
      <c r="A394" s="45" t="s">
        <v>68</v>
      </c>
      <c r="B394" s="130">
        <v>42227</v>
      </c>
      <c r="C394" s="45">
        <v>1.01</v>
      </c>
      <c r="D394" s="93" t="s">
        <v>33</v>
      </c>
      <c r="E394" s="6"/>
    </row>
    <row r="395" spans="1:5" ht="15.75" customHeight="1" x14ac:dyDescent="0.2">
      <c r="A395" s="45" t="s">
        <v>68</v>
      </c>
      <c r="B395" s="130">
        <v>42226</v>
      </c>
      <c r="C395" s="45">
        <v>1.45</v>
      </c>
      <c r="D395" s="93" t="s">
        <v>33</v>
      </c>
      <c r="E395" s="6"/>
    </row>
    <row r="396" spans="1:5" ht="15.75" customHeight="1" x14ac:dyDescent="0.2">
      <c r="A396" s="45" t="s">
        <v>68</v>
      </c>
      <c r="B396" s="130">
        <v>42225</v>
      </c>
      <c r="C396" s="45">
        <v>1.48</v>
      </c>
      <c r="D396" s="93" t="s">
        <v>33</v>
      </c>
      <c r="E396" s="6"/>
    </row>
    <row r="397" spans="1:5" ht="15.75" customHeight="1" x14ac:dyDescent="0.2">
      <c r="A397" s="45" t="s">
        <v>68</v>
      </c>
      <c r="B397" s="130">
        <v>42224</v>
      </c>
      <c r="C397" s="45">
        <v>1.55</v>
      </c>
      <c r="D397" s="93" t="s">
        <v>33</v>
      </c>
      <c r="E397" s="6"/>
    </row>
    <row r="398" spans="1:5" ht="15.75" customHeight="1" x14ac:dyDescent="0.2">
      <c r="A398" s="45" t="s">
        <v>68</v>
      </c>
      <c r="B398" s="130">
        <v>42223</v>
      </c>
      <c r="C398" s="45">
        <v>1.57</v>
      </c>
      <c r="D398" s="93" t="s">
        <v>33</v>
      </c>
      <c r="E398" s="6"/>
    </row>
    <row r="399" spans="1:5" ht="15.75" customHeight="1" x14ac:dyDescent="0.2">
      <c r="A399" s="45" t="s">
        <v>68</v>
      </c>
      <c r="B399" s="130">
        <v>42222</v>
      </c>
      <c r="C399" s="45">
        <v>1.57</v>
      </c>
      <c r="D399" s="93" t="s">
        <v>33</v>
      </c>
      <c r="E399" s="6"/>
    </row>
    <row r="400" spans="1:5" ht="15.75" customHeight="1" x14ac:dyDescent="0.2">
      <c r="A400" s="45" t="s">
        <v>68</v>
      </c>
      <c r="B400" s="130">
        <v>42221</v>
      </c>
      <c r="C400" s="45">
        <v>1.57</v>
      </c>
      <c r="D400" s="93" t="s">
        <v>33</v>
      </c>
      <c r="E400" s="6"/>
    </row>
    <row r="401" spans="1:5" ht="15.75" customHeight="1" x14ac:dyDescent="0.2">
      <c r="A401" s="45" t="s">
        <v>68</v>
      </c>
      <c r="B401" s="130">
        <v>42220</v>
      </c>
      <c r="C401" s="45">
        <v>1.65</v>
      </c>
      <c r="D401" s="93" t="s">
        <v>33</v>
      </c>
      <c r="E401" s="6"/>
    </row>
    <row r="402" spans="1:5" ht="15.75" customHeight="1" x14ac:dyDescent="0.2">
      <c r="A402" s="45" t="s">
        <v>68</v>
      </c>
      <c r="B402" s="130">
        <v>42219</v>
      </c>
      <c r="C402" s="45">
        <v>1.58</v>
      </c>
      <c r="D402" s="93" t="s">
        <v>33</v>
      </c>
      <c r="E402" s="6"/>
    </row>
    <row r="403" spans="1:5" ht="15.75" customHeight="1" x14ac:dyDescent="0.2">
      <c r="A403" s="45" t="s">
        <v>68</v>
      </c>
      <c r="B403" s="130">
        <v>42218</v>
      </c>
      <c r="C403" s="45">
        <v>1.47</v>
      </c>
      <c r="D403" s="93" t="s">
        <v>33</v>
      </c>
      <c r="E403" s="6"/>
    </row>
    <row r="404" spans="1:5" ht="15.75" customHeight="1" x14ac:dyDescent="0.2">
      <c r="A404" s="45" t="s">
        <v>68</v>
      </c>
      <c r="B404" s="130">
        <v>42217</v>
      </c>
      <c r="C404" s="45">
        <v>1.48</v>
      </c>
      <c r="D404" s="93" t="s">
        <v>33</v>
      </c>
      <c r="E404" s="6"/>
    </row>
    <row r="405" spans="1:5" ht="15.75" customHeight="1" x14ac:dyDescent="0.2">
      <c r="A405" s="45" t="s">
        <v>673</v>
      </c>
      <c r="B405" s="130">
        <v>42247</v>
      </c>
      <c r="C405" s="45">
        <v>1.58</v>
      </c>
      <c r="D405" s="93" t="s">
        <v>33</v>
      </c>
      <c r="E405" s="6"/>
    </row>
    <row r="406" spans="1:5" ht="15.75" customHeight="1" x14ac:dyDescent="0.2">
      <c r="A406" s="45" t="s">
        <v>673</v>
      </c>
      <c r="B406" s="130">
        <v>42246</v>
      </c>
      <c r="C406" s="45">
        <v>1.57</v>
      </c>
      <c r="D406" s="93" t="s">
        <v>33</v>
      </c>
      <c r="E406" s="6"/>
    </row>
    <row r="407" spans="1:5" ht="15.75" customHeight="1" x14ac:dyDescent="0.2">
      <c r="A407" s="45" t="s">
        <v>673</v>
      </c>
      <c r="B407" s="130">
        <v>42245</v>
      </c>
      <c r="C407" s="45">
        <v>1.58</v>
      </c>
      <c r="D407" s="93" t="s">
        <v>33</v>
      </c>
      <c r="E407" s="6"/>
    </row>
    <row r="408" spans="1:5" ht="15.75" customHeight="1" x14ac:dyDescent="0.2">
      <c r="A408" s="45" t="s">
        <v>673</v>
      </c>
      <c r="B408" s="130">
        <v>42244</v>
      </c>
      <c r="C408" s="45">
        <v>1.62</v>
      </c>
      <c r="D408" s="93" t="s">
        <v>33</v>
      </c>
      <c r="E408" s="6"/>
    </row>
    <row r="409" spans="1:5" ht="15.75" customHeight="1" x14ac:dyDescent="0.2">
      <c r="A409" s="45" t="s">
        <v>673</v>
      </c>
      <c r="B409" s="130">
        <v>42243</v>
      </c>
      <c r="C409" s="45">
        <v>1.58</v>
      </c>
      <c r="D409" s="93" t="s">
        <v>33</v>
      </c>
      <c r="E409" s="6"/>
    </row>
    <row r="410" spans="1:5" ht="15.75" customHeight="1" x14ac:dyDescent="0.2">
      <c r="A410" s="45" t="s">
        <v>673</v>
      </c>
      <c r="B410" s="130">
        <v>42242</v>
      </c>
      <c r="C410" s="45">
        <v>1.58</v>
      </c>
      <c r="D410" s="93" t="s">
        <v>33</v>
      </c>
      <c r="E410" s="6"/>
    </row>
    <row r="411" spans="1:5" ht="15.75" customHeight="1" x14ac:dyDescent="0.2">
      <c r="A411" s="45" t="s">
        <v>673</v>
      </c>
      <c r="B411" s="130">
        <v>42241</v>
      </c>
      <c r="C411" s="45">
        <v>1.59</v>
      </c>
      <c r="D411" s="93" t="s">
        <v>33</v>
      </c>
      <c r="E411" s="6"/>
    </row>
    <row r="412" spans="1:5" ht="15.75" customHeight="1" x14ac:dyDescent="0.2">
      <c r="A412" s="45" t="s">
        <v>673</v>
      </c>
      <c r="B412" s="130">
        <v>42240</v>
      </c>
      <c r="C412" s="45">
        <v>1.58</v>
      </c>
      <c r="D412" s="93" t="s">
        <v>33</v>
      </c>
      <c r="E412" s="6"/>
    </row>
    <row r="413" spans="1:5" ht="15.75" customHeight="1" x14ac:dyDescent="0.2">
      <c r="A413" s="45" t="s">
        <v>673</v>
      </c>
      <c r="B413" s="130">
        <v>42239</v>
      </c>
      <c r="C413" s="45">
        <v>1.57</v>
      </c>
      <c r="D413" s="93" t="s">
        <v>33</v>
      </c>
      <c r="E413" s="6"/>
    </row>
    <row r="414" spans="1:5" ht="15.75" customHeight="1" x14ac:dyDescent="0.2">
      <c r="A414" s="45" t="s">
        <v>673</v>
      </c>
      <c r="B414" s="130">
        <v>42238</v>
      </c>
      <c r="C414" s="45">
        <v>1.57</v>
      </c>
      <c r="D414" s="93" t="s">
        <v>33</v>
      </c>
      <c r="E414" s="6"/>
    </row>
    <row r="415" spans="1:5" ht="15.75" customHeight="1" x14ac:dyDescent="0.2">
      <c r="A415" s="45" t="s">
        <v>673</v>
      </c>
      <c r="B415" s="130">
        <v>42237</v>
      </c>
      <c r="C415" s="45">
        <v>1.61</v>
      </c>
      <c r="D415" s="93" t="s">
        <v>33</v>
      </c>
      <c r="E415" s="6"/>
    </row>
    <row r="416" spans="1:5" ht="15.75" customHeight="1" x14ac:dyDescent="0.2">
      <c r="A416" s="45" t="s">
        <v>673</v>
      </c>
      <c r="B416" s="130">
        <v>42236</v>
      </c>
      <c r="C416" s="45">
        <v>1.57</v>
      </c>
      <c r="D416" s="93" t="s">
        <v>33</v>
      </c>
      <c r="E416" s="6"/>
    </row>
    <row r="417" spans="1:5" ht="15.75" customHeight="1" x14ac:dyDescent="0.2">
      <c r="A417" s="45" t="s">
        <v>673</v>
      </c>
      <c r="B417" s="130">
        <v>42235</v>
      </c>
      <c r="C417" s="45">
        <v>0.47</v>
      </c>
      <c r="D417" s="93" t="s">
        <v>33</v>
      </c>
      <c r="E417" s="6"/>
    </row>
    <row r="418" spans="1:5" ht="15.75" customHeight="1" x14ac:dyDescent="0.2">
      <c r="A418" s="45" t="s">
        <v>673</v>
      </c>
      <c r="B418" s="130">
        <v>42234</v>
      </c>
      <c r="C418" s="45">
        <v>0.42</v>
      </c>
      <c r="D418" s="93" t="s">
        <v>33</v>
      </c>
      <c r="E418" s="6"/>
    </row>
    <row r="419" spans="1:5" ht="15.75" customHeight="1" x14ac:dyDescent="0.2">
      <c r="A419" s="45" t="s">
        <v>673</v>
      </c>
      <c r="B419" s="130">
        <v>42233</v>
      </c>
      <c r="C419" s="45">
        <v>0.41</v>
      </c>
      <c r="D419" s="93" t="s">
        <v>33</v>
      </c>
      <c r="E419" s="6"/>
    </row>
    <row r="420" spans="1:5" ht="15.75" customHeight="1" x14ac:dyDescent="0.2">
      <c r="A420" s="45" t="s">
        <v>673</v>
      </c>
      <c r="B420" s="130">
        <v>42232</v>
      </c>
      <c r="C420" s="45">
        <v>0.41</v>
      </c>
      <c r="D420" s="93" t="s">
        <v>33</v>
      </c>
      <c r="E420" s="6"/>
    </row>
    <row r="421" spans="1:5" ht="15.75" customHeight="1" x14ac:dyDescent="0.2">
      <c r="A421" s="45" t="s">
        <v>673</v>
      </c>
      <c r="B421" s="130">
        <v>42231</v>
      </c>
      <c r="C421" s="45">
        <v>0.51</v>
      </c>
      <c r="D421" s="93" t="s">
        <v>33</v>
      </c>
      <c r="E421" s="6"/>
    </row>
    <row r="422" spans="1:5" ht="15.75" customHeight="1" x14ac:dyDescent="0.2">
      <c r="A422" s="45" t="s">
        <v>673</v>
      </c>
      <c r="B422" s="130">
        <v>42230</v>
      </c>
      <c r="C422" s="45">
        <v>0.51</v>
      </c>
      <c r="D422" s="93" t="s">
        <v>33</v>
      </c>
      <c r="E422" s="6"/>
    </row>
    <row r="423" spans="1:5" ht="15.75" customHeight="1" x14ac:dyDescent="0.2">
      <c r="A423" s="45" t="s">
        <v>673</v>
      </c>
      <c r="B423" s="130">
        <v>42229</v>
      </c>
      <c r="C423" s="45">
        <v>0.5</v>
      </c>
      <c r="D423" s="93" t="s">
        <v>33</v>
      </c>
      <c r="E423" s="6"/>
    </row>
    <row r="424" spans="1:5" ht="15.75" customHeight="1" x14ac:dyDescent="0.2">
      <c r="A424" s="45" t="s">
        <v>673</v>
      </c>
      <c r="B424" s="130">
        <v>42228</v>
      </c>
      <c r="C424" s="45">
        <v>0.5</v>
      </c>
      <c r="D424" s="93" t="s">
        <v>33</v>
      </c>
      <c r="E424" s="6"/>
    </row>
    <row r="425" spans="1:5" ht="15.75" customHeight="1" x14ac:dyDescent="0.2">
      <c r="A425" s="45" t="s">
        <v>673</v>
      </c>
      <c r="B425" s="130">
        <v>42227</v>
      </c>
      <c r="C425" s="45">
        <v>0.51</v>
      </c>
      <c r="D425" s="93" t="s">
        <v>33</v>
      </c>
      <c r="E425" s="6"/>
    </row>
    <row r="426" spans="1:5" ht="15.75" customHeight="1" x14ac:dyDescent="0.2">
      <c r="A426" s="45" t="s">
        <v>673</v>
      </c>
      <c r="B426" s="130">
        <v>42226</v>
      </c>
      <c r="C426" s="45">
        <v>0.92</v>
      </c>
      <c r="D426" s="93" t="s">
        <v>33</v>
      </c>
      <c r="E426" s="6"/>
    </row>
    <row r="427" spans="1:5" ht="15.75" customHeight="1" x14ac:dyDescent="0.2">
      <c r="A427" s="45" t="s">
        <v>673</v>
      </c>
      <c r="B427" s="130">
        <v>42225</v>
      </c>
      <c r="C427" s="45">
        <v>0.96</v>
      </c>
      <c r="D427" s="93" t="s">
        <v>33</v>
      </c>
      <c r="E427" s="6"/>
    </row>
    <row r="428" spans="1:5" ht="15.75" customHeight="1" x14ac:dyDescent="0.2">
      <c r="A428" s="45" t="s">
        <v>673</v>
      </c>
      <c r="B428" s="130">
        <v>42224</v>
      </c>
      <c r="C428" s="45">
        <v>1.1200000000000001</v>
      </c>
      <c r="D428" s="93" t="s">
        <v>33</v>
      </c>
      <c r="E428" s="6"/>
    </row>
    <row r="429" spans="1:5" ht="15.75" customHeight="1" x14ac:dyDescent="0.2">
      <c r="A429" s="45" t="s">
        <v>673</v>
      </c>
      <c r="B429" s="130">
        <v>42223</v>
      </c>
      <c r="C429" s="45">
        <v>1.01</v>
      </c>
      <c r="D429" s="93" t="s">
        <v>33</v>
      </c>
      <c r="E429" s="6"/>
    </row>
    <row r="430" spans="1:5" ht="15.75" customHeight="1" x14ac:dyDescent="0.2">
      <c r="A430" s="45" t="s">
        <v>673</v>
      </c>
      <c r="B430" s="130">
        <v>42222</v>
      </c>
      <c r="C430" s="45">
        <v>1.03</v>
      </c>
      <c r="D430" s="93" t="s">
        <v>33</v>
      </c>
      <c r="E430" s="6"/>
    </row>
    <row r="431" spans="1:5" ht="15.75" customHeight="1" x14ac:dyDescent="0.2">
      <c r="A431" s="45" t="s">
        <v>673</v>
      </c>
      <c r="B431" s="130">
        <v>42221</v>
      </c>
      <c r="C431" s="45">
        <v>1.03</v>
      </c>
      <c r="D431" s="93" t="s">
        <v>33</v>
      </c>
      <c r="E431" s="6"/>
    </row>
    <row r="432" spans="1:5" ht="15.75" customHeight="1" x14ac:dyDescent="0.2">
      <c r="A432" s="45" t="s">
        <v>673</v>
      </c>
      <c r="B432" s="130">
        <v>42220</v>
      </c>
      <c r="C432" s="45">
        <v>1.02</v>
      </c>
      <c r="D432" s="93" t="s">
        <v>33</v>
      </c>
      <c r="E432" s="6"/>
    </row>
    <row r="433" spans="1:5" ht="15.75" customHeight="1" x14ac:dyDescent="0.2">
      <c r="A433" s="45" t="s">
        <v>673</v>
      </c>
      <c r="B433" s="130">
        <v>42219</v>
      </c>
      <c r="C433" s="45">
        <v>1.02</v>
      </c>
      <c r="D433" s="93" t="s">
        <v>33</v>
      </c>
      <c r="E433" s="6"/>
    </row>
    <row r="434" spans="1:5" ht="15.75" customHeight="1" x14ac:dyDescent="0.2">
      <c r="A434" s="45" t="s">
        <v>673</v>
      </c>
      <c r="B434" s="130">
        <v>42218</v>
      </c>
      <c r="C434" s="45">
        <v>0.96</v>
      </c>
      <c r="D434" s="93" t="s">
        <v>33</v>
      </c>
      <c r="E434" s="6"/>
    </row>
    <row r="435" spans="1:5" ht="15.75" customHeight="1" x14ac:dyDescent="0.2">
      <c r="A435" s="45" t="s">
        <v>673</v>
      </c>
      <c r="B435" s="130">
        <v>42217</v>
      </c>
      <c r="C435" s="45">
        <v>1.04</v>
      </c>
      <c r="D435" s="93" t="s">
        <v>33</v>
      </c>
      <c r="E435" s="6"/>
    </row>
    <row r="436" spans="1:5" ht="15.75" customHeight="1" x14ac:dyDescent="0.2">
      <c r="A436" s="45" t="s">
        <v>671</v>
      </c>
      <c r="B436" s="130">
        <v>42247</v>
      </c>
      <c r="C436" s="45">
        <v>0.48</v>
      </c>
      <c r="D436" s="93" t="s">
        <v>33</v>
      </c>
      <c r="E436" s="6"/>
    </row>
    <row r="437" spans="1:5" ht="15.75" customHeight="1" x14ac:dyDescent="0.2">
      <c r="A437" s="45" t="s">
        <v>671</v>
      </c>
      <c r="B437" s="130">
        <v>42246</v>
      </c>
      <c r="C437" s="45">
        <v>0.48</v>
      </c>
      <c r="D437" s="93" t="s">
        <v>33</v>
      </c>
      <c r="E437" s="6"/>
    </row>
    <row r="438" spans="1:5" ht="15.75" customHeight="1" x14ac:dyDescent="0.2">
      <c r="A438" s="45" t="s">
        <v>671</v>
      </c>
      <c r="B438" s="130">
        <v>42245</v>
      </c>
      <c r="C438" s="45">
        <v>0.49</v>
      </c>
      <c r="D438" s="93" t="s">
        <v>33</v>
      </c>
      <c r="E438" s="6"/>
    </row>
    <row r="439" spans="1:5" ht="15.75" customHeight="1" x14ac:dyDescent="0.2">
      <c r="A439" s="45" t="s">
        <v>671</v>
      </c>
      <c r="B439" s="130">
        <v>42244</v>
      </c>
      <c r="C439" s="45">
        <v>0.48</v>
      </c>
      <c r="D439" s="93" t="s">
        <v>33</v>
      </c>
      <c r="E439" s="6"/>
    </row>
    <row r="440" spans="1:5" ht="15.75" customHeight="1" x14ac:dyDescent="0.2">
      <c r="A440" s="45" t="s">
        <v>671</v>
      </c>
      <c r="B440" s="130">
        <v>42243</v>
      </c>
      <c r="C440" s="45">
        <v>0.48</v>
      </c>
      <c r="D440" s="93" t="s">
        <v>33</v>
      </c>
      <c r="E440" s="6"/>
    </row>
    <row r="441" spans="1:5" ht="15.75" customHeight="1" x14ac:dyDescent="0.2">
      <c r="A441" s="45" t="s">
        <v>671</v>
      </c>
      <c r="B441" s="130">
        <v>42242</v>
      </c>
      <c r="C441" s="45">
        <v>0.49</v>
      </c>
      <c r="D441" s="93" t="s">
        <v>33</v>
      </c>
      <c r="E441" s="6"/>
    </row>
    <row r="442" spans="1:5" ht="15.75" customHeight="1" x14ac:dyDescent="0.2">
      <c r="A442" s="45" t="s">
        <v>671</v>
      </c>
      <c r="B442" s="130">
        <v>42241</v>
      </c>
      <c r="C442" s="45">
        <v>0.48</v>
      </c>
      <c r="D442" s="93" t="s">
        <v>33</v>
      </c>
      <c r="E442" s="6"/>
    </row>
    <row r="443" spans="1:5" ht="15.75" customHeight="1" x14ac:dyDescent="0.2">
      <c r="A443" s="45" t="s">
        <v>671</v>
      </c>
      <c r="B443" s="130">
        <v>42240</v>
      </c>
      <c r="C443" s="45">
        <v>0.48</v>
      </c>
      <c r="D443" s="93" t="s">
        <v>33</v>
      </c>
      <c r="E443" s="6"/>
    </row>
    <row r="444" spans="1:5" ht="15.75" customHeight="1" x14ac:dyDescent="0.2">
      <c r="A444" s="45" t="s">
        <v>671</v>
      </c>
      <c r="B444" s="130">
        <v>42239</v>
      </c>
      <c r="C444" s="45">
        <v>0.48</v>
      </c>
      <c r="D444" s="93" t="s">
        <v>33</v>
      </c>
      <c r="E444" s="6"/>
    </row>
    <row r="445" spans="1:5" ht="15.75" customHeight="1" x14ac:dyDescent="0.2">
      <c r="A445" s="45" t="s">
        <v>671</v>
      </c>
      <c r="B445" s="130">
        <v>42238</v>
      </c>
      <c r="C445" s="45">
        <v>0.48</v>
      </c>
      <c r="D445" s="93" t="s">
        <v>33</v>
      </c>
      <c r="E445" s="6"/>
    </row>
    <row r="446" spans="1:5" ht="15.75" customHeight="1" x14ac:dyDescent="0.2">
      <c r="A446" s="45" t="s">
        <v>671</v>
      </c>
      <c r="B446" s="130">
        <v>42237</v>
      </c>
      <c r="C446" s="45">
        <v>0.48</v>
      </c>
      <c r="D446" s="93" t="s">
        <v>33</v>
      </c>
      <c r="E446" s="6"/>
    </row>
    <row r="447" spans="1:5" ht="15.75" customHeight="1" x14ac:dyDescent="0.2">
      <c r="A447" s="45" t="s">
        <v>671</v>
      </c>
      <c r="B447" s="130">
        <v>42236</v>
      </c>
      <c r="C447" s="45">
        <v>0.48</v>
      </c>
      <c r="D447" s="93" t="s">
        <v>33</v>
      </c>
      <c r="E447" s="6"/>
    </row>
    <row r="448" spans="1:5" ht="15.75" customHeight="1" x14ac:dyDescent="0.2">
      <c r="A448" s="45" t="s">
        <v>671</v>
      </c>
      <c r="B448" s="130">
        <v>42235</v>
      </c>
      <c r="C448" s="45">
        <v>26.82</v>
      </c>
      <c r="D448" s="93" t="s">
        <v>33</v>
      </c>
      <c r="E448" s="6"/>
    </row>
    <row r="449" spans="1:5" ht="15.75" customHeight="1" x14ac:dyDescent="0.2">
      <c r="A449" s="45" t="s">
        <v>671</v>
      </c>
      <c r="B449" s="130">
        <v>42234</v>
      </c>
      <c r="C449" s="45">
        <v>28.05</v>
      </c>
      <c r="D449" s="93" t="s">
        <v>33</v>
      </c>
      <c r="E449" s="6"/>
    </row>
    <row r="450" spans="1:5" ht="15.75" customHeight="1" x14ac:dyDescent="0.2">
      <c r="A450" s="45" t="s">
        <v>671</v>
      </c>
      <c r="B450" s="130">
        <v>42233</v>
      </c>
      <c r="C450" s="45">
        <v>27.96</v>
      </c>
      <c r="D450" s="93" t="s">
        <v>33</v>
      </c>
      <c r="E450" s="6"/>
    </row>
    <row r="451" spans="1:5" ht="15.75" customHeight="1" x14ac:dyDescent="0.2">
      <c r="A451" s="45" t="s">
        <v>671</v>
      </c>
      <c r="B451" s="130">
        <v>42232</v>
      </c>
      <c r="C451" s="45">
        <v>27.96</v>
      </c>
      <c r="D451" s="93" t="s">
        <v>33</v>
      </c>
      <c r="E451" s="6"/>
    </row>
    <row r="452" spans="1:5" ht="15.75" customHeight="1" x14ac:dyDescent="0.2">
      <c r="A452" s="45" t="s">
        <v>671</v>
      </c>
      <c r="B452" s="130">
        <v>42231</v>
      </c>
      <c r="C452" s="45">
        <v>28.06</v>
      </c>
      <c r="D452" s="93" t="s">
        <v>33</v>
      </c>
      <c r="E452" s="6"/>
    </row>
    <row r="453" spans="1:5" ht="15.75" customHeight="1" x14ac:dyDescent="0.2">
      <c r="A453" s="45" t="s">
        <v>671</v>
      </c>
      <c r="B453" s="130">
        <v>42230</v>
      </c>
      <c r="C453" s="45">
        <v>28.06</v>
      </c>
      <c r="D453" s="93" t="s">
        <v>33</v>
      </c>
      <c r="E453" s="6"/>
    </row>
    <row r="454" spans="1:5" ht="15.75" customHeight="1" x14ac:dyDescent="0.2">
      <c r="A454" s="45" t="s">
        <v>671</v>
      </c>
      <c r="B454" s="130">
        <v>42229</v>
      </c>
      <c r="C454" s="45">
        <v>28.05</v>
      </c>
      <c r="D454" s="93" t="s">
        <v>33</v>
      </c>
      <c r="E454" s="6"/>
    </row>
    <row r="455" spans="1:5" ht="15.75" customHeight="1" x14ac:dyDescent="0.2">
      <c r="A455" s="45" t="s">
        <v>671</v>
      </c>
      <c r="B455" s="130">
        <v>42228</v>
      </c>
      <c r="C455" s="45">
        <v>28.05</v>
      </c>
      <c r="D455" s="93" t="s">
        <v>33</v>
      </c>
      <c r="E455" s="6"/>
    </row>
    <row r="456" spans="1:5" ht="15.75" customHeight="1" x14ac:dyDescent="0.2">
      <c r="A456" s="45" t="s">
        <v>671</v>
      </c>
      <c r="B456" s="130">
        <v>42227</v>
      </c>
      <c r="C456" s="45">
        <v>28.05</v>
      </c>
      <c r="D456" s="93" t="s">
        <v>33</v>
      </c>
      <c r="E456" s="6"/>
    </row>
    <row r="457" spans="1:5" ht="15.75" customHeight="1" x14ac:dyDescent="0.2">
      <c r="A457" s="45" t="s">
        <v>671</v>
      </c>
      <c r="B457" s="130">
        <v>42226</v>
      </c>
      <c r="C457" s="45">
        <v>28.05</v>
      </c>
      <c r="D457" s="93" t="s">
        <v>33</v>
      </c>
      <c r="E457" s="6"/>
    </row>
    <row r="458" spans="1:5" ht="15.75" customHeight="1" x14ac:dyDescent="0.2">
      <c r="A458" s="45" t="s">
        <v>671</v>
      </c>
      <c r="B458" s="130">
        <v>42225</v>
      </c>
      <c r="C458" s="45">
        <v>28.05</v>
      </c>
      <c r="D458" s="93" t="s">
        <v>33</v>
      </c>
      <c r="E458" s="6"/>
    </row>
    <row r="459" spans="1:5" ht="15.75" customHeight="1" x14ac:dyDescent="0.2">
      <c r="A459" s="45" t="s">
        <v>671</v>
      </c>
      <c r="B459" s="130">
        <v>42224</v>
      </c>
      <c r="C459" s="45">
        <v>28.06</v>
      </c>
      <c r="D459" s="93" t="s">
        <v>33</v>
      </c>
      <c r="E459" s="6"/>
    </row>
    <row r="460" spans="1:5" ht="15.75" customHeight="1" x14ac:dyDescent="0.2">
      <c r="A460" s="45" t="s">
        <v>671</v>
      </c>
      <c r="B460" s="130">
        <v>42223</v>
      </c>
      <c r="C460" s="45">
        <v>28.06</v>
      </c>
      <c r="D460" s="93" t="s">
        <v>33</v>
      </c>
      <c r="E460" s="6"/>
    </row>
    <row r="461" spans="1:5" ht="15.75" customHeight="1" x14ac:dyDescent="0.2">
      <c r="A461" s="45" t="s">
        <v>671</v>
      </c>
      <c r="B461" s="130">
        <v>42222</v>
      </c>
      <c r="C461" s="45">
        <v>28.05</v>
      </c>
      <c r="D461" s="93" t="s">
        <v>33</v>
      </c>
      <c r="E461" s="6"/>
    </row>
    <row r="462" spans="1:5" ht="15.75" customHeight="1" x14ac:dyDescent="0.2">
      <c r="A462" s="45" t="s">
        <v>671</v>
      </c>
      <c r="B462" s="130">
        <v>42221</v>
      </c>
      <c r="C462" s="45">
        <v>28.05</v>
      </c>
      <c r="D462" s="93" t="s">
        <v>33</v>
      </c>
      <c r="E462" s="6"/>
    </row>
    <row r="463" spans="1:5" ht="15.75" customHeight="1" x14ac:dyDescent="0.2">
      <c r="A463" s="45" t="s">
        <v>671</v>
      </c>
      <c r="B463" s="130">
        <v>42220</v>
      </c>
      <c r="C463" s="45">
        <v>28.05</v>
      </c>
      <c r="D463" s="93" t="s">
        <v>33</v>
      </c>
      <c r="E463" s="6"/>
    </row>
    <row r="464" spans="1:5" ht="15.75" customHeight="1" x14ac:dyDescent="0.2">
      <c r="A464" s="45" t="s">
        <v>671</v>
      </c>
      <c r="B464" s="130">
        <v>42219</v>
      </c>
      <c r="C464" s="45">
        <v>28.06</v>
      </c>
      <c r="D464" s="93" t="s">
        <v>33</v>
      </c>
      <c r="E464" s="6"/>
    </row>
    <row r="465" spans="1:5" ht="15.75" customHeight="1" x14ac:dyDescent="0.2">
      <c r="A465" s="45" t="s">
        <v>671</v>
      </c>
      <c r="B465" s="130">
        <v>42218</v>
      </c>
      <c r="C465" s="45">
        <v>28.05</v>
      </c>
      <c r="D465" s="93" t="s">
        <v>33</v>
      </c>
      <c r="E465" s="6"/>
    </row>
    <row r="466" spans="1:5" ht="15.75" customHeight="1" x14ac:dyDescent="0.2">
      <c r="A466" s="45" t="s">
        <v>671</v>
      </c>
      <c r="B466" s="130">
        <v>42217</v>
      </c>
      <c r="C466" s="45">
        <v>28.05</v>
      </c>
      <c r="D466" s="93" t="s">
        <v>33</v>
      </c>
      <c r="E466" s="6"/>
    </row>
    <row r="467" spans="1:5" ht="15.75" customHeight="1" x14ac:dyDescent="0.2">
      <c r="A467" s="45" t="s">
        <v>682</v>
      </c>
      <c r="B467" s="130">
        <v>42247</v>
      </c>
      <c r="C467" s="45">
        <v>27.85</v>
      </c>
      <c r="D467" s="93" t="s">
        <v>33</v>
      </c>
      <c r="E467" s="6"/>
    </row>
    <row r="468" spans="1:5" ht="15.75" customHeight="1" x14ac:dyDescent="0.2">
      <c r="A468" s="45" t="s">
        <v>682</v>
      </c>
      <c r="B468" s="130">
        <v>42246</v>
      </c>
      <c r="C468" s="45">
        <v>27.86</v>
      </c>
      <c r="D468" s="93" t="s">
        <v>33</v>
      </c>
      <c r="E468" s="6"/>
    </row>
    <row r="469" spans="1:5" ht="15.75" customHeight="1" x14ac:dyDescent="0.2">
      <c r="A469" s="45" t="s">
        <v>682</v>
      </c>
      <c r="B469" s="130">
        <v>42245</v>
      </c>
      <c r="C469" s="45">
        <v>27.87</v>
      </c>
      <c r="D469" s="93" t="s">
        <v>33</v>
      </c>
      <c r="E469" s="6"/>
    </row>
    <row r="470" spans="1:5" ht="15.75" customHeight="1" x14ac:dyDescent="0.2">
      <c r="A470" s="45" t="s">
        <v>682</v>
      </c>
      <c r="B470" s="130">
        <v>42244</v>
      </c>
      <c r="C470" s="45">
        <v>27.86</v>
      </c>
      <c r="D470" s="93" t="s">
        <v>33</v>
      </c>
      <c r="E470" s="6"/>
    </row>
    <row r="471" spans="1:5" ht="15.75" customHeight="1" x14ac:dyDescent="0.2">
      <c r="A471" s="45" t="s">
        <v>682</v>
      </c>
      <c r="B471" s="130">
        <v>42243</v>
      </c>
      <c r="C471" s="45">
        <v>27.86</v>
      </c>
      <c r="D471" s="93" t="s">
        <v>33</v>
      </c>
      <c r="E471" s="6"/>
    </row>
    <row r="472" spans="1:5" ht="15.75" customHeight="1" x14ac:dyDescent="0.2">
      <c r="A472" s="45" t="s">
        <v>682</v>
      </c>
      <c r="B472" s="130">
        <v>42242</v>
      </c>
      <c r="C472" s="45">
        <v>27.86</v>
      </c>
      <c r="D472" s="93" t="s">
        <v>33</v>
      </c>
      <c r="E472" s="6"/>
    </row>
    <row r="473" spans="1:5" ht="15.75" customHeight="1" x14ac:dyDescent="0.2">
      <c r="A473" s="45" t="s">
        <v>682</v>
      </c>
      <c r="B473" s="130">
        <v>42241</v>
      </c>
      <c r="C473" s="45">
        <v>27.86</v>
      </c>
      <c r="D473" s="93" t="s">
        <v>33</v>
      </c>
      <c r="E473" s="6"/>
    </row>
    <row r="474" spans="1:5" ht="15.75" customHeight="1" x14ac:dyDescent="0.2">
      <c r="A474" s="45" t="s">
        <v>682</v>
      </c>
      <c r="B474" s="130">
        <v>42240</v>
      </c>
      <c r="C474" s="45">
        <v>27.86</v>
      </c>
      <c r="D474" s="93" t="s">
        <v>33</v>
      </c>
      <c r="E474" s="6"/>
    </row>
    <row r="475" spans="1:5" ht="15.75" customHeight="1" x14ac:dyDescent="0.2">
      <c r="A475" s="45" t="s">
        <v>682</v>
      </c>
      <c r="B475" s="130">
        <v>42239</v>
      </c>
      <c r="C475" s="45">
        <v>27.86</v>
      </c>
      <c r="D475" s="93" t="s">
        <v>33</v>
      </c>
      <c r="E475" s="6"/>
    </row>
    <row r="476" spans="1:5" ht="15.75" customHeight="1" x14ac:dyDescent="0.2">
      <c r="A476" s="45" t="s">
        <v>682</v>
      </c>
      <c r="B476" s="130">
        <v>42238</v>
      </c>
      <c r="C476" s="45">
        <v>27.86</v>
      </c>
      <c r="D476" s="93" t="s">
        <v>33</v>
      </c>
      <c r="E476" s="6"/>
    </row>
    <row r="477" spans="1:5" ht="15.75" customHeight="1" x14ac:dyDescent="0.2">
      <c r="A477" s="45" t="s">
        <v>682</v>
      </c>
      <c r="B477" s="130">
        <v>42237</v>
      </c>
      <c r="C477" s="45">
        <v>27.86</v>
      </c>
      <c r="D477" s="93" t="s">
        <v>33</v>
      </c>
      <c r="E477" s="6"/>
    </row>
    <row r="478" spans="1:5" ht="15.75" customHeight="1" x14ac:dyDescent="0.2">
      <c r="A478" s="45" t="s">
        <v>682</v>
      </c>
      <c r="B478" s="130">
        <v>42236</v>
      </c>
      <c r="C478" s="45">
        <v>27.86</v>
      </c>
      <c r="D478" s="93" t="s">
        <v>33</v>
      </c>
      <c r="E478" s="6"/>
    </row>
    <row r="479" spans="1:5" ht="15.75" customHeight="1" x14ac:dyDescent="0.2">
      <c r="A479" s="45" t="s">
        <v>682</v>
      </c>
      <c r="B479" s="130">
        <v>42235</v>
      </c>
      <c r="C479" s="45">
        <v>1.54</v>
      </c>
      <c r="D479" s="93" t="s">
        <v>33</v>
      </c>
      <c r="E479" s="6"/>
    </row>
    <row r="480" spans="1:5" ht="15.75" customHeight="1" x14ac:dyDescent="0.2">
      <c r="A480" s="45" t="s">
        <v>682</v>
      </c>
      <c r="B480" s="130">
        <v>42234</v>
      </c>
      <c r="C480" s="45">
        <v>0.36</v>
      </c>
      <c r="D480" s="93" t="s">
        <v>33</v>
      </c>
      <c r="E480" s="6"/>
    </row>
    <row r="481" spans="1:5" ht="15.75" customHeight="1" x14ac:dyDescent="0.2">
      <c r="A481" s="45" t="s">
        <v>682</v>
      </c>
      <c r="B481" s="130">
        <v>42233</v>
      </c>
      <c r="C481" s="45">
        <v>0.35</v>
      </c>
      <c r="D481" s="93" t="s">
        <v>33</v>
      </c>
      <c r="E481" s="6"/>
    </row>
    <row r="482" spans="1:5" ht="15.75" customHeight="1" x14ac:dyDescent="0.2">
      <c r="A482" s="45" t="s">
        <v>682</v>
      </c>
      <c r="B482" s="130">
        <v>42232</v>
      </c>
      <c r="C482" s="45">
        <v>0.36</v>
      </c>
      <c r="D482" s="93" t="s">
        <v>33</v>
      </c>
      <c r="E482" s="6"/>
    </row>
    <row r="483" spans="1:5" ht="15.75" customHeight="1" x14ac:dyDescent="0.2">
      <c r="A483" s="45" t="s">
        <v>682</v>
      </c>
      <c r="B483" s="130">
        <v>42231</v>
      </c>
      <c r="C483" s="45">
        <v>0.46</v>
      </c>
      <c r="D483" s="93" t="s">
        <v>33</v>
      </c>
      <c r="E483" s="6"/>
    </row>
    <row r="484" spans="1:5" ht="15.75" customHeight="1" x14ac:dyDescent="0.2">
      <c r="A484" s="45" t="s">
        <v>682</v>
      </c>
      <c r="B484" s="130">
        <v>42230</v>
      </c>
      <c r="C484" s="45">
        <v>0.45</v>
      </c>
      <c r="D484" s="93" t="s">
        <v>33</v>
      </c>
      <c r="E484" s="6"/>
    </row>
    <row r="485" spans="1:5" ht="15.75" customHeight="1" x14ac:dyDescent="0.2">
      <c r="A485" s="45" t="s">
        <v>682</v>
      </c>
      <c r="B485" s="130">
        <v>42229</v>
      </c>
      <c r="C485" s="45">
        <v>0.45</v>
      </c>
      <c r="D485" s="93" t="s">
        <v>33</v>
      </c>
      <c r="E485" s="6"/>
    </row>
    <row r="486" spans="1:5" ht="15.75" customHeight="1" x14ac:dyDescent="0.2">
      <c r="A486" s="45" t="s">
        <v>682</v>
      </c>
      <c r="B486" s="130">
        <v>42228</v>
      </c>
      <c r="C486" s="45">
        <v>0.45</v>
      </c>
      <c r="D486" s="93" t="s">
        <v>33</v>
      </c>
      <c r="E486" s="6"/>
    </row>
    <row r="487" spans="1:5" ht="15.75" customHeight="1" x14ac:dyDescent="0.2">
      <c r="A487" s="45" t="s">
        <v>682</v>
      </c>
      <c r="B487" s="130">
        <v>42227</v>
      </c>
      <c r="C487" s="45">
        <v>0.45</v>
      </c>
      <c r="D487" s="93" t="s">
        <v>33</v>
      </c>
      <c r="E487" s="6"/>
    </row>
    <row r="488" spans="1:5" ht="15.75" customHeight="1" x14ac:dyDescent="0.2">
      <c r="A488" s="45" t="s">
        <v>682</v>
      </c>
      <c r="B488" s="130">
        <v>42226</v>
      </c>
      <c r="C488" s="45">
        <v>0.45</v>
      </c>
      <c r="D488" s="93" t="s">
        <v>33</v>
      </c>
      <c r="E488" s="6"/>
    </row>
    <row r="489" spans="1:5" ht="15.75" customHeight="1" x14ac:dyDescent="0.2">
      <c r="A489" s="45" t="s">
        <v>682</v>
      </c>
      <c r="B489" s="130">
        <v>42225</v>
      </c>
      <c r="C489" s="45">
        <v>0.45</v>
      </c>
      <c r="D489" s="93" t="s">
        <v>33</v>
      </c>
      <c r="E489" s="6"/>
    </row>
    <row r="490" spans="1:5" ht="15.75" customHeight="1" x14ac:dyDescent="0.2">
      <c r="A490" s="45" t="s">
        <v>682</v>
      </c>
      <c r="B490" s="130">
        <v>42224</v>
      </c>
      <c r="C490" s="45">
        <v>0.46</v>
      </c>
      <c r="D490" s="93" t="s">
        <v>33</v>
      </c>
      <c r="E490" s="6"/>
    </row>
    <row r="491" spans="1:5" ht="15.75" customHeight="1" x14ac:dyDescent="0.2">
      <c r="A491" s="45" t="s">
        <v>682</v>
      </c>
      <c r="B491" s="130">
        <v>42223</v>
      </c>
      <c r="C491" s="45">
        <v>1.05</v>
      </c>
      <c r="D491" s="93" t="s">
        <v>33</v>
      </c>
      <c r="E491" s="6"/>
    </row>
    <row r="492" spans="1:5" ht="15.75" customHeight="1" x14ac:dyDescent="0.2">
      <c r="A492" s="45" t="s">
        <v>682</v>
      </c>
      <c r="B492" s="130">
        <v>42222</v>
      </c>
      <c r="C492" s="45">
        <v>7.1</v>
      </c>
      <c r="D492" s="93" t="s">
        <v>33</v>
      </c>
      <c r="E492" s="6"/>
    </row>
    <row r="493" spans="1:5" ht="15.75" customHeight="1" x14ac:dyDescent="0.2">
      <c r="A493" s="45" t="s">
        <v>682</v>
      </c>
      <c r="B493" s="130">
        <v>42221</v>
      </c>
      <c r="C493" s="45">
        <v>5.04</v>
      </c>
      <c r="D493" s="93" t="s">
        <v>33</v>
      </c>
      <c r="E493" s="6"/>
    </row>
    <row r="494" spans="1:5" ht="15.75" customHeight="1" x14ac:dyDescent="0.2">
      <c r="A494" s="45" t="s">
        <v>682</v>
      </c>
      <c r="B494" s="130">
        <v>42220</v>
      </c>
      <c r="C494" s="45">
        <v>3.97</v>
      </c>
      <c r="D494" s="93" t="s">
        <v>33</v>
      </c>
      <c r="E494" s="6"/>
    </row>
    <row r="495" spans="1:5" ht="15.75" customHeight="1" x14ac:dyDescent="0.2">
      <c r="A495" s="45" t="s">
        <v>682</v>
      </c>
      <c r="B495" s="130">
        <v>42219</v>
      </c>
      <c r="C495" s="45">
        <v>4.26</v>
      </c>
      <c r="D495" s="93" t="s">
        <v>33</v>
      </c>
      <c r="E495" s="6"/>
    </row>
    <row r="496" spans="1:5" ht="15.75" customHeight="1" x14ac:dyDescent="0.2">
      <c r="A496" s="45" t="s">
        <v>682</v>
      </c>
      <c r="B496" s="130">
        <v>42218</v>
      </c>
      <c r="C496" s="45">
        <v>4.1500000000000004</v>
      </c>
      <c r="D496" s="93" t="s">
        <v>33</v>
      </c>
      <c r="E496" s="6"/>
    </row>
    <row r="497" spans="1:5" ht="15.75" customHeight="1" x14ac:dyDescent="0.2">
      <c r="A497" s="45" t="s">
        <v>682</v>
      </c>
      <c r="B497" s="130">
        <v>42217</v>
      </c>
      <c r="C497" s="45">
        <v>5.98</v>
      </c>
      <c r="D497" s="93" t="s">
        <v>33</v>
      </c>
      <c r="E497" s="6"/>
    </row>
    <row r="498" spans="1:5" ht="15.75" customHeight="1" x14ac:dyDescent="0.2">
      <c r="A498" s="45" t="s">
        <v>675</v>
      </c>
      <c r="B498" s="130">
        <v>42247</v>
      </c>
      <c r="C498" s="45">
        <v>1.55</v>
      </c>
      <c r="D498" s="93" t="s">
        <v>33</v>
      </c>
      <c r="E498" s="6"/>
    </row>
    <row r="499" spans="1:5" ht="15.75" customHeight="1" x14ac:dyDescent="0.2">
      <c r="A499" s="45" t="s">
        <v>675</v>
      </c>
      <c r="B499" s="130">
        <v>42246</v>
      </c>
      <c r="C499" s="45">
        <v>1.54</v>
      </c>
      <c r="D499" s="93" t="s">
        <v>33</v>
      </c>
      <c r="E499" s="6"/>
    </row>
    <row r="500" spans="1:5" ht="15.75" customHeight="1" x14ac:dyDescent="0.2">
      <c r="A500" s="45" t="s">
        <v>675</v>
      </c>
      <c r="B500" s="130">
        <v>42245</v>
      </c>
      <c r="C500" s="45">
        <v>1.55</v>
      </c>
      <c r="D500" s="93" t="s">
        <v>33</v>
      </c>
      <c r="E500" s="6"/>
    </row>
    <row r="501" spans="1:5" ht="15.75" customHeight="1" x14ac:dyDescent="0.2">
      <c r="A501" s="45" t="s">
        <v>675</v>
      </c>
      <c r="B501" s="130">
        <v>42244</v>
      </c>
      <c r="C501" s="45">
        <v>1.54</v>
      </c>
      <c r="D501" s="93" t="s">
        <v>33</v>
      </c>
      <c r="E501" s="6"/>
    </row>
    <row r="502" spans="1:5" ht="15.75" customHeight="1" x14ac:dyDescent="0.2">
      <c r="A502" s="45" t="s">
        <v>675</v>
      </c>
      <c r="B502" s="130">
        <v>42243</v>
      </c>
      <c r="C502" s="45">
        <v>1.56</v>
      </c>
      <c r="D502" s="93" t="s">
        <v>33</v>
      </c>
      <c r="E502" s="6"/>
    </row>
    <row r="503" spans="1:5" ht="15.75" customHeight="1" x14ac:dyDescent="0.2">
      <c r="A503" s="45" t="s">
        <v>675</v>
      </c>
      <c r="B503" s="130">
        <v>42242</v>
      </c>
      <c r="C503" s="45">
        <v>1.54</v>
      </c>
      <c r="D503" s="93" t="s">
        <v>33</v>
      </c>
      <c r="E503" s="6"/>
    </row>
    <row r="504" spans="1:5" ht="15.75" customHeight="1" x14ac:dyDescent="0.2">
      <c r="A504" s="45" t="s">
        <v>675</v>
      </c>
      <c r="B504" s="130">
        <v>42241</v>
      </c>
      <c r="C504" s="45">
        <v>1.54</v>
      </c>
      <c r="D504" s="93" t="s">
        <v>33</v>
      </c>
      <c r="E504" s="6"/>
    </row>
    <row r="505" spans="1:5" ht="15.75" customHeight="1" x14ac:dyDescent="0.2">
      <c r="A505" s="45" t="s">
        <v>675</v>
      </c>
      <c r="B505" s="130">
        <v>42240</v>
      </c>
      <c r="C505" s="45">
        <v>1.55</v>
      </c>
      <c r="D505" s="93" t="s">
        <v>33</v>
      </c>
      <c r="E505" s="6"/>
    </row>
    <row r="506" spans="1:5" ht="15.75" customHeight="1" x14ac:dyDescent="0.2">
      <c r="A506" s="45" t="s">
        <v>675</v>
      </c>
      <c r="B506" s="130">
        <v>42239</v>
      </c>
      <c r="C506" s="45">
        <v>1.54</v>
      </c>
      <c r="D506" s="93" t="s">
        <v>33</v>
      </c>
      <c r="E506" s="6"/>
    </row>
    <row r="507" spans="1:5" ht="15.75" customHeight="1" x14ac:dyDescent="0.2">
      <c r="A507" s="45" t="s">
        <v>675</v>
      </c>
      <c r="B507" s="130">
        <v>42238</v>
      </c>
      <c r="C507" s="45">
        <v>1.54</v>
      </c>
      <c r="D507" s="93" t="s">
        <v>33</v>
      </c>
      <c r="E507" s="6"/>
    </row>
    <row r="508" spans="1:5" ht="15.75" customHeight="1" x14ac:dyDescent="0.2">
      <c r="A508" s="45" t="s">
        <v>675</v>
      </c>
      <c r="B508" s="130">
        <v>42237</v>
      </c>
      <c r="C508" s="45">
        <v>1.54</v>
      </c>
      <c r="D508" s="93" t="s">
        <v>33</v>
      </c>
      <c r="E508" s="6"/>
    </row>
    <row r="509" spans="1:5" ht="15.75" customHeight="1" x14ac:dyDescent="0.2">
      <c r="A509" s="45" t="s">
        <v>675</v>
      </c>
      <c r="B509" s="130">
        <v>42236</v>
      </c>
      <c r="C509" s="45">
        <v>1.56</v>
      </c>
      <c r="D509" s="93" t="s">
        <v>33</v>
      </c>
      <c r="E509" s="6"/>
    </row>
    <row r="510" spans="1:5" ht="15.75" customHeight="1" x14ac:dyDescent="0.2">
      <c r="A510" s="45" t="s">
        <v>675</v>
      </c>
      <c r="B510" s="130">
        <v>42235</v>
      </c>
      <c r="C510" s="45">
        <v>2.52</v>
      </c>
      <c r="D510" s="93" t="s">
        <v>33</v>
      </c>
      <c r="E510" s="6"/>
    </row>
    <row r="511" spans="1:5" ht="15.75" customHeight="1" x14ac:dyDescent="0.2">
      <c r="A511" s="45" t="s">
        <v>675</v>
      </c>
      <c r="B511" s="130">
        <v>42234</v>
      </c>
      <c r="C511" s="45">
        <v>2.57</v>
      </c>
      <c r="D511" s="93" t="s">
        <v>33</v>
      </c>
      <c r="E511" s="6"/>
    </row>
    <row r="512" spans="1:5" ht="15.75" customHeight="1" x14ac:dyDescent="0.2">
      <c r="A512" s="45" t="s">
        <v>675</v>
      </c>
      <c r="B512" s="130">
        <v>42233</v>
      </c>
      <c r="C512" s="45">
        <v>2.56</v>
      </c>
      <c r="D512" s="93" t="s">
        <v>33</v>
      </c>
      <c r="E512" s="6"/>
    </row>
    <row r="513" spans="1:5" ht="15.75" customHeight="1" x14ac:dyDescent="0.2">
      <c r="A513" s="45" t="s">
        <v>675</v>
      </c>
      <c r="B513" s="130">
        <v>42232</v>
      </c>
      <c r="C513" s="45">
        <v>2.57</v>
      </c>
      <c r="D513" s="93" t="s">
        <v>33</v>
      </c>
      <c r="E513" s="6"/>
    </row>
    <row r="514" spans="1:5" ht="15.75" customHeight="1" x14ac:dyDescent="0.2">
      <c r="A514" s="45" t="s">
        <v>675</v>
      </c>
      <c r="B514" s="130">
        <v>42231</v>
      </c>
      <c r="C514" s="45">
        <v>2.66</v>
      </c>
      <c r="D514" s="93" t="s">
        <v>33</v>
      </c>
      <c r="E514" s="6"/>
    </row>
    <row r="515" spans="1:5" ht="15.75" customHeight="1" x14ac:dyDescent="0.2">
      <c r="A515" s="45" t="s">
        <v>675</v>
      </c>
      <c r="B515" s="130">
        <v>42230</v>
      </c>
      <c r="C515" s="45">
        <v>2.64</v>
      </c>
      <c r="D515" s="93" t="s">
        <v>33</v>
      </c>
      <c r="E515" s="6"/>
    </row>
    <row r="516" spans="1:5" ht="15.75" customHeight="1" x14ac:dyDescent="0.2">
      <c r="A516" s="45" t="s">
        <v>675</v>
      </c>
      <c r="B516" s="130">
        <v>42229</v>
      </c>
      <c r="C516" s="45">
        <v>2.66</v>
      </c>
      <c r="D516" s="93" t="s">
        <v>33</v>
      </c>
      <c r="E516" s="6"/>
    </row>
    <row r="517" spans="1:5" ht="15.75" customHeight="1" x14ac:dyDescent="0.2">
      <c r="A517" s="45" t="s">
        <v>675</v>
      </c>
      <c r="B517" s="130">
        <v>42228</v>
      </c>
      <c r="C517" s="45">
        <v>2.65</v>
      </c>
      <c r="D517" s="93" t="s">
        <v>33</v>
      </c>
      <c r="E517" s="6"/>
    </row>
    <row r="518" spans="1:5" ht="15.75" customHeight="1" x14ac:dyDescent="0.2">
      <c r="A518" s="45" t="s">
        <v>675</v>
      </c>
      <c r="B518" s="130">
        <v>42227</v>
      </c>
      <c r="C518" s="45">
        <v>2.65</v>
      </c>
      <c r="D518" s="93" t="s">
        <v>33</v>
      </c>
      <c r="E518" s="6"/>
    </row>
    <row r="519" spans="1:5" ht="15.75" customHeight="1" x14ac:dyDescent="0.2">
      <c r="A519" s="45" t="s">
        <v>675</v>
      </c>
      <c r="B519" s="130">
        <v>42226</v>
      </c>
      <c r="C519" s="45">
        <v>2.65</v>
      </c>
      <c r="D519" s="93" t="s">
        <v>33</v>
      </c>
      <c r="E519" s="6"/>
    </row>
    <row r="520" spans="1:5" ht="15.75" customHeight="1" x14ac:dyDescent="0.2">
      <c r="A520" s="45" t="s">
        <v>675</v>
      </c>
      <c r="B520" s="130">
        <v>42225</v>
      </c>
      <c r="C520" s="45">
        <v>2.7</v>
      </c>
      <c r="D520" s="93" t="s">
        <v>33</v>
      </c>
      <c r="E520" s="6"/>
    </row>
    <row r="521" spans="1:5" ht="15.75" customHeight="1" x14ac:dyDescent="0.2">
      <c r="A521" s="45" t="s">
        <v>675</v>
      </c>
      <c r="B521" s="130">
        <v>42224</v>
      </c>
      <c r="C521" s="45">
        <v>2.64</v>
      </c>
      <c r="D521" s="93" t="s">
        <v>33</v>
      </c>
      <c r="E521" s="6"/>
    </row>
    <row r="522" spans="1:5" ht="15.75" customHeight="1" x14ac:dyDescent="0.2">
      <c r="A522" s="45" t="s">
        <v>675</v>
      </c>
      <c r="B522" s="130">
        <v>42223</v>
      </c>
      <c r="C522" s="45">
        <v>2.65</v>
      </c>
      <c r="D522" s="93" t="s">
        <v>33</v>
      </c>
      <c r="E522" s="6"/>
    </row>
    <row r="523" spans="1:5" ht="15.75" customHeight="1" x14ac:dyDescent="0.2">
      <c r="A523" s="45" t="s">
        <v>675</v>
      </c>
      <c r="B523" s="130">
        <v>42222</v>
      </c>
      <c r="C523" s="45">
        <v>4.78</v>
      </c>
      <c r="D523" s="93" t="s">
        <v>33</v>
      </c>
      <c r="E523" s="6"/>
    </row>
    <row r="524" spans="1:5" ht="15.75" customHeight="1" x14ac:dyDescent="0.2">
      <c r="A524" s="45" t="s">
        <v>675</v>
      </c>
      <c r="B524" s="130">
        <v>42221</v>
      </c>
      <c r="C524" s="45">
        <v>4.6399999999999997</v>
      </c>
      <c r="D524" s="93" t="s">
        <v>33</v>
      </c>
      <c r="E524" s="6"/>
    </row>
    <row r="525" spans="1:5" ht="15.75" customHeight="1" x14ac:dyDescent="0.2">
      <c r="A525" s="45" t="s">
        <v>675</v>
      </c>
      <c r="B525" s="130">
        <v>42220</v>
      </c>
      <c r="C525" s="45">
        <v>4.53</v>
      </c>
      <c r="D525" s="93" t="s">
        <v>33</v>
      </c>
      <c r="E525" s="6"/>
    </row>
    <row r="526" spans="1:5" ht="15.75" customHeight="1" x14ac:dyDescent="0.2">
      <c r="A526" s="45" t="s">
        <v>675</v>
      </c>
      <c r="B526" s="130">
        <v>42219</v>
      </c>
      <c r="C526" s="45">
        <v>4.59</v>
      </c>
      <c r="D526" s="93" t="s">
        <v>33</v>
      </c>
      <c r="E526" s="6"/>
    </row>
    <row r="527" spans="1:5" ht="15.75" customHeight="1" x14ac:dyDescent="0.2">
      <c r="A527" s="45" t="s">
        <v>675</v>
      </c>
      <c r="B527" s="130">
        <v>42218</v>
      </c>
      <c r="C527" s="45">
        <v>4.72</v>
      </c>
      <c r="D527" s="93" t="s">
        <v>33</v>
      </c>
      <c r="E527" s="6"/>
    </row>
    <row r="528" spans="1:5" ht="15.75" customHeight="1" x14ac:dyDescent="0.2">
      <c r="A528" s="45" t="s">
        <v>675</v>
      </c>
      <c r="B528" s="130">
        <v>42217</v>
      </c>
      <c r="C528" s="45">
        <v>4.7</v>
      </c>
      <c r="D528" s="93" t="s">
        <v>33</v>
      </c>
      <c r="E528" s="6"/>
    </row>
    <row r="529" spans="1:5" ht="15.75" customHeight="1" x14ac:dyDescent="0.2">
      <c r="A529" s="45" t="s">
        <v>69</v>
      </c>
      <c r="B529" s="130">
        <v>42247</v>
      </c>
      <c r="C529" s="45">
        <v>19.21</v>
      </c>
      <c r="D529" s="93" t="s">
        <v>22</v>
      </c>
      <c r="E529" s="6"/>
    </row>
    <row r="530" spans="1:5" ht="15.75" customHeight="1" x14ac:dyDescent="0.2">
      <c r="A530" s="45" t="s">
        <v>69</v>
      </c>
      <c r="B530" s="130">
        <v>42246</v>
      </c>
      <c r="C530" s="45">
        <v>14.01</v>
      </c>
      <c r="D530" s="93" t="s">
        <v>22</v>
      </c>
      <c r="E530" s="6"/>
    </row>
    <row r="531" spans="1:5" ht="15.75" customHeight="1" x14ac:dyDescent="0.2">
      <c r="A531" s="45" t="s">
        <v>69</v>
      </c>
      <c r="B531" s="130">
        <v>42245</v>
      </c>
      <c r="C531" s="45">
        <v>10.85</v>
      </c>
      <c r="D531" s="93" t="s">
        <v>22</v>
      </c>
      <c r="E531" s="6"/>
    </row>
    <row r="532" spans="1:5" ht="15.75" customHeight="1" x14ac:dyDescent="0.2">
      <c r="A532" s="45" t="s">
        <v>69</v>
      </c>
      <c r="B532" s="130">
        <v>42244</v>
      </c>
      <c r="C532" s="45">
        <v>7.62</v>
      </c>
      <c r="D532" s="93" t="s">
        <v>22</v>
      </c>
      <c r="E532" s="6"/>
    </row>
    <row r="533" spans="1:5" ht="15.75" customHeight="1" x14ac:dyDescent="0.2">
      <c r="A533" s="45" t="s">
        <v>69</v>
      </c>
      <c r="B533" s="130">
        <v>42243</v>
      </c>
      <c r="C533" s="45">
        <v>14.78</v>
      </c>
      <c r="D533" s="93" t="s">
        <v>22</v>
      </c>
      <c r="E533" s="6"/>
    </row>
    <row r="534" spans="1:5" ht="15.75" customHeight="1" x14ac:dyDescent="0.2">
      <c r="A534" s="45" t="s">
        <v>69</v>
      </c>
      <c r="B534" s="130">
        <v>42242</v>
      </c>
      <c r="C534" s="45">
        <v>12.57</v>
      </c>
      <c r="D534" s="93" t="s">
        <v>22</v>
      </c>
      <c r="E534" s="6"/>
    </row>
    <row r="535" spans="1:5" ht="15.75" customHeight="1" x14ac:dyDescent="0.2">
      <c r="A535" s="45" t="s">
        <v>69</v>
      </c>
      <c r="B535" s="130">
        <v>42241</v>
      </c>
      <c r="C535" s="45">
        <v>13.11</v>
      </c>
      <c r="D535" s="93" t="s">
        <v>22</v>
      </c>
      <c r="E535" s="6"/>
    </row>
    <row r="536" spans="1:5" ht="15.75" customHeight="1" x14ac:dyDescent="0.2">
      <c r="A536" s="45" t="s">
        <v>69</v>
      </c>
      <c r="B536" s="130">
        <v>42240</v>
      </c>
      <c r="C536" s="45">
        <v>15.05</v>
      </c>
      <c r="D536" s="93" t="s">
        <v>22</v>
      </c>
      <c r="E536" s="6"/>
    </row>
    <row r="537" spans="1:5" ht="15.75" customHeight="1" x14ac:dyDescent="0.2">
      <c r="A537" s="45" t="s">
        <v>69</v>
      </c>
      <c r="B537" s="130">
        <v>42239</v>
      </c>
      <c r="C537" s="45">
        <v>18.649999999999999</v>
      </c>
      <c r="D537" s="93" t="s">
        <v>22</v>
      </c>
      <c r="E537" s="6"/>
    </row>
    <row r="538" spans="1:5" ht="15.75" customHeight="1" x14ac:dyDescent="0.2">
      <c r="A538" s="45" t="s">
        <v>69</v>
      </c>
      <c r="B538" s="130">
        <v>42238</v>
      </c>
      <c r="C538" s="45">
        <v>8.01</v>
      </c>
      <c r="D538" s="93" t="s">
        <v>22</v>
      </c>
      <c r="E538" s="6"/>
    </row>
    <row r="539" spans="1:5" ht="15.75" customHeight="1" x14ac:dyDescent="0.2">
      <c r="A539" s="45" t="s">
        <v>69</v>
      </c>
      <c r="B539" s="130">
        <v>42237</v>
      </c>
      <c r="C539" s="45">
        <v>5.3</v>
      </c>
      <c r="D539" s="93" t="s">
        <v>22</v>
      </c>
      <c r="E539" s="6"/>
    </row>
    <row r="540" spans="1:5" ht="15.75" customHeight="1" x14ac:dyDescent="0.2">
      <c r="A540" s="45" t="s">
        <v>69</v>
      </c>
      <c r="B540" s="130">
        <v>42236</v>
      </c>
      <c r="C540" s="45">
        <v>17.059999999999999</v>
      </c>
      <c r="D540" s="93" t="s">
        <v>22</v>
      </c>
      <c r="E540" s="6"/>
    </row>
    <row r="541" spans="1:5" ht="15.75" customHeight="1" x14ac:dyDescent="0.2">
      <c r="A541" s="45" t="s">
        <v>69</v>
      </c>
      <c r="B541" s="130">
        <v>42235</v>
      </c>
      <c r="C541" s="45">
        <v>13.02</v>
      </c>
      <c r="D541" s="93" t="s">
        <v>22</v>
      </c>
      <c r="E541" s="6"/>
    </row>
    <row r="542" spans="1:5" ht="15.75" customHeight="1" x14ac:dyDescent="0.2">
      <c r="A542" s="45" t="s">
        <v>69</v>
      </c>
      <c r="B542" s="130">
        <v>42234</v>
      </c>
      <c r="C542" s="45">
        <v>17.64</v>
      </c>
      <c r="D542" s="93" t="s">
        <v>22</v>
      </c>
      <c r="E542" s="6"/>
    </row>
    <row r="543" spans="1:5" ht="15.75" customHeight="1" x14ac:dyDescent="0.2">
      <c r="A543" s="45" t="s">
        <v>69</v>
      </c>
      <c r="B543" s="130">
        <v>42233</v>
      </c>
      <c r="C543" s="45">
        <v>12.28</v>
      </c>
      <c r="D543" s="93" t="s">
        <v>22</v>
      </c>
      <c r="E543" s="6"/>
    </row>
    <row r="544" spans="1:5" ht="15.75" customHeight="1" x14ac:dyDescent="0.2">
      <c r="A544" s="45" t="s">
        <v>69</v>
      </c>
      <c r="B544" s="130">
        <v>42232</v>
      </c>
      <c r="C544" s="45">
        <v>12.39</v>
      </c>
      <c r="D544" s="93" t="s">
        <v>22</v>
      </c>
      <c r="E544" s="6"/>
    </row>
    <row r="545" spans="1:5" ht="15.75" customHeight="1" x14ac:dyDescent="0.2">
      <c r="A545" s="45" t="s">
        <v>69</v>
      </c>
      <c r="B545" s="130">
        <v>42231</v>
      </c>
      <c r="C545" s="45">
        <v>9.15</v>
      </c>
      <c r="D545" s="93" t="s">
        <v>22</v>
      </c>
      <c r="E545" s="6"/>
    </row>
    <row r="546" spans="1:5" ht="15.75" customHeight="1" x14ac:dyDescent="0.2">
      <c r="A546" s="45" t="s">
        <v>69</v>
      </c>
      <c r="B546" s="130">
        <v>42230</v>
      </c>
      <c r="C546" s="45">
        <v>9.92</v>
      </c>
      <c r="D546" s="93" t="s">
        <v>22</v>
      </c>
      <c r="E546" s="6"/>
    </row>
    <row r="547" spans="1:5" ht="15.75" customHeight="1" x14ac:dyDescent="0.2">
      <c r="A547" s="45" t="s">
        <v>69</v>
      </c>
      <c r="B547" s="130">
        <v>42229</v>
      </c>
      <c r="C547" s="45">
        <v>20.54</v>
      </c>
      <c r="D547" s="93" t="s">
        <v>22</v>
      </c>
      <c r="E547" s="6"/>
    </row>
    <row r="548" spans="1:5" ht="15.75" customHeight="1" x14ac:dyDescent="0.2">
      <c r="A548" s="45" t="s">
        <v>69</v>
      </c>
      <c r="B548" s="130">
        <v>42228</v>
      </c>
      <c r="C548" s="45">
        <v>17.489999999999998</v>
      </c>
      <c r="D548" s="93" t="s">
        <v>22</v>
      </c>
      <c r="E548" s="6"/>
    </row>
    <row r="549" spans="1:5" ht="15.75" customHeight="1" x14ac:dyDescent="0.2">
      <c r="A549" s="45" t="s">
        <v>69</v>
      </c>
      <c r="B549" s="130">
        <v>42227</v>
      </c>
      <c r="C549" s="45">
        <v>14.2</v>
      </c>
      <c r="D549" s="93" t="s">
        <v>22</v>
      </c>
      <c r="E549" s="6"/>
    </row>
    <row r="550" spans="1:5" ht="15.75" customHeight="1" x14ac:dyDescent="0.2">
      <c r="A550" s="45" t="s">
        <v>69</v>
      </c>
      <c r="B550" s="130">
        <v>42226</v>
      </c>
      <c r="C550" s="45">
        <v>13.78</v>
      </c>
      <c r="D550" s="93" t="s">
        <v>22</v>
      </c>
      <c r="E550" s="6"/>
    </row>
    <row r="551" spans="1:5" ht="15.75" customHeight="1" x14ac:dyDescent="0.2">
      <c r="A551" s="45" t="s">
        <v>69</v>
      </c>
      <c r="B551" s="130">
        <v>42225</v>
      </c>
      <c r="C551" s="45">
        <v>9.51</v>
      </c>
      <c r="D551" s="93" t="s">
        <v>22</v>
      </c>
      <c r="E551" s="6"/>
    </row>
    <row r="552" spans="1:5" ht="15.75" customHeight="1" x14ac:dyDescent="0.2">
      <c r="A552" s="45" t="s">
        <v>69</v>
      </c>
      <c r="B552" s="130">
        <v>42224</v>
      </c>
      <c r="C552" s="45">
        <v>15.41</v>
      </c>
      <c r="D552" s="93" t="s">
        <v>22</v>
      </c>
      <c r="E552" s="6"/>
    </row>
    <row r="553" spans="1:5" ht="15.75" customHeight="1" x14ac:dyDescent="0.2">
      <c r="A553" s="45" t="s">
        <v>69</v>
      </c>
      <c r="B553" s="130">
        <v>42223</v>
      </c>
      <c r="C553" s="45">
        <v>22.82</v>
      </c>
      <c r="D553" s="93" t="s">
        <v>22</v>
      </c>
      <c r="E553" s="6"/>
    </row>
    <row r="554" spans="1:5" ht="15.75" customHeight="1" x14ac:dyDescent="0.2">
      <c r="A554" s="45" t="s">
        <v>69</v>
      </c>
      <c r="B554" s="130">
        <v>42222</v>
      </c>
      <c r="C554" s="45">
        <v>19.8</v>
      </c>
      <c r="D554" s="93" t="s">
        <v>22</v>
      </c>
      <c r="E554" s="6"/>
    </row>
    <row r="555" spans="1:5" ht="15.75" customHeight="1" x14ac:dyDescent="0.2">
      <c r="A555" s="45" t="s">
        <v>69</v>
      </c>
      <c r="B555" s="130">
        <v>42221</v>
      </c>
      <c r="C555" s="45">
        <v>13.45</v>
      </c>
      <c r="D555" s="93" t="s">
        <v>22</v>
      </c>
      <c r="E555" s="6"/>
    </row>
    <row r="556" spans="1:5" ht="15.75" customHeight="1" x14ac:dyDescent="0.2">
      <c r="A556" s="45" t="s">
        <v>69</v>
      </c>
      <c r="B556" s="130">
        <v>42220</v>
      </c>
      <c r="C556" s="45">
        <v>11.71</v>
      </c>
      <c r="D556" s="93" t="s">
        <v>22</v>
      </c>
      <c r="E556" s="6"/>
    </row>
    <row r="557" spans="1:5" ht="15.75" customHeight="1" x14ac:dyDescent="0.2">
      <c r="A557" s="45" t="s">
        <v>69</v>
      </c>
      <c r="B557" s="130">
        <v>42219</v>
      </c>
      <c r="C557" s="45">
        <v>12.51</v>
      </c>
      <c r="D557" s="93" t="s">
        <v>22</v>
      </c>
      <c r="E557" s="6"/>
    </row>
    <row r="558" spans="1:5" ht="15.75" customHeight="1" x14ac:dyDescent="0.2">
      <c r="A558" s="45" t="s">
        <v>69</v>
      </c>
      <c r="B558" s="130">
        <v>42218</v>
      </c>
      <c r="C558" s="45">
        <v>12.76</v>
      </c>
      <c r="D558" s="93" t="s">
        <v>22</v>
      </c>
      <c r="E558" s="6"/>
    </row>
    <row r="559" spans="1:5" ht="15.75" customHeight="1" x14ac:dyDescent="0.2">
      <c r="A559" s="45" t="s">
        <v>69</v>
      </c>
      <c r="B559" s="130">
        <v>42217</v>
      </c>
      <c r="C559" s="45">
        <v>4.8499999999999996</v>
      </c>
      <c r="D559" s="93" t="s">
        <v>22</v>
      </c>
      <c r="E559" s="6"/>
    </row>
    <row r="560" spans="1:5" ht="15.75" customHeight="1" x14ac:dyDescent="0.2">
      <c r="A560" s="45" t="s">
        <v>70</v>
      </c>
      <c r="B560" s="130">
        <v>42247</v>
      </c>
      <c r="C560" s="45">
        <v>18.510000000000002</v>
      </c>
      <c r="D560" s="93" t="s">
        <v>22</v>
      </c>
      <c r="E560" s="6"/>
    </row>
    <row r="561" spans="1:5" ht="15.75" customHeight="1" x14ac:dyDescent="0.2">
      <c r="A561" s="45" t="s">
        <v>70</v>
      </c>
      <c r="B561" s="130">
        <v>42246</v>
      </c>
      <c r="C561" s="45">
        <v>11.86</v>
      </c>
      <c r="D561" s="93" t="s">
        <v>22</v>
      </c>
      <c r="E561" s="6"/>
    </row>
    <row r="562" spans="1:5" ht="15.75" customHeight="1" x14ac:dyDescent="0.2">
      <c r="A562" s="45" t="s">
        <v>70</v>
      </c>
      <c r="B562" s="130">
        <v>42245</v>
      </c>
      <c r="C562" s="45">
        <v>5.66</v>
      </c>
      <c r="D562" s="93" t="s">
        <v>22</v>
      </c>
      <c r="E562" s="6"/>
    </row>
    <row r="563" spans="1:5" ht="15.75" customHeight="1" x14ac:dyDescent="0.2">
      <c r="A563" s="45" t="s">
        <v>70</v>
      </c>
      <c r="B563" s="130">
        <v>42244</v>
      </c>
      <c r="C563" s="45">
        <v>5.71</v>
      </c>
      <c r="D563" s="93" t="s">
        <v>22</v>
      </c>
      <c r="E563" s="6"/>
    </row>
    <row r="564" spans="1:5" ht="15.75" customHeight="1" x14ac:dyDescent="0.2">
      <c r="A564" s="45" t="s">
        <v>70</v>
      </c>
      <c r="B564" s="130">
        <v>42243</v>
      </c>
      <c r="C564" s="45">
        <v>9.66</v>
      </c>
      <c r="D564" s="93" t="s">
        <v>22</v>
      </c>
      <c r="E564" s="6"/>
    </row>
    <row r="565" spans="1:5" ht="15.75" customHeight="1" x14ac:dyDescent="0.2">
      <c r="A565" s="45" t="s">
        <v>70</v>
      </c>
      <c r="B565" s="130">
        <v>42242</v>
      </c>
      <c r="C565" s="45">
        <v>9.49</v>
      </c>
      <c r="D565" s="93" t="s">
        <v>22</v>
      </c>
      <c r="E565" s="6"/>
    </row>
    <row r="566" spans="1:5" ht="15.75" customHeight="1" x14ac:dyDescent="0.2">
      <c r="A566" s="45" t="s">
        <v>70</v>
      </c>
      <c r="B566" s="130">
        <v>42241</v>
      </c>
      <c r="C566" s="45">
        <v>7.47</v>
      </c>
      <c r="D566" s="93" t="s">
        <v>22</v>
      </c>
      <c r="E566" s="6"/>
    </row>
    <row r="567" spans="1:5" ht="15.75" customHeight="1" x14ac:dyDescent="0.2">
      <c r="A567" s="45" t="s">
        <v>70</v>
      </c>
      <c r="B567" s="130">
        <v>42240</v>
      </c>
      <c r="C567" s="45">
        <v>12.88</v>
      </c>
      <c r="D567" s="93" t="s">
        <v>22</v>
      </c>
      <c r="E567" s="6"/>
    </row>
    <row r="568" spans="1:5" ht="15.75" customHeight="1" x14ac:dyDescent="0.2">
      <c r="A568" s="45" t="s">
        <v>70</v>
      </c>
      <c r="B568" s="130">
        <v>42239</v>
      </c>
      <c r="C568" s="45">
        <v>15.71</v>
      </c>
      <c r="D568" s="93" t="s">
        <v>22</v>
      </c>
      <c r="E568" s="6"/>
    </row>
    <row r="569" spans="1:5" ht="15.75" customHeight="1" x14ac:dyDescent="0.2">
      <c r="A569" s="45" t="s">
        <v>70</v>
      </c>
      <c r="B569" s="130">
        <v>42238</v>
      </c>
      <c r="C569" s="45">
        <v>4.8899999999999997</v>
      </c>
      <c r="D569" s="93" t="s">
        <v>22</v>
      </c>
      <c r="E569" s="6"/>
    </row>
    <row r="570" spans="1:5" ht="15.75" customHeight="1" x14ac:dyDescent="0.2">
      <c r="A570" s="45" t="s">
        <v>70</v>
      </c>
      <c r="B570" s="130">
        <v>42237</v>
      </c>
      <c r="C570" s="45">
        <v>1.21</v>
      </c>
      <c r="D570" s="93" t="s">
        <v>22</v>
      </c>
      <c r="E570" s="6"/>
    </row>
    <row r="571" spans="1:5" ht="15.75" customHeight="1" x14ac:dyDescent="0.2">
      <c r="A571" s="45" t="s">
        <v>70</v>
      </c>
      <c r="B571" s="130">
        <v>42236</v>
      </c>
      <c r="C571" s="45">
        <v>19.11</v>
      </c>
      <c r="D571" s="93" t="s">
        <v>22</v>
      </c>
      <c r="E571" s="6"/>
    </row>
    <row r="572" spans="1:5" ht="15.75" customHeight="1" x14ac:dyDescent="0.2">
      <c r="A572" s="45" t="s">
        <v>70</v>
      </c>
      <c r="B572" s="130">
        <v>42235</v>
      </c>
      <c r="C572" s="45">
        <v>19.14</v>
      </c>
      <c r="D572" s="93" t="s">
        <v>22</v>
      </c>
      <c r="E572" s="6"/>
    </row>
    <row r="573" spans="1:5" ht="15.75" customHeight="1" x14ac:dyDescent="0.2">
      <c r="A573" s="45" t="s">
        <v>70</v>
      </c>
      <c r="B573" s="130">
        <v>42234</v>
      </c>
      <c r="C573" s="45">
        <v>17.100000000000001</v>
      </c>
      <c r="D573" s="93" t="s">
        <v>22</v>
      </c>
      <c r="E573" s="6"/>
    </row>
    <row r="574" spans="1:5" ht="15.75" customHeight="1" x14ac:dyDescent="0.2">
      <c r="A574" s="45" t="s">
        <v>70</v>
      </c>
      <c r="B574" s="130">
        <v>42233</v>
      </c>
      <c r="C574" s="45">
        <v>16.18</v>
      </c>
      <c r="D574" s="93" t="s">
        <v>22</v>
      </c>
      <c r="E574" s="6"/>
    </row>
    <row r="575" spans="1:5" ht="15.75" customHeight="1" x14ac:dyDescent="0.2">
      <c r="A575" s="45" t="s">
        <v>70</v>
      </c>
      <c r="B575" s="130">
        <v>42232</v>
      </c>
      <c r="C575" s="45">
        <v>14.26</v>
      </c>
      <c r="D575" s="93" t="s">
        <v>22</v>
      </c>
      <c r="E575" s="6"/>
    </row>
    <row r="576" spans="1:5" ht="15.75" customHeight="1" x14ac:dyDescent="0.2">
      <c r="A576" s="45" t="s">
        <v>70</v>
      </c>
      <c r="B576" s="130">
        <v>42231</v>
      </c>
      <c r="C576" s="45">
        <v>15.76</v>
      </c>
      <c r="D576" s="93" t="s">
        <v>22</v>
      </c>
      <c r="E576" s="6"/>
    </row>
    <row r="577" spans="1:5" ht="15.75" customHeight="1" x14ac:dyDescent="0.2">
      <c r="A577" s="45" t="s">
        <v>70</v>
      </c>
      <c r="B577" s="130">
        <v>42230</v>
      </c>
      <c r="C577" s="45">
        <v>20.04</v>
      </c>
      <c r="D577" s="93" t="s">
        <v>22</v>
      </c>
      <c r="E577" s="6"/>
    </row>
    <row r="578" spans="1:5" ht="15.75" customHeight="1" x14ac:dyDescent="0.2">
      <c r="A578" s="45" t="s">
        <v>70</v>
      </c>
      <c r="B578" s="130">
        <v>42229</v>
      </c>
      <c r="C578" s="45">
        <v>16.18</v>
      </c>
      <c r="D578" s="93" t="s">
        <v>22</v>
      </c>
      <c r="E578" s="6"/>
    </row>
    <row r="579" spans="1:5" ht="15.75" customHeight="1" x14ac:dyDescent="0.2">
      <c r="A579" s="45" t="s">
        <v>70</v>
      </c>
      <c r="B579" s="130">
        <v>42228</v>
      </c>
      <c r="C579" s="45">
        <v>15.85</v>
      </c>
      <c r="D579" s="93" t="s">
        <v>22</v>
      </c>
      <c r="E579" s="6"/>
    </row>
    <row r="580" spans="1:5" ht="15.75" customHeight="1" x14ac:dyDescent="0.2">
      <c r="A580" s="45" t="s">
        <v>70</v>
      </c>
      <c r="B580" s="130">
        <v>42227</v>
      </c>
      <c r="C580" s="45">
        <v>15.6</v>
      </c>
      <c r="D580" s="93" t="s">
        <v>22</v>
      </c>
      <c r="E580" s="6"/>
    </row>
    <row r="581" spans="1:5" ht="15.75" customHeight="1" x14ac:dyDescent="0.2">
      <c r="A581" s="45" t="s">
        <v>70</v>
      </c>
      <c r="B581" s="130">
        <v>42226</v>
      </c>
      <c r="C581" s="45">
        <v>17.559999999999999</v>
      </c>
      <c r="D581" s="93" t="s">
        <v>22</v>
      </c>
      <c r="E581" s="6"/>
    </row>
    <row r="582" spans="1:5" ht="15.75" customHeight="1" x14ac:dyDescent="0.2">
      <c r="A582" s="45" t="s">
        <v>70</v>
      </c>
      <c r="B582" s="130">
        <v>42225</v>
      </c>
      <c r="C582" s="45">
        <v>15.65</v>
      </c>
      <c r="D582" s="93" t="s">
        <v>22</v>
      </c>
      <c r="E582" s="6"/>
    </row>
    <row r="583" spans="1:5" ht="15.75" customHeight="1" x14ac:dyDescent="0.2">
      <c r="A583" s="45" t="s">
        <v>70</v>
      </c>
      <c r="B583" s="130">
        <v>42224</v>
      </c>
      <c r="C583" s="45">
        <v>11.07</v>
      </c>
      <c r="D583" s="93" t="s">
        <v>22</v>
      </c>
      <c r="E583" s="6"/>
    </row>
    <row r="584" spans="1:5" ht="15.75" customHeight="1" x14ac:dyDescent="0.2">
      <c r="A584" s="45" t="s">
        <v>70</v>
      </c>
      <c r="B584" s="130">
        <v>42223</v>
      </c>
      <c r="C584" s="45">
        <v>11.87</v>
      </c>
      <c r="D584" s="93" t="s">
        <v>22</v>
      </c>
      <c r="E584" s="6"/>
    </row>
    <row r="585" spans="1:5" ht="15.75" customHeight="1" x14ac:dyDescent="0.2">
      <c r="A585" s="45" t="s">
        <v>70</v>
      </c>
      <c r="B585" s="130">
        <v>42222</v>
      </c>
      <c r="C585" s="45">
        <v>10.35</v>
      </c>
      <c r="D585" s="93" t="s">
        <v>22</v>
      </c>
      <c r="E585" s="6"/>
    </row>
    <row r="586" spans="1:5" ht="15.75" customHeight="1" x14ac:dyDescent="0.2">
      <c r="A586" s="45" t="s">
        <v>70</v>
      </c>
      <c r="B586" s="130">
        <v>42221</v>
      </c>
      <c r="C586" s="45">
        <v>9.18</v>
      </c>
      <c r="D586" s="93" t="s">
        <v>22</v>
      </c>
      <c r="E586" s="6"/>
    </row>
    <row r="587" spans="1:5" ht="15.75" customHeight="1" x14ac:dyDescent="0.2">
      <c r="A587" s="45" t="s">
        <v>70</v>
      </c>
      <c r="B587" s="130">
        <v>42220</v>
      </c>
      <c r="C587" s="45">
        <v>8.5299999999999994</v>
      </c>
      <c r="D587" s="93" t="s">
        <v>22</v>
      </c>
      <c r="E587" s="6"/>
    </row>
    <row r="588" spans="1:5" ht="15.75" customHeight="1" x14ac:dyDescent="0.2">
      <c r="A588" s="45" t="s">
        <v>70</v>
      </c>
      <c r="B588" s="130">
        <v>42219</v>
      </c>
      <c r="C588" s="45">
        <v>11.05</v>
      </c>
      <c r="D588" s="93" t="s">
        <v>22</v>
      </c>
      <c r="E588" s="6"/>
    </row>
    <row r="589" spans="1:5" ht="15.75" customHeight="1" x14ac:dyDescent="0.2">
      <c r="A589" s="45" t="s">
        <v>70</v>
      </c>
      <c r="B589" s="130">
        <v>42218</v>
      </c>
      <c r="C589" s="45">
        <v>10.23</v>
      </c>
      <c r="D589" s="93" t="s">
        <v>22</v>
      </c>
      <c r="E589" s="6"/>
    </row>
    <row r="590" spans="1:5" ht="15.75" customHeight="1" x14ac:dyDescent="0.2">
      <c r="A590" s="45" t="s">
        <v>70</v>
      </c>
      <c r="B590" s="130">
        <v>42217</v>
      </c>
      <c r="C590" s="45">
        <v>6.85</v>
      </c>
      <c r="D590" s="93" t="s">
        <v>22</v>
      </c>
      <c r="E590" s="6"/>
    </row>
    <row r="591" spans="1:5" ht="15.75" customHeight="1" x14ac:dyDescent="0.2">
      <c r="A591" s="45" t="s">
        <v>71</v>
      </c>
      <c r="B591" s="130">
        <v>42247</v>
      </c>
      <c r="C591" s="45">
        <v>18.53</v>
      </c>
      <c r="D591" s="93" t="s">
        <v>22</v>
      </c>
      <c r="E591" s="6"/>
    </row>
    <row r="592" spans="1:5" ht="15.75" customHeight="1" x14ac:dyDescent="0.2">
      <c r="A592" s="45" t="s">
        <v>71</v>
      </c>
      <c r="B592" s="130">
        <v>42246</v>
      </c>
      <c r="C592" s="45">
        <v>18.96</v>
      </c>
      <c r="D592" s="93" t="s">
        <v>22</v>
      </c>
      <c r="E592" s="6"/>
    </row>
    <row r="593" spans="1:5" ht="15.75" customHeight="1" x14ac:dyDescent="0.2">
      <c r="A593" s="45" t="s">
        <v>71</v>
      </c>
      <c r="B593" s="130">
        <v>42245</v>
      </c>
      <c r="C593" s="45">
        <v>4.66</v>
      </c>
      <c r="D593" s="93" t="s">
        <v>22</v>
      </c>
      <c r="E593" s="6"/>
    </row>
    <row r="594" spans="1:5" ht="15.75" customHeight="1" x14ac:dyDescent="0.2">
      <c r="A594" s="45" t="s">
        <v>71</v>
      </c>
      <c r="B594" s="130">
        <v>42244</v>
      </c>
      <c r="C594" s="45">
        <v>9.06</v>
      </c>
      <c r="D594" s="93" t="s">
        <v>22</v>
      </c>
      <c r="E594" s="6"/>
    </row>
    <row r="595" spans="1:5" ht="15.75" customHeight="1" x14ac:dyDescent="0.2">
      <c r="A595" s="45" t="s">
        <v>71</v>
      </c>
      <c r="B595" s="130">
        <v>42243</v>
      </c>
      <c r="C595" s="45">
        <v>10.029999999999999</v>
      </c>
      <c r="D595" s="93" t="s">
        <v>22</v>
      </c>
      <c r="E595" s="6"/>
    </row>
    <row r="596" spans="1:5" ht="15.75" customHeight="1" x14ac:dyDescent="0.2">
      <c r="A596" s="45" t="s">
        <v>71</v>
      </c>
      <c r="B596" s="130">
        <v>42242</v>
      </c>
      <c r="C596" s="45">
        <v>9.59</v>
      </c>
      <c r="D596" s="93" t="s">
        <v>22</v>
      </c>
      <c r="E596" s="6"/>
    </row>
    <row r="597" spans="1:5" ht="15.75" customHeight="1" x14ac:dyDescent="0.2">
      <c r="A597" s="45" t="s">
        <v>71</v>
      </c>
      <c r="B597" s="130">
        <v>42241</v>
      </c>
      <c r="C597" s="45">
        <v>9.16</v>
      </c>
      <c r="D597" s="93" t="s">
        <v>22</v>
      </c>
      <c r="E597" s="6"/>
    </row>
    <row r="598" spans="1:5" ht="15.75" customHeight="1" x14ac:dyDescent="0.2">
      <c r="A598" s="45" t="s">
        <v>71</v>
      </c>
      <c r="B598" s="130">
        <v>42240</v>
      </c>
      <c r="C598" s="45">
        <v>12.29</v>
      </c>
      <c r="D598" s="93" t="s">
        <v>22</v>
      </c>
      <c r="E598" s="6"/>
    </row>
    <row r="599" spans="1:5" ht="15.75" customHeight="1" x14ac:dyDescent="0.2">
      <c r="A599" s="45" t="s">
        <v>71</v>
      </c>
      <c r="B599" s="130">
        <v>42239</v>
      </c>
      <c r="C599" s="45">
        <v>16.579999999999998</v>
      </c>
      <c r="D599" s="93" t="s">
        <v>22</v>
      </c>
      <c r="E599" s="6"/>
    </row>
    <row r="600" spans="1:5" ht="15.75" customHeight="1" x14ac:dyDescent="0.2">
      <c r="A600" s="45" t="s">
        <v>71</v>
      </c>
      <c r="B600" s="130">
        <v>42238</v>
      </c>
      <c r="C600" s="45">
        <v>4.45</v>
      </c>
      <c r="D600" s="93" t="s">
        <v>22</v>
      </c>
      <c r="E600" s="6"/>
    </row>
    <row r="601" spans="1:5" ht="15.75" customHeight="1" x14ac:dyDescent="0.2">
      <c r="A601" s="45" t="s">
        <v>71</v>
      </c>
      <c r="B601" s="130">
        <v>42237</v>
      </c>
      <c r="C601" s="45">
        <v>0.9</v>
      </c>
      <c r="D601" s="93" t="s">
        <v>22</v>
      </c>
      <c r="E601" s="6"/>
    </row>
    <row r="602" spans="1:5" ht="15.75" customHeight="1" x14ac:dyDescent="0.2">
      <c r="A602" s="45" t="s">
        <v>71</v>
      </c>
      <c r="B602" s="130">
        <v>42236</v>
      </c>
      <c r="C602" s="45">
        <v>19.600000000000001</v>
      </c>
      <c r="D602" s="93" t="s">
        <v>22</v>
      </c>
      <c r="E602" s="6"/>
    </row>
    <row r="603" spans="1:5" ht="15.75" customHeight="1" x14ac:dyDescent="0.2">
      <c r="A603" s="45" t="s">
        <v>71</v>
      </c>
      <c r="B603" s="130">
        <v>42235</v>
      </c>
      <c r="C603" s="45">
        <v>11.89</v>
      </c>
      <c r="D603" s="93" t="s">
        <v>22</v>
      </c>
      <c r="E603" s="6"/>
    </row>
    <row r="604" spans="1:5" ht="15.75" customHeight="1" x14ac:dyDescent="0.2">
      <c r="A604" s="45" t="s">
        <v>71</v>
      </c>
      <c r="B604" s="130">
        <v>42234</v>
      </c>
      <c r="C604" s="45">
        <v>11.42</v>
      </c>
      <c r="D604" s="93" t="s">
        <v>22</v>
      </c>
      <c r="E604" s="6"/>
    </row>
    <row r="605" spans="1:5" ht="15.75" customHeight="1" x14ac:dyDescent="0.2">
      <c r="A605" s="45" t="s">
        <v>71</v>
      </c>
      <c r="B605" s="130">
        <v>42233</v>
      </c>
      <c r="C605" s="45">
        <v>18.23</v>
      </c>
      <c r="D605" s="93" t="s">
        <v>22</v>
      </c>
      <c r="E605" s="6"/>
    </row>
    <row r="606" spans="1:5" ht="15.75" customHeight="1" x14ac:dyDescent="0.2">
      <c r="A606" s="45" t="s">
        <v>71</v>
      </c>
      <c r="B606" s="130">
        <v>42232</v>
      </c>
      <c r="C606" s="45">
        <v>18.63</v>
      </c>
      <c r="D606" s="93" t="s">
        <v>22</v>
      </c>
      <c r="E606" s="6"/>
    </row>
    <row r="607" spans="1:5" ht="15.75" customHeight="1" x14ac:dyDescent="0.2">
      <c r="A607" s="45" t="s">
        <v>71</v>
      </c>
      <c r="B607" s="130">
        <v>42231</v>
      </c>
      <c r="C607" s="45">
        <v>9.66</v>
      </c>
      <c r="D607" s="93" t="s">
        <v>22</v>
      </c>
      <c r="E607" s="6"/>
    </row>
    <row r="608" spans="1:5" ht="15.75" customHeight="1" x14ac:dyDescent="0.2">
      <c r="A608" s="45" t="s">
        <v>71</v>
      </c>
      <c r="B608" s="130">
        <v>42230</v>
      </c>
      <c r="C608" s="45">
        <v>10.88</v>
      </c>
      <c r="D608" s="93" t="s">
        <v>22</v>
      </c>
      <c r="E608" s="6"/>
    </row>
    <row r="609" spans="1:5" ht="15.75" customHeight="1" x14ac:dyDescent="0.2">
      <c r="A609" s="45" t="s">
        <v>71</v>
      </c>
      <c r="B609" s="130">
        <v>42229</v>
      </c>
      <c r="C609" s="45">
        <v>14.22</v>
      </c>
      <c r="D609" s="93" t="s">
        <v>22</v>
      </c>
      <c r="E609" s="6"/>
    </row>
    <row r="610" spans="1:5" ht="15.75" customHeight="1" x14ac:dyDescent="0.2">
      <c r="A610" s="45" t="s">
        <v>71</v>
      </c>
      <c r="B610" s="130">
        <v>42228</v>
      </c>
      <c r="C610" s="45">
        <v>15.38</v>
      </c>
      <c r="D610" s="93" t="s">
        <v>22</v>
      </c>
      <c r="E610" s="6"/>
    </row>
    <row r="611" spans="1:5" ht="15.75" customHeight="1" x14ac:dyDescent="0.2">
      <c r="A611" s="45" t="s">
        <v>71</v>
      </c>
      <c r="B611" s="130">
        <v>42227</v>
      </c>
      <c r="C611" s="45">
        <v>17.36</v>
      </c>
      <c r="D611" s="93" t="s">
        <v>22</v>
      </c>
      <c r="E611" s="6"/>
    </row>
    <row r="612" spans="1:5" ht="15.75" customHeight="1" x14ac:dyDescent="0.2">
      <c r="A612" s="45" t="s">
        <v>71</v>
      </c>
      <c r="B612" s="130">
        <v>42226</v>
      </c>
      <c r="C612" s="45">
        <v>18.8</v>
      </c>
      <c r="D612" s="93" t="s">
        <v>22</v>
      </c>
      <c r="E612" s="6"/>
    </row>
    <row r="613" spans="1:5" ht="15.75" customHeight="1" x14ac:dyDescent="0.2">
      <c r="A613" s="45" t="s">
        <v>71</v>
      </c>
      <c r="B613" s="130">
        <v>42225</v>
      </c>
      <c r="C613" s="45">
        <v>7.85</v>
      </c>
      <c r="D613" s="93" t="s">
        <v>22</v>
      </c>
      <c r="E613" s="6"/>
    </row>
    <row r="614" spans="1:5" ht="15.75" customHeight="1" x14ac:dyDescent="0.2">
      <c r="A614" s="45" t="s">
        <v>71</v>
      </c>
      <c r="B614" s="130">
        <v>42224</v>
      </c>
      <c r="C614" s="45">
        <v>6</v>
      </c>
      <c r="D614" s="93" t="s">
        <v>22</v>
      </c>
      <c r="E614" s="6"/>
    </row>
    <row r="615" spans="1:5" ht="15.75" customHeight="1" x14ac:dyDescent="0.2">
      <c r="A615" s="45" t="s">
        <v>71</v>
      </c>
      <c r="B615" s="130">
        <v>42223</v>
      </c>
      <c r="C615" s="45">
        <v>9.2100000000000009</v>
      </c>
      <c r="D615" s="93" t="s">
        <v>22</v>
      </c>
      <c r="E615" s="6"/>
    </row>
    <row r="616" spans="1:5" ht="15.75" customHeight="1" x14ac:dyDescent="0.2">
      <c r="A616" s="45" t="s">
        <v>71</v>
      </c>
      <c r="B616" s="130">
        <v>42222</v>
      </c>
      <c r="C616" s="45">
        <v>8.8699999999999992</v>
      </c>
      <c r="D616" s="93" t="s">
        <v>22</v>
      </c>
      <c r="E616" s="6"/>
    </row>
    <row r="617" spans="1:5" ht="15.75" customHeight="1" x14ac:dyDescent="0.2">
      <c r="A617" s="45" t="s">
        <v>71</v>
      </c>
      <c r="B617" s="130">
        <v>42221</v>
      </c>
      <c r="C617" s="45">
        <v>6.66</v>
      </c>
      <c r="D617" s="93" t="s">
        <v>22</v>
      </c>
      <c r="E617" s="6"/>
    </row>
    <row r="618" spans="1:5" ht="15.75" customHeight="1" x14ac:dyDescent="0.2">
      <c r="A618" s="45" t="s">
        <v>71</v>
      </c>
      <c r="B618" s="130">
        <v>42220</v>
      </c>
      <c r="C618" s="45">
        <v>9.2799999999999994</v>
      </c>
      <c r="D618" s="93" t="s">
        <v>22</v>
      </c>
      <c r="E618" s="6"/>
    </row>
    <row r="619" spans="1:5" ht="15.75" customHeight="1" x14ac:dyDescent="0.2">
      <c r="A619" s="45" t="s">
        <v>71</v>
      </c>
      <c r="B619" s="130">
        <v>42219</v>
      </c>
      <c r="C619" s="45">
        <v>10.53</v>
      </c>
      <c r="D619" s="93" t="s">
        <v>22</v>
      </c>
      <c r="E619" s="6"/>
    </row>
    <row r="620" spans="1:5" ht="15.75" customHeight="1" x14ac:dyDescent="0.2">
      <c r="A620" s="45" t="s">
        <v>71</v>
      </c>
      <c r="B620" s="130">
        <v>42218</v>
      </c>
      <c r="C620" s="45">
        <v>9.06</v>
      </c>
      <c r="D620" s="93" t="s">
        <v>22</v>
      </c>
      <c r="E620" s="6"/>
    </row>
    <row r="621" spans="1:5" ht="15.75" customHeight="1" x14ac:dyDescent="0.2">
      <c r="A621" s="45" t="s">
        <v>71</v>
      </c>
      <c r="B621" s="130">
        <v>42217</v>
      </c>
      <c r="C621" s="45">
        <v>8.49</v>
      </c>
      <c r="D621" s="93" t="s">
        <v>22</v>
      </c>
      <c r="E621" s="6"/>
    </row>
    <row r="622" spans="1:5" ht="15.75" customHeight="1" x14ac:dyDescent="0.2">
      <c r="A622" s="45" t="s">
        <v>72</v>
      </c>
      <c r="B622" s="130">
        <v>42247</v>
      </c>
      <c r="C622" s="45">
        <v>4.6500000000000004</v>
      </c>
      <c r="D622" s="93" t="s">
        <v>27</v>
      </c>
      <c r="E622" s="6"/>
    </row>
    <row r="623" spans="1:5" ht="15.75" customHeight="1" x14ac:dyDescent="0.2">
      <c r="A623" s="45" t="s">
        <v>72</v>
      </c>
      <c r="B623" s="130">
        <v>42246</v>
      </c>
      <c r="C623" s="45">
        <v>4.5999999999999996</v>
      </c>
      <c r="D623" s="93" t="s">
        <v>27</v>
      </c>
      <c r="E623" s="6"/>
    </row>
    <row r="624" spans="1:5" ht="15.75" customHeight="1" x14ac:dyDescent="0.2">
      <c r="A624" s="45" t="s">
        <v>72</v>
      </c>
      <c r="B624" s="130">
        <v>42245</v>
      </c>
      <c r="C624" s="45">
        <v>3.72</v>
      </c>
      <c r="D624" s="93" t="s">
        <v>27</v>
      </c>
      <c r="E624" s="6"/>
    </row>
    <row r="625" spans="1:5" ht="15.75" customHeight="1" x14ac:dyDescent="0.2">
      <c r="A625" s="45" t="s">
        <v>72</v>
      </c>
      <c r="B625" s="130">
        <v>42244</v>
      </c>
      <c r="C625" s="45">
        <v>3.9</v>
      </c>
      <c r="D625" s="93" t="s">
        <v>27</v>
      </c>
      <c r="E625" s="6"/>
    </row>
    <row r="626" spans="1:5" ht="15.75" customHeight="1" x14ac:dyDescent="0.2">
      <c r="A626" s="45" t="s">
        <v>72</v>
      </c>
      <c r="B626" s="130">
        <v>42243</v>
      </c>
      <c r="C626" s="45">
        <v>4.7300000000000004</v>
      </c>
      <c r="D626" s="93" t="s">
        <v>27</v>
      </c>
      <c r="E626" s="6"/>
    </row>
    <row r="627" spans="1:5" ht="15.75" customHeight="1" x14ac:dyDescent="0.2">
      <c r="A627" s="45" t="s">
        <v>72</v>
      </c>
      <c r="B627" s="130">
        <v>42242</v>
      </c>
      <c r="C627" s="45">
        <v>4.82</v>
      </c>
      <c r="D627" s="93" t="s">
        <v>27</v>
      </c>
      <c r="E627" s="6"/>
    </row>
    <row r="628" spans="1:5" ht="15.75" customHeight="1" x14ac:dyDescent="0.2">
      <c r="A628" s="45" t="s">
        <v>72</v>
      </c>
      <c r="B628" s="130">
        <v>42241</v>
      </c>
      <c r="C628" s="45">
        <v>4.59</v>
      </c>
      <c r="D628" s="93" t="s">
        <v>27</v>
      </c>
      <c r="E628" s="6"/>
    </row>
    <row r="629" spans="1:5" ht="15.75" customHeight="1" x14ac:dyDescent="0.2">
      <c r="A629" s="45" t="s">
        <v>72</v>
      </c>
      <c r="B629" s="130">
        <v>42240</v>
      </c>
      <c r="C629" s="45">
        <v>4.68</v>
      </c>
      <c r="D629" s="93" t="s">
        <v>27</v>
      </c>
      <c r="E629" s="6"/>
    </row>
    <row r="630" spans="1:5" ht="15.75" customHeight="1" x14ac:dyDescent="0.2">
      <c r="A630" s="45" t="s">
        <v>72</v>
      </c>
      <c r="B630" s="130">
        <v>42239</v>
      </c>
      <c r="C630" s="45">
        <v>4.57</v>
      </c>
      <c r="D630" s="93" t="s">
        <v>27</v>
      </c>
      <c r="E630" s="6"/>
    </row>
    <row r="631" spans="1:5" ht="15.75" customHeight="1" x14ac:dyDescent="0.2">
      <c r="A631" s="45" t="s">
        <v>72</v>
      </c>
      <c r="B631" s="130">
        <v>42238</v>
      </c>
      <c r="C631" s="45">
        <v>3.59</v>
      </c>
      <c r="D631" s="93" t="s">
        <v>27</v>
      </c>
      <c r="E631" s="6"/>
    </row>
    <row r="632" spans="1:5" ht="15.75" customHeight="1" x14ac:dyDescent="0.2">
      <c r="A632" s="45" t="s">
        <v>72</v>
      </c>
      <c r="B632" s="130">
        <v>42237</v>
      </c>
      <c r="C632" s="45">
        <v>5.61</v>
      </c>
      <c r="D632" s="93" t="s">
        <v>27</v>
      </c>
      <c r="E632" s="6"/>
    </row>
    <row r="633" spans="1:5" ht="15.75" customHeight="1" x14ac:dyDescent="0.2">
      <c r="A633" s="45" t="s">
        <v>72</v>
      </c>
      <c r="B633" s="130">
        <v>42236</v>
      </c>
      <c r="C633" s="45">
        <v>6.78</v>
      </c>
      <c r="D633" s="93" t="s">
        <v>27</v>
      </c>
      <c r="E633" s="6"/>
    </row>
    <row r="634" spans="1:5" ht="15.75" customHeight="1" x14ac:dyDescent="0.2">
      <c r="A634" s="45" t="s">
        <v>72</v>
      </c>
      <c r="B634" s="130">
        <v>42235</v>
      </c>
      <c r="C634" s="45">
        <v>11.36</v>
      </c>
      <c r="D634" s="93" t="s">
        <v>27</v>
      </c>
      <c r="E634" s="6"/>
    </row>
    <row r="635" spans="1:5" ht="15.75" customHeight="1" x14ac:dyDescent="0.2">
      <c r="A635" s="45" t="s">
        <v>72</v>
      </c>
      <c r="B635" s="130">
        <v>42234</v>
      </c>
      <c r="C635" s="45">
        <v>13.93</v>
      </c>
      <c r="D635" s="93" t="s">
        <v>27</v>
      </c>
      <c r="E635" s="6"/>
    </row>
    <row r="636" spans="1:5" ht="15.75" customHeight="1" x14ac:dyDescent="0.2">
      <c r="A636" s="45" t="s">
        <v>72</v>
      </c>
      <c r="B636" s="130">
        <v>42233</v>
      </c>
      <c r="C636" s="45">
        <v>13.94</v>
      </c>
      <c r="D636" s="93" t="s">
        <v>27</v>
      </c>
      <c r="E636" s="6"/>
    </row>
    <row r="637" spans="1:5" ht="15.75" customHeight="1" x14ac:dyDescent="0.2">
      <c r="A637" s="45" t="s">
        <v>72</v>
      </c>
      <c r="B637" s="130">
        <v>42232</v>
      </c>
      <c r="C637" s="45">
        <v>14.28</v>
      </c>
      <c r="D637" s="93" t="s">
        <v>27</v>
      </c>
      <c r="E637" s="6"/>
    </row>
    <row r="638" spans="1:5" ht="15.75" customHeight="1" x14ac:dyDescent="0.2">
      <c r="A638" s="45" t="s">
        <v>72</v>
      </c>
      <c r="B638" s="130">
        <v>42231</v>
      </c>
      <c r="C638" s="45">
        <v>7.03</v>
      </c>
      <c r="D638" s="93" t="s">
        <v>27</v>
      </c>
      <c r="E638" s="6"/>
    </row>
    <row r="639" spans="1:5" ht="15.75" customHeight="1" x14ac:dyDescent="0.2">
      <c r="A639" s="45" t="s">
        <v>72</v>
      </c>
      <c r="B639" s="130">
        <v>42230</v>
      </c>
      <c r="C639" s="45">
        <v>6.43</v>
      </c>
      <c r="D639" s="93" t="s">
        <v>27</v>
      </c>
      <c r="E639" s="6"/>
    </row>
    <row r="640" spans="1:5" ht="15.75" customHeight="1" x14ac:dyDescent="0.2">
      <c r="A640" s="45" t="s">
        <v>72</v>
      </c>
      <c r="B640" s="130">
        <v>42229</v>
      </c>
      <c r="C640" s="45">
        <v>14.32</v>
      </c>
      <c r="D640" s="93" t="s">
        <v>27</v>
      </c>
      <c r="E640" s="6"/>
    </row>
    <row r="641" spans="1:5" ht="15.75" customHeight="1" x14ac:dyDescent="0.2">
      <c r="A641" s="45" t="s">
        <v>72</v>
      </c>
      <c r="B641" s="130">
        <v>42228</v>
      </c>
      <c r="C641" s="45">
        <v>14.37</v>
      </c>
      <c r="D641" s="93" t="s">
        <v>27</v>
      </c>
      <c r="E641" s="6"/>
    </row>
    <row r="642" spans="1:5" ht="15.75" customHeight="1" x14ac:dyDescent="0.2">
      <c r="A642" s="45" t="s">
        <v>72</v>
      </c>
      <c r="B642" s="130">
        <v>42227</v>
      </c>
      <c r="C642" s="45">
        <v>14.37</v>
      </c>
      <c r="D642" s="93" t="s">
        <v>27</v>
      </c>
      <c r="E642" s="6"/>
    </row>
    <row r="643" spans="1:5" ht="15.75" customHeight="1" x14ac:dyDescent="0.2">
      <c r="A643" s="45" t="s">
        <v>72</v>
      </c>
      <c r="B643" s="130">
        <v>42226</v>
      </c>
      <c r="C643" s="45">
        <v>14.34</v>
      </c>
      <c r="D643" s="93" t="s">
        <v>27</v>
      </c>
      <c r="E643" s="6"/>
    </row>
    <row r="644" spans="1:5" ht="15.75" customHeight="1" x14ac:dyDescent="0.2">
      <c r="A644" s="45" t="s">
        <v>72</v>
      </c>
      <c r="B644" s="130">
        <v>42225</v>
      </c>
      <c r="C644" s="45">
        <v>14.61</v>
      </c>
      <c r="D644" s="93" t="s">
        <v>27</v>
      </c>
      <c r="E644" s="6"/>
    </row>
    <row r="645" spans="1:5" ht="15.75" customHeight="1" x14ac:dyDescent="0.2">
      <c r="A645" s="45" t="s">
        <v>72</v>
      </c>
      <c r="B645" s="130">
        <v>42224</v>
      </c>
      <c r="C645" s="45">
        <v>13.83</v>
      </c>
      <c r="D645" s="93" t="s">
        <v>27</v>
      </c>
      <c r="E645" s="6"/>
    </row>
    <row r="646" spans="1:5" ht="15.75" customHeight="1" x14ac:dyDescent="0.2">
      <c r="A646" s="45" t="s">
        <v>72</v>
      </c>
      <c r="B646" s="130">
        <v>42223</v>
      </c>
      <c r="C646" s="45">
        <v>14.39</v>
      </c>
      <c r="D646" s="93" t="s">
        <v>27</v>
      </c>
      <c r="E646" s="6"/>
    </row>
    <row r="647" spans="1:5" ht="15.75" customHeight="1" x14ac:dyDescent="0.2">
      <c r="A647" s="45" t="s">
        <v>72</v>
      </c>
      <c r="B647" s="130">
        <v>42222</v>
      </c>
      <c r="C647" s="45">
        <v>14.4</v>
      </c>
      <c r="D647" s="93" t="s">
        <v>27</v>
      </c>
      <c r="E647" s="6"/>
    </row>
    <row r="648" spans="1:5" ht="15.75" customHeight="1" x14ac:dyDescent="0.2">
      <c r="A648" s="45" t="s">
        <v>72</v>
      </c>
      <c r="B648" s="130">
        <v>42221</v>
      </c>
      <c r="C648" s="45">
        <v>14.11</v>
      </c>
      <c r="D648" s="93" t="s">
        <v>27</v>
      </c>
      <c r="E648" s="6"/>
    </row>
    <row r="649" spans="1:5" ht="15.75" customHeight="1" x14ac:dyDescent="0.2">
      <c r="A649" s="45" t="s">
        <v>72</v>
      </c>
      <c r="B649" s="130">
        <v>42220</v>
      </c>
      <c r="C649" s="45">
        <v>13.19</v>
      </c>
      <c r="D649" s="93" t="s">
        <v>27</v>
      </c>
      <c r="E649" s="6"/>
    </row>
    <row r="650" spans="1:5" ht="15.75" customHeight="1" x14ac:dyDescent="0.2">
      <c r="A650" s="45" t="s">
        <v>72</v>
      </c>
      <c r="B650" s="130">
        <v>42219</v>
      </c>
      <c r="C650" s="45">
        <v>13.21</v>
      </c>
      <c r="D650" s="93" t="s">
        <v>27</v>
      </c>
      <c r="E650" s="6"/>
    </row>
    <row r="651" spans="1:5" ht="15.75" customHeight="1" x14ac:dyDescent="0.2">
      <c r="A651" s="45" t="s">
        <v>72</v>
      </c>
      <c r="B651" s="130">
        <v>42218</v>
      </c>
      <c r="C651" s="45">
        <v>13.28</v>
      </c>
      <c r="D651" s="93" t="s">
        <v>27</v>
      </c>
      <c r="E651" s="6"/>
    </row>
    <row r="652" spans="1:5" ht="15.75" customHeight="1" x14ac:dyDescent="0.2">
      <c r="A652" s="45" t="s">
        <v>72</v>
      </c>
      <c r="B652" s="130">
        <v>42217</v>
      </c>
      <c r="C652" s="45">
        <v>12.29</v>
      </c>
      <c r="D652" s="93" t="s">
        <v>27</v>
      </c>
      <c r="E652" s="6"/>
    </row>
    <row r="653" spans="1:5" ht="15.75" customHeight="1" x14ac:dyDescent="0.2">
      <c r="A653" s="45" t="s">
        <v>73</v>
      </c>
      <c r="B653" s="130">
        <v>42247</v>
      </c>
      <c r="C653" s="45">
        <v>5.07</v>
      </c>
      <c r="D653" s="93" t="s">
        <v>27</v>
      </c>
      <c r="E653" s="6"/>
    </row>
    <row r="654" spans="1:5" ht="15.75" customHeight="1" x14ac:dyDescent="0.2">
      <c r="A654" s="45" t="s">
        <v>73</v>
      </c>
      <c r="B654" s="130">
        <v>42246</v>
      </c>
      <c r="C654" s="45">
        <v>3.95</v>
      </c>
      <c r="D654" s="93" t="s">
        <v>27</v>
      </c>
      <c r="E654" s="6"/>
    </row>
    <row r="655" spans="1:5" ht="15.75" customHeight="1" x14ac:dyDescent="0.2">
      <c r="A655" s="45" t="s">
        <v>73</v>
      </c>
      <c r="B655" s="130">
        <v>42245</v>
      </c>
      <c r="C655" s="45">
        <v>3.03</v>
      </c>
      <c r="D655" s="93" t="s">
        <v>27</v>
      </c>
      <c r="E655" s="6"/>
    </row>
    <row r="656" spans="1:5" ht="15.75" customHeight="1" x14ac:dyDescent="0.2">
      <c r="A656" s="45" t="s">
        <v>73</v>
      </c>
      <c r="B656" s="130">
        <v>42244</v>
      </c>
      <c r="C656" s="45">
        <v>4.13</v>
      </c>
      <c r="D656" s="93" t="s">
        <v>27</v>
      </c>
      <c r="E656" s="6"/>
    </row>
    <row r="657" spans="1:5" ht="15.75" customHeight="1" x14ac:dyDescent="0.2">
      <c r="A657" s="45" t="s">
        <v>73</v>
      </c>
      <c r="B657" s="130">
        <v>42243</v>
      </c>
      <c r="C657" s="45">
        <v>3.58</v>
      </c>
      <c r="D657" s="93" t="s">
        <v>27</v>
      </c>
      <c r="E657" s="6"/>
    </row>
    <row r="658" spans="1:5" ht="15.75" customHeight="1" x14ac:dyDescent="0.2">
      <c r="A658" s="45" t="s">
        <v>73</v>
      </c>
      <c r="B658" s="130">
        <v>42242</v>
      </c>
      <c r="C658" s="45">
        <v>3.39</v>
      </c>
      <c r="D658" s="93" t="s">
        <v>27</v>
      </c>
      <c r="E658" s="6"/>
    </row>
    <row r="659" spans="1:5" ht="15.75" customHeight="1" x14ac:dyDescent="0.2">
      <c r="A659" s="45" t="s">
        <v>73</v>
      </c>
      <c r="B659" s="130">
        <v>42241</v>
      </c>
      <c r="C659" s="45">
        <v>3.97</v>
      </c>
      <c r="D659" s="93" t="s">
        <v>27</v>
      </c>
      <c r="E659" s="6"/>
    </row>
    <row r="660" spans="1:5" ht="15.75" customHeight="1" x14ac:dyDescent="0.2">
      <c r="A660" s="45" t="s">
        <v>73</v>
      </c>
      <c r="B660" s="130">
        <v>42240</v>
      </c>
      <c r="C660" s="45">
        <v>3.66</v>
      </c>
      <c r="D660" s="93" t="s">
        <v>27</v>
      </c>
      <c r="E660" s="6"/>
    </row>
    <row r="661" spans="1:5" ht="15.75" customHeight="1" x14ac:dyDescent="0.2">
      <c r="A661" s="45" t="s">
        <v>73</v>
      </c>
      <c r="B661" s="130">
        <v>42239</v>
      </c>
      <c r="C661" s="45">
        <v>3.31</v>
      </c>
      <c r="D661" s="93" t="s">
        <v>27</v>
      </c>
      <c r="E661" s="6"/>
    </row>
    <row r="662" spans="1:5" ht="15.75" customHeight="1" x14ac:dyDescent="0.2">
      <c r="A662" s="45" t="s">
        <v>73</v>
      </c>
      <c r="B662" s="130">
        <v>42238</v>
      </c>
      <c r="C662" s="45">
        <v>2.92</v>
      </c>
      <c r="D662" s="93" t="s">
        <v>27</v>
      </c>
      <c r="E662" s="6"/>
    </row>
    <row r="663" spans="1:5" ht="15.75" customHeight="1" x14ac:dyDescent="0.2">
      <c r="A663" s="45" t="s">
        <v>73</v>
      </c>
      <c r="B663" s="130">
        <v>42237</v>
      </c>
      <c r="C663" s="45">
        <v>4.21</v>
      </c>
      <c r="D663" s="93" t="s">
        <v>27</v>
      </c>
      <c r="E663" s="6"/>
    </row>
    <row r="664" spans="1:5" ht="15.75" customHeight="1" x14ac:dyDescent="0.2">
      <c r="A664" s="45" t="s">
        <v>73</v>
      </c>
      <c r="B664" s="130">
        <v>42236</v>
      </c>
      <c r="C664" s="45">
        <v>3.39</v>
      </c>
      <c r="D664" s="93" t="s">
        <v>27</v>
      </c>
      <c r="E664" s="6"/>
    </row>
    <row r="665" spans="1:5" ht="15.75" customHeight="1" x14ac:dyDescent="0.2">
      <c r="A665" s="45" t="s">
        <v>73</v>
      </c>
      <c r="B665" s="130">
        <v>42235</v>
      </c>
      <c r="C665" s="45">
        <v>3.46</v>
      </c>
      <c r="D665" s="93" t="s">
        <v>27</v>
      </c>
      <c r="E665" s="6"/>
    </row>
    <row r="666" spans="1:5" ht="15.75" customHeight="1" x14ac:dyDescent="0.2">
      <c r="A666" s="45" t="s">
        <v>73</v>
      </c>
      <c r="B666" s="130">
        <v>42234</v>
      </c>
      <c r="C666" s="45">
        <v>3.83</v>
      </c>
      <c r="D666" s="93" t="s">
        <v>27</v>
      </c>
      <c r="E666" s="6"/>
    </row>
    <row r="667" spans="1:5" ht="15.75" customHeight="1" x14ac:dyDescent="0.2">
      <c r="A667" s="45" t="s">
        <v>73</v>
      </c>
      <c r="B667" s="130">
        <v>42233</v>
      </c>
      <c r="C667" s="45">
        <v>3.68</v>
      </c>
      <c r="D667" s="93" t="s">
        <v>27</v>
      </c>
      <c r="E667" s="6"/>
    </row>
    <row r="668" spans="1:5" ht="15.75" customHeight="1" x14ac:dyDescent="0.2">
      <c r="A668" s="45" t="s">
        <v>73</v>
      </c>
      <c r="B668" s="130">
        <v>42232</v>
      </c>
      <c r="C668" s="45">
        <v>3.3</v>
      </c>
      <c r="D668" s="93" t="s">
        <v>27</v>
      </c>
      <c r="E668" s="6"/>
    </row>
    <row r="669" spans="1:5" ht="15.75" customHeight="1" x14ac:dyDescent="0.2">
      <c r="A669" s="45" t="s">
        <v>73</v>
      </c>
      <c r="B669" s="130">
        <v>42231</v>
      </c>
      <c r="C669" s="45">
        <v>2.82</v>
      </c>
      <c r="D669" s="93" t="s">
        <v>27</v>
      </c>
      <c r="E669" s="6"/>
    </row>
    <row r="670" spans="1:5" ht="15.75" customHeight="1" x14ac:dyDescent="0.2">
      <c r="A670" s="45" t="s">
        <v>73</v>
      </c>
      <c r="B670" s="130">
        <v>42230</v>
      </c>
      <c r="C670" s="45">
        <v>4.1399999999999997</v>
      </c>
      <c r="D670" s="93" t="s">
        <v>27</v>
      </c>
      <c r="E670" s="6"/>
    </row>
    <row r="671" spans="1:5" ht="15.75" customHeight="1" x14ac:dyDescent="0.2">
      <c r="A671" s="45" t="s">
        <v>73</v>
      </c>
      <c r="B671" s="130">
        <v>42229</v>
      </c>
      <c r="C671" s="45">
        <v>3.77</v>
      </c>
      <c r="D671" s="93" t="s">
        <v>27</v>
      </c>
      <c r="E671" s="6"/>
    </row>
    <row r="672" spans="1:5" ht="15.75" customHeight="1" x14ac:dyDescent="0.2">
      <c r="A672" s="45" t="s">
        <v>73</v>
      </c>
      <c r="B672" s="130">
        <v>42228</v>
      </c>
      <c r="C672" s="45">
        <v>3.31</v>
      </c>
      <c r="D672" s="93" t="s">
        <v>27</v>
      </c>
      <c r="E672" s="6"/>
    </row>
    <row r="673" spans="1:5" ht="15.75" customHeight="1" x14ac:dyDescent="0.2">
      <c r="A673" s="45" t="s">
        <v>73</v>
      </c>
      <c r="B673" s="130">
        <v>42227</v>
      </c>
      <c r="C673" s="45">
        <v>3.77</v>
      </c>
      <c r="D673" s="93" t="s">
        <v>27</v>
      </c>
      <c r="E673" s="6"/>
    </row>
    <row r="674" spans="1:5" ht="15.75" customHeight="1" x14ac:dyDescent="0.2">
      <c r="A674" s="45" t="s">
        <v>73</v>
      </c>
      <c r="B674" s="130">
        <v>42226</v>
      </c>
      <c r="C674" s="45">
        <v>3.41</v>
      </c>
      <c r="D674" s="93" t="s">
        <v>27</v>
      </c>
      <c r="E674" s="6"/>
    </row>
    <row r="675" spans="1:5" ht="15.75" customHeight="1" x14ac:dyDescent="0.2">
      <c r="A675" s="45" t="s">
        <v>73</v>
      </c>
      <c r="B675" s="130">
        <v>42225</v>
      </c>
      <c r="C675" s="45">
        <v>3.27</v>
      </c>
      <c r="D675" s="93" t="s">
        <v>27</v>
      </c>
      <c r="E675" s="6"/>
    </row>
    <row r="676" spans="1:5" ht="15.75" customHeight="1" x14ac:dyDescent="0.2">
      <c r="A676" s="45" t="s">
        <v>73</v>
      </c>
      <c r="B676" s="130">
        <v>42224</v>
      </c>
      <c r="C676" s="45">
        <v>2.76</v>
      </c>
      <c r="D676" s="93" t="s">
        <v>27</v>
      </c>
      <c r="E676" s="6"/>
    </row>
    <row r="677" spans="1:5" ht="15.75" customHeight="1" x14ac:dyDescent="0.2">
      <c r="A677" s="45" t="s">
        <v>73</v>
      </c>
      <c r="B677" s="130">
        <v>42223</v>
      </c>
      <c r="C677" s="45">
        <v>3.74</v>
      </c>
      <c r="D677" s="93" t="s">
        <v>27</v>
      </c>
      <c r="E677" s="6"/>
    </row>
    <row r="678" spans="1:5" ht="15.75" customHeight="1" x14ac:dyDescent="0.2">
      <c r="A678" s="45" t="s">
        <v>73</v>
      </c>
      <c r="B678" s="130">
        <v>42222</v>
      </c>
      <c r="C678" s="45">
        <v>3.52</v>
      </c>
      <c r="D678" s="93" t="s">
        <v>27</v>
      </c>
      <c r="E678" s="6"/>
    </row>
    <row r="679" spans="1:5" ht="15.75" customHeight="1" x14ac:dyDescent="0.2">
      <c r="A679" s="45" t="s">
        <v>73</v>
      </c>
      <c r="B679" s="130">
        <v>42221</v>
      </c>
      <c r="C679" s="45">
        <v>3.16</v>
      </c>
      <c r="D679" s="93" t="s">
        <v>27</v>
      </c>
      <c r="E679" s="6"/>
    </row>
    <row r="680" spans="1:5" ht="15.75" customHeight="1" x14ac:dyDescent="0.2">
      <c r="A680" s="45" t="s">
        <v>73</v>
      </c>
      <c r="B680" s="130">
        <v>42220</v>
      </c>
      <c r="C680" s="45">
        <v>3.76</v>
      </c>
      <c r="D680" s="93" t="s">
        <v>27</v>
      </c>
      <c r="E680" s="6"/>
    </row>
    <row r="681" spans="1:5" ht="15.75" customHeight="1" x14ac:dyDescent="0.2">
      <c r="A681" s="45" t="s">
        <v>73</v>
      </c>
      <c r="B681" s="130">
        <v>42219</v>
      </c>
      <c r="C681" s="45">
        <v>3.45</v>
      </c>
      <c r="D681" s="93" t="s">
        <v>27</v>
      </c>
      <c r="E681" s="6"/>
    </row>
    <row r="682" spans="1:5" ht="15.75" customHeight="1" x14ac:dyDescent="0.2">
      <c r="A682" s="45" t="s">
        <v>73</v>
      </c>
      <c r="B682" s="130">
        <v>42218</v>
      </c>
      <c r="C682" s="45">
        <v>3.4</v>
      </c>
      <c r="D682" s="93" t="s">
        <v>27</v>
      </c>
      <c r="E682" s="6"/>
    </row>
    <row r="683" spans="1:5" ht="15.75" customHeight="1" x14ac:dyDescent="0.2">
      <c r="A683" s="45" t="s">
        <v>73</v>
      </c>
      <c r="B683" s="130">
        <v>42217</v>
      </c>
      <c r="C683" s="45">
        <v>2.56</v>
      </c>
      <c r="D683" s="93" t="s">
        <v>27</v>
      </c>
      <c r="E683" s="6"/>
    </row>
    <row r="684" spans="1:5" ht="15.75" customHeight="1" x14ac:dyDescent="0.2">
      <c r="A684" s="45" t="s">
        <v>74</v>
      </c>
      <c r="B684" s="130">
        <v>42247</v>
      </c>
      <c r="C684" s="45">
        <v>2.1800000000000002</v>
      </c>
      <c r="D684" s="93" t="s">
        <v>27</v>
      </c>
      <c r="E684" s="6"/>
    </row>
    <row r="685" spans="1:5" ht="15.75" customHeight="1" x14ac:dyDescent="0.2">
      <c r="A685" s="45" t="s">
        <v>74</v>
      </c>
      <c r="B685" s="130">
        <v>42246</v>
      </c>
      <c r="C685" s="45">
        <v>2.25</v>
      </c>
      <c r="D685" s="93" t="s">
        <v>27</v>
      </c>
      <c r="E685" s="6"/>
    </row>
    <row r="686" spans="1:5" ht="15.75" customHeight="1" x14ac:dyDescent="0.2">
      <c r="A686" s="45" t="s">
        <v>74</v>
      </c>
      <c r="B686" s="130">
        <v>42245</v>
      </c>
      <c r="C686" s="45">
        <v>2.09</v>
      </c>
      <c r="D686" s="93" t="s">
        <v>27</v>
      </c>
      <c r="E686" s="6"/>
    </row>
    <row r="687" spans="1:5" ht="15.75" customHeight="1" x14ac:dyDescent="0.2">
      <c r="A687" s="45" t="s">
        <v>74</v>
      </c>
      <c r="B687" s="130">
        <v>42244</v>
      </c>
      <c r="C687" s="45">
        <v>2.2599999999999998</v>
      </c>
      <c r="D687" s="93" t="s">
        <v>27</v>
      </c>
      <c r="E687" s="6"/>
    </row>
    <row r="688" spans="1:5" ht="15.75" customHeight="1" x14ac:dyDescent="0.2">
      <c r="A688" s="45" t="s">
        <v>74</v>
      </c>
      <c r="B688" s="130">
        <v>42243</v>
      </c>
      <c r="C688" s="45">
        <v>2.2400000000000002</v>
      </c>
      <c r="D688" s="93" t="s">
        <v>27</v>
      </c>
      <c r="E688" s="6"/>
    </row>
    <row r="689" spans="1:5" ht="15.75" customHeight="1" x14ac:dyDescent="0.2">
      <c r="A689" s="45" t="s">
        <v>74</v>
      </c>
      <c r="B689" s="130">
        <v>42242</v>
      </c>
      <c r="C689" s="45">
        <v>2.2799999999999998</v>
      </c>
      <c r="D689" s="93" t="s">
        <v>27</v>
      </c>
      <c r="E689" s="6"/>
    </row>
    <row r="690" spans="1:5" ht="15.75" customHeight="1" x14ac:dyDescent="0.2">
      <c r="A690" s="45" t="s">
        <v>74</v>
      </c>
      <c r="B690" s="130">
        <v>42241</v>
      </c>
      <c r="C690" s="45">
        <v>2.59</v>
      </c>
      <c r="D690" s="93" t="s">
        <v>27</v>
      </c>
      <c r="E690" s="6"/>
    </row>
    <row r="691" spans="1:5" ht="15.75" customHeight="1" x14ac:dyDescent="0.2">
      <c r="A691" s="45" t="s">
        <v>74</v>
      </c>
      <c r="B691" s="130">
        <v>42240</v>
      </c>
      <c r="C691" s="45">
        <v>2.15</v>
      </c>
      <c r="D691" s="93" t="s">
        <v>27</v>
      </c>
      <c r="E691" s="6"/>
    </row>
    <row r="692" spans="1:5" ht="15.75" customHeight="1" x14ac:dyDescent="0.2">
      <c r="A692" s="45" t="s">
        <v>74</v>
      </c>
      <c r="B692" s="130">
        <v>42239</v>
      </c>
      <c r="C692" s="45">
        <v>2.23</v>
      </c>
      <c r="D692" s="93" t="s">
        <v>27</v>
      </c>
      <c r="E692" s="6"/>
    </row>
    <row r="693" spans="1:5" ht="15.75" customHeight="1" x14ac:dyDescent="0.2">
      <c r="A693" s="45" t="s">
        <v>74</v>
      </c>
      <c r="B693" s="130">
        <v>42238</v>
      </c>
      <c r="C693" s="45">
        <v>2.04</v>
      </c>
      <c r="D693" s="93" t="s">
        <v>27</v>
      </c>
      <c r="E693" s="6"/>
    </row>
    <row r="694" spans="1:5" ht="15.75" customHeight="1" x14ac:dyDescent="0.2">
      <c r="A694" s="45" t="s">
        <v>74</v>
      </c>
      <c r="B694" s="130">
        <v>42237</v>
      </c>
      <c r="C694" s="45">
        <v>2.2400000000000002</v>
      </c>
      <c r="D694" s="93" t="s">
        <v>27</v>
      </c>
      <c r="E694" s="6"/>
    </row>
    <row r="695" spans="1:5" ht="15.75" customHeight="1" x14ac:dyDescent="0.2">
      <c r="A695" s="45" t="s">
        <v>74</v>
      </c>
      <c r="B695" s="130">
        <v>42236</v>
      </c>
      <c r="C695" s="45">
        <v>2.2400000000000002</v>
      </c>
      <c r="D695" s="93" t="s">
        <v>27</v>
      </c>
      <c r="E695" s="6"/>
    </row>
    <row r="696" spans="1:5" ht="15.75" customHeight="1" x14ac:dyDescent="0.2">
      <c r="A696" s="45" t="s">
        <v>74</v>
      </c>
      <c r="B696" s="130">
        <v>42235</v>
      </c>
      <c r="C696" s="45">
        <v>2.16</v>
      </c>
      <c r="D696" s="93" t="s">
        <v>27</v>
      </c>
      <c r="E696" s="6"/>
    </row>
    <row r="697" spans="1:5" ht="15.75" customHeight="1" x14ac:dyDescent="0.2">
      <c r="A697" s="45" t="s">
        <v>74</v>
      </c>
      <c r="B697" s="130">
        <v>42234</v>
      </c>
      <c r="C697" s="45">
        <v>2.15</v>
      </c>
      <c r="D697" s="93" t="s">
        <v>27</v>
      </c>
      <c r="E697" s="6"/>
    </row>
    <row r="698" spans="1:5" ht="15.75" customHeight="1" x14ac:dyDescent="0.2">
      <c r="A698" s="45" t="s">
        <v>74</v>
      </c>
      <c r="B698" s="130">
        <v>42233</v>
      </c>
      <c r="C698" s="45">
        <v>2.15</v>
      </c>
      <c r="D698" s="93" t="s">
        <v>27</v>
      </c>
      <c r="E698" s="6"/>
    </row>
    <row r="699" spans="1:5" ht="15.75" customHeight="1" x14ac:dyDescent="0.2">
      <c r="A699" s="45" t="s">
        <v>74</v>
      </c>
      <c r="B699" s="130">
        <v>42232</v>
      </c>
      <c r="C699" s="45">
        <v>2.17</v>
      </c>
      <c r="D699" s="93" t="s">
        <v>27</v>
      </c>
      <c r="E699" s="6"/>
    </row>
    <row r="700" spans="1:5" ht="15.75" customHeight="1" x14ac:dyDescent="0.2">
      <c r="A700" s="45" t="s">
        <v>74</v>
      </c>
      <c r="B700" s="130">
        <v>42231</v>
      </c>
      <c r="C700" s="45">
        <v>2.23</v>
      </c>
      <c r="D700" s="93" t="s">
        <v>27</v>
      </c>
      <c r="E700" s="6"/>
    </row>
    <row r="701" spans="1:5" ht="15.75" customHeight="1" x14ac:dyDescent="0.2">
      <c r="A701" s="45" t="s">
        <v>74</v>
      </c>
      <c r="B701" s="130">
        <v>42230</v>
      </c>
      <c r="C701" s="45">
        <v>2.62</v>
      </c>
      <c r="D701" s="93" t="s">
        <v>27</v>
      </c>
      <c r="E701" s="6"/>
    </row>
    <row r="702" spans="1:5" ht="15.75" customHeight="1" x14ac:dyDescent="0.2">
      <c r="A702" s="45" t="s">
        <v>74</v>
      </c>
      <c r="B702" s="130">
        <v>42229</v>
      </c>
      <c r="C702" s="45">
        <v>2.35</v>
      </c>
      <c r="D702" s="93" t="s">
        <v>27</v>
      </c>
      <c r="E702" s="6"/>
    </row>
    <row r="703" spans="1:5" ht="15.75" customHeight="1" x14ac:dyDescent="0.2">
      <c r="A703" s="45" t="s">
        <v>74</v>
      </c>
      <c r="B703" s="130">
        <v>42228</v>
      </c>
      <c r="C703" s="45">
        <v>2.16</v>
      </c>
      <c r="D703" s="93" t="s">
        <v>27</v>
      </c>
      <c r="E703" s="6"/>
    </row>
    <row r="704" spans="1:5" ht="15.75" customHeight="1" x14ac:dyDescent="0.2">
      <c r="A704" s="45" t="s">
        <v>74</v>
      </c>
      <c r="B704" s="130">
        <v>42227</v>
      </c>
      <c r="C704" s="45">
        <v>2.12</v>
      </c>
      <c r="D704" s="93" t="s">
        <v>27</v>
      </c>
      <c r="E704" s="6"/>
    </row>
    <row r="705" spans="1:5" ht="15.75" customHeight="1" x14ac:dyDescent="0.2">
      <c r="A705" s="45" t="s">
        <v>74</v>
      </c>
      <c r="B705" s="130">
        <v>42226</v>
      </c>
      <c r="C705" s="45">
        <v>2.1800000000000002</v>
      </c>
      <c r="D705" s="93" t="s">
        <v>27</v>
      </c>
      <c r="E705" s="6"/>
    </row>
    <row r="706" spans="1:5" ht="15.75" customHeight="1" x14ac:dyDescent="0.2">
      <c r="A706" s="45" t="s">
        <v>74</v>
      </c>
      <c r="B706" s="130">
        <v>42225</v>
      </c>
      <c r="C706" s="45">
        <v>2.29</v>
      </c>
      <c r="D706" s="93" t="s">
        <v>27</v>
      </c>
      <c r="E706" s="6"/>
    </row>
    <row r="707" spans="1:5" ht="15.75" customHeight="1" x14ac:dyDescent="0.2">
      <c r="A707" s="45" t="s">
        <v>74</v>
      </c>
      <c r="B707" s="130">
        <v>42224</v>
      </c>
      <c r="C707" s="45">
        <v>2.04</v>
      </c>
      <c r="D707" s="93" t="s">
        <v>27</v>
      </c>
      <c r="E707" s="6"/>
    </row>
    <row r="708" spans="1:5" ht="15.75" customHeight="1" x14ac:dyDescent="0.2">
      <c r="A708" s="45" t="s">
        <v>74</v>
      </c>
      <c r="B708" s="130">
        <v>42223</v>
      </c>
      <c r="C708" s="45">
        <v>2.38</v>
      </c>
      <c r="D708" s="93" t="s">
        <v>27</v>
      </c>
      <c r="E708" s="6"/>
    </row>
    <row r="709" spans="1:5" ht="15.75" customHeight="1" x14ac:dyDescent="0.2">
      <c r="A709" s="45" t="s">
        <v>74</v>
      </c>
      <c r="B709" s="130">
        <v>42222</v>
      </c>
      <c r="C709" s="45">
        <v>2.71</v>
      </c>
      <c r="D709" s="93" t="s">
        <v>27</v>
      </c>
      <c r="E709" s="6"/>
    </row>
    <row r="710" spans="1:5" ht="15.75" customHeight="1" x14ac:dyDescent="0.2">
      <c r="A710" s="45" t="s">
        <v>74</v>
      </c>
      <c r="B710" s="130">
        <v>42221</v>
      </c>
      <c r="C710" s="45">
        <v>2.29</v>
      </c>
      <c r="D710" s="93" t="s">
        <v>27</v>
      </c>
      <c r="E710" s="6"/>
    </row>
    <row r="711" spans="1:5" ht="15.75" customHeight="1" x14ac:dyDescent="0.2">
      <c r="A711" s="45" t="s">
        <v>74</v>
      </c>
      <c r="B711" s="130">
        <v>42220</v>
      </c>
      <c r="C711" s="45">
        <v>2.25</v>
      </c>
      <c r="D711" s="93" t="s">
        <v>27</v>
      </c>
      <c r="E711" s="6"/>
    </row>
    <row r="712" spans="1:5" ht="15.75" customHeight="1" x14ac:dyDescent="0.2">
      <c r="A712" s="45" t="s">
        <v>74</v>
      </c>
      <c r="B712" s="130">
        <v>42219</v>
      </c>
      <c r="C712" s="45">
        <v>2.27</v>
      </c>
      <c r="D712" s="93" t="s">
        <v>27</v>
      </c>
      <c r="E712" s="6"/>
    </row>
    <row r="713" spans="1:5" ht="15.75" customHeight="1" x14ac:dyDescent="0.2">
      <c r="A713" s="45" t="s">
        <v>74</v>
      </c>
      <c r="B713" s="130">
        <v>42218</v>
      </c>
      <c r="C713" s="45">
        <v>2.5499999999999998</v>
      </c>
      <c r="D713" s="93" t="s">
        <v>27</v>
      </c>
      <c r="E713" s="6"/>
    </row>
    <row r="714" spans="1:5" ht="15.75" customHeight="1" x14ac:dyDescent="0.2">
      <c r="A714" s="45" t="s">
        <v>74</v>
      </c>
      <c r="B714" s="130">
        <v>42217</v>
      </c>
      <c r="C714" s="45">
        <v>2.2400000000000002</v>
      </c>
      <c r="D714" s="93" t="s">
        <v>27</v>
      </c>
      <c r="E714" s="6"/>
    </row>
    <row r="715" spans="1:5" ht="15.75" customHeight="1" x14ac:dyDescent="0.2">
      <c r="A715" s="45" t="s">
        <v>75</v>
      </c>
      <c r="B715" s="130">
        <v>42247</v>
      </c>
      <c r="C715" s="45">
        <v>15.05</v>
      </c>
      <c r="D715" s="93" t="s">
        <v>27</v>
      </c>
      <c r="E715" s="6"/>
    </row>
    <row r="716" spans="1:5" ht="15.75" customHeight="1" x14ac:dyDescent="0.2">
      <c r="A716" s="45" t="s">
        <v>75</v>
      </c>
      <c r="B716" s="130">
        <v>42246</v>
      </c>
      <c r="C716" s="45">
        <v>15.46</v>
      </c>
      <c r="D716" s="93" t="s">
        <v>27</v>
      </c>
      <c r="E716" s="6"/>
    </row>
    <row r="717" spans="1:5" ht="15.75" customHeight="1" x14ac:dyDescent="0.2">
      <c r="A717" s="45" t="s">
        <v>75</v>
      </c>
      <c r="B717" s="130">
        <v>42245</v>
      </c>
      <c r="C717" s="45">
        <v>14.05</v>
      </c>
      <c r="D717" s="93" t="s">
        <v>27</v>
      </c>
      <c r="E717" s="6"/>
    </row>
    <row r="718" spans="1:5" ht="15.75" customHeight="1" x14ac:dyDescent="0.2">
      <c r="A718" s="45" t="s">
        <v>75</v>
      </c>
      <c r="B718" s="130">
        <v>42244</v>
      </c>
      <c r="C718" s="45">
        <v>15.58</v>
      </c>
      <c r="D718" s="93" t="s">
        <v>27</v>
      </c>
      <c r="E718" s="6"/>
    </row>
    <row r="719" spans="1:5" ht="15.75" customHeight="1" x14ac:dyDescent="0.2">
      <c r="A719" s="45" t="s">
        <v>75</v>
      </c>
      <c r="B719" s="130">
        <v>42243</v>
      </c>
      <c r="C719" s="45">
        <v>15.21</v>
      </c>
      <c r="D719" s="93" t="s">
        <v>27</v>
      </c>
      <c r="E719" s="6"/>
    </row>
    <row r="720" spans="1:5" ht="15.75" customHeight="1" x14ac:dyDescent="0.2">
      <c r="A720" s="45" t="s">
        <v>75</v>
      </c>
      <c r="B720" s="130">
        <v>42242</v>
      </c>
      <c r="C720" s="45">
        <v>13.33</v>
      </c>
      <c r="D720" s="93" t="s">
        <v>27</v>
      </c>
      <c r="E720" s="6"/>
    </row>
    <row r="721" spans="1:5" ht="15.75" customHeight="1" x14ac:dyDescent="0.2">
      <c r="A721" s="45" t="s">
        <v>75</v>
      </c>
      <c r="B721" s="130">
        <v>42241</v>
      </c>
      <c r="C721" s="45">
        <v>14.73</v>
      </c>
      <c r="D721" s="93" t="s">
        <v>27</v>
      </c>
      <c r="E721" s="6"/>
    </row>
    <row r="722" spans="1:5" ht="15.75" customHeight="1" x14ac:dyDescent="0.2">
      <c r="A722" s="45" t="s">
        <v>75</v>
      </c>
      <c r="B722" s="130">
        <v>42240</v>
      </c>
      <c r="C722" s="45">
        <v>14.98</v>
      </c>
      <c r="D722" s="93" t="s">
        <v>27</v>
      </c>
      <c r="E722" s="6"/>
    </row>
    <row r="723" spans="1:5" ht="15.75" customHeight="1" x14ac:dyDescent="0.2">
      <c r="A723" s="45" t="s">
        <v>75</v>
      </c>
      <c r="B723" s="130">
        <v>42239</v>
      </c>
      <c r="C723" s="45">
        <v>13.82</v>
      </c>
      <c r="D723" s="93" t="s">
        <v>27</v>
      </c>
      <c r="E723" s="6"/>
    </row>
    <row r="724" spans="1:5" ht="15.75" customHeight="1" x14ac:dyDescent="0.2">
      <c r="A724" s="45" t="s">
        <v>75</v>
      </c>
      <c r="B724" s="130">
        <v>42238</v>
      </c>
      <c r="C724" s="45">
        <v>14.52</v>
      </c>
      <c r="D724" s="93" t="s">
        <v>27</v>
      </c>
      <c r="E724" s="6"/>
    </row>
    <row r="725" spans="1:5" ht="15.75" customHeight="1" x14ac:dyDescent="0.2">
      <c r="A725" s="45" t="s">
        <v>75</v>
      </c>
      <c r="B725" s="130">
        <v>42237</v>
      </c>
      <c r="C725" s="45">
        <v>12.41</v>
      </c>
      <c r="D725" s="93" t="s">
        <v>27</v>
      </c>
      <c r="E725" s="6"/>
    </row>
    <row r="726" spans="1:5" ht="15.75" customHeight="1" x14ac:dyDescent="0.2">
      <c r="A726" s="45" t="s">
        <v>75</v>
      </c>
      <c r="B726" s="130">
        <v>42236</v>
      </c>
      <c r="C726" s="45">
        <v>14.8</v>
      </c>
      <c r="D726" s="93" t="s">
        <v>27</v>
      </c>
      <c r="E726" s="6"/>
    </row>
    <row r="727" spans="1:5" ht="15.75" customHeight="1" x14ac:dyDescent="0.2">
      <c r="A727" s="45" t="s">
        <v>75</v>
      </c>
      <c r="B727" s="130">
        <v>42235</v>
      </c>
      <c r="C727" s="45">
        <v>14.71</v>
      </c>
      <c r="D727" s="93" t="s">
        <v>27</v>
      </c>
      <c r="E727" s="6"/>
    </row>
    <row r="728" spans="1:5" ht="15.75" customHeight="1" x14ac:dyDescent="0.2">
      <c r="A728" s="45" t="s">
        <v>75</v>
      </c>
      <c r="B728" s="130">
        <v>42234</v>
      </c>
      <c r="C728" s="45">
        <v>14.54</v>
      </c>
      <c r="D728" s="93" t="s">
        <v>27</v>
      </c>
      <c r="E728" s="6"/>
    </row>
    <row r="729" spans="1:5" ht="15.75" customHeight="1" x14ac:dyDescent="0.2">
      <c r="A729" s="45" t="s">
        <v>75</v>
      </c>
      <c r="B729" s="130">
        <v>42233</v>
      </c>
      <c r="C729" s="45">
        <v>14.53</v>
      </c>
      <c r="D729" s="93" t="s">
        <v>27</v>
      </c>
      <c r="E729" s="6"/>
    </row>
    <row r="730" spans="1:5" ht="15.75" customHeight="1" x14ac:dyDescent="0.2">
      <c r="A730" s="45" t="s">
        <v>75</v>
      </c>
      <c r="B730" s="130">
        <v>42232</v>
      </c>
      <c r="C730" s="45">
        <v>13.79</v>
      </c>
      <c r="D730" s="93" t="s">
        <v>27</v>
      </c>
      <c r="E730" s="6"/>
    </row>
    <row r="731" spans="1:5" ht="15.75" customHeight="1" x14ac:dyDescent="0.2">
      <c r="A731" s="45" t="s">
        <v>75</v>
      </c>
      <c r="B731" s="130">
        <v>42231</v>
      </c>
      <c r="C731" s="45">
        <v>14.03</v>
      </c>
      <c r="D731" s="93" t="s">
        <v>27</v>
      </c>
      <c r="E731" s="6"/>
    </row>
    <row r="732" spans="1:5" ht="15.75" customHeight="1" x14ac:dyDescent="0.2">
      <c r="A732" s="45" t="s">
        <v>75</v>
      </c>
      <c r="B732" s="130">
        <v>42230</v>
      </c>
      <c r="C732" s="45">
        <v>12.92</v>
      </c>
      <c r="D732" s="93" t="s">
        <v>27</v>
      </c>
      <c r="E732" s="6"/>
    </row>
    <row r="733" spans="1:5" ht="15.75" customHeight="1" x14ac:dyDescent="0.2">
      <c r="A733" s="45" t="s">
        <v>75</v>
      </c>
      <c r="B733" s="130">
        <v>42229</v>
      </c>
      <c r="C733" s="45">
        <v>14.36</v>
      </c>
      <c r="D733" s="93" t="s">
        <v>27</v>
      </c>
      <c r="E733" s="6"/>
    </row>
    <row r="734" spans="1:5" ht="15.75" customHeight="1" x14ac:dyDescent="0.2">
      <c r="A734" s="45" t="s">
        <v>75</v>
      </c>
      <c r="B734" s="130">
        <v>42228</v>
      </c>
      <c r="C734" s="45">
        <v>14.48</v>
      </c>
      <c r="D734" s="93" t="s">
        <v>27</v>
      </c>
      <c r="E734" s="6"/>
    </row>
    <row r="735" spans="1:5" ht="15.75" customHeight="1" x14ac:dyDescent="0.2">
      <c r="A735" s="45" t="s">
        <v>75</v>
      </c>
      <c r="B735" s="130">
        <v>42227</v>
      </c>
      <c r="C735" s="45">
        <v>14.9</v>
      </c>
      <c r="D735" s="93" t="s">
        <v>27</v>
      </c>
      <c r="E735" s="6"/>
    </row>
    <row r="736" spans="1:5" ht="15.75" customHeight="1" x14ac:dyDescent="0.2">
      <c r="A736" s="45" t="s">
        <v>75</v>
      </c>
      <c r="B736" s="130">
        <v>42226</v>
      </c>
      <c r="C736" s="45">
        <v>14.92</v>
      </c>
      <c r="D736" s="93" t="s">
        <v>27</v>
      </c>
      <c r="E736" s="6"/>
    </row>
    <row r="737" spans="1:5" ht="15.75" customHeight="1" x14ac:dyDescent="0.2">
      <c r="A737" s="45" t="s">
        <v>75</v>
      </c>
      <c r="B737" s="130">
        <v>42225</v>
      </c>
      <c r="C737" s="45">
        <v>14.36</v>
      </c>
      <c r="D737" s="93" t="s">
        <v>27</v>
      </c>
      <c r="E737" s="6"/>
    </row>
    <row r="738" spans="1:5" ht="15.75" customHeight="1" x14ac:dyDescent="0.2">
      <c r="A738" s="45" t="s">
        <v>75</v>
      </c>
      <c r="B738" s="130">
        <v>42224</v>
      </c>
      <c r="C738" s="45">
        <v>14.55</v>
      </c>
      <c r="D738" s="93" t="s">
        <v>27</v>
      </c>
      <c r="E738" s="6"/>
    </row>
    <row r="739" spans="1:5" ht="15.75" customHeight="1" x14ac:dyDescent="0.2">
      <c r="A739" s="45" t="s">
        <v>75</v>
      </c>
      <c r="B739" s="130">
        <v>42223</v>
      </c>
      <c r="C739" s="45">
        <v>14.47</v>
      </c>
      <c r="D739" s="93" t="s">
        <v>27</v>
      </c>
      <c r="E739" s="6"/>
    </row>
    <row r="740" spans="1:5" ht="15.75" customHeight="1" x14ac:dyDescent="0.2">
      <c r="A740" s="45" t="s">
        <v>75</v>
      </c>
      <c r="B740" s="130">
        <v>42222</v>
      </c>
      <c r="C740" s="45">
        <v>14.66</v>
      </c>
      <c r="D740" s="93" t="s">
        <v>27</v>
      </c>
      <c r="E740" s="6"/>
    </row>
    <row r="741" spans="1:5" ht="15.75" customHeight="1" x14ac:dyDescent="0.2">
      <c r="A741" s="45" t="s">
        <v>75</v>
      </c>
      <c r="B741" s="130">
        <v>42221</v>
      </c>
      <c r="C741" s="45">
        <v>14.45</v>
      </c>
      <c r="D741" s="93" t="s">
        <v>27</v>
      </c>
      <c r="E741" s="6"/>
    </row>
    <row r="742" spans="1:5" ht="15.75" customHeight="1" x14ac:dyDescent="0.2">
      <c r="A742" s="45" t="s">
        <v>75</v>
      </c>
      <c r="B742" s="130">
        <v>42220</v>
      </c>
      <c r="C742" s="45">
        <v>15.27</v>
      </c>
      <c r="D742" s="93" t="s">
        <v>27</v>
      </c>
      <c r="E742" s="6"/>
    </row>
    <row r="743" spans="1:5" ht="15.75" customHeight="1" x14ac:dyDescent="0.2">
      <c r="A743" s="45" t="s">
        <v>75</v>
      </c>
      <c r="B743" s="130">
        <v>42219</v>
      </c>
      <c r="C743" s="45">
        <v>16.8</v>
      </c>
      <c r="D743" s="93" t="s">
        <v>27</v>
      </c>
      <c r="E743" s="6"/>
    </row>
    <row r="744" spans="1:5" ht="15.75" customHeight="1" x14ac:dyDescent="0.2">
      <c r="A744" s="45" t="s">
        <v>75</v>
      </c>
      <c r="B744" s="130">
        <v>42218</v>
      </c>
      <c r="C744" s="45">
        <v>17.12</v>
      </c>
      <c r="D744" s="93" t="s">
        <v>27</v>
      </c>
      <c r="E744" s="6"/>
    </row>
    <row r="745" spans="1:5" ht="15.75" customHeight="1" x14ac:dyDescent="0.2">
      <c r="A745" s="45" t="s">
        <v>75</v>
      </c>
      <c r="B745" s="130">
        <v>42217</v>
      </c>
      <c r="C745" s="45">
        <v>16.78</v>
      </c>
      <c r="D745" s="93" t="s">
        <v>27</v>
      </c>
      <c r="E745" s="6"/>
    </row>
    <row r="746" spans="1:5" ht="15.75" customHeight="1" x14ac:dyDescent="0.2">
      <c r="A746" s="45" t="s">
        <v>76</v>
      </c>
      <c r="B746" s="130">
        <v>42247</v>
      </c>
      <c r="C746" s="45">
        <v>14.05</v>
      </c>
      <c r="D746" s="93" t="s">
        <v>27</v>
      </c>
      <c r="E746" s="6"/>
    </row>
    <row r="747" spans="1:5" ht="15.75" customHeight="1" x14ac:dyDescent="0.2">
      <c r="A747" s="45" t="s">
        <v>76</v>
      </c>
      <c r="B747" s="130">
        <v>42246</v>
      </c>
      <c r="C747" s="45">
        <v>14.94</v>
      </c>
      <c r="D747" s="93" t="s">
        <v>27</v>
      </c>
      <c r="E747" s="6"/>
    </row>
    <row r="748" spans="1:5" ht="15.75" customHeight="1" x14ac:dyDescent="0.2">
      <c r="A748" s="45" t="s">
        <v>76</v>
      </c>
      <c r="B748" s="130">
        <v>42245</v>
      </c>
      <c r="C748" s="45">
        <v>10.82</v>
      </c>
      <c r="D748" s="93" t="s">
        <v>27</v>
      </c>
      <c r="E748" s="6"/>
    </row>
    <row r="749" spans="1:5" ht="15.75" customHeight="1" x14ac:dyDescent="0.2">
      <c r="A749" s="45" t="s">
        <v>76</v>
      </c>
      <c r="B749" s="130">
        <v>42244</v>
      </c>
      <c r="C749" s="45">
        <v>14.57</v>
      </c>
      <c r="D749" s="93" t="s">
        <v>27</v>
      </c>
      <c r="E749" s="6"/>
    </row>
    <row r="750" spans="1:5" ht="15.75" customHeight="1" x14ac:dyDescent="0.2">
      <c r="A750" s="45" t="s">
        <v>76</v>
      </c>
      <c r="B750" s="130">
        <v>42243</v>
      </c>
      <c r="C750" s="45">
        <v>13.79</v>
      </c>
      <c r="D750" s="93" t="s">
        <v>27</v>
      </c>
      <c r="E750" s="6"/>
    </row>
    <row r="751" spans="1:5" ht="15.75" customHeight="1" x14ac:dyDescent="0.2">
      <c r="A751" s="45" t="s">
        <v>76</v>
      </c>
      <c r="B751" s="130">
        <v>42242</v>
      </c>
      <c r="C751" s="45">
        <v>15.67</v>
      </c>
      <c r="D751" s="93" t="s">
        <v>27</v>
      </c>
      <c r="E751" s="6"/>
    </row>
    <row r="752" spans="1:5" ht="15.75" customHeight="1" x14ac:dyDescent="0.2">
      <c r="A752" s="45" t="s">
        <v>76</v>
      </c>
      <c r="B752" s="130">
        <v>42241</v>
      </c>
      <c r="C752" s="45">
        <v>14.38</v>
      </c>
      <c r="D752" s="93" t="s">
        <v>27</v>
      </c>
      <c r="E752" s="6"/>
    </row>
    <row r="753" spans="1:5" ht="15.75" customHeight="1" x14ac:dyDescent="0.2">
      <c r="A753" s="45" t="s">
        <v>76</v>
      </c>
      <c r="B753" s="130">
        <v>42240</v>
      </c>
      <c r="C753" s="45">
        <v>13.51</v>
      </c>
      <c r="D753" s="93" t="s">
        <v>27</v>
      </c>
      <c r="E753" s="6"/>
    </row>
    <row r="754" spans="1:5" ht="15.75" customHeight="1" x14ac:dyDescent="0.2">
      <c r="A754" s="45" t="s">
        <v>76</v>
      </c>
      <c r="B754" s="130">
        <v>42239</v>
      </c>
      <c r="C754" s="45">
        <v>14.15</v>
      </c>
      <c r="D754" s="93" t="s">
        <v>27</v>
      </c>
      <c r="E754" s="6"/>
    </row>
    <row r="755" spans="1:5" ht="15.75" customHeight="1" x14ac:dyDescent="0.2">
      <c r="A755" s="45" t="s">
        <v>76</v>
      </c>
      <c r="B755" s="130">
        <v>42238</v>
      </c>
      <c r="C755" s="45">
        <v>10.220000000000001</v>
      </c>
      <c r="D755" s="93" t="s">
        <v>27</v>
      </c>
      <c r="E755" s="6"/>
    </row>
    <row r="756" spans="1:5" ht="15.75" customHeight="1" x14ac:dyDescent="0.2">
      <c r="A756" s="45" t="s">
        <v>76</v>
      </c>
      <c r="B756" s="130">
        <v>42237</v>
      </c>
      <c r="C756" s="45">
        <v>13.39</v>
      </c>
      <c r="D756" s="93" t="s">
        <v>27</v>
      </c>
      <c r="E756" s="6"/>
    </row>
    <row r="757" spans="1:5" ht="15.75" customHeight="1" x14ac:dyDescent="0.2">
      <c r="A757" s="45" t="s">
        <v>76</v>
      </c>
      <c r="B757" s="130">
        <v>42236</v>
      </c>
      <c r="C757" s="45">
        <v>12.53</v>
      </c>
      <c r="D757" s="93" t="s">
        <v>27</v>
      </c>
      <c r="E757" s="6"/>
    </row>
    <row r="758" spans="1:5" ht="15.75" customHeight="1" x14ac:dyDescent="0.2">
      <c r="A758" s="45" t="s">
        <v>76</v>
      </c>
      <c r="B758" s="130">
        <v>42235</v>
      </c>
      <c r="C758" s="45">
        <v>13.37</v>
      </c>
      <c r="D758" s="93" t="s">
        <v>27</v>
      </c>
      <c r="E758" s="6"/>
    </row>
    <row r="759" spans="1:5" ht="15.75" customHeight="1" x14ac:dyDescent="0.2">
      <c r="A759" s="45" t="s">
        <v>76</v>
      </c>
      <c r="B759" s="130">
        <v>42234</v>
      </c>
      <c r="C759" s="45">
        <v>13.54</v>
      </c>
      <c r="D759" s="93" t="s">
        <v>27</v>
      </c>
      <c r="E759" s="6"/>
    </row>
    <row r="760" spans="1:5" ht="15.75" customHeight="1" x14ac:dyDescent="0.2">
      <c r="A760" s="45" t="s">
        <v>76</v>
      </c>
      <c r="B760" s="130">
        <v>42233</v>
      </c>
      <c r="C760" s="45">
        <v>14.25</v>
      </c>
      <c r="D760" s="93" t="s">
        <v>27</v>
      </c>
      <c r="E760" s="6"/>
    </row>
    <row r="761" spans="1:5" ht="15.75" customHeight="1" x14ac:dyDescent="0.2">
      <c r="A761" s="45" t="s">
        <v>76</v>
      </c>
      <c r="B761" s="130">
        <v>42232</v>
      </c>
      <c r="C761" s="45">
        <v>14.55</v>
      </c>
      <c r="D761" s="93" t="s">
        <v>27</v>
      </c>
      <c r="E761" s="6"/>
    </row>
    <row r="762" spans="1:5" ht="15.75" customHeight="1" x14ac:dyDescent="0.2">
      <c r="A762" s="45" t="s">
        <v>76</v>
      </c>
      <c r="B762" s="130">
        <v>42231</v>
      </c>
      <c r="C762" s="45">
        <v>10.029999999999999</v>
      </c>
      <c r="D762" s="93" t="s">
        <v>27</v>
      </c>
      <c r="E762" s="6"/>
    </row>
    <row r="763" spans="1:5" ht="15.75" customHeight="1" x14ac:dyDescent="0.2">
      <c r="A763" s="45" t="s">
        <v>76</v>
      </c>
      <c r="B763" s="130">
        <v>42230</v>
      </c>
      <c r="C763" s="45">
        <v>12.87</v>
      </c>
      <c r="D763" s="93" t="s">
        <v>27</v>
      </c>
      <c r="E763" s="6"/>
    </row>
    <row r="764" spans="1:5" ht="15.75" customHeight="1" x14ac:dyDescent="0.2">
      <c r="A764" s="45" t="s">
        <v>76</v>
      </c>
      <c r="B764" s="130">
        <v>42229</v>
      </c>
      <c r="C764" s="45">
        <v>13.55</v>
      </c>
      <c r="D764" s="93" t="s">
        <v>27</v>
      </c>
      <c r="E764" s="6"/>
    </row>
    <row r="765" spans="1:5" ht="15.75" customHeight="1" x14ac:dyDescent="0.2">
      <c r="A765" s="45" t="s">
        <v>76</v>
      </c>
      <c r="B765" s="130">
        <v>42228</v>
      </c>
      <c r="C765" s="45">
        <v>12.69</v>
      </c>
      <c r="D765" s="93" t="s">
        <v>27</v>
      </c>
      <c r="E765" s="6"/>
    </row>
    <row r="766" spans="1:5" ht="15.75" customHeight="1" x14ac:dyDescent="0.2">
      <c r="A766" s="45" t="s">
        <v>76</v>
      </c>
      <c r="B766" s="130">
        <v>42227</v>
      </c>
      <c r="C766" s="45">
        <v>12.73</v>
      </c>
      <c r="D766" s="93" t="s">
        <v>27</v>
      </c>
      <c r="E766" s="6"/>
    </row>
    <row r="767" spans="1:5" ht="15.75" customHeight="1" x14ac:dyDescent="0.2">
      <c r="A767" s="45" t="s">
        <v>76</v>
      </c>
      <c r="B767" s="130">
        <v>42226</v>
      </c>
      <c r="C767" s="45">
        <v>11.92</v>
      </c>
      <c r="D767" s="93" t="s">
        <v>27</v>
      </c>
      <c r="E767" s="6"/>
    </row>
    <row r="768" spans="1:5" ht="15.75" customHeight="1" x14ac:dyDescent="0.2">
      <c r="A768" s="45" t="s">
        <v>76</v>
      </c>
      <c r="B768" s="130">
        <v>42225</v>
      </c>
      <c r="C768" s="45">
        <v>11.9</v>
      </c>
      <c r="D768" s="93" t="s">
        <v>27</v>
      </c>
      <c r="E768" s="6"/>
    </row>
    <row r="769" spans="1:5" ht="15.75" customHeight="1" x14ac:dyDescent="0.2">
      <c r="A769" s="45" t="s">
        <v>76</v>
      </c>
      <c r="B769" s="130">
        <v>42224</v>
      </c>
      <c r="C769" s="45">
        <v>7.79</v>
      </c>
      <c r="D769" s="93" t="s">
        <v>27</v>
      </c>
      <c r="E769" s="6"/>
    </row>
    <row r="770" spans="1:5" ht="15.75" customHeight="1" x14ac:dyDescent="0.2">
      <c r="A770" s="45" t="s">
        <v>76</v>
      </c>
      <c r="B770" s="130">
        <v>42223</v>
      </c>
      <c r="C770" s="45">
        <v>11.73</v>
      </c>
      <c r="D770" s="93" t="s">
        <v>27</v>
      </c>
      <c r="E770" s="6"/>
    </row>
    <row r="771" spans="1:5" ht="15.75" customHeight="1" x14ac:dyDescent="0.2">
      <c r="A771" s="45" t="s">
        <v>76</v>
      </c>
      <c r="B771" s="130">
        <v>42222</v>
      </c>
      <c r="C771" s="45">
        <v>10.32</v>
      </c>
      <c r="D771" s="93" t="s">
        <v>27</v>
      </c>
      <c r="E771" s="6"/>
    </row>
    <row r="772" spans="1:5" ht="15.75" customHeight="1" x14ac:dyDescent="0.2">
      <c r="A772" s="45" t="s">
        <v>76</v>
      </c>
      <c r="B772" s="130">
        <v>42221</v>
      </c>
      <c r="C772" s="45">
        <v>11.94</v>
      </c>
      <c r="D772" s="93" t="s">
        <v>27</v>
      </c>
      <c r="E772" s="6"/>
    </row>
    <row r="773" spans="1:5" ht="15.75" customHeight="1" x14ac:dyDescent="0.2">
      <c r="A773" s="45" t="s">
        <v>76</v>
      </c>
      <c r="B773" s="130">
        <v>42220</v>
      </c>
      <c r="C773" s="45">
        <v>14.16</v>
      </c>
      <c r="D773" s="93" t="s">
        <v>27</v>
      </c>
      <c r="E773" s="6"/>
    </row>
    <row r="774" spans="1:5" ht="15.75" customHeight="1" x14ac:dyDescent="0.2">
      <c r="A774" s="45" t="s">
        <v>76</v>
      </c>
      <c r="B774" s="130">
        <v>42219</v>
      </c>
      <c r="C774" s="45">
        <v>13.45</v>
      </c>
      <c r="D774" s="93" t="s">
        <v>27</v>
      </c>
      <c r="E774" s="6"/>
    </row>
    <row r="775" spans="1:5" ht="15.75" customHeight="1" x14ac:dyDescent="0.2">
      <c r="A775" s="45" t="s">
        <v>76</v>
      </c>
      <c r="B775" s="130">
        <v>42218</v>
      </c>
      <c r="C775" s="45">
        <v>13.86</v>
      </c>
      <c r="D775" s="93" t="s">
        <v>27</v>
      </c>
      <c r="E775" s="6"/>
    </row>
    <row r="776" spans="1:5" ht="15.75" customHeight="1" x14ac:dyDescent="0.2">
      <c r="A776" s="45" t="s">
        <v>76</v>
      </c>
      <c r="B776" s="130">
        <v>42217</v>
      </c>
      <c r="C776" s="45">
        <v>10.51</v>
      </c>
      <c r="D776" s="93" t="s">
        <v>27</v>
      </c>
      <c r="E776" s="6"/>
    </row>
    <row r="777" spans="1:5" ht="15.75" customHeight="1" x14ac:dyDescent="0.2">
      <c r="A777" s="45" t="s">
        <v>77</v>
      </c>
      <c r="B777" s="130">
        <v>42247</v>
      </c>
      <c r="C777" s="45">
        <v>7</v>
      </c>
      <c r="D777" s="93" t="s">
        <v>27</v>
      </c>
      <c r="E777" s="6"/>
    </row>
    <row r="778" spans="1:5" ht="15.75" customHeight="1" x14ac:dyDescent="0.2">
      <c r="A778" s="45" t="s">
        <v>77</v>
      </c>
      <c r="B778" s="130">
        <v>42246</v>
      </c>
      <c r="C778" s="45">
        <v>5.36</v>
      </c>
      <c r="D778" s="93" t="s">
        <v>27</v>
      </c>
      <c r="E778" s="6"/>
    </row>
    <row r="779" spans="1:5" ht="15.75" customHeight="1" x14ac:dyDescent="0.2">
      <c r="A779" s="45" t="s">
        <v>77</v>
      </c>
      <c r="B779" s="130">
        <v>42245</v>
      </c>
      <c r="C779" s="45">
        <v>4.29</v>
      </c>
      <c r="D779" s="93" t="s">
        <v>27</v>
      </c>
      <c r="E779" s="6"/>
    </row>
    <row r="780" spans="1:5" ht="15.75" customHeight="1" x14ac:dyDescent="0.2">
      <c r="A780" s="45" t="s">
        <v>77</v>
      </c>
      <c r="B780" s="130">
        <v>42244</v>
      </c>
      <c r="C780" s="45">
        <v>6.37</v>
      </c>
      <c r="D780" s="93" t="s">
        <v>27</v>
      </c>
      <c r="E780" s="6"/>
    </row>
    <row r="781" spans="1:5" ht="15.75" customHeight="1" x14ac:dyDescent="0.2">
      <c r="A781" s="45" t="s">
        <v>77</v>
      </c>
      <c r="B781" s="130">
        <v>42243</v>
      </c>
      <c r="C781" s="45">
        <v>4.7699999999999996</v>
      </c>
      <c r="D781" s="93" t="s">
        <v>27</v>
      </c>
      <c r="E781" s="6"/>
    </row>
    <row r="782" spans="1:5" ht="15.75" customHeight="1" x14ac:dyDescent="0.2">
      <c r="A782" s="45" t="s">
        <v>77</v>
      </c>
      <c r="B782" s="130">
        <v>42242</v>
      </c>
      <c r="C782" s="45">
        <v>4.8499999999999996</v>
      </c>
      <c r="D782" s="93" t="s">
        <v>27</v>
      </c>
      <c r="E782" s="6"/>
    </row>
    <row r="783" spans="1:5" ht="15.75" customHeight="1" x14ac:dyDescent="0.2">
      <c r="A783" s="45" t="s">
        <v>77</v>
      </c>
      <c r="B783" s="130">
        <v>42241</v>
      </c>
      <c r="C783" s="45">
        <v>4.9400000000000004</v>
      </c>
      <c r="D783" s="93" t="s">
        <v>27</v>
      </c>
      <c r="E783" s="6"/>
    </row>
    <row r="784" spans="1:5" ht="15.75" customHeight="1" x14ac:dyDescent="0.2">
      <c r="A784" s="45" t="s">
        <v>77</v>
      </c>
      <c r="B784" s="130">
        <v>42240</v>
      </c>
      <c r="C784" s="45">
        <v>5.47</v>
      </c>
      <c r="D784" s="93" t="s">
        <v>27</v>
      </c>
      <c r="E784" s="6"/>
    </row>
    <row r="785" spans="1:5" ht="15.75" customHeight="1" x14ac:dyDescent="0.2">
      <c r="A785" s="45" t="s">
        <v>77</v>
      </c>
      <c r="B785" s="130">
        <v>42239</v>
      </c>
      <c r="C785" s="45">
        <v>5.16</v>
      </c>
      <c r="D785" s="93" t="s">
        <v>27</v>
      </c>
      <c r="E785" s="6"/>
    </row>
    <row r="786" spans="1:5" ht="15.75" customHeight="1" x14ac:dyDescent="0.2">
      <c r="A786" s="45" t="s">
        <v>77</v>
      </c>
      <c r="B786" s="130">
        <v>42238</v>
      </c>
      <c r="C786" s="45">
        <v>3.97</v>
      </c>
      <c r="D786" s="93" t="s">
        <v>27</v>
      </c>
      <c r="E786" s="6"/>
    </row>
    <row r="787" spans="1:5" ht="15.75" customHeight="1" x14ac:dyDescent="0.2">
      <c r="A787" s="45" t="s">
        <v>77</v>
      </c>
      <c r="B787" s="130">
        <v>42237</v>
      </c>
      <c r="C787" s="45">
        <v>5.76</v>
      </c>
      <c r="D787" s="93" t="s">
        <v>27</v>
      </c>
      <c r="E787" s="6"/>
    </row>
    <row r="788" spans="1:5" ht="15.75" customHeight="1" x14ac:dyDescent="0.2">
      <c r="A788" s="45" t="s">
        <v>77</v>
      </c>
      <c r="B788" s="130">
        <v>42236</v>
      </c>
      <c r="C788" s="45">
        <v>7.56</v>
      </c>
      <c r="D788" s="93" t="s">
        <v>27</v>
      </c>
      <c r="E788" s="6"/>
    </row>
    <row r="789" spans="1:5" ht="15.75" customHeight="1" x14ac:dyDescent="0.2">
      <c r="A789" s="45" t="s">
        <v>77</v>
      </c>
      <c r="B789" s="130">
        <v>42235</v>
      </c>
      <c r="C789" s="45">
        <v>7.38</v>
      </c>
      <c r="D789" s="93" t="s">
        <v>27</v>
      </c>
      <c r="E789" s="6"/>
    </row>
    <row r="790" spans="1:5" ht="15.75" customHeight="1" x14ac:dyDescent="0.2">
      <c r="A790" s="45" t="s">
        <v>77</v>
      </c>
      <c r="B790" s="130">
        <v>42234</v>
      </c>
      <c r="C790" s="45">
        <v>5.23</v>
      </c>
      <c r="D790" s="93" t="s">
        <v>27</v>
      </c>
      <c r="E790" s="6"/>
    </row>
    <row r="791" spans="1:5" ht="15.75" customHeight="1" x14ac:dyDescent="0.2">
      <c r="A791" s="45" t="s">
        <v>77</v>
      </c>
      <c r="B791" s="130">
        <v>42233</v>
      </c>
      <c r="C791" s="45">
        <v>5.08</v>
      </c>
      <c r="D791" s="93" t="s">
        <v>27</v>
      </c>
      <c r="E791" s="6"/>
    </row>
    <row r="792" spans="1:5" ht="15.75" customHeight="1" x14ac:dyDescent="0.2">
      <c r="A792" s="45" t="s">
        <v>77</v>
      </c>
      <c r="B792" s="130">
        <v>42232</v>
      </c>
      <c r="C792" s="45">
        <v>4.78</v>
      </c>
      <c r="D792" s="93" t="s">
        <v>27</v>
      </c>
      <c r="E792" s="6"/>
    </row>
    <row r="793" spans="1:5" ht="15.75" customHeight="1" x14ac:dyDescent="0.2">
      <c r="A793" s="45" t="s">
        <v>77</v>
      </c>
      <c r="B793" s="130">
        <v>42231</v>
      </c>
      <c r="C793" s="45">
        <v>3.96</v>
      </c>
      <c r="D793" s="93" t="s">
        <v>27</v>
      </c>
      <c r="E793" s="6"/>
    </row>
    <row r="794" spans="1:5" ht="15.75" customHeight="1" x14ac:dyDescent="0.2">
      <c r="A794" s="45" t="s">
        <v>77</v>
      </c>
      <c r="B794" s="130">
        <v>42230</v>
      </c>
      <c r="C794" s="45">
        <v>6.12</v>
      </c>
      <c r="D794" s="93" t="s">
        <v>27</v>
      </c>
      <c r="E794" s="6"/>
    </row>
    <row r="795" spans="1:5" ht="15.75" customHeight="1" x14ac:dyDescent="0.2">
      <c r="A795" s="45" t="s">
        <v>77</v>
      </c>
      <c r="B795" s="130">
        <v>42229</v>
      </c>
      <c r="C795" s="45">
        <v>4.5999999999999996</v>
      </c>
      <c r="D795" s="93" t="s">
        <v>27</v>
      </c>
      <c r="E795" s="6"/>
    </row>
    <row r="796" spans="1:5" ht="15.75" customHeight="1" x14ac:dyDescent="0.2">
      <c r="A796" s="45" t="s">
        <v>77</v>
      </c>
      <c r="B796" s="130">
        <v>42228</v>
      </c>
      <c r="C796" s="45">
        <v>5.0599999999999996</v>
      </c>
      <c r="D796" s="93" t="s">
        <v>27</v>
      </c>
      <c r="E796" s="6"/>
    </row>
    <row r="797" spans="1:5" ht="15.75" customHeight="1" x14ac:dyDescent="0.2">
      <c r="A797" s="45" t="s">
        <v>77</v>
      </c>
      <c r="B797" s="130">
        <v>42227</v>
      </c>
      <c r="C797" s="45">
        <v>5.18</v>
      </c>
      <c r="D797" s="93" t="s">
        <v>27</v>
      </c>
      <c r="E797" s="6"/>
    </row>
    <row r="798" spans="1:5" ht="15.75" customHeight="1" x14ac:dyDescent="0.2">
      <c r="A798" s="45" t="s">
        <v>77</v>
      </c>
      <c r="B798" s="130">
        <v>42226</v>
      </c>
      <c r="C798" s="45">
        <v>5.24</v>
      </c>
      <c r="D798" s="93" t="s">
        <v>27</v>
      </c>
      <c r="E798" s="6"/>
    </row>
    <row r="799" spans="1:5" ht="15.75" customHeight="1" x14ac:dyDescent="0.2">
      <c r="A799" s="45" t="s">
        <v>77</v>
      </c>
      <c r="B799" s="130">
        <v>42225</v>
      </c>
      <c r="C799" s="45">
        <v>5.0199999999999996</v>
      </c>
      <c r="D799" s="93" t="s">
        <v>27</v>
      </c>
      <c r="E799" s="6"/>
    </row>
    <row r="800" spans="1:5" ht="15.75" customHeight="1" x14ac:dyDescent="0.2">
      <c r="A800" s="45" t="s">
        <v>77</v>
      </c>
      <c r="B800" s="130">
        <v>42224</v>
      </c>
      <c r="C800" s="45">
        <v>4.8099999999999996</v>
      </c>
      <c r="D800" s="93" t="s">
        <v>27</v>
      </c>
      <c r="E800" s="6"/>
    </row>
    <row r="801" spans="1:5" ht="15.75" customHeight="1" x14ac:dyDescent="0.2">
      <c r="A801" s="45" t="s">
        <v>77</v>
      </c>
      <c r="B801" s="130">
        <v>42223</v>
      </c>
      <c r="C801" s="45">
        <v>4.6900000000000004</v>
      </c>
      <c r="D801" s="93" t="s">
        <v>27</v>
      </c>
      <c r="E801" s="6"/>
    </row>
    <row r="802" spans="1:5" ht="15.75" customHeight="1" x14ac:dyDescent="0.2">
      <c r="A802" s="45" t="s">
        <v>77</v>
      </c>
      <c r="B802" s="130">
        <v>42222</v>
      </c>
      <c r="C802" s="45">
        <v>5.64</v>
      </c>
      <c r="D802" s="93" t="s">
        <v>27</v>
      </c>
      <c r="E802" s="6"/>
    </row>
    <row r="803" spans="1:5" ht="15.75" customHeight="1" x14ac:dyDescent="0.2">
      <c r="A803" s="45" t="s">
        <v>77</v>
      </c>
      <c r="B803" s="130">
        <v>42221</v>
      </c>
      <c r="C803" s="45">
        <v>5.7</v>
      </c>
      <c r="D803" s="93" t="s">
        <v>27</v>
      </c>
      <c r="E803" s="6"/>
    </row>
    <row r="804" spans="1:5" ht="15.75" customHeight="1" x14ac:dyDescent="0.2">
      <c r="A804" s="45" t="s">
        <v>77</v>
      </c>
      <c r="B804" s="130">
        <v>42220</v>
      </c>
      <c r="C804" s="45">
        <v>5.66</v>
      </c>
      <c r="D804" s="93" t="s">
        <v>27</v>
      </c>
      <c r="E804" s="6"/>
    </row>
    <row r="805" spans="1:5" ht="15.75" customHeight="1" x14ac:dyDescent="0.2">
      <c r="A805" s="45" t="s">
        <v>77</v>
      </c>
      <c r="B805" s="130">
        <v>42219</v>
      </c>
      <c r="C805" s="45">
        <v>5.74</v>
      </c>
      <c r="D805" s="93" t="s">
        <v>27</v>
      </c>
      <c r="E805" s="6"/>
    </row>
    <row r="806" spans="1:5" ht="15.75" customHeight="1" x14ac:dyDescent="0.2">
      <c r="A806" s="45" t="s">
        <v>77</v>
      </c>
      <c r="B806" s="130">
        <v>42218</v>
      </c>
      <c r="C806" s="45">
        <v>6.02</v>
      </c>
      <c r="D806" s="93" t="s">
        <v>27</v>
      </c>
      <c r="E806" s="6"/>
    </row>
    <row r="807" spans="1:5" ht="15.75" customHeight="1" x14ac:dyDescent="0.2">
      <c r="A807" s="45" t="s">
        <v>77</v>
      </c>
      <c r="B807" s="130">
        <v>42217</v>
      </c>
      <c r="C807" s="45">
        <v>4.8499999999999996</v>
      </c>
      <c r="D807" s="93" t="s">
        <v>27</v>
      </c>
      <c r="E807" s="6"/>
    </row>
    <row r="808" spans="1:5" ht="15.75" customHeight="1" x14ac:dyDescent="0.2">
      <c r="A808" s="45" t="s">
        <v>78</v>
      </c>
      <c r="B808" s="130">
        <v>42247</v>
      </c>
      <c r="C808" s="45">
        <v>4.33</v>
      </c>
      <c r="D808" s="93" t="s">
        <v>27</v>
      </c>
      <c r="E808" s="6"/>
    </row>
    <row r="809" spans="1:5" ht="15.75" customHeight="1" x14ac:dyDescent="0.2">
      <c r="A809" s="45" t="s">
        <v>78</v>
      </c>
      <c r="B809" s="130">
        <v>42246</v>
      </c>
      <c r="C809" s="45">
        <v>3.95</v>
      </c>
      <c r="D809" s="93" t="s">
        <v>27</v>
      </c>
      <c r="E809" s="6"/>
    </row>
    <row r="810" spans="1:5" ht="15.75" customHeight="1" x14ac:dyDescent="0.2">
      <c r="A810" s="45" t="s">
        <v>78</v>
      </c>
      <c r="B810" s="130">
        <v>42245</v>
      </c>
      <c r="C810" s="45">
        <v>3.73</v>
      </c>
      <c r="D810" s="93" t="s">
        <v>27</v>
      </c>
      <c r="E810" s="6"/>
    </row>
    <row r="811" spans="1:5" ht="15.75" customHeight="1" x14ac:dyDescent="0.2">
      <c r="A811" s="45" t="s">
        <v>78</v>
      </c>
      <c r="B811" s="130">
        <v>42244</v>
      </c>
      <c r="C811" s="45">
        <v>4.0199999999999996</v>
      </c>
      <c r="D811" s="93" t="s">
        <v>27</v>
      </c>
      <c r="E811" s="6"/>
    </row>
    <row r="812" spans="1:5" ht="15.75" customHeight="1" x14ac:dyDescent="0.2">
      <c r="A812" s="45" t="s">
        <v>78</v>
      </c>
      <c r="B812" s="130">
        <v>42243</v>
      </c>
      <c r="C812" s="45">
        <v>4.45</v>
      </c>
      <c r="D812" s="93" t="s">
        <v>27</v>
      </c>
      <c r="E812" s="6"/>
    </row>
    <row r="813" spans="1:5" ht="15.75" customHeight="1" x14ac:dyDescent="0.2">
      <c r="A813" s="45" t="s">
        <v>78</v>
      </c>
      <c r="B813" s="130">
        <v>42242</v>
      </c>
      <c r="C813" s="45">
        <v>4.1100000000000003</v>
      </c>
      <c r="D813" s="93" t="s">
        <v>27</v>
      </c>
      <c r="E813" s="6"/>
    </row>
    <row r="814" spans="1:5" ht="15.75" customHeight="1" x14ac:dyDescent="0.2">
      <c r="A814" s="45" t="s">
        <v>78</v>
      </c>
      <c r="B814" s="130">
        <v>42241</v>
      </c>
      <c r="C814" s="45">
        <v>4.07</v>
      </c>
      <c r="D814" s="93" t="s">
        <v>27</v>
      </c>
      <c r="E814" s="6"/>
    </row>
    <row r="815" spans="1:5" ht="15.75" customHeight="1" x14ac:dyDescent="0.2">
      <c r="A815" s="45" t="s">
        <v>78</v>
      </c>
      <c r="B815" s="130">
        <v>42240</v>
      </c>
      <c r="C815" s="45">
        <v>4.03</v>
      </c>
      <c r="D815" s="93" t="s">
        <v>27</v>
      </c>
      <c r="E815" s="6"/>
    </row>
    <row r="816" spans="1:5" ht="15.75" customHeight="1" x14ac:dyDescent="0.2">
      <c r="A816" s="45" t="s">
        <v>78</v>
      </c>
      <c r="B816" s="130">
        <v>42239</v>
      </c>
      <c r="C816" s="45">
        <v>4.09</v>
      </c>
      <c r="D816" s="93" t="s">
        <v>27</v>
      </c>
      <c r="E816" s="6"/>
    </row>
    <row r="817" spans="1:5" ht="15.75" customHeight="1" x14ac:dyDescent="0.2">
      <c r="A817" s="45" t="s">
        <v>78</v>
      </c>
      <c r="B817" s="130">
        <v>42238</v>
      </c>
      <c r="C817" s="45">
        <v>3.73</v>
      </c>
      <c r="D817" s="93" t="s">
        <v>27</v>
      </c>
      <c r="E817" s="6"/>
    </row>
    <row r="818" spans="1:5" ht="15.75" customHeight="1" x14ac:dyDescent="0.2">
      <c r="A818" s="45" t="s">
        <v>78</v>
      </c>
      <c r="B818" s="130">
        <v>42237</v>
      </c>
      <c r="C818" s="45">
        <v>4.1100000000000003</v>
      </c>
      <c r="D818" s="93" t="s">
        <v>27</v>
      </c>
      <c r="E818" s="6"/>
    </row>
    <row r="819" spans="1:5" ht="15.75" customHeight="1" x14ac:dyDescent="0.2">
      <c r="A819" s="45" t="s">
        <v>78</v>
      </c>
      <c r="B819" s="130">
        <v>42236</v>
      </c>
      <c r="C819" s="45">
        <v>4.59</v>
      </c>
      <c r="D819" s="93" t="s">
        <v>27</v>
      </c>
      <c r="E819" s="6"/>
    </row>
    <row r="820" spans="1:5" ht="15.75" customHeight="1" x14ac:dyDescent="0.2">
      <c r="A820" s="45" t="s">
        <v>78</v>
      </c>
      <c r="B820" s="130">
        <v>42235</v>
      </c>
      <c r="C820" s="45">
        <v>4.26</v>
      </c>
      <c r="D820" s="93" t="s">
        <v>27</v>
      </c>
      <c r="E820" s="6"/>
    </row>
    <row r="821" spans="1:5" ht="15.75" customHeight="1" x14ac:dyDescent="0.2">
      <c r="A821" s="45" t="s">
        <v>78</v>
      </c>
      <c r="B821" s="130">
        <v>42234</v>
      </c>
      <c r="C821" s="45">
        <v>4.16</v>
      </c>
      <c r="D821" s="93" t="s">
        <v>27</v>
      </c>
      <c r="E821" s="6"/>
    </row>
    <row r="822" spans="1:5" ht="15.75" customHeight="1" x14ac:dyDescent="0.2">
      <c r="A822" s="45" t="s">
        <v>78</v>
      </c>
      <c r="B822" s="130">
        <v>42233</v>
      </c>
      <c r="C822" s="45">
        <v>3.96</v>
      </c>
      <c r="D822" s="93" t="s">
        <v>27</v>
      </c>
      <c r="E822" s="6"/>
    </row>
    <row r="823" spans="1:5" ht="15.75" customHeight="1" x14ac:dyDescent="0.2">
      <c r="A823" s="45" t="s">
        <v>78</v>
      </c>
      <c r="B823" s="130">
        <v>42232</v>
      </c>
      <c r="C823" s="45">
        <v>3.33</v>
      </c>
      <c r="D823" s="93" t="s">
        <v>27</v>
      </c>
      <c r="E823" s="6"/>
    </row>
    <row r="824" spans="1:5" ht="15.75" customHeight="1" x14ac:dyDescent="0.2">
      <c r="A824" s="45" t="s">
        <v>78</v>
      </c>
      <c r="B824" s="130">
        <v>42231</v>
      </c>
      <c r="C824" s="45">
        <v>3.16</v>
      </c>
      <c r="D824" s="93" t="s">
        <v>27</v>
      </c>
      <c r="E824" s="6"/>
    </row>
    <row r="825" spans="1:5" ht="15.75" customHeight="1" x14ac:dyDescent="0.2">
      <c r="A825" s="45" t="s">
        <v>78</v>
      </c>
      <c r="B825" s="130">
        <v>42230</v>
      </c>
      <c r="C825" s="45">
        <v>3.08</v>
      </c>
      <c r="D825" s="93" t="s">
        <v>27</v>
      </c>
      <c r="E825" s="6"/>
    </row>
    <row r="826" spans="1:5" ht="15.75" customHeight="1" x14ac:dyDescent="0.2">
      <c r="A826" s="45" t="s">
        <v>78</v>
      </c>
      <c r="B826" s="130">
        <v>42229</v>
      </c>
      <c r="C826" s="45">
        <v>3.47</v>
      </c>
      <c r="D826" s="93" t="s">
        <v>27</v>
      </c>
      <c r="E826" s="6"/>
    </row>
    <row r="827" spans="1:5" ht="15.75" customHeight="1" x14ac:dyDescent="0.2">
      <c r="A827" s="45" t="s">
        <v>78</v>
      </c>
      <c r="B827" s="130">
        <v>42228</v>
      </c>
      <c r="C827" s="45">
        <v>3.4</v>
      </c>
      <c r="D827" s="93" t="s">
        <v>27</v>
      </c>
      <c r="E827" s="6"/>
    </row>
    <row r="828" spans="1:5" ht="15.75" customHeight="1" x14ac:dyDescent="0.2">
      <c r="A828" s="45" t="s">
        <v>78</v>
      </c>
      <c r="B828" s="130">
        <v>42227</v>
      </c>
      <c r="C828" s="45">
        <v>3.33</v>
      </c>
      <c r="D828" s="93" t="s">
        <v>27</v>
      </c>
      <c r="E828" s="6"/>
    </row>
    <row r="829" spans="1:5" ht="15.75" customHeight="1" x14ac:dyDescent="0.2">
      <c r="A829" s="45" t="s">
        <v>78</v>
      </c>
      <c r="B829" s="130">
        <v>42226</v>
      </c>
      <c r="C829" s="45">
        <v>3.48</v>
      </c>
      <c r="D829" s="93" t="s">
        <v>27</v>
      </c>
      <c r="E829" s="6"/>
    </row>
    <row r="830" spans="1:5" ht="15.75" customHeight="1" x14ac:dyDescent="0.2">
      <c r="A830" s="45" t="s">
        <v>78</v>
      </c>
      <c r="B830" s="130">
        <v>42225</v>
      </c>
      <c r="C830" s="45">
        <v>3.39</v>
      </c>
      <c r="D830" s="93" t="s">
        <v>27</v>
      </c>
      <c r="E830" s="6"/>
    </row>
    <row r="831" spans="1:5" ht="15.75" customHeight="1" x14ac:dyDescent="0.2">
      <c r="A831" s="45" t="s">
        <v>78</v>
      </c>
      <c r="B831" s="130">
        <v>42224</v>
      </c>
      <c r="C831" s="45">
        <v>3.11</v>
      </c>
      <c r="D831" s="93" t="s">
        <v>27</v>
      </c>
      <c r="E831" s="6"/>
    </row>
    <row r="832" spans="1:5" ht="15.75" customHeight="1" x14ac:dyDescent="0.2">
      <c r="A832" s="45" t="s">
        <v>78</v>
      </c>
      <c r="B832" s="130">
        <v>42223</v>
      </c>
      <c r="C832" s="45">
        <v>3.68</v>
      </c>
      <c r="D832" s="93" t="s">
        <v>27</v>
      </c>
      <c r="E832" s="6"/>
    </row>
    <row r="833" spans="1:5" ht="15.75" customHeight="1" x14ac:dyDescent="0.2">
      <c r="A833" s="45" t="s">
        <v>78</v>
      </c>
      <c r="B833" s="130">
        <v>42222</v>
      </c>
      <c r="C833" s="45">
        <v>3.63</v>
      </c>
      <c r="D833" s="93" t="s">
        <v>27</v>
      </c>
      <c r="E833" s="6"/>
    </row>
    <row r="834" spans="1:5" ht="15.75" customHeight="1" x14ac:dyDescent="0.2">
      <c r="A834" s="45" t="s">
        <v>78</v>
      </c>
      <c r="B834" s="130">
        <v>42221</v>
      </c>
      <c r="C834" s="45">
        <v>3.39</v>
      </c>
      <c r="D834" s="93" t="s">
        <v>27</v>
      </c>
      <c r="E834" s="6"/>
    </row>
    <row r="835" spans="1:5" ht="15.75" customHeight="1" x14ac:dyDescent="0.2">
      <c r="A835" s="45" t="s">
        <v>78</v>
      </c>
      <c r="B835" s="130">
        <v>42220</v>
      </c>
      <c r="C835" s="45">
        <v>3.42</v>
      </c>
      <c r="D835" s="93" t="s">
        <v>27</v>
      </c>
      <c r="E835" s="6"/>
    </row>
    <row r="836" spans="1:5" ht="15.75" customHeight="1" x14ac:dyDescent="0.2">
      <c r="A836" s="45" t="s">
        <v>78</v>
      </c>
      <c r="B836" s="130">
        <v>42219</v>
      </c>
      <c r="C836" s="45">
        <v>3.36</v>
      </c>
      <c r="D836" s="93" t="s">
        <v>27</v>
      </c>
      <c r="E836" s="6"/>
    </row>
    <row r="837" spans="1:5" ht="15.75" customHeight="1" x14ac:dyDescent="0.2">
      <c r="A837" s="45" t="s">
        <v>78</v>
      </c>
      <c r="B837" s="130">
        <v>42218</v>
      </c>
      <c r="C837" s="45">
        <v>3.3</v>
      </c>
      <c r="D837" s="93" t="s">
        <v>27</v>
      </c>
      <c r="E837" s="6"/>
    </row>
    <row r="838" spans="1:5" ht="15.75" customHeight="1" x14ac:dyDescent="0.2">
      <c r="A838" s="45" t="s">
        <v>78</v>
      </c>
      <c r="B838" s="130">
        <v>42217</v>
      </c>
      <c r="C838" s="45">
        <v>3.13</v>
      </c>
      <c r="D838" s="93" t="s">
        <v>27</v>
      </c>
      <c r="E838" s="6"/>
    </row>
    <row r="839" spans="1:5" ht="15.75" customHeight="1" x14ac:dyDescent="0.2">
      <c r="A839" s="45" t="s">
        <v>632</v>
      </c>
      <c r="B839" s="130">
        <v>42247</v>
      </c>
      <c r="C839" s="45">
        <v>0.33</v>
      </c>
      <c r="D839" s="93" t="s">
        <v>27</v>
      </c>
      <c r="E839" s="6"/>
    </row>
    <row r="840" spans="1:5" ht="15.75" customHeight="1" x14ac:dyDescent="0.2">
      <c r="A840" s="45" t="s">
        <v>632</v>
      </c>
      <c r="B840" s="130">
        <v>42246</v>
      </c>
      <c r="C840" s="45">
        <v>0.33</v>
      </c>
      <c r="D840" s="93" t="s">
        <v>27</v>
      </c>
      <c r="E840" s="6"/>
    </row>
    <row r="841" spans="1:5" ht="15.75" customHeight="1" x14ac:dyDescent="0.2">
      <c r="A841" s="45" t="s">
        <v>632</v>
      </c>
      <c r="B841" s="130">
        <v>42245</v>
      </c>
      <c r="C841" s="45">
        <v>0.33</v>
      </c>
      <c r="D841" s="93" t="s">
        <v>27</v>
      </c>
      <c r="E841" s="6"/>
    </row>
    <row r="842" spans="1:5" ht="15.75" customHeight="1" x14ac:dyDescent="0.2">
      <c r="A842" s="45" t="s">
        <v>632</v>
      </c>
      <c r="B842" s="130">
        <v>42244</v>
      </c>
      <c r="C842" s="45">
        <v>0.33</v>
      </c>
      <c r="D842" s="93" t="s">
        <v>27</v>
      </c>
      <c r="E842" s="6"/>
    </row>
    <row r="843" spans="1:5" ht="15.75" customHeight="1" x14ac:dyDescent="0.2">
      <c r="A843" s="45" t="s">
        <v>632</v>
      </c>
      <c r="B843" s="130">
        <v>42243</v>
      </c>
      <c r="C843" s="45">
        <v>0.33</v>
      </c>
      <c r="D843" s="93" t="s">
        <v>27</v>
      </c>
      <c r="E843" s="6"/>
    </row>
    <row r="844" spans="1:5" ht="15.75" customHeight="1" x14ac:dyDescent="0.2">
      <c r="A844" s="45" t="s">
        <v>632</v>
      </c>
      <c r="B844" s="130">
        <v>42242</v>
      </c>
      <c r="C844" s="45">
        <v>0.33</v>
      </c>
      <c r="D844" s="93" t="s">
        <v>27</v>
      </c>
      <c r="E844" s="6"/>
    </row>
    <row r="845" spans="1:5" ht="15.75" customHeight="1" x14ac:dyDescent="0.2">
      <c r="A845" s="45" t="s">
        <v>632</v>
      </c>
      <c r="B845" s="130">
        <v>42241</v>
      </c>
      <c r="C845" s="45">
        <v>0.33</v>
      </c>
      <c r="D845" s="93" t="s">
        <v>27</v>
      </c>
      <c r="E845" s="6"/>
    </row>
    <row r="846" spans="1:5" ht="15.75" customHeight="1" x14ac:dyDescent="0.2">
      <c r="A846" s="45" t="s">
        <v>632</v>
      </c>
      <c r="B846" s="130">
        <v>42240</v>
      </c>
      <c r="C846" s="45">
        <v>0.32</v>
      </c>
      <c r="D846" s="93" t="s">
        <v>27</v>
      </c>
      <c r="E846" s="6"/>
    </row>
    <row r="847" spans="1:5" ht="15.75" customHeight="1" x14ac:dyDescent="0.2">
      <c r="A847" s="45" t="s">
        <v>632</v>
      </c>
      <c r="B847" s="130">
        <v>42239</v>
      </c>
      <c r="C847" s="45">
        <v>0.33</v>
      </c>
      <c r="D847" s="93" t="s">
        <v>27</v>
      </c>
      <c r="E847" s="6"/>
    </row>
    <row r="848" spans="1:5" ht="15.75" customHeight="1" x14ac:dyDescent="0.2">
      <c r="A848" s="45" t="s">
        <v>632</v>
      </c>
      <c r="B848" s="130">
        <v>42238</v>
      </c>
      <c r="C848" s="45">
        <v>0.33</v>
      </c>
      <c r="D848" s="93" t="s">
        <v>27</v>
      </c>
      <c r="E848" s="6"/>
    </row>
    <row r="849" spans="1:5" ht="15.75" customHeight="1" x14ac:dyDescent="0.2">
      <c r="A849" s="45" t="s">
        <v>632</v>
      </c>
      <c r="B849" s="130">
        <v>42237</v>
      </c>
      <c r="C849" s="45">
        <v>0.33</v>
      </c>
      <c r="D849" s="93" t="s">
        <v>27</v>
      </c>
      <c r="E849" s="6"/>
    </row>
    <row r="850" spans="1:5" ht="15.75" customHeight="1" x14ac:dyDescent="0.2">
      <c r="A850" s="45" t="s">
        <v>632</v>
      </c>
      <c r="B850" s="130">
        <v>42236</v>
      </c>
      <c r="C850" s="45">
        <v>0.33</v>
      </c>
      <c r="D850" s="93" t="s">
        <v>27</v>
      </c>
      <c r="E850" s="6"/>
    </row>
    <row r="851" spans="1:5" ht="15.75" customHeight="1" x14ac:dyDescent="0.2">
      <c r="A851" s="45" t="s">
        <v>632</v>
      </c>
      <c r="B851" s="130">
        <v>42235</v>
      </c>
      <c r="C851" s="45">
        <v>0.33</v>
      </c>
      <c r="D851" s="93" t="s">
        <v>27</v>
      </c>
      <c r="E851" s="6"/>
    </row>
    <row r="852" spans="1:5" ht="15.75" customHeight="1" x14ac:dyDescent="0.2">
      <c r="A852" s="45" t="s">
        <v>632</v>
      </c>
      <c r="B852" s="130">
        <v>42234</v>
      </c>
      <c r="C852" s="45">
        <v>0.34</v>
      </c>
      <c r="D852" s="93" t="s">
        <v>27</v>
      </c>
      <c r="E852" s="6"/>
    </row>
    <row r="853" spans="1:5" ht="15.75" customHeight="1" x14ac:dyDescent="0.2">
      <c r="A853" s="45" t="s">
        <v>632</v>
      </c>
      <c r="B853" s="130">
        <v>42233</v>
      </c>
      <c r="C853" s="45">
        <v>0.33</v>
      </c>
      <c r="D853" s="93" t="s">
        <v>27</v>
      </c>
      <c r="E853" s="6"/>
    </row>
    <row r="854" spans="1:5" ht="15.75" customHeight="1" x14ac:dyDescent="0.2">
      <c r="A854" s="45" t="s">
        <v>632</v>
      </c>
      <c r="B854" s="130">
        <v>42232</v>
      </c>
      <c r="C854" s="45">
        <v>0.33</v>
      </c>
      <c r="D854" s="93" t="s">
        <v>27</v>
      </c>
      <c r="E854" s="6"/>
    </row>
    <row r="855" spans="1:5" ht="15.75" customHeight="1" x14ac:dyDescent="0.2">
      <c r="A855" s="45" t="s">
        <v>632</v>
      </c>
      <c r="B855" s="130">
        <v>42231</v>
      </c>
      <c r="C855" s="45">
        <v>0.33</v>
      </c>
      <c r="D855" s="93" t="s">
        <v>27</v>
      </c>
      <c r="E855" s="6"/>
    </row>
    <row r="856" spans="1:5" ht="15.75" customHeight="1" x14ac:dyDescent="0.2">
      <c r="A856" s="45" t="s">
        <v>632</v>
      </c>
      <c r="B856" s="130">
        <v>42230</v>
      </c>
      <c r="C856" s="45">
        <v>0.33</v>
      </c>
      <c r="D856" s="93" t="s">
        <v>27</v>
      </c>
      <c r="E856" s="6"/>
    </row>
    <row r="857" spans="1:5" ht="15.75" customHeight="1" x14ac:dyDescent="0.2">
      <c r="A857" s="45" t="s">
        <v>632</v>
      </c>
      <c r="B857" s="130">
        <v>42229</v>
      </c>
      <c r="C857" s="45">
        <v>0.33</v>
      </c>
      <c r="D857" s="93" t="s">
        <v>27</v>
      </c>
      <c r="E857" s="6"/>
    </row>
    <row r="858" spans="1:5" ht="15.75" customHeight="1" x14ac:dyDescent="0.2">
      <c r="A858" s="45" t="s">
        <v>632</v>
      </c>
      <c r="B858" s="130">
        <v>42228</v>
      </c>
      <c r="C858" s="45">
        <v>0.33</v>
      </c>
      <c r="D858" s="93" t="s">
        <v>27</v>
      </c>
      <c r="E858" s="6"/>
    </row>
    <row r="859" spans="1:5" ht="15.75" customHeight="1" x14ac:dyDescent="0.2">
      <c r="A859" s="45" t="s">
        <v>632</v>
      </c>
      <c r="B859" s="130">
        <v>42227</v>
      </c>
      <c r="C859" s="45">
        <v>0.33</v>
      </c>
      <c r="D859" s="93" t="s">
        <v>27</v>
      </c>
      <c r="E859" s="6"/>
    </row>
    <row r="860" spans="1:5" ht="15.75" customHeight="1" x14ac:dyDescent="0.2">
      <c r="A860" s="45" t="s">
        <v>632</v>
      </c>
      <c r="B860" s="130">
        <v>42226</v>
      </c>
      <c r="C860" s="45">
        <v>0.33</v>
      </c>
      <c r="D860" s="93" t="s">
        <v>27</v>
      </c>
      <c r="E860" s="6"/>
    </row>
    <row r="861" spans="1:5" ht="15.75" customHeight="1" x14ac:dyDescent="0.2">
      <c r="A861" s="45" t="s">
        <v>632</v>
      </c>
      <c r="B861" s="130">
        <v>42225</v>
      </c>
      <c r="C861" s="45">
        <v>0.32</v>
      </c>
      <c r="D861" s="93" t="s">
        <v>27</v>
      </c>
      <c r="E861" s="6"/>
    </row>
    <row r="862" spans="1:5" ht="15.75" customHeight="1" x14ac:dyDescent="0.2">
      <c r="A862" s="45" t="s">
        <v>632</v>
      </c>
      <c r="B862" s="130">
        <v>42224</v>
      </c>
      <c r="C862" s="45">
        <v>0.34</v>
      </c>
      <c r="D862" s="93" t="s">
        <v>27</v>
      </c>
      <c r="E862" s="6"/>
    </row>
    <row r="863" spans="1:5" ht="15.75" customHeight="1" x14ac:dyDescent="0.2">
      <c r="A863" s="45" t="s">
        <v>632</v>
      </c>
      <c r="B863" s="130">
        <v>42223</v>
      </c>
      <c r="C863" s="45">
        <v>0.34</v>
      </c>
      <c r="D863" s="93" t="s">
        <v>27</v>
      </c>
      <c r="E863" s="6"/>
    </row>
    <row r="864" spans="1:5" ht="15.75" customHeight="1" x14ac:dyDescent="0.2">
      <c r="A864" s="45" t="s">
        <v>632</v>
      </c>
      <c r="B864" s="130">
        <v>42222</v>
      </c>
      <c r="C864" s="45">
        <v>0.33</v>
      </c>
      <c r="D864" s="93" t="s">
        <v>27</v>
      </c>
      <c r="E864" s="6"/>
    </row>
    <row r="865" spans="1:5" ht="15.75" customHeight="1" x14ac:dyDescent="0.2">
      <c r="A865" s="45" t="s">
        <v>632</v>
      </c>
      <c r="B865" s="130">
        <v>42221</v>
      </c>
      <c r="C865" s="45">
        <v>0.32</v>
      </c>
      <c r="D865" s="93" t="s">
        <v>27</v>
      </c>
      <c r="E865" s="6"/>
    </row>
    <row r="866" spans="1:5" ht="15.75" customHeight="1" x14ac:dyDescent="0.2">
      <c r="A866" s="45" t="s">
        <v>632</v>
      </c>
      <c r="B866" s="130">
        <v>42220</v>
      </c>
      <c r="C866" s="45">
        <v>0.32</v>
      </c>
      <c r="D866" s="93" t="s">
        <v>27</v>
      </c>
      <c r="E866" s="6"/>
    </row>
    <row r="867" spans="1:5" ht="15.75" customHeight="1" x14ac:dyDescent="0.2">
      <c r="A867" s="45" t="s">
        <v>632</v>
      </c>
      <c r="B867" s="130">
        <v>42219</v>
      </c>
      <c r="C867" s="45">
        <v>0.32</v>
      </c>
      <c r="D867" s="93" t="s">
        <v>27</v>
      </c>
      <c r="E867" s="6"/>
    </row>
    <row r="868" spans="1:5" ht="15.75" customHeight="1" x14ac:dyDescent="0.2">
      <c r="A868" s="45" t="s">
        <v>632</v>
      </c>
      <c r="B868" s="130">
        <v>42218</v>
      </c>
      <c r="C868" s="45">
        <v>0.33</v>
      </c>
      <c r="D868" s="93" t="s">
        <v>27</v>
      </c>
      <c r="E868" s="6"/>
    </row>
    <row r="869" spans="1:5" ht="15.75" customHeight="1" x14ac:dyDescent="0.2">
      <c r="A869" s="45" t="s">
        <v>632</v>
      </c>
      <c r="B869" s="130">
        <v>42217</v>
      </c>
      <c r="C869" s="45">
        <v>0.32</v>
      </c>
      <c r="D869" s="93" t="s">
        <v>27</v>
      </c>
      <c r="E869" s="6"/>
    </row>
    <row r="870" spans="1:5" ht="15.75" customHeight="1" x14ac:dyDescent="0.2">
      <c r="A870" s="45" t="s">
        <v>561</v>
      </c>
      <c r="B870" s="130">
        <v>42247</v>
      </c>
      <c r="C870" s="45">
        <v>3.49</v>
      </c>
      <c r="D870" s="93" t="s">
        <v>27</v>
      </c>
      <c r="E870" s="6"/>
    </row>
    <row r="871" spans="1:5" ht="15.75" customHeight="1" x14ac:dyDescent="0.2">
      <c r="A871" s="45" t="s">
        <v>561</v>
      </c>
      <c r="B871" s="130">
        <v>42246</v>
      </c>
      <c r="C871" s="45">
        <v>3.16</v>
      </c>
      <c r="D871" s="93" t="s">
        <v>27</v>
      </c>
      <c r="E871" s="6"/>
    </row>
    <row r="872" spans="1:5" ht="15.75" customHeight="1" x14ac:dyDescent="0.2">
      <c r="A872" s="45" t="s">
        <v>561</v>
      </c>
      <c r="B872" s="130">
        <v>42245</v>
      </c>
      <c r="C872" s="45">
        <v>2.17</v>
      </c>
      <c r="D872" s="93" t="s">
        <v>27</v>
      </c>
      <c r="E872" s="6"/>
    </row>
    <row r="873" spans="1:5" ht="15.75" customHeight="1" x14ac:dyDescent="0.2">
      <c r="A873" s="45" t="s">
        <v>561</v>
      </c>
      <c r="B873" s="130">
        <v>42244</v>
      </c>
      <c r="C873" s="45">
        <v>2.5</v>
      </c>
      <c r="D873" s="93" t="s">
        <v>27</v>
      </c>
      <c r="E873" s="6"/>
    </row>
    <row r="874" spans="1:5" ht="15.75" customHeight="1" x14ac:dyDescent="0.2">
      <c r="A874" s="45" t="s">
        <v>561</v>
      </c>
      <c r="B874" s="130">
        <v>42243</v>
      </c>
      <c r="C874" s="45">
        <v>2.98</v>
      </c>
      <c r="D874" s="93" t="s">
        <v>27</v>
      </c>
      <c r="E874" s="6"/>
    </row>
    <row r="875" spans="1:5" ht="15.75" customHeight="1" x14ac:dyDescent="0.2">
      <c r="A875" s="45" t="s">
        <v>561</v>
      </c>
      <c r="B875" s="130">
        <v>42242</v>
      </c>
      <c r="C875" s="45">
        <v>3.37</v>
      </c>
      <c r="D875" s="93" t="s">
        <v>27</v>
      </c>
      <c r="E875" s="6"/>
    </row>
    <row r="876" spans="1:5" ht="15.75" customHeight="1" x14ac:dyDescent="0.2">
      <c r="A876" s="45" t="s">
        <v>561</v>
      </c>
      <c r="B876" s="130">
        <v>42241</v>
      </c>
      <c r="C876" s="45">
        <v>3.39</v>
      </c>
      <c r="D876" s="93" t="s">
        <v>27</v>
      </c>
      <c r="E876" s="6"/>
    </row>
    <row r="877" spans="1:5" ht="15.75" customHeight="1" x14ac:dyDescent="0.2">
      <c r="A877" s="45" t="s">
        <v>561</v>
      </c>
      <c r="B877" s="130">
        <v>42240</v>
      </c>
      <c r="C877" s="45">
        <v>3.09</v>
      </c>
      <c r="D877" s="93" t="s">
        <v>27</v>
      </c>
      <c r="E877" s="6"/>
    </row>
    <row r="878" spans="1:5" ht="15.75" customHeight="1" x14ac:dyDescent="0.2">
      <c r="A878" s="45" t="s">
        <v>561</v>
      </c>
      <c r="B878" s="130">
        <v>42239</v>
      </c>
      <c r="C878" s="45">
        <v>3.06</v>
      </c>
      <c r="D878" s="93" t="s">
        <v>27</v>
      </c>
      <c r="E878" s="6"/>
    </row>
    <row r="879" spans="1:5" ht="15.75" customHeight="1" x14ac:dyDescent="0.2">
      <c r="A879" s="45" t="s">
        <v>561</v>
      </c>
      <c r="B879" s="130">
        <v>42238</v>
      </c>
      <c r="C879" s="45">
        <v>2.0099999999999998</v>
      </c>
      <c r="D879" s="93" t="s">
        <v>27</v>
      </c>
      <c r="E879" s="6"/>
    </row>
    <row r="880" spans="1:5" ht="15.75" customHeight="1" x14ac:dyDescent="0.2">
      <c r="A880" s="45" t="s">
        <v>561</v>
      </c>
      <c r="B880" s="130">
        <v>42237</v>
      </c>
      <c r="C880" s="45">
        <v>2.35</v>
      </c>
      <c r="D880" s="93" t="s">
        <v>27</v>
      </c>
      <c r="E880" s="6"/>
    </row>
    <row r="881" spans="1:5" ht="15.75" customHeight="1" x14ac:dyDescent="0.2">
      <c r="A881" s="45" t="s">
        <v>561</v>
      </c>
      <c r="B881" s="130">
        <v>42236</v>
      </c>
      <c r="C881" s="45">
        <v>2.93</v>
      </c>
      <c r="D881" s="93" t="s">
        <v>27</v>
      </c>
      <c r="E881" s="6"/>
    </row>
    <row r="882" spans="1:5" ht="15.75" customHeight="1" x14ac:dyDescent="0.2">
      <c r="A882" s="45" t="s">
        <v>561</v>
      </c>
      <c r="B882" s="130">
        <v>42235</v>
      </c>
      <c r="C882" s="45">
        <v>3.04</v>
      </c>
      <c r="D882" s="93" t="s">
        <v>27</v>
      </c>
      <c r="E882" s="6"/>
    </row>
    <row r="883" spans="1:5" ht="15.75" customHeight="1" x14ac:dyDescent="0.2">
      <c r="A883" s="45" t="s">
        <v>561</v>
      </c>
      <c r="B883" s="130">
        <v>42234</v>
      </c>
      <c r="C883" s="45">
        <v>2.92</v>
      </c>
      <c r="D883" s="93" t="s">
        <v>27</v>
      </c>
      <c r="E883" s="6"/>
    </row>
    <row r="884" spans="1:5" ht="15.75" customHeight="1" x14ac:dyDescent="0.2">
      <c r="A884" s="45" t="s">
        <v>561</v>
      </c>
      <c r="B884" s="130">
        <v>42233</v>
      </c>
      <c r="C884" s="45">
        <v>3.29</v>
      </c>
      <c r="D884" s="93" t="s">
        <v>27</v>
      </c>
      <c r="E884" s="6"/>
    </row>
    <row r="885" spans="1:5" ht="15.75" customHeight="1" x14ac:dyDescent="0.2">
      <c r="A885" s="45" t="s">
        <v>561</v>
      </c>
      <c r="B885" s="130">
        <v>42232</v>
      </c>
      <c r="C885" s="45">
        <v>3.33</v>
      </c>
      <c r="D885" s="93" t="s">
        <v>27</v>
      </c>
      <c r="E885" s="6"/>
    </row>
    <row r="886" spans="1:5" ht="15.75" customHeight="1" x14ac:dyDescent="0.2">
      <c r="A886" s="45" t="s">
        <v>561</v>
      </c>
      <c r="B886" s="130">
        <v>42231</v>
      </c>
      <c r="C886" s="45">
        <v>2.5299999999999998</v>
      </c>
      <c r="D886" s="93" t="s">
        <v>27</v>
      </c>
      <c r="E886" s="6"/>
    </row>
    <row r="887" spans="1:5" ht="15.75" customHeight="1" x14ac:dyDescent="0.2">
      <c r="A887" s="45" t="s">
        <v>561</v>
      </c>
      <c r="B887" s="130">
        <v>42230</v>
      </c>
      <c r="C887" s="45">
        <v>2.68</v>
      </c>
      <c r="D887" s="93" t="s">
        <v>27</v>
      </c>
      <c r="E887" s="6"/>
    </row>
    <row r="888" spans="1:5" ht="15.75" customHeight="1" x14ac:dyDescent="0.2">
      <c r="A888" s="45" t="s">
        <v>561</v>
      </c>
      <c r="B888" s="130">
        <v>42229</v>
      </c>
      <c r="C888" s="45">
        <v>3.33</v>
      </c>
      <c r="D888" s="93" t="s">
        <v>27</v>
      </c>
      <c r="E888" s="6"/>
    </row>
    <row r="889" spans="1:5" ht="15.75" customHeight="1" x14ac:dyDescent="0.2">
      <c r="A889" s="45" t="s">
        <v>561</v>
      </c>
      <c r="B889" s="130">
        <v>42228</v>
      </c>
      <c r="C889" s="45">
        <v>3.28</v>
      </c>
      <c r="D889" s="93" t="s">
        <v>27</v>
      </c>
      <c r="E889" s="6"/>
    </row>
    <row r="890" spans="1:5" ht="15.75" customHeight="1" x14ac:dyDescent="0.2">
      <c r="A890" s="45" t="s">
        <v>561</v>
      </c>
      <c r="B890" s="130">
        <v>42227</v>
      </c>
      <c r="C890" s="45">
        <v>3.38</v>
      </c>
      <c r="D890" s="93" t="s">
        <v>27</v>
      </c>
      <c r="E890" s="6"/>
    </row>
    <row r="891" spans="1:5" ht="15.75" customHeight="1" x14ac:dyDescent="0.2">
      <c r="A891" s="45" t="s">
        <v>561</v>
      </c>
      <c r="B891" s="130">
        <v>42226</v>
      </c>
      <c r="C891" s="45">
        <v>3.33</v>
      </c>
      <c r="D891" s="93" t="s">
        <v>27</v>
      </c>
      <c r="E891" s="6"/>
    </row>
    <row r="892" spans="1:5" ht="15.75" customHeight="1" x14ac:dyDescent="0.2">
      <c r="A892" s="45" t="s">
        <v>561</v>
      </c>
      <c r="B892" s="130">
        <v>42225</v>
      </c>
      <c r="C892" s="45">
        <v>3.29</v>
      </c>
      <c r="D892" s="93" t="s">
        <v>27</v>
      </c>
      <c r="E892" s="6"/>
    </row>
    <row r="893" spans="1:5" ht="15.75" customHeight="1" x14ac:dyDescent="0.2">
      <c r="A893" s="45" t="s">
        <v>561</v>
      </c>
      <c r="B893" s="130">
        <v>42224</v>
      </c>
      <c r="C893" s="45">
        <v>2.34</v>
      </c>
      <c r="D893" s="93" t="s">
        <v>27</v>
      </c>
      <c r="E893" s="6"/>
    </row>
    <row r="894" spans="1:5" ht="15.75" customHeight="1" x14ac:dyDescent="0.2">
      <c r="A894" s="45" t="s">
        <v>561</v>
      </c>
      <c r="B894" s="130">
        <v>42223</v>
      </c>
      <c r="C894" s="45">
        <v>2.56</v>
      </c>
      <c r="D894" s="93" t="s">
        <v>27</v>
      </c>
      <c r="E894" s="6"/>
    </row>
    <row r="895" spans="1:5" ht="15.75" customHeight="1" x14ac:dyDescent="0.2">
      <c r="A895" s="45" t="s">
        <v>561</v>
      </c>
      <c r="B895" s="130">
        <v>42222</v>
      </c>
      <c r="C895" s="45">
        <v>3.5</v>
      </c>
      <c r="D895" s="93" t="s">
        <v>27</v>
      </c>
      <c r="E895" s="6"/>
    </row>
    <row r="896" spans="1:5" ht="15.75" customHeight="1" x14ac:dyDescent="0.2">
      <c r="A896" s="45" t="s">
        <v>561</v>
      </c>
      <c r="B896" s="130">
        <v>42221</v>
      </c>
      <c r="C896" s="45">
        <v>3.36</v>
      </c>
      <c r="D896" s="93" t="s">
        <v>27</v>
      </c>
      <c r="E896" s="6"/>
    </row>
    <row r="897" spans="1:5" ht="15.75" customHeight="1" x14ac:dyDescent="0.2">
      <c r="A897" s="45" t="s">
        <v>561</v>
      </c>
      <c r="B897" s="130">
        <v>42220</v>
      </c>
      <c r="C897" s="45">
        <v>3.43</v>
      </c>
      <c r="D897" s="93" t="s">
        <v>27</v>
      </c>
      <c r="E897" s="6"/>
    </row>
    <row r="898" spans="1:5" ht="15.75" customHeight="1" x14ac:dyDescent="0.2">
      <c r="A898" s="45" t="s">
        <v>561</v>
      </c>
      <c r="B898" s="130">
        <v>42219</v>
      </c>
      <c r="C898" s="45">
        <v>3.38</v>
      </c>
      <c r="D898" s="93" t="s">
        <v>27</v>
      </c>
      <c r="E898" s="6"/>
    </row>
    <row r="899" spans="1:5" ht="15.75" customHeight="1" x14ac:dyDescent="0.2">
      <c r="A899" s="45" t="s">
        <v>561</v>
      </c>
      <c r="B899" s="130">
        <v>42218</v>
      </c>
      <c r="C899" s="45">
        <v>3.33</v>
      </c>
      <c r="D899" s="93" t="s">
        <v>27</v>
      </c>
      <c r="E899" s="6"/>
    </row>
    <row r="900" spans="1:5" ht="15.75" customHeight="1" x14ac:dyDescent="0.2">
      <c r="A900" s="45" t="s">
        <v>561</v>
      </c>
      <c r="B900" s="130">
        <v>42217</v>
      </c>
      <c r="C900" s="45">
        <v>2.38</v>
      </c>
      <c r="D900" s="93" t="s">
        <v>27</v>
      </c>
      <c r="E900" s="6"/>
    </row>
    <row r="901" spans="1:5" ht="15.75" customHeight="1" x14ac:dyDescent="0.2">
      <c r="A901" s="45" t="s">
        <v>562</v>
      </c>
      <c r="B901" s="130">
        <v>42247</v>
      </c>
      <c r="C901" s="45">
        <v>7.51</v>
      </c>
      <c r="D901" s="93" t="s">
        <v>27</v>
      </c>
      <c r="E901" s="6"/>
    </row>
    <row r="902" spans="1:5" ht="15.75" customHeight="1" x14ac:dyDescent="0.2">
      <c r="A902" s="45" t="s">
        <v>562</v>
      </c>
      <c r="B902" s="130">
        <v>42246</v>
      </c>
      <c r="C902" s="45">
        <v>7.86</v>
      </c>
      <c r="D902" s="93" t="s">
        <v>27</v>
      </c>
      <c r="E902" s="6"/>
    </row>
    <row r="903" spans="1:5" ht="15.75" customHeight="1" x14ac:dyDescent="0.2">
      <c r="A903" s="45" t="s">
        <v>562</v>
      </c>
      <c r="B903" s="130">
        <v>42245</v>
      </c>
      <c r="C903" s="45">
        <v>3.74</v>
      </c>
      <c r="D903" s="93" t="s">
        <v>27</v>
      </c>
      <c r="E903" s="6"/>
    </row>
    <row r="904" spans="1:5" ht="15.75" customHeight="1" x14ac:dyDescent="0.2">
      <c r="A904" s="45" t="s">
        <v>562</v>
      </c>
      <c r="B904" s="130">
        <v>42244</v>
      </c>
      <c r="C904" s="45">
        <v>10.220000000000001</v>
      </c>
      <c r="D904" s="93" t="s">
        <v>27</v>
      </c>
      <c r="E904" s="6"/>
    </row>
    <row r="905" spans="1:5" ht="15.75" customHeight="1" x14ac:dyDescent="0.2">
      <c r="A905" s="45" t="s">
        <v>562</v>
      </c>
      <c r="B905" s="130">
        <v>42243</v>
      </c>
      <c r="C905" s="45">
        <v>15.5</v>
      </c>
      <c r="D905" s="93" t="s">
        <v>27</v>
      </c>
      <c r="E905" s="6"/>
    </row>
    <row r="906" spans="1:5" ht="15.75" customHeight="1" x14ac:dyDescent="0.2">
      <c r="A906" s="45" t="s">
        <v>562</v>
      </c>
      <c r="B906" s="130">
        <v>42242</v>
      </c>
      <c r="C906" s="45">
        <v>10.47</v>
      </c>
      <c r="D906" s="93" t="s">
        <v>27</v>
      </c>
      <c r="E906" s="6"/>
    </row>
    <row r="907" spans="1:5" ht="15.75" customHeight="1" x14ac:dyDescent="0.2">
      <c r="A907" s="45" t="s">
        <v>562</v>
      </c>
      <c r="B907" s="130">
        <v>42241</v>
      </c>
      <c r="C907" s="45">
        <v>5.75</v>
      </c>
      <c r="D907" s="93" t="s">
        <v>27</v>
      </c>
      <c r="E907" s="6"/>
    </row>
    <row r="908" spans="1:5" ht="15.75" customHeight="1" x14ac:dyDescent="0.2">
      <c r="A908" s="45" t="s">
        <v>562</v>
      </c>
      <c r="B908" s="130">
        <v>42240</v>
      </c>
      <c r="C908" s="45">
        <v>6.29</v>
      </c>
      <c r="D908" s="93" t="s">
        <v>27</v>
      </c>
      <c r="E908" s="6"/>
    </row>
    <row r="909" spans="1:5" ht="15.75" customHeight="1" x14ac:dyDescent="0.2">
      <c r="A909" s="45" t="s">
        <v>562</v>
      </c>
      <c r="B909" s="130">
        <v>42239</v>
      </c>
      <c r="C909" s="45">
        <v>7.41</v>
      </c>
      <c r="D909" s="93" t="s">
        <v>27</v>
      </c>
      <c r="E909" s="6"/>
    </row>
    <row r="910" spans="1:5" ht="15.75" customHeight="1" x14ac:dyDescent="0.2">
      <c r="A910" s="45" t="s">
        <v>562</v>
      </c>
      <c r="B910" s="130">
        <v>42238</v>
      </c>
      <c r="C910" s="45">
        <v>3.7</v>
      </c>
      <c r="D910" s="93" t="s">
        <v>27</v>
      </c>
      <c r="E910" s="6"/>
    </row>
    <row r="911" spans="1:5" ht="15.75" customHeight="1" x14ac:dyDescent="0.2">
      <c r="A911" s="45" t="s">
        <v>562</v>
      </c>
      <c r="B911" s="130">
        <v>42237</v>
      </c>
      <c r="C911" s="45">
        <v>4.68</v>
      </c>
      <c r="D911" s="93" t="s">
        <v>27</v>
      </c>
      <c r="E911" s="6"/>
    </row>
    <row r="912" spans="1:5" ht="15.75" customHeight="1" x14ac:dyDescent="0.2">
      <c r="A912" s="45" t="s">
        <v>562</v>
      </c>
      <c r="B912" s="130">
        <v>42236</v>
      </c>
      <c r="C912" s="45">
        <v>20.52</v>
      </c>
      <c r="D912" s="93" t="s">
        <v>27</v>
      </c>
      <c r="E912" s="6"/>
    </row>
    <row r="913" spans="1:5" ht="15.75" customHeight="1" x14ac:dyDescent="0.2">
      <c r="A913" s="45" t="s">
        <v>562</v>
      </c>
      <c r="B913" s="130">
        <v>42235</v>
      </c>
      <c r="C913" s="45">
        <v>8.2100000000000009</v>
      </c>
      <c r="D913" s="93" t="s">
        <v>27</v>
      </c>
      <c r="E913" s="6"/>
    </row>
    <row r="914" spans="1:5" ht="15.75" customHeight="1" x14ac:dyDescent="0.2">
      <c r="A914" s="45" t="s">
        <v>562</v>
      </c>
      <c r="B914" s="130">
        <v>42234</v>
      </c>
      <c r="C914" s="45">
        <v>5.8</v>
      </c>
      <c r="D914" s="93" t="s">
        <v>27</v>
      </c>
      <c r="E914" s="6"/>
    </row>
    <row r="915" spans="1:5" ht="15.75" customHeight="1" x14ac:dyDescent="0.2">
      <c r="A915" s="45" t="s">
        <v>562</v>
      </c>
      <c r="B915" s="130">
        <v>42233</v>
      </c>
      <c r="C915" s="45">
        <v>5.43</v>
      </c>
      <c r="D915" s="93" t="s">
        <v>27</v>
      </c>
      <c r="E915" s="6"/>
    </row>
    <row r="916" spans="1:5" ht="15.75" customHeight="1" x14ac:dyDescent="0.2">
      <c r="A916" s="45" t="s">
        <v>562</v>
      </c>
      <c r="B916" s="130">
        <v>42232</v>
      </c>
      <c r="C916" s="45">
        <v>5.35</v>
      </c>
      <c r="D916" s="93" t="s">
        <v>27</v>
      </c>
      <c r="E916" s="6"/>
    </row>
    <row r="917" spans="1:5" ht="15.75" customHeight="1" x14ac:dyDescent="0.2">
      <c r="A917" s="45" t="s">
        <v>562</v>
      </c>
      <c r="B917" s="130">
        <v>42231</v>
      </c>
      <c r="C917" s="45">
        <v>3.6</v>
      </c>
      <c r="D917" s="93" t="s">
        <v>27</v>
      </c>
      <c r="E917" s="6"/>
    </row>
    <row r="918" spans="1:5" ht="15.75" customHeight="1" x14ac:dyDescent="0.2">
      <c r="A918" s="45" t="s">
        <v>562</v>
      </c>
      <c r="B918" s="130">
        <v>42230</v>
      </c>
      <c r="C918" s="45">
        <v>5.79</v>
      </c>
      <c r="D918" s="93" t="s">
        <v>27</v>
      </c>
      <c r="E918" s="6"/>
    </row>
    <row r="919" spans="1:5" ht="15.75" customHeight="1" x14ac:dyDescent="0.2">
      <c r="A919" s="45" t="s">
        <v>562</v>
      </c>
      <c r="B919" s="130">
        <v>42229</v>
      </c>
      <c r="C919" s="45">
        <v>5.99</v>
      </c>
      <c r="D919" s="93" t="s">
        <v>27</v>
      </c>
      <c r="E919" s="6"/>
    </row>
    <row r="920" spans="1:5" ht="15.75" customHeight="1" x14ac:dyDescent="0.2">
      <c r="A920" s="45" t="s">
        <v>562</v>
      </c>
      <c r="B920" s="130">
        <v>42228</v>
      </c>
      <c r="C920" s="45">
        <v>5.25</v>
      </c>
      <c r="D920" s="93" t="s">
        <v>27</v>
      </c>
      <c r="E920" s="6"/>
    </row>
    <row r="921" spans="1:5" ht="15.75" customHeight="1" x14ac:dyDescent="0.2">
      <c r="A921" s="45" t="s">
        <v>562</v>
      </c>
      <c r="B921" s="130">
        <v>42227</v>
      </c>
      <c r="C921" s="45">
        <v>5.35</v>
      </c>
      <c r="D921" s="93" t="s">
        <v>27</v>
      </c>
      <c r="E921" s="6"/>
    </row>
    <row r="922" spans="1:5" ht="15.75" customHeight="1" x14ac:dyDescent="0.2">
      <c r="A922" s="45" t="s">
        <v>562</v>
      </c>
      <c r="B922" s="130">
        <v>42226</v>
      </c>
      <c r="C922" s="45">
        <v>6.56</v>
      </c>
      <c r="D922" s="93" t="s">
        <v>27</v>
      </c>
      <c r="E922" s="6"/>
    </row>
    <row r="923" spans="1:5" ht="15.75" customHeight="1" x14ac:dyDescent="0.2">
      <c r="A923" s="45" t="s">
        <v>562</v>
      </c>
      <c r="B923" s="130">
        <v>42225</v>
      </c>
      <c r="C923" s="45">
        <v>5.8</v>
      </c>
      <c r="D923" s="93" t="s">
        <v>27</v>
      </c>
      <c r="E923" s="6"/>
    </row>
    <row r="924" spans="1:5" ht="15.75" customHeight="1" x14ac:dyDescent="0.2">
      <c r="A924" s="45" t="s">
        <v>562</v>
      </c>
      <c r="B924" s="130">
        <v>42224</v>
      </c>
      <c r="C924" s="45">
        <v>3.59</v>
      </c>
      <c r="D924" s="93" t="s">
        <v>27</v>
      </c>
      <c r="E924" s="6"/>
    </row>
    <row r="925" spans="1:5" ht="15.75" customHeight="1" x14ac:dyDescent="0.2">
      <c r="A925" s="45" t="s">
        <v>562</v>
      </c>
      <c r="B925" s="130">
        <v>42223</v>
      </c>
      <c r="C925" s="45">
        <v>6.62</v>
      </c>
      <c r="D925" s="93" t="s">
        <v>27</v>
      </c>
      <c r="E925" s="6"/>
    </row>
    <row r="926" spans="1:5" ht="15.75" customHeight="1" x14ac:dyDescent="0.2">
      <c r="A926" s="45" t="s">
        <v>562</v>
      </c>
      <c r="B926" s="130">
        <v>42222</v>
      </c>
      <c r="C926" s="45">
        <v>7.57</v>
      </c>
      <c r="D926" s="93" t="s">
        <v>27</v>
      </c>
      <c r="E926" s="6"/>
    </row>
    <row r="927" spans="1:5" ht="15.75" customHeight="1" x14ac:dyDescent="0.2">
      <c r="A927" s="45" t="s">
        <v>562</v>
      </c>
      <c r="B927" s="130">
        <v>42221</v>
      </c>
      <c r="C927" s="45">
        <v>5.09</v>
      </c>
      <c r="D927" s="93" t="s">
        <v>27</v>
      </c>
      <c r="E927" s="6"/>
    </row>
    <row r="928" spans="1:5" ht="15.75" customHeight="1" x14ac:dyDescent="0.2">
      <c r="A928" s="45" t="s">
        <v>562</v>
      </c>
      <c r="B928" s="130">
        <v>42220</v>
      </c>
      <c r="C928" s="45">
        <v>6.16</v>
      </c>
      <c r="D928" s="93" t="s">
        <v>27</v>
      </c>
      <c r="E928" s="6"/>
    </row>
    <row r="929" spans="1:5" ht="15.75" customHeight="1" x14ac:dyDescent="0.2">
      <c r="A929" s="45" t="s">
        <v>562</v>
      </c>
      <c r="B929" s="130">
        <v>42219</v>
      </c>
      <c r="C929" s="45">
        <v>6.85</v>
      </c>
      <c r="D929" s="93" t="s">
        <v>27</v>
      </c>
      <c r="E929" s="6"/>
    </row>
    <row r="930" spans="1:5" ht="15.75" customHeight="1" x14ac:dyDescent="0.2">
      <c r="A930" s="45" t="s">
        <v>562</v>
      </c>
      <c r="B930" s="130">
        <v>42218</v>
      </c>
      <c r="C930" s="45">
        <v>5.71</v>
      </c>
      <c r="D930" s="93" t="s">
        <v>27</v>
      </c>
      <c r="E930" s="6"/>
    </row>
    <row r="931" spans="1:5" ht="15.75" customHeight="1" x14ac:dyDescent="0.2">
      <c r="A931" s="45" t="s">
        <v>562</v>
      </c>
      <c r="B931" s="130">
        <v>42217</v>
      </c>
      <c r="C931" s="45">
        <v>4.0599999999999996</v>
      </c>
      <c r="D931" s="93" t="s">
        <v>27</v>
      </c>
      <c r="E931" s="6"/>
    </row>
    <row r="932" spans="1:5" ht="15.75" customHeight="1" x14ac:dyDescent="0.2">
      <c r="A932" s="45" t="s">
        <v>79</v>
      </c>
      <c r="B932" s="130">
        <v>42247</v>
      </c>
      <c r="C932" s="45">
        <v>7.95</v>
      </c>
      <c r="D932" s="93" t="s">
        <v>27</v>
      </c>
      <c r="E932" s="6"/>
    </row>
    <row r="933" spans="1:5" ht="15.75" customHeight="1" x14ac:dyDescent="0.2">
      <c r="A933" s="45" t="s">
        <v>79</v>
      </c>
      <c r="B933" s="130">
        <v>42246</v>
      </c>
      <c r="C933" s="45">
        <v>8.24</v>
      </c>
      <c r="D933" s="93" t="s">
        <v>27</v>
      </c>
      <c r="E933" s="6"/>
    </row>
    <row r="934" spans="1:5" ht="15.75" customHeight="1" x14ac:dyDescent="0.2">
      <c r="A934" s="45" t="s">
        <v>79</v>
      </c>
      <c r="B934" s="130">
        <v>42245</v>
      </c>
      <c r="C934" s="45">
        <v>8.5</v>
      </c>
      <c r="D934" s="93" t="s">
        <v>27</v>
      </c>
      <c r="E934" s="6"/>
    </row>
    <row r="935" spans="1:5" ht="15.75" customHeight="1" x14ac:dyDescent="0.2">
      <c r="A935" s="45" t="s">
        <v>79</v>
      </c>
      <c r="B935" s="130">
        <v>42244</v>
      </c>
      <c r="C935" s="45">
        <v>11.28</v>
      </c>
      <c r="D935" s="93" t="s">
        <v>27</v>
      </c>
      <c r="E935" s="6"/>
    </row>
    <row r="936" spans="1:5" ht="15.75" customHeight="1" x14ac:dyDescent="0.2">
      <c r="A936" s="45" t="s">
        <v>79</v>
      </c>
      <c r="B936" s="130">
        <v>42243</v>
      </c>
      <c r="C936" s="45">
        <v>7.5</v>
      </c>
      <c r="D936" s="93" t="s">
        <v>27</v>
      </c>
      <c r="E936" s="6"/>
    </row>
    <row r="937" spans="1:5" ht="15.75" customHeight="1" x14ac:dyDescent="0.2">
      <c r="A937" s="45" t="s">
        <v>79</v>
      </c>
      <c r="B937" s="130">
        <v>42242</v>
      </c>
      <c r="C937" s="45">
        <v>7.29</v>
      </c>
      <c r="D937" s="93" t="s">
        <v>27</v>
      </c>
      <c r="E937" s="6"/>
    </row>
    <row r="938" spans="1:5" ht="15.75" customHeight="1" x14ac:dyDescent="0.2">
      <c r="A938" s="45" t="s">
        <v>79</v>
      </c>
      <c r="B938" s="130">
        <v>42241</v>
      </c>
      <c r="C938" s="45">
        <v>7.66</v>
      </c>
      <c r="D938" s="93" t="s">
        <v>27</v>
      </c>
      <c r="E938" s="6"/>
    </row>
    <row r="939" spans="1:5" ht="15.75" customHeight="1" x14ac:dyDescent="0.2">
      <c r="A939" s="45" t="s">
        <v>79</v>
      </c>
      <c r="B939" s="130">
        <v>42240</v>
      </c>
      <c r="C939" s="45">
        <v>7.58</v>
      </c>
      <c r="D939" s="93" t="s">
        <v>27</v>
      </c>
      <c r="E939" s="6"/>
    </row>
    <row r="940" spans="1:5" ht="15.75" customHeight="1" x14ac:dyDescent="0.2">
      <c r="A940" s="45" t="s">
        <v>79</v>
      </c>
      <c r="B940" s="130">
        <v>42239</v>
      </c>
      <c r="C940" s="45">
        <v>7.78</v>
      </c>
      <c r="D940" s="93" t="s">
        <v>27</v>
      </c>
      <c r="E940" s="6"/>
    </row>
    <row r="941" spans="1:5" ht="15.75" customHeight="1" x14ac:dyDescent="0.2">
      <c r="A941" s="45" t="s">
        <v>79</v>
      </c>
      <c r="B941" s="130">
        <v>42238</v>
      </c>
      <c r="C941" s="45">
        <v>7.71</v>
      </c>
      <c r="D941" s="93" t="s">
        <v>27</v>
      </c>
      <c r="E941" s="6"/>
    </row>
    <row r="942" spans="1:5" ht="15.75" customHeight="1" x14ac:dyDescent="0.2">
      <c r="A942" s="45" t="s">
        <v>79</v>
      </c>
      <c r="B942" s="130">
        <v>42237</v>
      </c>
      <c r="C942" s="45">
        <v>11.45</v>
      </c>
      <c r="D942" s="93" t="s">
        <v>27</v>
      </c>
      <c r="E942" s="6"/>
    </row>
    <row r="943" spans="1:5" ht="15.75" customHeight="1" x14ac:dyDescent="0.2">
      <c r="A943" s="45" t="s">
        <v>79</v>
      </c>
      <c r="B943" s="130">
        <v>42236</v>
      </c>
      <c r="C943" s="45">
        <v>7.78</v>
      </c>
      <c r="D943" s="93" t="s">
        <v>27</v>
      </c>
      <c r="E943" s="6"/>
    </row>
    <row r="944" spans="1:5" ht="15.75" customHeight="1" x14ac:dyDescent="0.2">
      <c r="A944" s="45" t="s">
        <v>79</v>
      </c>
      <c r="B944" s="130">
        <v>42235</v>
      </c>
      <c r="C944" s="45">
        <v>7.93</v>
      </c>
      <c r="D944" s="93" t="s">
        <v>27</v>
      </c>
      <c r="E944" s="6"/>
    </row>
    <row r="945" spans="1:5" ht="15.75" customHeight="1" x14ac:dyDescent="0.2">
      <c r="A945" s="45" t="s">
        <v>79</v>
      </c>
      <c r="B945" s="130">
        <v>42234</v>
      </c>
      <c r="C945" s="45">
        <v>8.0399999999999991</v>
      </c>
      <c r="D945" s="93" t="s">
        <v>27</v>
      </c>
      <c r="E945" s="6"/>
    </row>
    <row r="946" spans="1:5" ht="15.75" customHeight="1" x14ac:dyDescent="0.2">
      <c r="A946" s="45" t="s">
        <v>79</v>
      </c>
      <c r="B946" s="130">
        <v>42233</v>
      </c>
      <c r="C946" s="45">
        <v>8.01</v>
      </c>
      <c r="D946" s="93" t="s">
        <v>27</v>
      </c>
      <c r="E946" s="6"/>
    </row>
    <row r="947" spans="1:5" ht="15.75" customHeight="1" x14ac:dyDescent="0.2">
      <c r="A947" s="45" t="s">
        <v>79</v>
      </c>
      <c r="B947" s="130">
        <v>42232</v>
      </c>
      <c r="C947" s="45">
        <v>7.68</v>
      </c>
      <c r="D947" s="93" t="s">
        <v>27</v>
      </c>
      <c r="E947" s="6"/>
    </row>
    <row r="948" spans="1:5" ht="15.75" customHeight="1" x14ac:dyDescent="0.2">
      <c r="A948" s="45" t="s">
        <v>79</v>
      </c>
      <c r="B948" s="130">
        <v>42231</v>
      </c>
      <c r="C948" s="45">
        <v>6.76</v>
      </c>
      <c r="D948" s="93" t="s">
        <v>27</v>
      </c>
      <c r="E948" s="6"/>
    </row>
    <row r="949" spans="1:5" ht="15.75" customHeight="1" x14ac:dyDescent="0.2">
      <c r="A949" s="45" t="s">
        <v>79</v>
      </c>
      <c r="B949" s="130">
        <v>42230</v>
      </c>
      <c r="C949" s="45">
        <v>12.21</v>
      </c>
      <c r="D949" s="93" t="s">
        <v>27</v>
      </c>
      <c r="E949" s="6"/>
    </row>
    <row r="950" spans="1:5" ht="15.75" customHeight="1" x14ac:dyDescent="0.2">
      <c r="A950" s="45" t="s">
        <v>79</v>
      </c>
      <c r="B950" s="130">
        <v>42229</v>
      </c>
      <c r="C950" s="45">
        <v>8.18</v>
      </c>
      <c r="D950" s="93" t="s">
        <v>27</v>
      </c>
      <c r="E950" s="6"/>
    </row>
    <row r="951" spans="1:5" ht="15.75" customHeight="1" x14ac:dyDescent="0.2">
      <c r="A951" s="45" t="s">
        <v>79</v>
      </c>
      <c r="B951" s="130">
        <v>42228</v>
      </c>
      <c r="C951" s="45">
        <v>7.79</v>
      </c>
      <c r="D951" s="93" t="s">
        <v>27</v>
      </c>
      <c r="E951" s="6"/>
    </row>
    <row r="952" spans="1:5" ht="15.75" customHeight="1" x14ac:dyDescent="0.2">
      <c r="A952" s="45" t="s">
        <v>79</v>
      </c>
      <c r="B952" s="130">
        <v>42227</v>
      </c>
      <c r="C952" s="45">
        <v>7.15</v>
      </c>
      <c r="D952" s="93" t="s">
        <v>27</v>
      </c>
      <c r="E952" s="6"/>
    </row>
    <row r="953" spans="1:5" ht="15.75" customHeight="1" x14ac:dyDescent="0.2">
      <c r="A953" s="45" t="s">
        <v>79</v>
      </c>
      <c r="B953" s="130">
        <v>42226</v>
      </c>
      <c r="C953" s="45">
        <v>7.63</v>
      </c>
      <c r="D953" s="93" t="s">
        <v>27</v>
      </c>
      <c r="E953" s="6"/>
    </row>
    <row r="954" spans="1:5" ht="15.75" customHeight="1" x14ac:dyDescent="0.2">
      <c r="A954" s="45" t="s">
        <v>79</v>
      </c>
      <c r="B954" s="130">
        <v>42225</v>
      </c>
      <c r="C954" s="45">
        <v>8.1999999999999993</v>
      </c>
      <c r="D954" s="93" t="s">
        <v>27</v>
      </c>
      <c r="E954" s="6"/>
    </row>
    <row r="955" spans="1:5" ht="15.75" customHeight="1" x14ac:dyDescent="0.2">
      <c r="A955" s="45" t="s">
        <v>79</v>
      </c>
      <c r="B955" s="130">
        <v>42224</v>
      </c>
      <c r="C955" s="45">
        <v>9.8800000000000008</v>
      </c>
      <c r="D955" s="93" t="s">
        <v>27</v>
      </c>
      <c r="E955" s="6"/>
    </row>
    <row r="956" spans="1:5" ht="15.75" customHeight="1" x14ac:dyDescent="0.2">
      <c r="A956" s="45" t="s">
        <v>79</v>
      </c>
      <c r="B956" s="130">
        <v>42223</v>
      </c>
      <c r="C956" s="45">
        <v>8.57</v>
      </c>
      <c r="D956" s="93" t="s">
        <v>27</v>
      </c>
      <c r="E956" s="6"/>
    </row>
    <row r="957" spans="1:5" ht="15.75" customHeight="1" x14ac:dyDescent="0.2">
      <c r="A957" s="45" t="s">
        <v>79</v>
      </c>
      <c r="B957" s="130">
        <v>42222</v>
      </c>
      <c r="C957" s="45">
        <v>7.31</v>
      </c>
      <c r="D957" s="93" t="s">
        <v>27</v>
      </c>
      <c r="E957" s="6"/>
    </row>
    <row r="958" spans="1:5" ht="15.75" customHeight="1" x14ac:dyDescent="0.2">
      <c r="A958" s="45" t="s">
        <v>79</v>
      </c>
      <c r="B958" s="130">
        <v>42221</v>
      </c>
      <c r="C958" s="45">
        <v>7.94</v>
      </c>
      <c r="D958" s="93" t="s">
        <v>27</v>
      </c>
      <c r="E958" s="6"/>
    </row>
    <row r="959" spans="1:5" ht="15.75" customHeight="1" x14ac:dyDescent="0.2">
      <c r="A959" s="45" t="s">
        <v>79</v>
      </c>
      <c r="B959" s="130">
        <v>42220</v>
      </c>
      <c r="C959" s="45">
        <v>7.37</v>
      </c>
      <c r="D959" s="93" t="s">
        <v>27</v>
      </c>
      <c r="E959" s="6"/>
    </row>
    <row r="960" spans="1:5" ht="15.75" customHeight="1" x14ac:dyDescent="0.2">
      <c r="A960" s="45" t="s">
        <v>79</v>
      </c>
      <c r="B960" s="130">
        <v>42219</v>
      </c>
      <c r="C960" s="45">
        <v>7.95</v>
      </c>
      <c r="D960" s="93" t="s">
        <v>27</v>
      </c>
      <c r="E960" s="6"/>
    </row>
    <row r="961" spans="1:5" ht="15.75" customHeight="1" x14ac:dyDescent="0.2">
      <c r="A961" s="45" t="s">
        <v>79</v>
      </c>
      <c r="B961" s="130">
        <v>42218</v>
      </c>
      <c r="C961" s="45">
        <v>7.19</v>
      </c>
      <c r="D961" s="93" t="s">
        <v>27</v>
      </c>
      <c r="E961" s="6"/>
    </row>
    <row r="962" spans="1:5" ht="15.75" customHeight="1" x14ac:dyDescent="0.2">
      <c r="A962" s="45" t="s">
        <v>79</v>
      </c>
      <c r="B962" s="130">
        <v>42217</v>
      </c>
      <c r="C962" s="45">
        <v>8.82</v>
      </c>
      <c r="D962" s="93" t="s">
        <v>27</v>
      </c>
      <c r="E962" s="6"/>
    </row>
    <row r="963" spans="1:5" ht="15.75" customHeight="1" x14ac:dyDescent="0.2">
      <c r="A963" s="45" t="s">
        <v>80</v>
      </c>
      <c r="B963" s="130">
        <v>42247</v>
      </c>
      <c r="C963" s="45">
        <v>4.59</v>
      </c>
      <c r="D963" s="93" t="s">
        <v>27</v>
      </c>
      <c r="E963" s="6"/>
    </row>
    <row r="964" spans="1:5" ht="15.75" customHeight="1" x14ac:dyDescent="0.2">
      <c r="A964" s="45" t="s">
        <v>80</v>
      </c>
      <c r="B964" s="130">
        <v>42246</v>
      </c>
      <c r="C964" s="45">
        <v>4.8499999999999996</v>
      </c>
      <c r="D964" s="93" t="s">
        <v>27</v>
      </c>
      <c r="E964" s="6"/>
    </row>
    <row r="965" spans="1:5" ht="15.75" customHeight="1" x14ac:dyDescent="0.2">
      <c r="A965" s="45" t="s">
        <v>80</v>
      </c>
      <c r="B965" s="130">
        <v>42245</v>
      </c>
      <c r="C965" s="45">
        <v>4.29</v>
      </c>
      <c r="D965" s="93" t="s">
        <v>27</v>
      </c>
      <c r="E965" s="6"/>
    </row>
    <row r="966" spans="1:5" ht="15.75" customHeight="1" x14ac:dyDescent="0.2">
      <c r="A966" s="45" t="s">
        <v>80</v>
      </c>
      <c r="B966" s="130">
        <v>42244</v>
      </c>
      <c r="C966" s="45">
        <v>6.13</v>
      </c>
      <c r="D966" s="93" t="s">
        <v>27</v>
      </c>
      <c r="E966" s="6"/>
    </row>
    <row r="967" spans="1:5" ht="15.75" customHeight="1" x14ac:dyDescent="0.2">
      <c r="A967" s="45" t="s">
        <v>80</v>
      </c>
      <c r="B967" s="130">
        <v>42243</v>
      </c>
      <c r="C967" s="45">
        <v>4.6500000000000004</v>
      </c>
      <c r="D967" s="93" t="s">
        <v>27</v>
      </c>
      <c r="E967" s="6"/>
    </row>
    <row r="968" spans="1:5" ht="15.75" customHeight="1" x14ac:dyDescent="0.2">
      <c r="A968" s="45" t="s">
        <v>80</v>
      </c>
      <c r="B968" s="130">
        <v>42242</v>
      </c>
      <c r="C968" s="45">
        <v>4.68</v>
      </c>
      <c r="D968" s="93" t="s">
        <v>27</v>
      </c>
      <c r="E968" s="6"/>
    </row>
    <row r="969" spans="1:5" ht="15.75" customHeight="1" x14ac:dyDescent="0.2">
      <c r="A969" s="45" t="s">
        <v>80</v>
      </c>
      <c r="B969" s="130">
        <v>42241</v>
      </c>
      <c r="C969" s="45">
        <v>5.07</v>
      </c>
      <c r="D969" s="93" t="s">
        <v>27</v>
      </c>
      <c r="E969" s="6"/>
    </row>
    <row r="970" spans="1:5" ht="15.75" customHeight="1" x14ac:dyDescent="0.2">
      <c r="A970" s="45" t="s">
        <v>80</v>
      </c>
      <c r="B970" s="130">
        <v>42240</v>
      </c>
      <c r="C970" s="45">
        <v>5.84</v>
      </c>
      <c r="D970" s="93" t="s">
        <v>27</v>
      </c>
      <c r="E970" s="6"/>
    </row>
    <row r="971" spans="1:5" ht="15.75" customHeight="1" x14ac:dyDescent="0.2">
      <c r="A971" s="45" t="s">
        <v>80</v>
      </c>
      <c r="B971" s="130">
        <v>42239</v>
      </c>
      <c r="C971" s="45">
        <v>4.59</v>
      </c>
      <c r="D971" s="93" t="s">
        <v>27</v>
      </c>
      <c r="E971" s="6"/>
    </row>
    <row r="972" spans="1:5" ht="15.75" customHeight="1" x14ac:dyDescent="0.2">
      <c r="A972" s="45" t="s">
        <v>80</v>
      </c>
      <c r="B972" s="130">
        <v>42238</v>
      </c>
      <c r="C972" s="45">
        <v>3.99</v>
      </c>
      <c r="D972" s="93" t="s">
        <v>27</v>
      </c>
      <c r="E972" s="6"/>
    </row>
    <row r="973" spans="1:5" ht="15.75" customHeight="1" x14ac:dyDescent="0.2">
      <c r="A973" s="45" t="s">
        <v>80</v>
      </c>
      <c r="B973" s="130">
        <v>42237</v>
      </c>
      <c r="C973" s="45">
        <v>5.52</v>
      </c>
      <c r="D973" s="93" t="s">
        <v>27</v>
      </c>
      <c r="E973" s="6"/>
    </row>
    <row r="974" spans="1:5" ht="15.75" customHeight="1" x14ac:dyDescent="0.2">
      <c r="A974" s="45" t="s">
        <v>80</v>
      </c>
      <c r="B974" s="130">
        <v>42236</v>
      </c>
      <c r="C974" s="45">
        <v>4.57</v>
      </c>
      <c r="D974" s="93" t="s">
        <v>27</v>
      </c>
      <c r="E974" s="6"/>
    </row>
    <row r="975" spans="1:5" ht="15.75" customHeight="1" x14ac:dyDescent="0.2">
      <c r="A975" s="45" t="s">
        <v>80</v>
      </c>
      <c r="B975" s="130">
        <v>42235</v>
      </c>
      <c r="C975" s="45">
        <v>4.59</v>
      </c>
      <c r="D975" s="93" t="s">
        <v>27</v>
      </c>
      <c r="E975" s="6"/>
    </row>
    <row r="976" spans="1:5" ht="15.75" customHeight="1" x14ac:dyDescent="0.2">
      <c r="A976" s="45" t="s">
        <v>80</v>
      </c>
      <c r="B976" s="130">
        <v>42234</v>
      </c>
      <c r="C976" s="45">
        <v>4.8499999999999996</v>
      </c>
      <c r="D976" s="93" t="s">
        <v>27</v>
      </c>
      <c r="E976" s="6"/>
    </row>
    <row r="977" spans="1:5" ht="15.75" customHeight="1" x14ac:dyDescent="0.2">
      <c r="A977" s="45" t="s">
        <v>80</v>
      </c>
      <c r="B977" s="130">
        <v>42233</v>
      </c>
      <c r="C977" s="45">
        <v>4.76</v>
      </c>
      <c r="D977" s="93" t="s">
        <v>27</v>
      </c>
      <c r="E977" s="6"/>
    </row>
    <row r="978" spans="1:5" ht="15.75" customHeight="1" x14ac:dyDescent="0.2">
      <c r="A978" s="45" t="s">
        <v>80</v>
      </c>
      <c r="B978" s="130">
        <v>42232</v>
      </c>
      <c r="C978" s="45">
        <v>5.04</v>
      </c>
      <c r="D978" s="93" t="s">
        <v>27</v>
      </c>
      <c r="E978" s="6"/>
    </row>
    <row r="979" spans="1:5" ht="15.75" customHeight="1" x14ac:dyDescent="0.2">
      <c r="A979" s="45" t="s">
        <v>80</v>
      </c>
      <c r="B979" s="130">
        <v>42231</v>
      </c>
      <c r="C979" s="45">
        <v>4.32</v>
      </c>
      <c r="D979" s="93" t="s">
        <v>27</v>
      </c>
      <c r="E979" s="6"/>
    </row>
    <row r="980" spans="1:5" ht="15.75" customHeight="1" x14ac:dyDescent="0.2">
      <c r="A980" s="45" t="s">
        <v>80</v>
      </c>
      <c r="B980" s="130">
        <v>42230</v>
      </c>
      <c r="C980" s="45">
        <v>4.7699999999999996</v>
      </c>
      <c r="D980" s="93" t="s">
        <v>27</v>
      </c>
      <c r="E980" s="6"/>
    </row>
    <row r="981" spans="1:5" ht="15.75" customHeight="1" x14ac:dyDescent="0.2">
      <c r="A981" s="45" t="s">
        <v>80</v>
      </c>
      <c r="B981" s="130">
        <v>42229</v>
      </c>
      <c r="C981" s="45">
        <v>5.16</v>
      </c>
      <c r="D981" s="93" t="s">
        <v>27</v>
      </c>
      <c r="E981" s="6"/>
    </row>
    <row r="982" spans="1:5" ht="15.75" customHeight="1" x14ac:dyDescent="0.2">
      <c r="A982" s="45" t="s">
        <v>80</v>
      </c>
      <c r="B982" s="130">
        <v>42228</v>
      </c>
      <c r="C982" s="45">
        <v>5.23</v>
      </c>
      <c r="D982" s="93" t="s">
        <v>27</v>
      </c>
      <c r="E982" s="6"/>
    </row>
    <row r="983" spans="1:5" ht="15.75" customHeight="1" x14ac:dyDescent="0.2">
      <c r="A983" s="45" t="s">
        <v>80</v>
      </c>
      <c r="B983" s="130">
        <v>42227</v>
      </c>
      <c r="C983" s="45">
        <v>5.56</v>
      </c>
      <c r="D983" s="93" t="s">
        <v>27</v>
      </c>
      <c r="E983" s="6"/>
    </row>
    <row r="984" spans="1:5" ht="15.75" customHeight="1" x14ac:dyDescent="0.2">
      <c r="A984" s="45" t="s">
        <v>80</v>
      </c>
      <c r="B984" s="130">
        <v>42226</v>
      </c>
      <c r="C984" s="45">
        <v>5.49</v>
      </c>
      <c r="D984" s="93" t="s">
        <v>27</v>
      </c>
      <c r="E984" s="6"/>
    </row>
    <row r="985" spans="1:5" ht="15.75" customHeight="1" x14ac:dyDescent="0.2">
      <c r="A985" s="45" t="s">
        <v>80</v>
      </c>
      <c r="B985" s="130">
        <v>42225</v>
      </c>
      <c r="C985" s="45">
        <v>5.84</v>
      </c>
      <c r="D985" s="93" t="s">
        <v>27</v>
      </c>
      <c r="E985" s="6"/>
    </row>
    <row r="986" spans="1:5" ht="15.75" customHeight="1" x14ac:dyDescent="0.2">
      <c r="A986" s="45" t="s">
        <v>80</v>
      </c>
      <c r="B986" s="130">
        <v>42224</v>
      </c>
      <c r="C986" s="45">
        <v>5.49</v>
      </c>
      <c r="D986" s="93" t="s">
        <v>27</v>
      </c>
      <c r="E986" s="6"/>
    </row>
    <row r="987" spans="1:5" ht="15.75" customHeight="1" x14ac:dyDescent="0.2">
      <c r="A987" s="45" t="s">
        <v>80</v>
      </c>
      <c r="B987" s="130">
        <v>42223</v>
      </c>
      <c r="C987" s="45">
        <v>5.57</v>
      </c>
      <c r="D987" s="93" t="s">
        <v>27</v>
      </c>
      <c r="E987" s="6"/>
    </row>
    <row r="988" spans="1:5" ht="15.75" customHeight="1" x14ac:dyDescent="0.2">
      <c r="A988" s="45" t="s">
        <v>80</v>
      </c>
      <c r="B988" s="130">
        <v>42222</v>
      </c>
      <c r="C988" s="45">
        <v>5.56</v>
      </c>
      <c r="D988" s="93" t="s">
        <v>27</v>
      </c>
      <c r="E988" s="6"/>
    </row>
    <row r="989" spans="1:5" ht="15.75" customHeight="1" x14ac:dyDescent="0.2">
      <c r="A989" s="45" t="s">
        <v>80</v>
      </c>
      <c r="B989" s="130">
        <v>42221</v>
      </c>
      <c r="C989" s="45">
        <v>5.44</v>
      </c>
      <c r="D989" s="93" t="s">
        <v>27</v>
      </c>
      <c r="E989" s="6"/>
    </row>
    <row r="990" spans="1:5" ht="15.75" customHeight="1" x14ac:dyDescent="0.2">
      <c r="A990" s="45" t="s">
        <v>80</v>
      </c>
      <c r="B990" s="130">
        <v>42220</v>
      </c>
      <c r="C990" s="45">
        <v>5.19</v>
      </c>
      <c r="D990" s="93" t="s">
        <v>27</v>
      </c>
      <c r="E990" s="6"/>
    </row>
    <row r="991" spans="1:5" ht="15.75" customHeight="1" x14ac:dyDescent="0.2">
      <c r="A991" s="45" t="s">
        <v>80</v>
      </c>
      <c r="B991" s="130">
        <v>42219</v>
      </c>
      <c r="C991" s="45">
        <v>5.12</v>
      </c>
      <c r="D991" s="93" t="s">
        <v>27</v>
      </c>
      <c r="E991" s="6"/>
    </row>
    <row r="992" spans="1:5" ht="15.75" customHeight="1" x14ac:dyDescent="0.2">
      <c r="A992" s="45" t="s">
        <v>80</v>
      </c>
      <c r="B992" s="130">
        <v>42218</v>
      </c>
      <c r="C992" s="45">
        <v>5.53</v>
      </c>
      <c r="D992" s="93" t="s">
        <v>27</v>
      </c>
      <c r="E992" s="6"/>
    </row>
    <row r="993" spans="1:5" ht="15.75" customHeight="1" x14ac:dyDescent="0.2">
      <c r="A993" s="45" t="s">
        <v>80</v>
      </c>
      <c r="B993" s="130">
        <v>42217</v>
      </c>
      <c r="C993" s="45">
        <v>4.8099999999999996</v>
      </c>
      <c r="D993" s="93" t="s">
        <v>27</v>
      </c>
      <c r="E993" s="6"/>
    </row>
    <row r="994" spans="1:5" ht="15.75" customHeight="1" x14ac:dyDescent="0.2">
      <c r="A994" s="45" t="s">
        <v>81</v>
      </c>
      <c r="B994" s="130">
        <v>42247</v>
      </c>
      <c r="C994" s="45">
        <v>0.35</v>
      </c>
      <c r="D994" s="93" t="s">
        <v>27</v>
      </c>
      <c r="E994" s="6"/>
    </row>
    <row r="995" spans="1:5" ht="15.75" customHeight="1" x14ac:dyDescent="0.2">
      <c r="A995" s="45" t="s">
        <v>81</v>
      </c>
      <c r="B995" s="130">
        <v>42246</v>
      </c>
      <c r="C995" s="45">
        <v>0.36</v>
      </c>
      <c r="D995" s="93" t="s">
        <v>27</v>
      </c>
      <c r="E995" s="6"/>
    </row>
    <row r="996" spans="1:5" ht="15.75" customHeight="1" x14ac:dyDescent="0.2">
      <c r="A996" s="45" t="s">
        <v>81</v>
      </c>
      <c r="B996" s="130">
        <v>42245</v>
      </c>
      <c r="C996" s="45">
        <v>0.37</v>
      </c>
      <c r="D996" s="93" t="s">
        <v>27</v>
      </c>
      <c r="E996" s="6"/>
    </row>
    <row r="997" spans="1:5" ht="15.75" customHeight="1" x14ac:dyDescent="0.2">
      <c r="A997" s="45" t="s">
        <v>81</v>
      </c>
      <c r="B997" s="130">
        <v>42244</v>
      </c>
      <c r="C997" s="45">
        <v>0.36</v>
      </c>
      <c r="D997" s="93" t="s">
        <v>27</v>
      </c>
      <c r="E997" s="6"/>
    </row>
    <row r="998" spans="1:5" ht="15.75" customHeight="1" x14ac:dyDescent="0.2">
      <c r="A998" s="45" t="s">
        <v>81</v>
      </c>
      <c r="B998" s="130">
        <v>42243</v>
      </c>
      <c r="C998" s="45">
        <v>0.35</v>
      </c>
      <c r="D998" s="93" t="s">
        <v>27</v>
      </c>
      <c r="E998" s="6"/>
    </row>
    <row r="999" spans="1:5" ht="15.75" customHeight="1" x14ac:dyDescent="0.2">
      <c r="A999" s="45" t="s">
        <v>81</v>
      </c>
      <c r="B999" s="130">
        <v>42242</v>
      </c>
      <c r="C999" s="45">
        <v>0.36</v>
      </c>
      <c r="D999" s="93" t="s">
        <v>27</v>
      </c>
      <c r="E999" s="6"/>
    </row>
    <row r="1000" spans="1:5" ht="15.75" customHeight="1" x14ac:dyDescent="0.2">
      <c r="A1000" s="45" t="s">
        <v>81</v>
      </c>
      <c r="B1000" s="130">
        <v>42241</v>
      </c>
      <c r="C1000" s="45">
        <v>0.36</v>
      </c>
      <c r="D1000" s="93" t="s">
        <v>27</v>
      </c>
      <c r="E1000" s="6"/>
    </row>
    <row r="1001" spans="1:5" ht="15.75" customHeight="1" x14ac:dyDescent="0.2">
      <c r="A1001" s="45" t="s">
        <v>81</v>
      </c>
      <c r="B1001" s="130">
        <v>42240</v>
      </c>
      <c r="C1001" s="45">
        <v>0.36</v>
      </c>
      <c r="D1001" s="93" t="s">
        <v>27</v>
      </c>
      <c r="E1001" s="6"/>
    </row>
    <row r="1002" spans="1:5" ht="15.75" customHeight="1" x14ac:dyDescent="0.2">
      <c r="A1002" s="45" t="s">
        <v>81</v>
      </c>
      <c r="B1002" s="130">
        <v>42239</v>
      </c>
      <c r="C1002" s="45">
        <v>0.36</v>
      </c>
      <c r="D1002" s="93" t="s">
        <v>27</v>
      </c>
      <c r="E1002" s="6"/>
    </row>
    <row r="1003" spans="1:5" ht="15.75" customHeight="1" x14ac:dyDescent="0.2">
      <c r="A1003" s="45" t="s">
        <v>81</v>
      </c>
      <c r="B1003" s="130">
        <v>42238</v>
      </c>
      <c r="C1003" s="45">
        <v>0.36</v>
      </c>
      <c r="D1003" s="93" t="s">
        <v>27</v>
      </c>
      <c r="E1003" s="6"/>
    </row>
    <row r="1004" spans="1:5" ht="15.75" customHeight="1" x14ac:dyDescent="0.2">
      <c r="A1004" s="45" t="s">
        <v>81</v>
      </c>
      <c r="B1004" s="130">
        <v>42237</v>
      </c>
      <c r="C1004" s="45">
        <v>0.36</v>
      </c>
      <c r="D1004" s="93" t="s">
        <v>27</v>
      </c>
      <c r="E1004" s="6"/>
    </row>
    <row r="1005" spans="1:5" ht="15.75" customHeight="1" x14ac:dyDescent="0.2">
      <c r="A1005" s="45" t="s">
        <v>81</v>
      </c>
      <c r="B1005" s="130">
        <v>42236</v>
      </c>
      <c r="C1005" s="45">
        <v>0.36</v>
      </c>
      <c r="D1005" s="93" t="s">
        <v>27</v>
      </c>
      <c r="E1005" s="6"/>
    </row>
    <row r="1006" spans="1:5" ht="15.75" customHeight="1" x14ac:dyDescent="0.2">
      <c r="A1006" s="45" t="s">
        <v>81</v>
      </c>
      <c r="B1006" s="130">
        <v>42235</v>
      </c>
      <c r="C1006" s="45">
        <v>0.36</v>
      </c>
      <c r="D1006" s="93" t="s">
        <v>27</v>
      </c>
      <c r="E1006" s="6"/>
    </row>
    <row r="1007" spans="1:5" ht="15.75" customHeight="1" x14ac:dyDescent="0.2">
      <c r="A1007" s="45" t="s">
        <v>81</v>
      </c>
      <c r="B1007" s="130">
        <v>42234</v>
      </c>
      <c r="C1007" s="45">
        <v>0.36</v>
      </c>
      <c r="D1007" s="93" t="s">
        <v>27</v>
      </c>
      <c r="E1007" s="6"/>
    </row>
    <row r="1008" spans="1:5" ht="15.75" customHeight="1" x14ac:dyDescent="0.2">
      <c r="A1008" s="45" t="s">
        <v>81</v>
      </c>
      <c r="B1008" s="130">
        <v>42233</v>
      </c>
      <c r="C1008" s="45">
        <v>0.36</v>
      </c>
      <c r="D1008" s="93" t="s">
        <v>27</v>
      </c>
      <c r="E1008" s="6"/>
    </row>
    <row r="1009" spans="1:5" ht="15.75" customHeight="1" x14ac:dyDescent="0.2">
      <c r="A1009" s="45" t="s">
        <v>81</v>
      </c>
      <c r="B1009" s="130">
        <v>42232</v>
      </c>
      <c r="C1009" s="45">
        <v>0.36</v>
      </c>
      <c r="D1009" s="93" t="s">
        <v>27</v>
      </c>
      <c r="E1009" s="6"/>
    </row>
    <row r="1010" spans="1:5" ht="15.75" customHeight="1" x14ac:dyDescent="0.2">
      <c r="A1010" s="45" t="s">
        <v>81</v>
      </c>
      <c r="B1010" s="130">
        <v>42231</v>
      </c>
      <c r="C1010" s="45">
        <v>0.36</v>
      </c>
      <c r="D1010" s="93" t="s">
        <v>27</v>
      </c>
      <c r="E1010" s="6"/>
    </row>
    <row r="1011" spans="1:5" ht="15.75" customHeight="1" x14ac:dyDescent="0.2">
      <c r="A1011" s="45" t="s">
        <v>81</v>
      </c>
      <c r="B1011" s="130">
        <v>42230</v>
      </c>
      <c r="C1011" s="45">
        <v>0.35</v>
      </c>
      <c r="D1011" s="93" t="s">
        <v>27</v>
      </c>
      <c r="E1011" s="6"/>
    </row>
    <row r="1012" spans="1:5" ht="15.75" customHeight="1" x14ac:dyDescent="0.2">
      <c r="A1012" s="45" t="s">
        <v>81</v>
      </c>
      <c r="B1012" s="130">
        <v>42229</v>
      </c>
      <c r="C1012" s="45">
        <v>0.35</v>
      </c>
      <c r="D1012" s="93" t="s">
        <v>27</v>
      </c>
      <c r="E1012" s="6"/>
    </row>
    <row r="1013" spans="1:5" ht="15.75" customHeight="1" x14ac:dyDescent="0.2">
      <c r="A1013" s="45" t="s">
        <v>81</v>
      </c>
      <c r="B1013" s="130">
        <v>42228</v>
      </c>
      <c r="C1013" s="45">
        <v>0.36</v>
      </c>
      <c r="D1013" s="93" t="s">
        <v>27</v>
      </c>
      <c r="E1013" s="6"/>
    </row>
    <row r="1014" spans="1:5" ht="15.75" customHeight="1" x14ac:dyDescent="0.2">
      <c r="A1014" s="45" t="s">
        <v>81</v>
      </c>
      <c r="B1014" s="130">
        <v>42227</v>
      </c>
      <c r="C1014" s="45">
        <v>0.36</v>
      </c>
      <c r="D1014" s="93" t="s">
        <v>27</v>
      </c>
      <c r="E1014" s="6"/>
    </row>
    <row r="1015" spans="1:5" ht="15.75" customHeight="1" x14ac:dyDescent="0.2">
      <c r="A1015" s="45" t="s">
        <v>81</v>
      </c>
      <c r="B1015" s="130">
        <v>42226</v>
      </c>
      <c r="C1015" s="45">
        <v>0.35</v>
      </c>
      <c r="D1015" s="93" t="s">
        <v>27</v>
      </c>
      <c r="E1015" s="6"/>
    </row>
    <row r="1016" spans="1:5" ht="15.75" customHeight="1" x14ac:dyDescent="0.2">
      <c r="A1016" s="45" t="s">
        <v>81</v>
      </c>
      <c r="B1016" s="130">
        <v>42225</v>
      </c>
      <c r="C1016" s="45">
        <v>0.36</v>
      </c>
      <c r="D1016" s="93" t="s">
        <v>27</v>
      </c>
      <c r="E1016" s="6"/>
    </row>
    <row r="1017" spans="1:5" ht="15.75" customHeight="1" x14ac:dyDescent="0.2">
      <c r="A1017" s="45" t="s">
        <v>81</v>
      </c>
      <c r="B1017" s="130">
        <v>42224</v>
      </c>
      <c r="C1017" s="45">
        <v>0.36</v>
      </c>
      <c r="D1017" s="93" t="s">
        <v>27</v>
      </c>
      <c r="E1017" s="6"/>
    </row>
    <row r="1018" spans="1:5" ht="15.75" customHeight="1" x14ac:dyDescent="0.2">
      <c r="A1018" s="45" t="s">
        <v>81</v>
      </c>
      <c r="B1018" s="130">
        <v>42223</v>
      </c>
      <c r="C1018" s="45">
        <v>0.36</v>
      </c>
      <c r="D1018" s="93" t="s">
        <v>27</v>
      </c>
      <c r="E1018" s="6"/>
    </row>
    <row r="1019" spans="1:5" ht="15.75" customHeight="1" x14ac:dyDescent="0.2">
      <c r="A1019" s="45" t="s">
        <v>81</v>
      </c>
      <c r="B1019" s="130">
        <v>42222</v>
      </c>
      <c r="C1019" s="45">
        <v>0.36</v>
      </c>
      <c r="D1019" s="93" t="s">
        <v>27</v>
      </c>
      <c r="E1019" s="6"/>
    </row>
    <row r="1020" spans="1:5" ht="15.75" customHeight="1" x14ac:dyDescent="0.2">
      <c r="A1020" s="45" t="s">
        <v>81</v>
      </c>
      <c r="B1020" s="130">
        <v>42221</v>
      </c>
      <c r="C1020" s="45">
        <v>0.35</v>
      </c>
      <c r="D1020" s="93" t="s">
        <v>27</v>
      </c>
      <c r="E1020" s="6"/>
    </row>
    <row r="1021" spans="1:5" ht="15.75" customHeight="1" x14ac:dyDescent="0.2">
      <c r="A1021" s="45" t="s">
        <v>81</v>
      </c>
      <c r="B1021" s="130">
        <v>42220</v>
      </c>
      <c r="C1021" s="45">
        <v>0.35</v>
      </c>
      <c r="D1021" s="93" t="s">
        <v>27</v>
      </c>
      <c r="E1021" s="6"/>
    </row>
    <row r="1022" spans="1:5" ht="15.75" customHeight="1" x14ac:dyDescent="0.2">
      <c r="A1022" s="45" t="s">
        <v>81</v>
      </c>
      <c r="B1022" s="130">
        <v>42219</v>
      </c>
      <c r="C1022" s="45">
        <v>0.35</v>
      </c>
      <c r="D1022" s="93" t="s">
        <v>27</v>
      </c>
      <c r="E1022" s="6"/>
    </row>
    <row r="1023" spans="1:5" ht="15.75" customHeight="1" x14ac:dyDescent="0.2">
      <c r="A1023" s="45" t="s">
        <v>81</v>
      </c>
      <c r="B1023" s="130">
        <v>42218</v>
      </c>
      <c r="C1023" s="45">
        <v>0.35</v>
      </c>
      <c r="D1023" s="93" t="s">
        <v>27</v>
      </c>
      <c r="E1023" s="6"/>
    </row>
    <row r="1024" spans="1:5" ht="15.75" customHeight="1" x14ac:dyDescent="0.2">
      <c r="A1024" s="45" t="s">
        <v>81</v>
      </c>
      <c r="B1024" s="130">
        <v>42217</v>
      </c>
      <c r="C1024" s="45">
        <v>0.36</v>
      </c>
      <c r="D1024" s="93" t="s">
        <v>27</v>
      </c>
      <c r="E1024" s="6"/>
    </row>
    <row r="1025" spans="1:5" ht="15.75" customHeight="1" x14ac:dyDescent="0.2">
      <c r="A1025" s="45" t="s">
        <v>620</v>
      </c>
      <c r="B1025" s="130">
        <v>42247</v>
      </c>
      <c r="C1025" s="45">
        <v>51.85</v>
      </c>
      <c r="D1025" s="93" t="s">
        <v>35</v>
      </c>
      <c r="E1025" s="6"/>
    </row>
    <row r="1026" spans="1:5" ht="15.75" customHeight="1" x14ac:dyDescent="0.2">
      <c r="A1026" s="45" t="s">
        <v>620</v>
      </c>
      <c r="B1026" s="130">
        <v>42246</v>
      </c>
      <c r="C1026" s="45">
        <v>50.06</v>
      </c>
      <c r="D1026" s="93" t="s">
        <v>35</v>
      </c>
      <c r="E1026" s="6"/>
    </row>
    <row r="1027" spans="1:5" ht="15.75" customHeight="1" x14ac:dyDescent="0.2">
      <c r="A1027" s="45" t="s">
        <v>620</v>
      </c>
      <c r="B1027" s="130">
        <v>42245</v>
      </c>
      <c r="C1027" s="45">
        <v>51.07</v>
      </c>
      <c r="D1027" s="93" t="s">
        <v>35</v>
      </c>
      <c r="E1027" s="6"/>
    </row>
    <row r="1028" spans="1:5" ht="15.75" customHeight="1" x14ac:dyDescent="0.2">
      <c r="A1028" s="45" t="s">
        <v>620</v>
      </c>
      <c r="B1028" s="130">
        <v>42244</v>
      </c>
      <c r="C1028" s="45">
        <v>56.22</v>
      </c>
      <c r="D1028" s="93" t="s">
        <v>35</v>
      </c>
      <c r="E1028" s="6"/>
    </row>
    <row r="1029" spans="1:5" ht="15.75" customHeight="1" x14ac:dyDescent="0.2">
      <c r="A1029" s="45" t="s">
        <v>620</v>
      </c>
      <c r="B1029" s="130">
        <v>42243</v>
      </c>
      <c r="C1029" s="45">
        <v>46.63</v>
      </c>
      <c r="D1029" s="93" t="s">
        <v>35</v>
      </c>
      <c r="E1029" s="6"/>
    </row>
    <row r="1030" spans="1:5" ht="15.75" customHeight="1" x14ac:dyDescent="0.2">
      <c r="A1030" s="45" t="s">
        <v>620</v>
      </c>
      <c r="B1030" s="130">
        <v>42242</v>
      </c>
      <c r="C1030" s="45">
        <v>45.88</v>
      </c>
      <c r="D1030" s="93" t="s">
        <v>35</v>
      </c>
      <c r="E1030" s="6"/>
    </row>
    <row r="1031" spans="1:5" ht="15.75" customHeight="1" x14ac:dyDescent="0.2">
      <c r="A1031" s="45" t="s">
        <v>620</v>
      </c>
      <c r="B1031" s="130">
        <v>42241</v>
      </c>
      <c r="C1031" s="45">
        <v>48.68</v>
      </c>
      <c r="D1031" s="93" t="s">
        <v>35</v>
      </c>
      <c r="E1031" s="6"/>
    </row>
    <row r="1032" spans="1:5" ht="15.75" customHeight="1" x14ac:dyDescent="0.2">
      <c r="A1032" s="45" t="s">
        <v>620</v>
      </c>
      <c r="B1032" s="130">
        <v>42240</v>
      </c>
      <c r="C1032" s="45">
        <v>44.87</v>
      </c>
      <c r="D1032" s="93" t="s">
        <v>35</v>
      </c>
      <c r="E1032" s="6"/>
    </row>
    <row r="1033" spans="1:5" ht="15.75" customHeight="1" x14ac:dyDescent="0.2">
      <c r="A1033" s="45" t="s">
        <v>620</v>
      </c>
      <c r="B1033" s="130">
        <v>42239</v>
      </c>
      <c r="C1033" s="45">
        <v>46.38</v>
      </c>
      <c r="D1033" s="93" t="s">
        <v>35</v>
      </c>
      <c r="E1033" s="6"/>
    </row>
    <row r="1034" spans="1:5" ht="15.75" customHeight="1" x14ac:dyDescent="0.2">
      <c r="A1034" s="45" t="s">
        <v>620</v>
      </c>
      <c r="B1034" s="130">
        <v>42238</v>
      </c>
      <c r="C1034" s="45">
        <v>44.07</v>
      </c>
      <c r="D1034" s="93" t="s">
        <v>35</v>
      </c>
      <c r="E1034" s="6"/>
    </row>
    <row r="1035" spans="1:5" ht="15.75" customHeight="1" x14ac:dyDescent="0.2">
      <c r="A1035" s="45" t="s">
        <v>620</v>
      </c>
      <c r="B1035" s="130">
        <v>42237</v>
      </c>
      <c r="C1035" s="45">
        <v>46.26</v>
      </c>
      <c r="D1035" s="93" t="s">
        <v>35</v>
      </c>
      <c r="E1035" s="6"/>
    </row>
    <row r="1036" spans="1:5" ht="15.75" customHeight="1" x14ac:dyDescent="0.2">
      <c r="A1036" s="45" t="s">
        <v>620</v>
      </c>
      <c r="B1036" s="130">
        <v>42236</v>
      </c>
      <c r="C1036" s="45">
        <v>45.78</v>
      </c>
      <c r="D1036" s="93" t="s">
        <v>35</v>
      </c>
      <c r="E1036" s="6"/>
    </row>
    <row r="1037" spans="1:5" ht="15.75" customHeight="1" x14ac:dyDescent="0.2">
      <c r="A1037" s="45" t="s">
        <v>620</v>
      </c>
      <c r="B1037" s="130">
        <v>42235</v>
      </c>
      <c r="C1037" s="45">
        <v>46.74</v>
      </c>
      <c r="D1037" s="93" t="s">
        <v>35</v>
      </c>
      <c r="E1037" s="6"/>
    </row>
    <row r="1038" spans="1:5" ht="15.75" customHeight="1" x14ac:dyDescent="0.2">
      <c r="A1038" s="45" t="s">
        <v>620</v>
      </c>
      <c r="B1038" s="130">
        <v>42234</v>
      </c>
      <c r="C1038" s="45">
        <v>47.91</v>
      </c>
      <c r="D1038" s="93" t="s">
        <v>35</v>
      </c>
      <c r="E1038" s="6"/>
    </row>
    <row r="1039" spans="1:5" ht="15.75" customHeight="1" x14ac:dyDescent="0.2">
      <c r="A1039" s="45" t="s">
        <v>620</v>
      </c>
      <c r="B1039" s="130">
        <v>42233</v>
      </c>
      <c r="C1039" s="45">
        <v>47.51</v>
      </c>
      <c r="D1039" s="93" t="s">
        <v>35</v>
      </c>
      <c r="E1039" s="6"/>
    </row>
    <row r="1040" spans="1:5" ht="15.75" customHeight="1" x14ac:dyDescent="0.2">
      <c r="A1040" s="45" t="s">
        <v>620</v>
      </c>
      <c r="B1040" s="130">
        <v>42232</v>
      </c>
      <c r="C1040" s="45">
        <v>47.65</v>
      </c>
      <c r="D1040" s="93" t="s">
        <v>35</v>
      </c>
      <c r="E1040" s="6"/>
    </row>
    <row r="1041" spans="1:5" ht="15.75" customHeight="1" x14ac:dyDescent="0.2">
      <c r="A1041" s="45" t="s">
        <v>620</v>
      </c>
      <c r="B1041" s="130">
        <v>42231</v>
      </c>
      <c r="C1041" s="45">
        <v>38.24</v>
      </c>
      <c r="D1041" s="93" t="s">
        <v>35</v>
      </c>
      <c r="E1041" s="6"/>
    </row>
    <row r="1042" spans="1:5" ht="15.75" customHeight="1" x14ac:dyDescent="0.2">
      <c r="A1042" s="45" t="s">
        <v>620</v>
      </c>
      <c r="B1042" s="130">
        <v>42230</v>
      </c>
      <c r="C1042" s="45">
        <v>48.11</v>
      </c>
      <c r="D1042" s="93" t="s">
        <v>35</v>
      </c>
      <c r="E1042" s="6"/>
    </row>
    <row r="1043" spans="1:5" ht="15.75" customHeight="1" x14ac:dyDescent="0.2">
      <c r="A1043" s="45" t="s">
        <v>620</v>
      </c>
      <c r="B1043" s="130">
        <v>42229</v>
      </c>
      <c r="C1043" s="45">
        <v>45.63</v>
      </c>
      <c r="D1043" s="93" t="s">
        <v>35</v>
      </c>
      <c r="E1043" s="6"/>
    </row>
    <row r="1044" spans="1:5" ht="15.75" customHeight="1" x14ac:dyDescent="0.2">
      <c r="A1044" s="45" t="s">
        <v>620</v>
      </c>
      <c r="B1044" s="130">
        <v>42228</v>
      </c>
      <c r="C1044" s="45">
        <v>38.5</v>
      </c>
      <c r="D1044" s="93" t="s">
        <v>35</v>
      </c>
      <c r="E1044" s="6"/>
    </row>
    <row r="1045" spans="1:5" ht="15.75" customHeight="1" x14ac:dyDescent="0.2">
      <c r="A1045" s="45" t="s">
        <v>620</v>
      </c>
      <c r="B1045" s="130">
        <v>42227</v>
      </c>
      <c r="C1045" s="45">
        <v>53.34</v>
      </c>
      <c r="D1045" s="93" t="s">
        <v>35</v>
      </c>
      <c r="E1045" s="6"/>
    </row>
    <row r="1046" spans="1:5" ht="15.75" customHeight="1" x14ac:dyDescent="0.2">
      <c r="A1046" s="45" t="s">
        <v>620</v>
      </c>
      <c r="B1046" s="130">
        <v>42226</v>
      </c>
      <c r="C1046" s="45">
        <v>47.07</v>
      </c>
      <c r="D1046" s="93" t="s">
        <v>35</v>
      </c>
      <c r="E1046" s="6"/>
    </row>
    <row r="1047" spans="1:5" ht="15.75" customHeight="1" x14ac:dyDescent="0.2">
      <c r="A1047" s="45" t="s">
        <v>620</v>
      </c>
      <c r="B1047" s="130">
        <v>42225</v>
      </c>
      <c r="C1047" s="45">
        <v>49.29</v>
      </c>
      <c r="D1047" s="93" t="s">
        <v>35</v>
      </c>
      <c r="E1047" s="6"/>
    </row>
    <row r="1048" spans="1:5" ht="15.75" customHeight="1" x14ac:dyDescent="0.2">
      <c r="A1048" s="45" t="s">
        <v>620</v>
      </c>
      <c r="B1048" s="130">
        <v>42224</v>
      </c>
      <c r="C1048" s="45">
        <v>51.77</v>
      </c>
      <c r="D1048" s="93" t="s">
        <v>35</v>
      </c>
      <c r="E1048" s="6"/>
    </row>
    <row r="1049" spans="1:5" ht="15.75" customHeight="1" x14ac:dyDescent="0.2">
      <c r="A1049" s="45" t="s">
        <v>620</v>
      </c>
      <c r="B1049" s="130">
        <v>42223</v>
      </c>
      <c r="C1049" s="45">
        <v>48.77</v>
      </c>
      <c r="D1049" s="93" t="s">
        <v>35</v>
      </c>
      <c r="E1049" s="6"/>
    </row>
    <row r="1050" spans="1:5" ht="15.75" customHeight="1" x14ac:dyDescent="0.2">
      <c r="A1050" s="45" t="s">
        <v>620</v>
      </c>
      <c r="B1050" s="130">
        <v>42222</v>
      </c>
      <c r="C1050" s="45">
        <v>49.2</v>
      </c>
      <c r="D1050" s="93" t="s">
        <v>35</v>
      </c>
      <c r="E1050" s="6"/>
    </row>
    <row r="1051" spans="1:5" ht="15.75" customHeight="1" x14ac:dyDescent="0.2">
      <c r="A1051" s="45" t="s">
        <v>620</v>
      </c>
      <c r="B1051" s="130">
        <v>42221</v>
      </c>
      <c r="C1051" s="45">
        <v>47.65</v>
      </c>
      <c r="D1051" s="93" t="s">
        <v>35</v>
      </c>
      <c r="E1051" s="6"/>
    </row>
    <row r="1052" spans="1:5" ht="15.75" customHeight="1" x14ac:dyDescent="0.2">
      <c r="A1052" s="45" t="s">
        <v>620</v>
      </c>
      <c r="B1052" s="130">
        <v>42220</v>
      </c>
      <c r="C1052" s="45">
        <v>43.26</v>
      </c>
      <c r="D1052" s="93" t="s">
        <v>35</v>
      </c>
      <c r="E1052" s="6"/>
    </row>
    <row r="1053" spans="1:5" ht="15.75" customHeight="1" x14ac:dyDescent="0.2">
      <c r="A1053" s="45" t="s">
        <v>620</v>
      </c>
      <c r="B1053" s="130">
        <v>42219</v>
      </c>
      <c r="C1053" s="45">
        <v>44.43</v>
      </c>
      <c r="D1053" s="93" t="s">
        <v>35</v>
      </c>
      <c r="E1053" s="6"/>
    </row>
    <row r="1054" spans="1:5" ht="15.75" customHeight="1" x14ac:dyDescent="0.2">
      <c r="A1054" s="45" t="s">
        <v>620</v>
      </c>
      <c r="B1054" s="130">
        <v>42218</v>
      </c>
      <c r="C1054" s="45">
        <v>47.18</v>
      </c>
      <c r="D1054" s="93" t="s">
        <v>35</v>
      </c>
      <c r="E1054" s="6"/>
    </row>
    <row r="1055" spans="1:5" ht="15.75" customHeight="1" x14ac:dyDescent="0.2">
      <c r="A1055" s="45" t="s">
        <v>620</v>
      </c>
      <c r="B1055" s="130">
        <v>42217</v>
      </c>
      <c r="C1055" s="45">
        <v>45.92</v>
      </c>
      <c r="D1055" s="93" t="s">
        <v>35</v>
      </c>
      <c r="E1055" s="6"/>
    </row>
    <row r="1056" spans="1:5" ht="15.75" customHeight="1" x14ac:dyDescent="0.2">
      <c r="A1056" s="45" t="s">
        <v>622</v>
      </c>
      <c r="B1056" s="130">
        <v>42247</v>
      </c>
      <c r="C1056" s="45">
        <v>9.34</v>
      </c>
      <c r="D1056" s="93" t="s">
        <v>35</v>
      </c>
      <c r="E1056" s="6"/>
    </row>
    <row r="1057" spans="1:5" ht="15.75" customHeight="1" x14ac:dyDescent="0.2">
      <c r="A1057" s="45" t="s">
        <v>622</v>
      </c>
      <c r="B1057" s="130">
        <v>42246</v>
      </c>
      <c r="C1057" s="45">
        <v>8.75</v>
      </c>
      <c r="D1057" s="93" t="s">
        <v>35</v>
      </c>
      <c r="E1057" s="6"/>
    </row>
    <row r="1058" spans="1:5" ht="15.75" customHeight="1" x14ac:dyDescent="0.2">
      <c r="A1058" s="45" t="s">
        <v>622</v>
      </c>
      <c r="B1058" s="130">
        <v>42245</v>
      </c>
      <c r="C1058" s="45">
        <v>7.43</v>
      </c>
      <c r="D1058" s="93" t="s">
        <v>35</v>
      </c>
      <c r="E1058" s="6"/>
    </row>
    <row r="1059" spans="1:5" ht="15.75" customHeight="1" x14ac:dyDescent="0.2">
      <c r="A1059" s="45" t="s">
        <v>622</v>
      </c>
      <c r="B1059" s="130">
        <v>42244</v>
      </c>
      <c r="C1059" s="45">
        <v>10.41</v>
      </c>
      <c r="D1059" s="93" t="s">
        <v>35</v>
      </c>
      <c r="E1059" s="6"/>
    </row>
    <row r="1060" spans="1:5" ht="15.75" customHeight="1" x14ac:dyDescent="0.2">
      <c r="A1060" s="45" t="s">
        <v>622</v>
      </c>
      <c r="B1060" s="130">
        <v>42243</v>
      </c>
      <c r="C1060" s="45">
        <v>6.06</v>
      </c>
      <c r="D1060" s="93" t="s">
        <v>35</v>
      </c>
      <c r="E1060" s="6"/>
    </row>
    <row r="1061" spans="1:5" ht="15.75" customHeight="1" x14ac:dyDescent="0.2">
      <c r="A1061" s="45" t="s">
        <v>622</v>
      </c>
      <c r="B1061" s="130">
        <v>42242</v>
      </c>
      <c r="C1061" s="45">
        <v>7.32</v>
      </c>
      <c r="D1061" s="93" t="s">
        <v>35</v>
      </c>
      <c r="E1061" s="6"/>
    </row>
    <row r="1062" spans="1:5" ht="15.75" customHeight="1" x14ac:dyDescent="0.2">
      <c r="A1062" s="45" t="s">
        <v>622</v>
      </c>
      <c r="B1062" s="130">
        <v>42241</v>
      </c>
      <c r="C1062" s="45">
        <v>9.9600000000000009</v>
      </c>
      <c r="D1062" s="93" t="s">
        <v>35</v>
      </c>
      <c r="E1062" s="6"/>
    </row>
    <row r="1063" spans="1:5" ht="15.75" customHeight="1" x14ac:dyDescent="0.2">
      <c r="A1063" s="45" t="s">
        <v>622</v>
      </c>
      <c r="B1063" s="130">
        <v>42240</v>
      </c>
      <c r="C1063" s="45">
        <v>11.05</v>
      </c>
      <c r="D1063" s="93" t="s">
        <v>35</v>
      </c>
      <c r="E1063" s="6"/>
    </row>
    <row r="1064" spans="1:5" ht="15.75" customHeight="1" x14ac:dyDescent="0.2">
      <c r="A1064" s="45" t="s">
        <v>622</v>
      </c>
      <c r="B1064" s="130">
        <v>42239</v>
      </c>
      <c r="C1064" s="45">
        <v>10.99</v>
      </c>
      <c r="D1064" s="93" t="s">
        <v>35</v>
      </c>
      <c r="E1064" s="6"/>
    </row>
    <row r="1065" spans="1:5" ht="15.75" customHeight="1" x14ac:dyDescent="0.2">
      <c r="A1065" s="45" t="s">
        <v>622</v>
      </c>
      <c r="B1065" s="130">
        <v>42238</v>
      </c>
      <c r="C1065" s="45">
        <v>8.1300000000000008</v>
      </c>
      <c r="D1065" s="93" t="s">
        <v>35</v>
      </c>
      <c r="E1065" s="6"/>
    </row>
    <row r="1066" spans="1:5" ht="15.75" customHeight="1" x14ac:dyDescent="0.2">
      <c r="A1066" s="45" t="s">
        <v>622</v>
      </c>
      <c r="B1066" s="130">
        <v>42237</v>
      </c>
      <c r="C1066" s="45">
        <v>9.6300000000000008</v>
      </c>
      <c r="D1066" s="93" t="s">
        <v>35</v>
      </c>
      <c r="E1066" s="6"/>
    </row>
    <row r="1067" spans="1:5" ht="15.75" customHeight="1" x14ac:dyDescent="0.2">
      <c r="A1067" s="45" t="s">
        <v>622</v>
      </c>
      <c r="B1067" s="130">
        <v>42236</v>
      </c>
      <c r="C1067" s="45">
        <v>10.24</v>
      </c>
      <c r="D1067" s="93" t="s">
        <v>35</v>
      </c>
      <c r="E1067" s="6"/>
    </row>
    <row r="1068" spans="1:5" ht="15.75" customHeight="1" x14ac:dyDescent="0.2">
      <c r="A1068" s="45" t="s">
        <v>622</v>
      </c>
      <c r="B1068" s="130">
        <v>42235</v>
      </c>
      <c r="C1068" s="45">
        <v>8.7799999999999994</v>
      </c>
      <c r="D1068" s="93" t="s">
        <v>35</v>
      </c>
      <c r="E1068" s="6"/>
    </row>
    <row r="1069" spans="1:5" ht="15.75" customHeight="1" x14ac:dyDescent="0.2">
      <c r="A1069" s="45" t="s">
        <v>622</v>
      </c>
      <c r="B1069" s="130">
        <v>42234</v>
      </c>
      <c r="C1069" s="45">
        <v>9.26</v>
      </c>
      <c r="D1069" s="93" t="s">
        <v>35</v>
      </c>
      <c r="E1069" s="6"/>
    </row>
    <row r="1070" spans="1:5" ht="15.75" customHeight="1" x14ac:dyDescent="0.2">
      <c r="A1070" s="45" t="s">
        <v>622</v>
      </c>
      <c r="B1070" s="130">
        <v>42233</v>
      </c>
      <c r="C1070" s="45">
        <v>8.57</v>
      </c>
      <c r="D1070" s="93" t="s">
        <v>35</v>
      </c>
      <c r="E1070" s="6"/>
    </row>
    <row r="1071" spans="1:5" ht="15.75" customHeight="1" x14ac:dyDescent="0.2">
      <c r="A1071" s="45" t="s">
        <v>622</v>
      </c>
      <c r="B1071" s="130">
        <v>42232</v>
      </c>
      <c r="C1071" s="45">
        <v>9.07</v>
      </c>
      <c r="D1071" s="93" t="s">
        <v>35</v>
      </c>
      <c r="E1071" s="6"/>
    </row>
    <row r="1072" spans="1:5" ht="15.75" customHeight="1" x14ac:dyDescent="0.2">
      <c r="A1072" s="45" t="s">
        <v>622</v>
      </c>
      <c r="B1072" s="130">
        <v>42231</v>
      </c>
      <c r="C1072" s="45">
        <v>7.58</v>
      </c>
      <c r="D1072" s="93" t="s">
        <v>35</v>
      </c>
      <c r="E1072" s="6"/>
    </row>
    <row r="1073" spans="1:5" ht="15.75" customHeight="1" x14ac:dyDescent="0.2">
      <c r="A1073" s="45" t="s">
        <v>622</v>
      </c>
      <c r="B1073" s="130">
        <v>42230</v>
      </c>
      <c r="C1073" s="45">
        <v>9.7200000000000006</v>
      </c>
      <c r="D1073" s="93" t="s">
        <v>35</v>
      </c>
      <c r="E1073" s="6"/>
    </row>
    <row r="1074" spans="1:5" ht="15.75" customHeight="1" x14ac:dyDescent="0.2">
      <c r="A1074" s="45" t="s">
        <v>622</v>
      </c>
      <c r="B1074" s="130">
        <v>42229</v>
      </c>
      <c r="C1074" s="45">
        <v>10.23</v>
      </c>
      <c r="D1074" s="93" t="s">
        <v>35</v>
      </c>
      <c r="E1074" s="6"/>
    </row>
    <row r="1075" spans="1:5" ht="15.75" customHeight="1" x14ac:dyDescent="0.2">
      <c r="A1075" s="45" t="s">
        <v>622</v>
      </c>
      <c r="B1075" s="130">
        <v>42228</v>
      </c>
      <c r="C1075" s="45">
        <v>7.9</v>
      </c>
      <c r="D1075" s="93" t="s">
        <v>35</v>
      </c>
      <c r="E1075" s="6"/>
    </row>
    <row r="1076" spans="1:5" ht="15.75" customHeight="1" x14ac:dyDescent="0.2">
      <c r="A1076" s="45" t="s">
        <v>622</v>
      </c>
      <c r="B1076" s="130">
        <v>42227</v>
      </c>
      <c r="C1076" s="45">
        <v>6.33</v>
      </c>
      <c r="D1076" s="93" t="s">
        <v>35</v>
      </c>
      <c r="E1076" s="6"/>
    </row>
    <row r="1077" spans="1:5" ht="15.75" customHeight="1" x14ac:dyDescent="0.2">
      <c r="A1077" s="45" t="s">
        <v>622</v>
      </c>
      <c r="B1077" s="130">
        <v>42226</v>
      </c>
      <c r="C1077" s="45">
        <v>10.62</v>
      </c>
      <c r="D1077" s="93" t="s">
        <v>35</v>
      </c>
      <c r="E1077" s="6"/>
    </row>
    <row r="1078" spans="1:5" ht="15.75" customHeight="1" x14ac:dyDescent="0.2">
      <c r="A1078" s="45" t="s">
        <v>622</v>
      </c>
      <c r="B1078" s="130">
        <v>42225</v>
      </c>
      <c r="C1078" s="45">
        <v>6.74</v>
      </c>
      <c r="D1078" s="93" t="s">
        <v>35</v>
      </c>
      <c r="E1078" s="6"/>
    </row>
    <row r="1079" spans="1:5" ht="15.75" customHeight="1" x14ac:dyDescent="0.2">
      <c r="A1079" s="45" t="s">
        <v>622</v>
      </c>
      <c r="B1079" s="130">
        <v>42224</v>
      </c>
      <c r="C1079" s="45">
        <v>4.28</v>
      </c>
      <c r="D1079" s="93" t="s">
        <v>35</v>
      </c>
      <c r="E1079" s="6"/>
    </row>
    <row r="1080" spans="1:5" ht="15.75" customHeight="1" x14ac:dyDescent="0.2">
      <c r="A1080" s="45" t="s">
        <v>622</v>
      </c>
      <c r="B1080" s="130">
        <v>42223</v>
      </c>
      <c r="C1080" s="45">
        <v>6.98</v>
      </c>
      <c r="D1080" s="93" t="s">
        <v>35</v>
      </c>
      <c r="E1080" s="6"/>
    </row>
    <row r="1081" spans="1:5" ht="15.75" customHeight="1" x14ac:dyDescent="0.2">
      <c r="A1081" s="45" t="s">
        <v>622</v>
      </c>
      <c r="B1081" s="130">
        <v>42222</v>
      </c>
      <c r="C1081" s="45">
        <v>8.82</v>
      </c>
      <c r="D1081" s="93" t="s">
        <v>35</v>
      </c>
      <c r="E1081" s="6"/>
    </row>
    <row r="1082" spans="1:5" ht="15.75" customHeight="1" x14ac:dyDescent="0.2">
      <c r="A1082" s="45" t="s">
        <v>622</v>
      </c>
      <c r="B1082" s="130">
        <v>42221</v>
      </c>
      <c r="C1082" s="45">
        <v>6.25</v>
      </c>
      <c r="D1082" s="93" t="s">
        <v>35</v>
      </c>
      <c r="E1082" s="6"/>
    </row>
    <row r="1083" spans="1:5" ht="15.75" customHeight="1" x14ac:dyDescent="0.2">
      <c r="A1083" s="45" t="s">
        <v>622</v>
      </c>
      <c r="B1083" s="130">
        <v>42220</v>
      </c>
      <c r="C1083" s="45">
        <v>13.49</v>
      </c>
      <c r="D1083" s="93" t="s">
        <v>35</v>
      </c>
      <c r="E1083" s="6"/>
    </row>
    <row r="1084" spans="1:5" ht="15.75" customHeight="1" x14ac:dyDescent="0.2">
      <c r="A1084" s="45" t="s">
        <v>622</v>
      </c>
      <c r="B1084" s="130">
        <v>42219</v>
      </c>
      <c r="C1084" s="45">
        <v>5.75</v>
      </c>
      <c r="D1084" s="93" t="s">
        <v>35</v>
      </c>
      <c r="E1084" s="6"/>
    </row>
    <row r="1085" spans="1:5" ht="15.75" customHeight="1" x14ac:dyDescent="0.2">
      <c r="A1085" s="45" t="s">
        <v>622</v>
      </c>
      <c r="B1085" s="130">
        <v>42218</v>
      </c>
      <c r="C1085" s="45">
        <v>5.7</v>
      </c>
      <c r="D1085" s="93" t="s">
        <v>35</v>
      </c>
      <c r="E1085" s="6"/>
    </row>
    <row r="1086" spans="1:5" ht="15.75" customHeight="1" x14ac:dyDescent="0.2">
      <c r="A1086" s="45" t="s">
        <v>622</v>
      </c>
      <c r="B1086" s="130">
        <v>42217</v>
      </c>
      <c r="C1086" s="45">
        <v>4.3600000000000003</v>
      </c>
      <c r="D1086" s="93" t="s">
        <v>35</v>
      </c>
      <c r="E1086" s="6"/>
    </row>
    <row r="1087" spans="1:5" ht="15.75" customHeight="1" x14ac:dyDescent="0.2">
      <c r="A1087" s="45" t="s">
        <v>82</v>
      </c>
      <c r="B1087" s="130">
        <v>42247</v>
      </c>
      <c r="C1087" s="45">
        <v>5.08</v>
      </c>
      <c r="D1087" s="93" t="s">
        <v>32</v>
      </c>
      <c r="E1087" s="6"/>
    </row>
    <row r="1088" spans="1:5" ht="15.75" customHeight="1" x14ac:dyDescent="0.2">
      <c r="A1088" s="45" t="s">
        <v>82</v>
      </c>
      <c r="B1088" s="130">
        <v>42246</v>
      </c>
      <c r="C1088" s="45">
        <v>5.0599999999999996</v>
      </c>
      <c r="D1088" s="93" t="s">
        <v>32</v>
      </c>
      <c r="E1088" s="6"/>
    </row>
    <row r="1089" spans="1:5" ht="15.75" customHeight="1" x14ac:dyDescent="0.2">
      <c r="A1089" s="45" t="s">
        <v>82</v>
      </c>
      <c r="B1089" s="130">
        <v>42245</v>
      </c>
      <c r="C1089" s="45">
        <v>5.14</v>
      </c>
      <c r="D1089" s="93" t="s">
        <v>32</v>
      </c>
      <c r="E1089" s="6"/>
    </row>
    <row r="1090" spans="1:5" ht="15.75" customHeight="1" x14ac:dyDescent="0.2">
      <c r="A1090" s="45" t="s">
        <v>82</v>
      </c>
      <c r="B1090" s="130">
        <v>42244</v>
      </c>
      <c r="C1090" s="45">
        <v>5.14</v>
      </c>
      <c r="D1090" s="93" t="s">
        <v>32</v>
      </c>
      <c r="E1090" s="6"/>
    </row>
    <row r="1091" spans="1:5" ht="15.75" customHeight="1" x14ac:dyDescent="0.2">
      <c r="A1091" s="45" t="s">
        <v>82</v>
      </c>
      <c r="B1091" s="130">
        <v>42243</v>
      </c>
      <c r="C1091" s="45">
        <v>5.12</v>
      </c>
      <c r="D1091" s="93" t="s">
        <v>32</v>
      </c>
      <c r="E1091" s="6"/>
    </row>
    <row r="1092" spans="1:5" ht="15.75" customHeight="1" x14ac:dyDescent="0.2">
      <c r="A1092" s="45" t="s">
        <v>82</v>
      </c>
      <c r="B1092" s="130">
        <v>42242</v>
      </c>
      <c r="C1092" s="45">
        <v>5.0999999999999996</v>
      </c>
      <c r="D1092" s="93" t="s">
        <v>32</v>
      </c>
      <c r="E1092" s="6"/>
    </row>
    <row r="1093" spans="1:5" ht="15.75" customHeight="1" x14ac:dyDescent="0.2">
      <c r="A1093" s="45" t="s">
        <v>82</v>
      </c>
      <c r="B1093" s="130">
        <v>42241</v>
      </c>
      <c r="C1093" s="45">
        <v>5.13</v>
      </c>
      <c r="D1093" s="93" t="s">
        <v>32</v>
      </c>
      <c r="E1093" s="6"/>
    </row>
    <row r="1094" spans="1:5" ht="15.75" customHeight="1" x14ac:dyDescent="0.2">
      <c r="A1094" s="45" t="s">
        <v>82</v>
      </c>
      <c r="B1094" s="130">
        <v>42240</v>
      </c>
      <c r="C1094" s="45">
        <v>5.14</v>
      </c>
      <c r="D1094" s="93" t="s">
        <v>32</v>
      </c>
      <c r="E1094" s="6"/>
    </row>
    <row r="1095" spans="1:5" ht="15.75" customHeight="1" x14ac:dyDescent="0.2">
      <c r="A1095" s="45" t="s">
        <v>82</v>
      </c>
      <c r="B1095" s="130">
        <v>42239</v>
      </c>
      <c r="C1095" s="45">
        <v>5.12</v>
      </c>
      <c r="D1095" s="93" t="s">
        <v>32</v>
      </c>
      <c r="E1095" s="6"/>
    </row>
    <row r="1096" spans="1:5" ht="15.75" customHeight="1" x14ac:dyDescent="0.2">
      <c r="A1096" s="45" t="s">
        <v>82</v>
      </c>
      <c r="B1096" s="130">
        <v>42238</v>
      </c>
      <c r="C1096" s="45">
        <v>5.15</v>
      </c>
      <c r="D1096" s="93" t="s">
        <v>32</v>
      </c>
      <c r="E1096" s="6"/>
    </row>
    <row r="1097" spans="1:5" ht="15.75" customHeight="1" x14ac:dyDescent="0.2">
      <c r="A1097" s="45" t="s">
        <v>82</v>
      </c>
      <c r="B1097" s="130">
        <v>42237</v>
      </c>
      <c r="C1097" s="45">
        <v>5.14</v>
      </c>
      <c r="D1097" s="93" t="s">
        <v>32</v>
      </c>
      <c r="E1097" s="6"/>
    </row>
    <row r="1098" spans="1:5" ht="15.75" customHeight="1" x14ac:dyDescent="0.2">
      <c r="A1098" s="45" t="s">
        <v>82</v>
      </c>
      <c r="B1098" s="130">
        <v>42236</v>
      </c>
      <c r="C1098" s="45">
        <v>5.13</v>
      </c>
      <c r="D1098" s="93" t="s">
        <v>32</v>
      </c>
      <c r="E1098" s="6"/>
    </row>
    <row r="1099" spans="1:5" ht="15.75" customHeight="1" x14ac:dyDescent="0.2">
      <c r="A1099" s="45" t="s">
        <v>82</v>
      </c>
      <c r="B1099" s="130">
        <v>42235</v>
      </c>
      <c r="C1099" s="45">
        <v>5.12</v>
      </c>
      <c r="D1099" s="93" t="s">
        <v>32</v>
      </c>
      <c r="E1099" s="6"/>
    </row>
    <row r="1100" spans="1:5" ht="15.75" customHeight="1" x14ac:dyDescent="0.2">
      <c r="A1100" s="45" t="s">
        <v>82</v>
      </c>
      <c r="B1100" s="130">
        <v>42234</v>
      </c>
      <c r="C1100" s="45">
        <v>5.14</v>
      </c>
      <c r="D1100" s="93" t="s">
        <v>32</v>
      </c>
      <c r="E1100" s="6"/>
    </row>
    <row r="1101" spans="1:5" ht="15.75" customHeight="1" x14ac:dyDescent="0.2">
      <c r="A1101" s="45" t="s">
        <v>82</v>
      </c>
      <c r="B1101" s="130">
        <v>42233</v>
      </c>
      <c r="C1101" s="45">
        <v>5.15</v>
      </c>
      <c r="D1101" s="93" t="s">
        <v>32</v>
      </c>
      <c r="E1101" s="6"/>
    </row>
    <row r="1102" spans="1:5" ht="15.75" customHeight="1" x14ac:dyDescent="0.2">
      <c r="A1102" s="45" t="s">
        <v>82</v>
      </c>
      <c r="B1102" s="130">
        <v>42232</v>
      </c>
      <c r="C1102" s="45">
        <v>5.12</v>
      </c>
      <c r="D1102" s="93" t="s">
        <v>32</v>
      </c>
      <c r="E1102" s="6"/>
    </row>
    <row r="1103" spans="1:5" ht="15.75" customHeight="1" x14ac:dyDescent="0.2">
      <c r="A1103" s="45" t="s">
        <v>82</v>
      </c>
      <c r="B1103" s="130">
        <v>42231</v>
      </c>
      <c r="C1103" s="45">
        <v>5.14</v>
      </c>
      <c r="D1103" s="93" t="s">
        <v>32</v>
      </c>
      <c r="E1103" s="6"/>
    </row>
    <row r="1104" spans="1:5" ht="15.75" customHeight="1" x14ac:dyDescent="0.2">
      <c r="A1104" s="45" t="s">
        <v>82</v>
      </c>
      <c r="B1104" s="130">
        <v>42230</v>
      </c>
      <c r="C1104" s="45">
        <v>5.14</v>
      </c>
      <c r="D1104" s="93" t="s">
        <v>32</v>
      </c>
      <c r="E1104" s="6"/>
    </row>
    <row r="1105" spans="1:5" ht="15.75" customHeight="1" x14ac:dyDescent="0.2">
      <c r="A1105" s="45" t="s">
        <v>82</v>
      </c>
      <c r="B1105" s="130">
        <v>42229</v>
      </c>
      <c r="C1105" s="45">
        <v>5.14</v>
      </c>
      <c r="D1105" s="93" t="s">
        <v>32</v>
      </c>
      <c r="E1105" s="6"/>
    </row>
    <row r="1106" spans="1:5" ht="15.75" customHeight="1" x14ac:dyDescent="0.2">
      <c r="A1106" s="45" t="s">
        <v>82</v>
      </c>
      <c r="B1106" s="130">
        <v>42228</v>
      </c>
      <c r="C1106" s="45">
        <v>5.12</v>
      </c>
      <c r="D1106" s="93" t="s">
        <v>32</v>
      </c>
      <c r="E1106" s="6"/>
    </row>
    <row r="1107" spans="1:5" ht="15.75" customHeight="1" x14ac:dyDescent="0.2">
      <c r="A1107" s="45" t="s">
        <v>82</v>
      </c>
      <c r="B1107" s="130">
        <v>42227</v>
      </c>
      <c r="C1107" s="45">
        <v>5.13</v>
      </c>
      <c r="D1107" s="93" t="s">
        <v>32</v>
      </c>
      <c r="E1107" s="6"/>
    </row>
    <row r="1108" spans="1:5" ht="15.75" customHeight="1" x14ac:dyDescent="0.2">
      <c r="A1108" s="45" t="s">
        <v>82</v>
      </c>
      <c r="B1108" s="130">
        <v>42226</v>
      </c>
      <c r="C1108" s="45">
        <v>5.1100000000000003</v>
      </c>
      <c r="D1108" s="93" t="s">
        <v>32</v>
      </c>
      <c r="E1108" s="6"/>
    </row>
    <row r="1109" spans="1:5" ht="15.75" customHeight="1" x14ac:dyDescent="0.2">
      <c r="A1109" s="45" t="s">
        <v>82</v>
      </c>
      <c r="B1109" s="130">
        <v>42225</v>
      </c>
      <c r="C1109" s="45">
        <v>5.1100000000000003</v>
      </c>
      <c r="D1109" s="93" t="s">
        <v>32</v>
      </c>
      <c r="E1109" s="6"/>
    </row>
    <row r="1110" spans="1:5" ht="15.75" customHeight="1" x14ac:dyDescent="0.2">
      <c r="A1110" s="45" t="s">
        <v>82</v>
      </c>
      <c r="B1110" s="130">
        <v>42224</v>
      </c>
      <c r="C1110" s="45">
        <v>5.12</v>
      </c>
      <c r="D1110" s="93" t="s">
        <v>32</v>
      </c>
      <c r="E1110" s="6"/>
    </row>
    <row r="1111" spans="1:5" ht="15.75" customHeight="1" x14ac:dyDescent="0.2">
      <c r="A1111" s="45" t="s">
        <v>82</v>
      </c>
      <c r="B1111" s="130">
        <v>42223</v>
      </c>
      <c r="C1111" s="45">
        <v>5.1100000000000003</v>
      </c>
      <c r="D1111" s="93" t="s">
        <v>32</v>
      </c>
      <c r="E1111" s="6"/>
    </row>
    <row r="1112" spans="1:5" ht="15.75" customHeight="1" x14ac:dyDescent="0.2">
      <c r="A1112" s="45" t="s">
        <v>82</v>
      </c>
      <c r="B1112" s="130">
        <v>42222</v>
      </c>
      <c r="C1112" s="45">
        <v>5.13</v>
      </c>
      <c r="D1112" s="93" t="s">
        <v>32</v>
      </c>
      <c r="E1112" s="6"/>
    </row>
    <row r="1113" spans="1:5" ht="15.75" customHeight="1" x14ac:dyDescent="0.2">
      <c r="A1113" s="45" t="s">
        <v>82</v>
      </c>
      <c r="B1113" s="130">
        <v>42221</v>
      </c>
      <c r="C1113" s="45">
        <v>5.12</v>
      </c>
      <c r="D1113" s="93" t="s">
        <v>32</v>
      </c>
      <c r="E1113" s="6"/>
    </row>
    <row r="1114" spans="1:5" ht="15.75" customHeight="1" x14ac:dyDescent="0.2">
      <c r="A1114" s="45" t="s">
        <v>82</v>
      </c>
      <c r="B1114" s="130">
        <v>42220</v>
      </c>
      <c r="C1114" s="45">
        <v>5.12</v>
      </c>
      <c r="D1114" s="93" t="s">
        <v>32</v>
      </c>
      <c r="E1114" s="6"/>
    </row>
    <row r="1115" spans="1:5" ht="15.75" customHeight="1" x14ac:dyDescent="0.2">
      <c r="A1115" s="45" t="s">
        <v>82</v>
      </c>
      <c r="B1115" s="130">
        <v>42219</v>
      </c>
      <c r="C1115" s="45">
        <v>5.1100000000000003</v>
      </c>
      <c r="D1115" s="93" t="s">
        <v>32</v>
      </c>
      <c r="E1115" s="6"/>
    </row>
    <row r="1116" spans="1:5" ht="15.75" customHeight="1" x14ac:dyDescent="0.2">
      <c r="A1116" s="45" t="s">
        <v>82</v>
      </c>
      <c r="B1116" s="130">
        <v>42218</v>
      </c>
      <c r="C1116" s="45">
        <v>5.09</v>
      </c>
      <c r="D1116" s="93" t="s">
        <v>32</v>
      </c>
      <c r="E1116" s="6"/>
    </row>
    <row r="1117" spans="1:5" ht="15.75" customHeight="1" x14ac:dyDescent="0.2">
      <c r="A1117" s="45" t="s">
        <v>82</v>
      </c>
      <c r="B1117" s="130">
        <v>42217</v>
      </c>
      <c r="C1117" s="45">
        <v>5.12</v>
      </c>
      <c r="D1117" s="93" t="s">
        <v>32</v>
      </c>
      <c r="E1117" s="6"/>
    </row>
    <row r="1118" spans="1:5" ht="15.75" customHeight="1" x14ac:dyDescent="0.2">
      <c r="A1118" s="45" t="s">
        <v>84</v>
      </c>
      <c r="B1118" s="130">
        <v>42247</v>
      </c>
      <c r="C1118" s="45">
        <v>3.28</v>
      </c>
      <c r="D1118" s="93" t="s">
        <v>32</v>
      </c>
      <c r="E1118" s="6"/>
    </row>
    <row r="1119" spans="1:5" ht="15.75" customHeight="1" x14ac:dyDescent="0.2">
      <c r="A1119" s="45" t="s">
        <v>84</v>
      </c>
      <c r="B1119" s="130">
        <v>42246</v>
      </c>
      <c r="C1119" s="45">
        <v>3.27</v>
      </c>
      <c r="D1119" s="93" t="s">
        <v>32</v>
      </c>
      <c r="E1119" s="6"/>
    </row>
    <row r="1120" spans="1:5" ht="15.75" customHeight="1" x14ac:dyDescent="0.2">
      <c r="A1120" s="45" t="s">
        <v>84</v>
      </c>
      <c r="B1120" s="130">
        <v>42245</v>
      </c>
      <c r="C1120" s="45">
        <v>3.27</v>
      </c>
      <c r="D1120" s="93" t="s">
        <v>32</v>
      </c>
      <c r="E1120" s="6"/>
    </row>
    <row r="1121" spans="1:5" ht="15.75" customHeight="1" x14ac:dyDescent="0.2">
      <c r="A1121" s="45" t="s">
        <v>84</v>
      </c>
      <c r="B1121" s="130">
        <v>42244</v>
      </c>
      <c r="C1121" s="45">
        <v>3.26</v>
      </c>
      <c r="D1121" s="93" t="s">
        <v>32</v>
      </c>
      <c r="E1121" s="6"/>
    </row>
    <row r="1122" spans="1:5" ht="15.75" customHeight="1" x14ac:dyDescent="0.2">
      <c r="A1122" s="45" t="s">
        <v>84</v>
      </c>
      <c r="B1122" s="130">
        <v>42243</v>
      </c>
      <c r="C1122" s="45">
        <v>3.25</v>
      </c>
      <c r="D1122" s="93" t="s">
        <v>32</v>
      </c>
      <c r="E1122" s="6"/>
    </row>
    <row r="1123" spans="1:5" ht="15.75" customHeight="1" x14ac:dyDescent="0.2">
      <c r="A1123" s="45" t="s">
        <v>84</v>
      </c>
      <c r="B1123" s="130">
        <v>42242</v>
      </c>
      <c r="C1123" s="45">
        <v>3.25</v>
      </c>
      <c r="D1123" s="93" t="s">
        <v>32</v>
      </c>
      <c r="E1123" s="6"/>
    </row>
    <row r="1124" spans="1:5" ht="15.75" customHeight="1" x14ac:dyDescent="0.2">
      <c r="A1124" s="45" t="s">
        <v>84</v>
      </c>
      <c r="B1124" s="130">
        <v>42241</v>
      </c>
      <c r="C1124" s="45">
        <v>3.27</v>
      </c>
      <c r="D1124" s="93" t="s">
        <v>32</v>
      </c>
      <c r="E1124" s="6"/>
    </row>
    <row r="1125" spans="1:5" ht="15.75" customHeight="1" x14ac:dyDescent="0.2">
      <c r="A1125" s="45" t="s">
        <v>84</v>
      </c>
      <c r="B1125" s="130">
        <v>42240</v>
      </c>
      <c r="C1125" s="45">
        <v>3.32</v>
      </c>
      <c r="D1125" s="93" t="s">
        <v>32</v>
      </c>
      <c r="E1125" s="6"/>
    </row>
    <row r="1126" spans="1:5" ht="15.75" customHeight="1" x14ac:dyDescent="0.2">
      <c r="A1126" s="45" t="s">
        <v>84</v>
      </c>
      <c r="B1126" s="130">
        <v>42239</v>
      </c>
      <c r="C1126" s="45">
        <v>3.26</v>
      </c>
      <c r="D1126" s="93" t="s">
        <v>32</v>
      </c>
      <c r="E1126" s="6"/>
    </row>
    <row r="1127" spans="1:5" ht="15.75" customHeight="1" x14ac:dyDescent="0.2">
      <c r="A1127" s="45" t="s">
        <v>84</v>
      </c>
      <c r="B1127" s="130">
        <v>42238</v>
      </c>
      <c r="C1127" s="45">
        <v>3.32</v>
      </c>
      <c r="D1127" s="93" t="s">
        <v>32</v>
      </c>
      <c r="E1127" s="6"/>
    </row>
    <row r="1128" spans="1:5" ht="15.75" customHeight="1" x14ac:dyDescent="0.2">
      <c r="A1128" s="45" t="s">
        <v>84</v>
      </c>
      <c r="B1128" s="130">
        <v>42237</v>
      </c>
      <c r="C1128" s="45">
        <v>3.27</v>
      </c>
      <c r="D1128" s="93" t="s">
        <v>32</v>
      </c>
      <c r="E1128" s="6"/>
    </row>
    <row r="1129" spans="1:5" ht="15.75" customHeight="1" x14ac:dyDescent="0.2">
      <c r="A1129" s="45" t="s">
        <v>84</v>
      </c>
      <c r="B1129" s="130">
        <v>42236</v>
      </c>
      <c r="C1129" s="45">
        <v>3.28</v>
      </c>
      <c r="D1129" s="93" t="s">
        <v>32</v>
      </c>
      <c r="E1129" s="6"/>
    </row>
    <row r="1130" spans="1:5" ht="15.75" customHeight="1" x14ac:dyDescent="0.2">
      <c r="A1130" s="45" t="s">
        <v>84</v>
      </c>
      <c r="B1130" s="130">
        <v>42235</v>
      </c>
      <c r="C1130" s="45">
        <v>3.28</v>
      </c>
      <c r="D1130" s="93" t="s">
        <v>32</v>
      </c>
      <c r="E1130" s="6"/>
    </row>
    <row r="1131" spans="1:5" ht="15.75" customHeight="1" x14ac:dyDescent="0.2">
      <c r="A1131" s="45" t="s">
        <v>84</v>
      </c>
      <c r="B1131" s="130">
        <v>42234</v>
      </c>
      <c r="C1131" s="45">
        <v>3.27</v>
      </c>
      <c r="D1131" s="93" t="s">
        <v>32</v>
      </c>
      <c r="E1131" s="6"/>
    </row>
    <row r="1132" spans="1:5" ht="15.75" customHeight="1" x14ac:dyDescent="0.2">
      <c r="A1132" s="45" t="s">
        <v>84</v>
      </c>
      <c r="B1132" s="130">
        <v>42233</v>
      </c>
      <c r="C1132" s="45">
        <v>3.27</v>
      </c>
      <c r="D1132" s="93" t="s">
        <v>32</v>
      </c>
      <c r="E1132" s="6"/>
    </row>
    <row r="1133" spans="1:5" ht="15.75" customHeight="1" x14ac:dyDescent="0.2">
      <c r="A1133" s="45" t="s">
        <v>84</v>
      </c>
      <c r="B1133" s="130">
        <v>42232</v>
      </c>
      <c r="C1133" s="45">
        <v>3.27</v>
      </c>
      <c r="D1133" s="93" t="s">
        <v>32</v>
      </c>
      <c r="E1133" s="6"/>
    </row>
    <row r="1134" spans="1:5" ht="15.75" customHeight="1" x14ac:dyDescent="0.2">
      <c r="A1134" s="45" t="s">
        <v>84</v>
      </c>
      <c r="B1134" s="130">
        <v>42231</v>
      </c>
      <c r="C1134" s="45">
        <v>3.29</v>
      </c>
      <c r="D1134" s="93" t="s">
        <v>32</v>
      </c>
      <c r="E1134" s="6"/>
    </row>
    <row r="1135" spans="1:5" ht="15.75" customHeight="1" x14ac:dyDescent="0.2">
      <c r="A1135" s="45" t="s">
        <v>84</v>
      </c>
      <c r="B1135" s="130">
        <v>42230</v>
      </c>
      <c r="C1135" s="45">
        <v>3.26</v>
      </c>
      <c r="D1135" s="93" t="s">
        <v>32</v>
      </c>
      <c r="E1135" s="6"/>
    </row>
    <row r="1136" spans="1:5" ht="15.75" customHeight="1" x14ac:dyDescent="0.2">
      <c r="A1136" s="45" t="s">
        <v>84</v>
      </c>
      <c r="B1136" s="130">
        <v>42229</v>
      </c>
      <c r="C1136" s="45">
        <v>3.19</v>
      </c>
      <c r="D1136" s="93" t="s">
        <v>32</v>
      </c>
      <c r="E1136" s="6"/>
    </row>
    <row r="1137" spans="1:5" ht="15.75" customHeight="1" x14ac:dyDescent="0.2">
      <c r="A1137" s="45" t="s">
        <v>84</v>
      </c>
      <c r="B1137" s="130">
        <v>42228</v>
      </c>
      <c r="C1137" s="45">
        <v>3.19</v>
      </c>
      <c r="D1137" s="93" t="s">
        <v>32</v>
      </c>
      <c r="E1137" s="6"/>
    </row>
    <row r="1138" spans="1:5" ht="15.75" customHeight="1" x14ac:dyDescent="0.2">
      <c r="A1138" s="45" t="s">
        <v>84</v>
      </c>
      <c r="B1138" s="130">
        <v>42227</v>
      </c>
      <c r="C1138" s="45">
        <v>3.19</v>
      </c>
      <c r="D1138" s="93" t="s">
        <v>32</v>
      </c>
      <c r="E1138" s="6"/>
    </row>
    <row r="1139" spans="1:5" ht="15.75" customHeight="1" x14ac:dyDescent="0.2">
      <c r="A1139" s="45" t="s">
        <v>84</v>
      </c>
      <c r="B1139" s="130">
        <v>42226</v>
      </c>
      <c r="C1139" s="45">
        <v>3.17</v>
      </c>
      <c r="D1139" s="93" t="s">
        <v>32</v>
      </c>
      <c r="E1139" s="6"/>
    </row>
    <row r="1140" spans="1:5" ht="15.75" customHeight="1" x14ac:dyDescent="0.2">
      <c r="A1140" s="45" t="s">
        <v>84</v>
      </c>
      <c r="B1140" s="130">
        <v>42225</v>
      </c>
      <c r="C1140" s="45">
        <v>3.21</v>
      </c>
      <c r="D1140" s="93" t="s">
        <v>32</v>
      </c>
      <c r="E1140" s="6"/>
    </row>
    <row r="1141" spans="1:5" ht="15.75" customHeight="1" x14ac:dyDescent="0.2">
      <c r="A1141" s="45" t="s">
        <v>84</v>
      </c>
      <c r="B1141" s="130">
        <v>42224</v>
      </c>
      <c r="C1141" s="45">
        <v>3.21</v>
      </c>
      <c r="D1141" s="93" t="s">
        <v>32</v>
      </c>
      <c r="E1141" s="6"/>
    </row>
    <row r="1142" spans="1:5" ht="15.75" customHeight="1" x14ac:dyDescent="0.2">
      <c r="A1142" s="45" t="s">
        <v>84</v>
      </c>
      <c r="B1142" s="130">
        <v>42223</v>
      </c>
      <c r="C1142" s="45">
        <v>3.23</v>
      </c>
      <c r="D1142" s="93" t="s">
        <v>32</v>
      </c>
      <c r="E1142" s="6"/>
    </row>
    <row r="1143" spans="1:5" ht="15.75" customHeight="1" x14ac:dyDescent="0.2">
      <c r="A1143" s="45" t="s">
        <v>84</v>
      </c>
      <c r="B1143" s="130">
        <v>42222</v>
      </c>
      <c r="C1143" s="45">
        <v>3.17</v>
      </c>
      <c r="D1143" s="93" t="s">
        <v>32</v>
      </c>
      <c r="E1143" s="6"/>
    </row>
    <row r="1144" spans="1:5" ht="15.75" customHeight="1" x14ac:dyDescent="0.2">
      <c r="A1144" s="45" t="s">
        <v>84</v>
      </c>
      <c r="B1144" s="130">
        <v>42221</v>
      </c>
      <c r="C1144" s="45">
        <v>3.18</v>
      </c>
      <c r="D1144" s="93" t="s">
        <v>32</v>
      </c>
      <c r="E1144" s="6"/>
    </row>
    <row r="1145" spans="1:5" ht="15.75" customHeight="1" x14ac:dyDescent="0.2">
      <c r="A1145" s="45" t="s">
        <v>84</v>
      </c>
      <c r="B1145" s="130">
        <v>42220</v>
      </c>
      <c r="C1145" s="45">
        <v>3.23</v>
      </c>
      <c r="D1145" s="93" t="s">
        <v>32</v>
      </c>
      <c r="E1145" s="6"/>
    </row>
    <row r="1146" spans="1:5" ht="15.75" customHeight="1" x14ac:dyDescent="0.2">
      <c r="A1146" s="45" t="s">
        <v>84</v>
      </c>
      <c r="B1146" s="130">
        <v>42219</v>
      </c>
      <c r="C1146" s="45">
        <v>3.17</v>
      </c>
      <c r="D1146" s="93" t="s">
        <v>32</v>
      </c>
      <c r="E1146" s="6"/>
    </row>
    <row r="1147" spans="1:5" ht="15.75" customHeight="1" x14ac:dyDescent="0.2">
      <c r="A1147" s="45" t="s">
        <v>84</v>
      </c>
      <c r="B1147" s="130">
        <v>42218</v>
      </c>
      <c r="C1147" s="45">
        <v>3.18</v>
      </c>
      <c r="D1147" s="93" t="s">
        <v>32</v>
      </c>
      <c r="E1147" s="6"/>
    </row>
    <row r="1148" spans="1:5" ht="15.75" customHeight="1" x14ac:dyDescent="0.2">
      <c r="A1148" s="45" t="s">
        <v>84</v>
      </c>
      <c r="B1148" s="130">
        <v>42217</v>
      </c>
      <c r="C1148" s="45">
        <v>3.18</v>
      </c>
      <c r="D1148" s="93" t="s">
        <v>32</v>
      </c>
      <c r="E1148" s="6"/>
    </row>
    <row r="1149" spans="1:5" ht="15.75" customHeight="1" x14ac:dyDescent="0.2">
      <c r="A1149" s="45" t="s">
        <v>742</v>
      </c>
      <c r="B1149" s="130">
        <v>42247</v>
      </c>
      <c r="C1149" s="45">
        <v>17.809999999999999</v>
      </c>
      <c r="D1149" s="93" t="s">
        <v>36</v>
      </c>
      <c r="E1149" s="6"/>
    </row>
    <row r="1150" spans="1:5" ht="15.75" customHeight="1" x14ac:dyDescent="0.2">
      <c r="A1150" s="45" t="s">
        <v>742</v>
      </c>
      <c r="B1150" s="130">
        <v>42246</v>
      </c>
      <c r="C1150" s="45">
        <v>18.28</v>
      </c>
      <c r="D1150" s="93" t="s">
        <v>36</v>
      </c>
      <c r="E1150" s="6"/>
    </row>
    <row r="1151" spans="1:5" ht="15.75" customHeight="1" x14ac:dyDescent="0.2">
      <c r="A1151" s="45" t="s">
        <v>742</v>
      </c>
      <c r="B1151" s="130">
        <v>42245</v>
      </c>
      <c r="C1151" s="45">
        <v>17.87</v>
      </c>
      <c r="D1151" s="93" t="s">
        <v>36</v>
      </c>
      <c r="E1151" s="6"/>
    </row>
    <row r="1152" spans="1:5" ht="15.75" customHeight="1" x14ac:dyDescent="0.2">
      <c r="A1152" s="45" t="s">
        <v>742</v>
      </c>
      <c r="B1152" s="130">
        <v>42244</v>
      </c>
      <c r="C1152" s="45">
        <v>17.87</v>
      </c>
      <c r="D1152" s="93" t="s">
        <v>36</v>
      </c>
      <c r="E1152" s="6"/>
    </row>
    <row r="1153" spans="1:5" ht="15.75" customHeight="1" x14ac:dyDescent="0.2">
      <c r="A1153" s="45" t="s">
        <v>742</v>
      </c>
      <c r="B1153" s="130">
        <v>42243</v>
      </c>
      <c r="C1153" s="45">
        <v>17.809999999999999</v>
      </c>
      <c r="D1153" s="93" t="s">
        <v>36</v>
      </c>
      <c r="E1153" s="6"/>
    </row>
    <row r="1154" spans="1:5" ht="15.75" customHeight="1" x14ac:dyDescent="0.2">
      <c r="A1154" s="45" t="s">
        <v>742</v>
      </c>
      <c r="B1154" s="130">
        <v>42242</v>
      </c>
      <c r="C1154" s="45">
        <v>18.21</v>
      </c>
      <c r="D1154" s="93" t="s">
        <v>36</v>
      </c>
      <c r="E1154" s="6"/>
    </row>
    <row r="1155" spans="1:5" ht="15.75" customHeight="1" x14ac:dyDescent="0.2">
      <c r="A1155" s="45" t="s">
        <v>742</v>
      </c>
      <c r="B1155" s="130">
        <v>42241</v>
      </c>
      <c r="C1155" s="45">
        <v>17.78</v>
      </c>
      <c r="D1155" s="93" t="s">
        <v>36</v>
      </c>
      <c r="E1155" s="6"/>
    </row>
    <row r="1156" spans="1:5" ht="15.75" customHeight="1" x14ac:dyDescent="0.2">
      <c r="A1156" s="45" t="s">
        <v>742</v>
      </c>
      <c r="B1156" s="130">
        <v>42240</v>
      </c>
      <c r="C1156" s="45">
        <v>17.79</v>
      </c>
      <c r="D1156" s="93" t="s">
        <v>36</v>
      </c>
      <c r="E1156" s="6"/>
    </row>
    <row r="1157" spans="1:5" ht="15.75" customHeight="1" x14ac:dyDescent="0.2">
      <c r="A1157" s="45" t="s">
        <v>742</v>
      </c>
      <c r="B1157" s="130">
        <v>42239</v>
      </c>
      <c r="C1157" s="45">
        <v>18.440000000000001</v>
      </c>
      <c r="D1157" s="93" t="s">
        <v>36</v>
      </c>
      <c r="E1157" s="6"/>
    </row>
    <row r="1158" spans="1:5" ht="15.75" customHeight="1" x14ac:dyDescent="0.2">
      <c r="A1158" s="45" t="s">
        <v>742</v>
      </c>
      <c r="B1158" s="130">
        <v>42238</v>
      </c>
      <c r="C1158" s="45">
        <v>17.34</v>
      </c>
      <c r="D1158" s="93" t="s">
        <v>36</v>
      </c>
      <c r="E1158" s="6"/>
    </row>
    <row r="1159" spans="1:5" ht="15.75" customHeight="1" x14ac:dyDescent="0.2">
      <c r="A1159" s="45" t="s">
        <v>742</v>
      </c>
      <c r="B1159" s="130">
        <v>42237</v>
      </c>
      <c r="C1159" s="45">
        <v>17.05</v>
      </c>
      <c r="D1159" s="93" t="s">
        <v>36</v>
      </c>
      <c r="E1159" s="6"/>
    </row>
    <row r="1160" spans="1:5" ht="15.75" customHeight="1" x14ac:dyDescent="0.2">
      <c r="A1160" s="45" t="s">
        <v>742</v>
      </c>
      <c r="B1160" s="130">
        <v>42236</v>
      </c>
      <c r="C1160" s="45">
        <v>17.18</v>
      </c>
      <c r="D1160" s="93" t="s">
        <v>36</v>
      </c>
      <c r="E1160" s="6"/>
    </row>
    <row r="1161" spans="1:5" ht="15.75" customHeight="1" x14ac:dyDescent="0.2">
      <c r="A1161" s="45" t="s">
        <v>742</v>
      </c>
      <c r="B1161" s="130">
        <v>42235</v>
      </c>
      <c r="C1161" s="45">
        <v>18.2</v>
      </c>
      <c r="D1161" s="93" t="s">
        <v>36</v>
      </c>
      <c r="E1161" s="6"/>
    </row>
    <row r="1162" spans="1:5" ht="15.75" customHeight="1" x14ac:dyDescent="0.2">
      <c r="A1162" s="45" t="s">
        <v>742</v>
      </c>
      <c r="B1162" s="130">
        <v>42234</v>
      </c>
      <c r="C1162" s="45">
        <v>14.93</v>
      </c>
      <c r="D1162" s="93" t="s">
        <v>36</v>
      </c>
      <c r="E1162" s="6"/>
    </row>
    <row r="1163" spans="1:5" ht="15.75" customHeight="1" x14ac:dyDescent="0.2">
      <c r="A1163" s="45" t="s">
        <v>742</v>
      </c>
      <c r="B1163" s="130">
        <v>42233</v>
      </c>
      <c r="C1163" s="45">
        <v>13.32</v>
      </c>
      <c r="D1163" s="93" t="s">
        <v>36</v>
      </c>
      <c r="E1163" s="6"/>
    </row>
    <row r="1164" spans="1:5" ht="15.75" customHeight="1" x14ac:dyDescent="0.2">
      <c r="A1164" s="45" t="s">
        <v>742</v>
      </c>
      <c r="B1164" s="130">
        <v>42232</v>
      </c>
      <c r="C1164" s="45">
        <v>16.649999999999999</v>
      </c>
      <c r="D1164" s="93" t="s">
        <v>36</v>
      </c>
      <c r="E1164" s="6"/>
    </row>
    <row r="1165" spans="1:5" ht="15.75" customHeight="1" x14ac:dyDescent="0.2">
      <c r="A1165" s="45" t="s">
        <v>742</v>
      </c>
      <c r="B1165" s="130">
        <v>42231</v>
      </c>
      <c r="C1165" s="45">
        <v>15.55</v>
      </c>
      <c r="D1165" s="93" t="s">
        <v>36</v>
      </c>
      <c r="E1165" s="6"/>
    </row>
    <row r="1166" spans="1:5" ht="15.75" customHeight="1" x14ac:dyDescent="0.2">
      <c r="A1166" s="45" t="s">
        <v>742</v>
      </c>
      <c r="B1166" s="130">
        <v>42230</v>
      </c>
      <c r="C1166" s="45">
        <v>15.74</v>
      </c>
      <c r="D1166" s="93" t="s">
        <v>36</v>
      </c>
      <c r="E1166" s="6"/>
    </row>
    <row r="1167" spans="1:5" ht="15.75" customHeight="1" x14ac:dyDescent="0.2">
      <c r="A1167" s="45" t="s">
        <v>742</v>
      </c>
      <c r="B1167" s="130">
        <v>42229</v>
      </c>
      <c r="C1167" s="45">
        <v>15.97</v>
      </c>
      <c r="D1167" s="93" t="s">
        <v>36</v>
      </c>
      <c r="E1167" s="6"/>
    </row>
    <row r="1168" spans="1:5" ht="15.75" customHeight="1" x14ac:dyDescent="0.2">
      <c r="A1168" s="45" t="s">
        <v>742</v>
      </c>
      <c r="B1168" s="130">
        <v>42228</v>
      </c>
      <c r="C1168" s="45">
        <v>16.21</v>
      </c>
      <c r="D1168" s="93" t="s">
        <v>36</v>
      </c>
      <c r="E1168" s="6"/>
    </row>
    <row r="1169" spans="1:5" ht="15.75" customHeight="1" x14ac:dyDescent="0.2">
      <c r="A1169" s="45" t="s">
        <v>742</v>
      </c>
      <c r="B1169" s="130">
        <v>42227</v>
      </c>
      <c r="C1169" s="45">
        <v>15.69</v>
      </c>
      <c r="D1169" s="93" t="s">
        <v>36</v>
      </c>
      <c r="E1169" s="6"/>
    </row>
    <row r="1170" spans="1:5" ht="15.75" customHeight="1" x14ac:dyDescent="0.2">
      <c r="A1170" s="45" t="s">
        <v>742</v>
      </c>
      <c r="B1170" s="130">
        <v>42226</v>
      </c>
      <c r="C1170" s="45">
        <v>13.68</v>
      </c>
      <c r="D1170" s="93" t="s">
        <v>36</v>
      </c>
      <c r="E1170" s="6"/>
    </row>
    <row r="1171" spans="1:5" ht="15.75" customHeight="1" x14ac:dyDescent="0.2">
      <c r="A1171" s="45" t="s">
        <v>742</v>
      </c>
      <c r="B1171" s="130">
        <v>42225</v>
      </c>
      <c r="C1171" s="45">
        <v>12.63</v>
      </c>
      <c r="D1171" s="93" t="s">
        <v>36</v>
      </c>
      <c r="E1171" s="6"/>
    </row>
    <row r="1172" spans="1:5" ht="15.75" customHeight="1" x14ac:dyDescent="0.2">
      <c r="A1172" s="45" t="s">
        <v>742</v>
      </c>
      <c r="B1172" s="130">
        <v>42224</v>
      </c>
      <c r="C1172" s="45">
        <v>13.31</v>
      </c>
      <c r="D1172" s="93" t="s">
        <v>36</v>
      </c>
      <c r="E1172" s="6"/>
    </row>
    <row r="1173" spans="1:5" ht="15.75" customHeight="1" x14ac:dyDescent="0.2">
      <c r="A1173" s="45" t="s">
        <v>742</v>
      </c>
      <c r="B1173" s="130">
        <v>42223</v>
      </c>
      <c r="C1173" s="45">
        <v>14.07</v>
      </c>
      <c r="D1173" s="93" t="s">
        <v>36</v>
      </c>
      <c r="E1173" s="6"/>
    </row>
    <row r="1174" spans="1:5" ht="15.75" customHeight="1" x14ac:dyDescent="0.2">
      <c r="A1174" s="45" t="s">
        <v>742</v>
      </c>
      <c r="B1174" s="130">
        <v>42222</v>
      </c>
      <c r="C1174" s="45">
        <v>11.71</v>
      </c>
      <c r="D1174" s="93" t="s">
        <v>36</v>
      </c>
      <c r="E1174" s="6"/>
    </row>
    <row r="1175" spans="1:5" ht="15.75" customHeight="1" x14ac:dyDescent="0.2">
      <c r="A1175" s="45" t="s">
        <v>742</v>
      </c>
      <c r="B1175" s="130">
        <v>42221</v>
      </c>
      <c r="C1175" s="45">
        <v>12.86</v>
      </c>
      <c r="D1175" s="93" t="s">
        <v>36</v>
      </c>
      <c r="E1175" s="6"/>
    </row>
    <row r="1176" spans="1:5" ht="15.75" customHeight="1" x14ac:dyDescent="0.2">
      <c r="A1176" s="45" t="s">
        <v>742</v>
      </c>
      <c r="B1176" s="130">
        <v>42220</v>
      </c>
      <c r="C1176" s="45">
        <v>12.13</v>
      </c>
      <c r="D1176" s="93" t="s">
        <v>36</v>
      </c>
      <c r="E1176" s="6"/>
    </row>
    <row r="1177" spans="1:5" ht="15.75" customHeight="1" x14ac:dyDescent="0.2">
      <c r="A1177" s="45" t="s">
        <v>742</v>
      </c>
      <c r="B1177" s="130">
        <v>42219</v>
      </c>
      <c r="C1177" s="45">
        <v>11.47</v>
      </c>
      <c r="D1177" s="93" t="s">
        <v>36</v>
      </c>
      <c r="E1177" s="6"/>
    </row>
    <row r="1178" spans="1:5" ht="15.75" customHeight="1" x14ac:dyDescent="0.2">
      <c r="A1178" s="45" t="s">
        <v>742</v>
      </c>
      <c r="B1178" s="130">
        <v>42218</v>
      </c>
      <c r="C1178" s="45">
        <v>16.29</v>
      </c>
      <c r="D1178" s="93" t="s">
        <v>36</v>
      </c>
      <c r="E1178" s="6"/>
    </row>
    <row r="1179" spans="1:5" ht="15.75" customHeight="1" x14ac:dyDescent="0.2">
      <c r="A1179" s="45" t="s">
        <v>742</v>
      </c>
      <c r="B1179" s="130">
        <v>42217</v>
      </c>
      <c r="C1179" s="45">
        <v>11.56</v>
      </c>
      <c r="D1179" s="93" t="s">
        <v>36</v>
      </c>
      <c r="E1179" s="6"/>
    </row>
    <row r="1180" spans="1:5" ht="15.75" customHeight="1" x14ac:dyDescent="0.2">
      <c r="A1180" s="45" t="s">
        <v>744</v>
      </c>
      <c r="B1180" s="130">
        <v>42247</v>
      </c>
      <c r="C1180" s="45">
        <v>23.67</v>
      </c>
      <c r="D1180" s="93" t="s">
        <v>36</v>
      </c>
      <c r="E1180" s="6"/>
    </row>
    <row r="1181" spans="1:5" ht="15.75" customHeight="1" x14ac:dyDescent="0.2">
      <c r="A1181" s="45" t="s">
        <v>744</v>
      </c>
      <c r="B1181" s="130">
        <v>42246</v>
      </c>
      <c r="C1181" s="45">
        <v>23.33</v>
      </c>
      <c r="D1181" s="93" t="s">
        <v>36</v>
      </c>
      <c r="E1181" s="6"/>
    </row>
    <row r="1182" spans="1:5" ht="15.75" customHeight="1" x14ac:dyDescent="0.2">
      <c r="A1182" s="45" t="s">
        <v>744</v>
      </c>
      <c r="B1182" s="130">
        <v>42245</v>
      </c>
      <c r="C1182" s="45">
        <v>22.64</v>
      </c>
      <c r="D1182" s="93" t="s">
        <v>36</v>
      </c>
      <c r="E1182" s="6"/>
    </row>
    <row r="1183" spans="1:5" ht="15.75" customHeight="1" x14ac:dyDescent="0.2">
      <c r="A1183" s="45" t="s">
        <v>744</v>
      </c>
      <c r="B1183" s="130">
        <v>42244</v>
      </c>
      <c r="C1183" s="45">
        <v>21.92</v>
      </c>
      <c r="D1183" s="93" t="s">
        <v>36</v>
      </c>
      <c r="E1183" s="6"/>
    </row>
    <row r="1184" spans="1:5" ht="15.75" customHeight="1" x14ac:dyDescent="0.2">
      <c r="A1184" s="45" t="s">
        <v>744</v>
      </c>
      <c r="B1184" s="130">
        <v>42243</v>
      </c>
      <c r="C1184" s="45">
        <v>22.17</v>
      </c>
      <c r="D1184" s="93" t="s">
        <v>36</v>
      </c>
      <c r="E1184" s="6"/>
    </row>
    <row r="1185" spans="1:5" ht="15.75" customHeight="1" x14ac:dyDescent="0.2">
      <c r="A1185" s="45" t="s">
        <v>744</v>
      </c>
      <c r="B1185" s="130">
        <v>42242</v>
      </c>
      <c r="C1185" s="45">
        <v>21.99</v>
      </c>
      <c r="D1185" s="93" t="s">
        <v>36</v>
      </c>
      <c r="E1185" s="6"/>
    </row>
    <row r="1186" spans="1:5" ht="15.75" customHeight="1" x14ac:dyDescent="0.2">
      <c r="A1186" s="45" t="s">
        <v>744</v>
      </c>
      <c r="B1186" s="130">
        <v>42241</v>
      </c>
      <c r="C1186" s="45">
        <v>21.54</v>
      </c>
      <c r="D1186" s="93" t="s">
        <v>36</v>
      </c>
      <c r="E1186" s="6"/>
    </row>
    <row r="1187" spans="1:5" ht="15.75" customHeight="1" x14ac:dyDescent="0.2">
      <c r="A1187" s="45" t="s">
        <v>744</v>
      </c>
      <c r="B1187" s="130">
        <v>42240</v>
      </c>
      <c r="C1187" s="45">
        <v>19.829999999999998</v>
      </c>
      <c r="D1187" s="93" t="s">
        <v>36</v>
      </c>
      <c r="E1187" s="6"/>
    </row>
    <row r="1188" spans="1:5" ht="15.75" customHeight="1" x14ac:dyDescent="0.2">
      <c r="A1188" s="45" t="s">
        <v>744</v>
      </c>
      <c r="B1188" s="130">
        <v>42239</v>
      </c>
      <c r="C1188" s="45">
        <v>21.21</v>
      </c>
      <c r="D1188" s="93" t="s">
        <v>36</v>
      </c>
      <c r="E1188" s="6"/>
    </row>
    <row r="1189" spans="1:5" ht="15.75" customHeight="1" x14ac:dyDescent="0.2">
      <c r="A1189" s="45" t="s">
        <v>744</v>
      </c>
      <c r="B1189" s="130">
        <v>42238</v>
      </c>
      <c r="C1189" s="45">
        <v>21.52</v>
      </c>
      <c r="D1189" s="93" t="s">
        <v>36</v>
      </c>
      <c r="E1189" s="6"/>
    </row>
    <row r="1190" spans="1:5" ht="15.75" customHeight="1" x14ac:dyDescent="0.2">
      <c r="A1190" s="45" t="s">
        <v>744</v>
      </c>
      <c r="B1190" s="130">
        <v>42237</v>
      </c>
      <c r="C1190" s="45">
        <v>20.22</v>
      </c>
      <c r="D1190" s="93" t="s">
        <v>36</v>
      </c>
      <c r="E1190" s="6"/>
    </row>
    <row r="1191" spans="1:5" ht="15.75" customHeight="1" x14ac:dyDescent="0.2">
      <c r="A1191" s="45" t="s">
        <v>744</v>
      </c>
      <c r="B1191" s="130">
        <v>42236</v>
      </c>
      <c r="C1191" s="45">
        <v>21.48</v>
      </c>
      <c r="D1191" s="93" t="s">
        <v>36</v>
      </c>
      <c r="E1191" s="6"/>
    </row>
    <row r="1192" spans="1:5" ht="15.75" customHeight="1" x14ac:dyDescent="0.2">
      <c r="A1192" s="45" t="s">
        <v>744</v>
      </c>
      <c r="B1192" s="130">
        <v>42235</v>
      </c>
      <c r="C1192" s="45">
        <v>21.12</v>
      </c>
      <c r="D1192" s="93" t="s">
        <v>36</v>
      </c>
      <c r="E1192" s="6"/>
    </row>
    <row r="1193" spans="1:5" ht="15.75" customHeight="1" x14ac:dyDescent="0.2">
      <c r="A1193" s="45" t="s">
        <v>744</v>
      </c>
      <c r="B1193" s="130">
        <v>42234</v>
      </c>
      <c r="C1193" s="45">
        <v>25.43</v>
      </c>
      <c r="D1193" s="93" t="s">
        <v>36</v>
      </c>
      <c r="E1193" s="6"/>
    </row>
    <row r="1194" spans="1:5" ht="15.75" customHeight="1" x14ac:dyDescent="0.2">
      <c r="A1194" s="45" t="s">
        <v>744</v>
      </c>
      <c r="B1194" s="130">
        <v>42233</v>
      </c>
      <c r="C1194" s="45">
        <v>28.7</v>
      </c>
      <c r="D1194" s="93" t="s">
        <v>36</v>
      </c>
      <c r="E1194" s="6"/>
    </row>
    <row r="1195" spans="1:5" ht="15.75" customHeight="1" x14ac:dyDescent="0.2">
      <c r="A1195" s="45" t="s">
        <v>744</v>
      </c>
      <c r="B1195" s="130">
        <v>42232</v>
      </c>
      <c r="C1195" s="45">
        <v>34.65</v>
      </c>
      <c r="D1195" s="93" t="s">
        <v>36</v>
      </c>
      <c r="E1195" s="6"/>
    </row>
    <row r="1196" spans="1:5" ht="15.75" customHeight="1" x14ac:dyDescent="0.2">
      <c r="A1196" s="45" t="s">
        <v>744</v>
      </c>
      <c r="B1196" s="130">
        <v>42231</v>
      </c>
      <c r="C1196" s="45">
        <v>31.49</v>
      </c>
      <c r="D1196" s="93" t="s">
        <v>36</v>
      </c>
      <c r="E1196" s="6"/>
    </row>
    <row r="1197" spans="1:5" ht="15.75" customHeight="1" x14ac:dyDescent="0.2">
      <c r="A1197" s="45" t="s">
        <v>744</v>
      </c>
      <c r="B1197" s="130">
        <v>42230</v>
      </c>
      <c r="C1197" s="45">
        <v>31.57</v>
      </c>
      <c r="D1197" s="93" t="s">
        <v>36</v>
      </c>
      <c r="E1197" s="6"/>
    </row>
    <row r="1198" spans="1:5" ht="15.75" customHeight="1" x14ac:dyDescent="0.2">
      <c r="A1198" s="45" t="s">
        <v>744</v>
      </c>
      <c r="B1198" s="130">
        <v>42229</v>
      </c>
      <c r="C1198" s="45">
        <v>31.99</v>
      </c>
      <c r="D1198" s="93" t="s">
        <v>36</v>
      </c>
      <c r="E1198" s="6"/>
    </row>
    <row r="1199" spans="1:5" ht="15.75" customHeight="1" x14ac:dyDescent="0.2">
      <c r="A1199" s="45" t="s">
        <v>744</v>
      </c>
      <c r="B1199" s="130">
        <v>42228</v>
      </c>
      <c r="C1199" s="45">
        <v>34.18</v>
      </c>
      <c r="D1199" s="93" t="s">
        <v>36</v>
      </c>
      <c r="E1199" s="6"/>
    </row>
    <row r="1200" spans="1:5" ht="15.75" customHeight="1" x14ac:dyDescent="0.2">
      <c r="A1200" s="45" t="s">
        <v>744</v>
      </c>
      <c r="B1200" s="130">
        <v>42227</v>
      </c>
      <c r="C1200" s="45">
        <v>34.159999999999997</v>
      </c>
      <c r="D1200" s="93" t="s">
        <v>36</v>
      </c>
      <c r="E1200" s="6"/>
    </row>
    <row r="1201" spans="1:5" ht="15.75" customHeight="1" x14ac:dyDescent="0.2">
      <c r="A1201" s="45" t="s">
        <v>744</v>
      </c>
      <c r="B1201" s="130">
        <v>42226</v>
      </c>
      <c r="C1201" s="45">
        <v>26.61</v>
      </c>
      <c r="D1201" s="93" t="s">
        <v>36</v>
      </c>
      <c r="E1201" s="6"/>
    </row>
    <row r="1202" spans="1:5" ht="15.75" customHeight="1" x14ac:dyDescent="0.2">
      <c r="A1202" s="45" t="s">
        <v>744</v>
      </c>
      <c r="B1202" s="130">
        <v>42225</v>
      </c>
      <c r="C1202" s="45">
        <v>25</v>
      </c>
      <c r="D1202" s="93" t="s">
        <v>36</v>
      </c>
      <c r="E1202" s="6"/>
    </row>
    <row r="1203" spans="1:5" ht="15.75" customHeight="1" x14ac:dyDescent="0.2">
      <c r="A1203" s="45" t="s">
        <v>744</v>
      </c>
      <c r="B1203" s="130">
        <v>42224</v>
      </c>
      <c r="C1203" s="45">
        <v>24.74</v>
      </c>
      <c r="D1203" s="93" t="s">
        <v>36</v>
      </c>
      <c r="E1203" s="6"/>
    </row>
    <row r="1204" spans="1:5" ht="15.75" customHeight="1" x14ac:dyDescent="0.2">
      <c r="A1204" s="45" t="s">
        <v>744</v>
      </c>
      <c r="B1204" s="130">
        <v>42223</v>
      </c>
      <c r="C1204" s="45">
        <v>26.8</v>
      </c>
      <c r="D1204" s="93" t="s">
        <v>36</v>
      </c>
      <c r="E1204" s="6"/>
    </row>
    <row r="1205" spans="1:5" ht="15.75" customHeight="1" x14ac:dyDescent="0.2">
      <c r="A1205" s="45" t="s">
        <v>744</v>
      </c>
      <c r="B1205" s="130">
        <v>42222</v>
      </c>
      <c r="C1205" s="45">
        <v>26.03</v>
      </c>
      <c r="D1205" s="93" t="s">
        <v>36</v>
      </c>
      <c r="E1205" s="6"/>
    </row>
    <row r="1206" spans="1:5" ht="15.75" customHeight="1" x14ac:dyDescent="0.2">
      <c r="A1206" s="45" t="s">
        <v>744</v>
      </c>
      <c r="B1206" s="130">
        <v>42221</v>
      </c>
      <c r="C1206" s="45">
        <v>27.08</v>
      </c>
      <c r="D1206" s="93" t="s">
        <v>36</v>
      </c>
      <c r="E1206" s="6"/>
    </row>
    <row r="1207" spans="1:5" ht="15.75" customHeight="1" x14ac:dyDescent="0.2">
      <c r="A1207" s="45" t="s">
        <v>744</v>
      </c>
      <c r="B1207" s="130">
        <v>42220</v>
      </c>
      <c r="C1207" s="45">
        <v>26.32</v>
      </c>
      <c r="D1207" s="93" t="s">
        <v>36</v>
      </c>
      <c r="E1207" s="6"/>
    </row>
    <row r="1208" spans="1:5" ht="15.75" customHeight="1" x14ac:dyDescent="0.2">
      <c r="A1208" s="45" t="s">
        <v>744</v>
      </c>
      <c r="B1208" s="130">
        <v>42219</v>
      </c>
      <c r="C1208" s="45">
        <v>26.3</v>
      </c>
      <c r="D1208" s="93" t="s">
        <v>36</v>
      </c>
      <c r="E1208" s="6"/>
    </row>
    <row r="1209" spans="1:5" ht="15.75" customHeight="1" x14ac:dyDescent="0.2">
      <c r="A1209" s="45" t="s">
        <v>744</v>
      </c>
      <c r="B1209" s="130">
        <v>42218</v>
      </c>
      <c r="C1209" s="45">
        <v>26.79</v>
      </c>
      <c r="D1209" s="93" t="s">
        <v>36</v>
      </c>
      <c r="E1209" s="6"/>
    </row>
    <row r="1210" spans="1:5" ht="15.75" customHeight="1" x14ac:dyDescent="0.2">
      <c r="A1210" s="45" t="s">
        <v>744</v>
      </c>
      <c r="B1210" s="130">
        <v>42217</v>
      </c>
      <c r="C1210" s="45">
        <v>21.5</v>
      </c>
      <c r="D1210" s="93" t="s">
        <v>36</v>
      </c>
      <c r="E1210" s="6"/>
    </row>
    <row r="1211" spans="1:5" ht="15.75" customHeight="1" x14ac:dyDescent="0.2">
      <c r="A1211" s="45" t="s">
        <v>847</v>
      </c>
      <c r="B1211" s="130">
        <v>42247</v>
      </c>
      <c r="C1211" s="45">
        <v>0.55000000000000004</v>
      </c>
      <c r="D1211" s="93" t="s">
        <v>37</v>
      </c>
      <c r="E1211" s="6"/>
    </row>
    <row r="1212" spans="1:5" ht="15.75" customHeight="1" x14ac:dyDescent="0.2">
      <c r="A1212" s="45" t="s">
        <v>847</v>
      </c>
      <c r="B1212" s="130">
        <v>42246</v>
      </c>
      <c r="C1212" s="45">
        <v>0.55000000000000004</v>
      </c>
      <c r="D1212" s="93" t="s">
        <v>37</v>
      </c>
      <c r="E1212" s="6"/>
    </row>
    <row r="1213" spans="1:5" ht="15.75" customHeight="1" x14ac:dyDescent="0.2">
      <c r="A1213" s="45" t="s">
        <v>847</v>
      </c>
      <c r="B1213" s="130">
        <v>42245</v>
      </c>
      <c r="C1213" s="45">
        <v>0.56000000000000005</v>
      </c>
      <c r="D1213" s="93" t="s">
        <v>37</v>
      </c>
      <c r="E1213" s="6"/>
    </row>
    <row r="1214" spans="1:5" ht="15.75" customHeight="1" x14ac:dyDescent="0.2">
      <c r="A1214" s="45" t="s">
        <v>847</v>
      </c>
      <c r="B1214" s="130">
        <v>42244</v>
      </c>
      <c r="C1214" s="45">
        <v>0.55000000000000004</v>
      </c>
      <c r="D1214" s="93" t="s">
        <v>37</v>
      </c>
      <c r="E1214" s="6"/>
    </row>
    <row r="1215" spans="1:5" ht="15.75" customHeight="1" x14ac:dyDescent="0.2">
      <c r="A1215" s="45" t="s">
        <v>847</v>
      </c>
      <c r="B1215" s="130">
        <v>42243</v>
      </c>
      <c r="C1215" s="45">
        <v>0.55000000000000004</v>
      </c>
      <c r="D1215" s="93" t="s">
        <v>37</v>
      </c>
      <c r="E1215" s="6"/>
    </row>
    <row r="1216" spans="1:5" ht="15.75" customHeight="1" x14ac:dyDescent="0.2">
      <c r="A1216" s="45" t="s">
        <v>847</v>
      </c>
      <c r="B1216" s="130">
        <v>42242</v>
      </c>
      <c r="C1216" s="45">
        <v>0.55000000000000004</v>
      </c>
      <c r="D1216" s="93" t="s">
        <v>37</v>
      </c>
      <c r="E1216" s="6"/>
    </row>
    <row r="1217" spans="1:5" ht="15.75" customHeight="1" x14ac:dyDescent="0.2">
      <c r="A1217" s="45" t="s">
        <v>847</v>
      </c>
      <c r="B1217" s="130">
        <v>42241</v>
      </c>
      <c r="C1217" s="45">
        <v>0.55000000000000004</v>
      </c>
      <c r="D1217" s="93" t="s">
        <v>37</v>
      </c>
      <c r="E1217" s="6"/>
    </row>
    <row r="1218" spans="1:5" ht="15.75" customHeight="1" x14ac:dyDescent="0.2">
      <c r="A1218" s="45" t="s">
        <v>847</v>
      </c>
      <c r="B1218" s="130">
        <v>42240</v>
      </c>
      <c r="C1218" s="45">
        <v>0.55000000000000004</v>
      </c>
      <c r="D1218" s="93" t="s">
        <v>37</v>
      </c>
      <c r="E1218" s="6"/>
    </row>
    <row r="1219" spans="1:5" ht="15.75" customHeight="1" x14ac:dyDescent="0.2">
      <c r="A1219" s="45" t="s">
        <v>847</v>
      </c>
      <c r="B1219" s="130">
        <v>42239</v>
      </c>
      <c r="C1219" s="45">
        <v>0.55000000000000004</v>
      </c>
      <c r="D1219" s="93" t="s">
        <v>37</v>
      </c>
      <c r="E1219" s="6"/>
    </row>
    <row r="1220" spans="1:5" ht="15.75" customHeight="1" x14ac:dyDescent="0.2">
      <c r="A1220" s="45" t="s">
        <v>847</v>
      </c>
      <c r="B1220" s="130">
        <v>42238</v>
      </c>
      <c r="C1220" s="45">
        <v>0.56000000000000005</v>
      </c>
      <c r="D1220" s="93" t="s">
        <v>37</v>
      </c>
      <c r="E1220" s="6"/>
    </row>
    <row r="1221" spans="1:5" ht="15.75" customHeight="1" x14ac:dyDescent="0.2">
      <c r="A1221" s="45" t="s">
        <v>847</v>
      </c>
      <c r="B1221" s="130">
        <v>42237</v>
      </c>
      <c r="C1221" s="45">
        <v>0.55000000000000004</v>
      </c>
      <c r="D1221" s="93" t="s">
        <v>37</v>
      </c>
      <c r="E1221" s="6"/>
    </row>
    <row r="1222" spans="1:5" ht="15.75" customHeight="1" x14ac:dyDescent="0.2">
      <c r="A1222" s="45" t="s">
        <v>847</v>
      </c>
      <c r="B1222" s="130">
        <v>42236</v>
      </c>
      <c r="C1222" s="45">
        <v>0.54</v>
      </c>
      <c r="D1222" s="93" t="s">
        <v>37</v>
      </c>
      <c r="E1222" s="6"/>
    </row>
    <row r="1223" spans="1:5" ht="15.75" customHeight="1" x14ac:dyDescent="0.2">
      <c r="A1223" s="45" t="s">
        <v>847</v>
      </c>
      <c r="B1223" s="130">
        <v>42235</v>
      </c>
      <c r="C1223" s="45">
        <v>0.55000000000000004</v>
      </c>
      <c r="D1223" s="93" t="s">
        <v>37</v>
      </c>
      <c r="E1223" s="6"/>
    </row>
    <row r="1224" spans="1:5" ht="15.75" customHeight="1" x14ac:dyDescent="0.2">
      <c r="A1224" s="45" t="s">
        <v>847</v>
      </c>
      <c r="B1224" s="130">
        <v>42234</v>
      </c>
      <c r="C1224" s="45">
        <v>0.55000000000000004</v>
      </c>
      <c r="D1224" s="93" t="s">
        <v>37</v>
      </c>
      <c r="E1224" s="6"/>
    </row>
    <row r="1225" spans="1:5" ht="15.75" customHeight="1" x14ac:dyDescent="0.2">
      <c r="A1225" s="45" t="s">
        <v>847</v>
      </c>
      <c r="B1225" s="130">
        <v>42233</v>
      </c>
      <c r="C1225" s="45">
        <v>0.55000000000000004</v>
      </c>
      <c r="D1225" s="93" t="s">
        <v>37</v>
      </c>
      <c r="E1225" s="6"/>
    </row>
    <row r="1226" spans="1:5" ht="15.75" customHeight="1" x14ac:dyDescent="0.2">
      <c r="A1226" s="45" t="s">
        <v>847</v>
      </c>
      <c r="B1226" s="130">
        <v>42232</v>
      </c>
      <c r="C1226" s="45">
        <v>0.55000000000000004</v>
      </c>
      <c r="D1226" s="93" t="s">
        <v>37</v>
      </c>
      <c r="E1226" s="6"/>
    </row>
    <row r="1227" spans="1:5" ht="15.75" customHeight="1" x14ac:dyDescent="0.2">
      <c r="A1227" s="45" t="s">
        <v>847</v>
      </c>
      <c r="B1227" s="130">
        <v>42231</v>
      </c>
      <c r="C1227" s="45">
        <v>0.56000000000000005</v>
      </c>
      <c r="D1227" s="93" t="s">
        <v>37</v>
      </c>
      <c r="E1227" s="6"/>
    </row>
    <row r="1228" spans="1:5" ht="15.75" customHeight="1" x14ac:dyDescent="0.2">
      <c r="A1228" s="45" t="s">
        <v>847</v>
      </c>
      <c r="B1228" s="130">
        <v>42230</v>
      </c>
      <c r="C1228" s="45">
        <v>0.54</v>
      </c>
      <c r="D1228" s="93" t="s">
        <v>37</v>
      </c>
      <c r="E1228" s="6"/>
    </row>
    <row r="1229" spans="1:5" ht="15.75" customHeight="1" x14ac:dyDescent="0.2">
      <c r="A1229" s="45" t="s">
        <v>847</v>
      </c>
      <c r="B1229" s="130">
        <v>42229</v>
      </c>
      <c r="C1229" s="45">
        <v>0.54</v>
      </c>
      <c r="D1229" s="93" t="s">
        <v>37</v>
      </c>
      <c r="E1229" s="6"/>
    </row>
    <row r="1230" spans="1:5" ht="15.75" customHeight="1" x14ac:dyDescent="0.2">
      <c r="A1230" s="45" t="s">
        <v>847</v>
      </c>
      <c r="B1230" s="130">
        <v>42228</v>
      </c>
      <c r="C1230" s="45">
        <v>0.55000000000000004</v>
      </c>
      <c r="D1230" s="93" t="s">
        <v>37</v>
      </c>
      <c r="E1230" s="6"/>
    </row>
    <row r="1231" spans="1:5" ht="15.75" customHeight="1" x14ac:dyDescent="0.2">
      <c r="A1231" s="45" t="s">
        <v>847</v>
      </c>
      <c r="B1231" s="130">
        <v>42227</v>
      </c>
      <c r="C1231" s="45">
        <v>0.55000000000000004</v>
      </c>
      <c r="D1231" s="93" t="s">
        <v>37</v>
      </c>
      <c r="E1231" s="6"/>
    </row>
    <row r="1232" spans="1:5" ht="15.75" customHeight="1" x14ac:dyDescent="0.2">
      <c r="A1232" s="45" t="s">
        <v>847</v>
      </c>
      <c r="B1232" s="130">
        <v>42226</v>
      </c>
      <c r="C1232" s="45">
        <v>0.55000000000000004</v>
      </c>
      <c r="D1232" s="93" t="s">
        <v>37</v>
      </c>
      <c r="E1232" s="6"/>
    </row>
    <row r="1233" spans="1:5" ht="15.75" customHeight="1" x14ac:dyDescent="0.2">
      <c r="A1233" s="45" t="s">
        <v>847</v>
      </c>
      <c r="B1233" s="130">
        <v>42225</v>
      </c>
      <c r="C1233" s="45">
        <v>0.55000000000000004</v>
      </c>
      <c r="D1233" s="93" t="s">
        <v>37</v>
      </c>
      <c r="E1233" s="6"/>
    </row>
    <row r="1234" spans="1:5" ht="15.75" customHeight="1" x14ac:dyDescent="0.2">
      <c r="A1234" s="45" t="s">
        <v>847</v>
      </c>
      <c r="B1234" s="130">
        <v>42224</v>
      </c>
      <c r="C1234" s="45">
        <v>0.56000000000000005</v>
      </c>
      <c r="D1234" s="93" t="s">
        <v>37</v>
      </c>
      <c r="E1234" s="6"/>
    </row>
    <row r="1235" spans="1:5" ht="15.75" customHeight="1" x14ac:dyDescent="0.2">
      <c r="A1235" s="45" t="s">
        <v>847</v>
      </c>
      <c r="B1235" s="130">
        <v>42223</v>
      </c>
      <c r="C1235" s="45">
        <v>0.55000000000000004</v>
      </c>
      <c r="D1235" s="93" t="s">
        <v>37</v>
      </c>
      <c r="E1235" s="6"/>
    </row>
    <row r="1236" spans="1:5" ht="15.75" customHeight="1" x14ac:dyDescent="0.2">
      <c r="A1236" s="45" t="s">
        <v>847</v>
      </c>
      <c r="B1236" s="130">
        <v>42222</v>
      </c>
      <c r="C1236" s="45">
        <v>0.55000000000000004</v>
      </c>
      <c r="D1236" s="93" t="s">
        <v>37</v>
      </c>
      <c r="E1236" s="6"/>
    </row>
    <row r="1237" spans="1:5" ht="15.75" customHeight="1" x14ac:dyDescent="0.2">
      <c r="A1237" s="45" t="s">
        <v>847</v>
      </c>
      <c r="B1237" s="130">
        <v>42221</v>
      </c>
      <c r="C1237" s="45">
        <v>0.55000000000000004</v>
      </c>
      <c r="D1237" s="93" t="s">
        <v>37</v>
      </c>
      <c r="E1237" s="6"/>
    </row>
    <row r="1238" spans="1:5" ht="15.75" customHeight="1" x14ac:dyDescent="0.2">
      <c r="A1238" s="45" t="s">
        <v>847</v>
      </c>
      <c r="B1238" s="130">
        <v>42220</v>
      </c>
      <c r="C1238" s="45">
        <v>0.55000000000000004</v>
      </c>
      <c r="D1238" s="93" t="s">
        <v>37</v>
      </c>
      <c r="E1238" s="6"/>
    </row>
    <row r="1239" spans="1:5" ht="15.75" customHeight="1" x14ac:dyDescent="0.2">
      <c r="A1239" s="45" t="s">
        <v>847</v>
      </c>
      <c r="B1239" s="130">
        <v>42219</v>
      </c>
      <c r="C1239" s="45">
        <v>0.55000000000000004</v>
      </c>
      <c r="D1239" s="93" t="s">
        <v>37</v>
      </c>
      <c r="E1239" s="6"/>
    </row>
    <row r="1240" spans="1:5" ht="15.75" customHeight="1" x14ac:dyDescent="0.2">
      <c r="A1240" s="45" t="s">
        <v>847</v>
      </c>
      <c r="B1240" s="130">
        <v>42218</v>
      </c>
      <c r="C1240" s="45">
        <v>0.55000000000000004</v>
      </c>
      <c r="D1240" s="93" t="s">
        <v>37</v>
      </c>
      <c r="E1240" s="6"/>
    </row>
    <row r="1241" spans="1:5" ht="15.75" customHeight="1" x14ac:dyDescent="0.2">
      <c r="A1241" s="45" t="s">
        <v>847</v>
      </c>
      <c r="B1241" s="130">
        <v>42217</v>
      </c>
      <c r="C1241" s="45">
        <v>0.56000000000000005</v>
      </c>
      <c r="D1241" s="93" t="s">
        <v>37</v>
      </c>
      <c r="E1241" s="6"/>
    </row>
    <row r="1242" spans="1:5" ht="15.75" customHeight="1" x14ac:dyDescent="0.2">
      <c r="A1242" s="45" t="s">
        <v>660</v>
      </c>
      <c r="B1242" s="130">
        <v>42247</v>
      </c>
      <c r="C1242" s="45">
        <v>10.85</v>
      </c>
      <c r="D1242" s="93" t="s">
        <v>37</v>
      </c>
      <c r="E1242" s="6"/>
    </row>
    <row r="1243" spans="1:5" ht="15.75" customHeight="1" x14ac:dyDescent="0.2">
      <c r="A1243" s="45" t="s">
        <v>660</v>
      </c>
      <c r="B1243" s="130">
        <v>42246</v>
      </c>
      <c r="C1243" s="45">
        <v>10.76</v>
      </c>
      <c r="D1243" s="93" t="s">
        <v>37</v>
      </c>
      <c r="E1243" s="6"/>
    </row>
    <row r="1244" spans="1:5" ht="15.75" customHeight="1" x14ac:dyDescent="0.2">
      <c r="A1244" s="45" t="s">
        <v>660</v>
      </c>
      <c r="B1244" s="130">
        <v>42245</v>
      </c>
      <c r="C1244" s="45">
        <v>10.83</v>
      </c>
      <c r="D1244" s="93" t="s">
        <v>37</v>
      </c>
      <c r="E1244" s="6"/>
    </row>
    <row r="1245" spans="1:5" ht="15.75" customHeight="1" x14ac:dyDescent="0.2">
      <c r="A1245" s="45" t="s">
        <v>660</v>
      </c>
      <c r="B1245" s="130">
        <v>42244</v>
      </c>
      <c r="C1245" s="45">
        <v>11.33</v>
      </c>
      <c r="D1245" s="93" t="s">
        <v>37</v>
      </c>
      <c r="E1245" s="6"/>
    </row>
    <row r="1246" spans="1:5" ht="15.75" customHeight="1" x14ac:dyDescent="0.2">
      <c r="A1246" s="45" t="s">
        <v>660</v>
      </c>
      <c r="B1246" s="130">
        <v>42243</v>
      </c>
      <c r="C1246" s="45">
        <v>11.1</v>
      </c>
      <c r="D1246" s="93" t="s">
        <v>37</v>
      </c>
      <c r="E1246" s="6"/>
    </row>
    <row r="1247" spans="1:5" ht="15.75" customHeight="1" x14ac:dyDescent="0.2">
      <c r="A1247" s="45" t="s">
        <v>660</v>
      </c>
      <c r="B1247" s="130">
        <v>42242</v>
      </c>
      <c r="C1247" s="45">
        <v>11.07</v>
      </c>
      <c r="D1247" s="93" t="s">
        <v>37</v>
      </c>
      <c r="E1247" s="6"/>
    </row>
    <row r="1248" spans="1:5" ht="15.75" customHeight="1" x14ac:dyDescent="0.2">
      <c r="A1248" s="45" t="s">
        <v>660</v>
      </c>
      <c r="B1248" s="130">
        <v>42241</v>
      </c>
      <c r="C1248" s="45">
        <v>10.91</v>
      </c>
      <c r="D1248" s="93" t="s">
        <v>37</v>
      </c>
      <c r="E1248" s="6"/>
    </row>
    <row r="1249" spans="1:5" ht="15.75" customHeight="1" x14ac:dyDescent="0.2">
      <c r="A1249" s="45" t="s">
        <v>660</v>
      </c>
      <c r="B1249" s="130">
        <v>42240</v>
      </c>
      <c r="C1249" s="45">
        <v>10.71</v>
      </c>
      <c r="D1249" s="93" t="s">
        <v>37</v>
      </c>
      <c r="E1249" s="6"/>
    </row>
    <row r="1250" spans="1:5" ht="15.75" customHeight="1" x14ac:dyDescent="0.2">
      <c r="A1250" s="45" t="s">
        <v>660</v>
      </c>
      <c r="B1250" s="130">
        <v>42239</v>
      </c>
      <c r="C1250" s="45">
        <v>10.87</v>
      </c>
      <c r="D1250" s="93" t="s">
        <v>37</v>
      </c>
      <c r="E1250" s="6"/>
    </row>
    <row r="1251" spans="1:5" ht="15.75" customHeight="1" x14ac:dyDescent="0.2">
      <c r="A1251" s="45" t="s">
        <v>660</v>
      </c>
      <c r="B1251" s="130">
        <v>42238</v>
      </c>
      <c r="C1251" s="45">
        <v>10.63</v>
      </c>
      <c r="D1251" s="93" t="s">
        <v>37</v>
      </c>
      <c r="E1251" s="6"/>
    </row>
    <row r="1252" spans="1:5" ht="15.75" customHeight="1" x14ac:dyDescent="0.2">
      <c r="A1252" s="45" t="s">
        <v>660</v>
      </c>
      <c r="B1252" s="130">
        <v>42237</v>
      </c>
      <c r="C1252" s="45">
        <v>10.88</v>
      </c>
      <c r="D1252" s="93" t="s">
        <v>37</v>
      </c>
      <c r="E1252" s="6"/>
    </row>
    <row r="1253" spans="1:5" ht="15.75" customHeight="1" x14ac:dyDescent="0.2">
      <c r="A1253" s="45" t="s">
        <v>660</v>
      </c>
      <c r="B1253" s="130">
        <v>42236</v>
      </c>
      <c r="C1253" s="45">
        <v>10.74</v>
      </c>
      <c r="D1253" s="93" t="s">
        <v>37</v>
      </c>
      <c r="E1253" s="6"/>
    </row>
    <row r="1254" spans="1:5" ht="15.75" customHeight="1" x14ac:dyDescent="0.2">
      <c r="A1254" s="45" t="s">
        <v>660</v>
      </c>
      <c r="B1254" s="130">
        <v>42235</v>
      </c>
      <c r="C1254" s="45">
        <v>10.84</v>
      </c>
      <c r="D1254" s="93" t="s">
        <v>37</v>
      </c>
      <c r="E1254" s="6"/>
    </row>
    <row r="1255" spans="1:5" ht="15.75" customHeight="1" x14ac:dyDescent="0.2">
      <c r="A1255" s="45" t="s">
        <v>660</v>
      </c>
      <c r="B1255" s="130">
        <v>42234</v>
      </c>
      <c r="C1255" s="45">
        <v>10.73</v>
      </c>
      <c r="D1255" s="93" t="s">
        <v>37</v>
      </c>
      <c r="E1255" s="6"/>
    </row>
    <row r="1256" spans="1:5" ht="15.75" customHeight="1" x14ac:dyDescent="0.2">
      <c r="A1256" s="45" t="s">
        <v>660</v>
      </c>
      <c r="B1256" s="130">
        <v>42233</v>
      </c>
      <c r="C1256" s="45">
        <v>10.79</v>
      </c>
      <c r="D1256" s="93" t="s">
        <v>37</v>
      </c>
      <c r="E1256" s="6"/>
    </row>
    <row r="1257" spans="1:5" ht="15.75" customHeight="1" x14ac:dyDescent="0.2">
      <c r="A1257" s="45" t="s">
        <v>660</v>
      </c>
      <c r="B1257" s="130">
        <v>42232</v>
      </c>
      <c r="C1257" s="45">
        <v>11.33</v>
      </c>
      <c r="D1257" s="93" t="s">
        <v>37</v>
      </c>
      <c r="E1257" s="6"/>
    </row>
    <row r="1258" spans="1:5" ht="15.75" customHeight="1" x14ac:dyDescent="0.2">
      <c r="A1258" s="45" t="s">
        <v>660</v>
      </c>
      <c r="B1258" s="130">
        <v>42231</v>
      </c>
      <c r="C1258" s="45">
        <v>10.81</v>
      </c>
      <c r="D1258" s="93" t="s">
        <v>37</v>
      </c>
      <c r="E1258" s="6"/>
    </row>
    <row r="1259" spans="1:5" ht="15.75" customHeight="1" x14ac:dyDescent="0.2">
      <c r="A1259" s="45" t="s">
        <v>660</v>
      </c>
      <c r="B1259" s="130">
        <v>42230</v>
      </c>
      <c r="C1259" s="45">
        <v>11.17</v>
      </c>
      <c r="D1259" s="93" t="s">
        <v>37</v>
      </c>
      <c r="E1259" s="6"/>
    </row>
    <row r="1260" spans="1:5" ht="15.75" customHeight="1" x14ac:dyDescent="0.2">
      <c r="A1260" s="45" t="s">
        <v>660</v>
      </c>
      <c r="B1260" s="130">
        <v>42229</v>
      </c>
      <c r="C1260" s="45">
        <v>11.01</v>
      </c>
      <c r="D1260" s="93" t="s">
        <v>37</v>
      </c>
      <c r="E1260" s="6"/>
    </row>
    <row r="1261" spans="1:5" ht="15.75" customHeight="1" x14ac:dyDescent="0.2">
      <c r="A1261" s="45" t="s">
        <v>660</v>
      </c>
      <c r="B1261" s="130">
        <v>42228</v>
      </c>
      <c r="C1261" s="45">
        <v>10.72</v>
      </c>
      <c r="D1261" s="93" t="s">
        <v>37</v>
      </c>
      <c r="E1261" s="6"/>
    </row>
    <row r="1262" spans="1:5" ht="15.75" customHeight="1" x14ac:dyDescent="0.2">
      <c r="A1262" s="45" t="s">
        <v>660</v>
      </c>
      <c r="B1262" s="130">
        <v>42227</v>
      </c>
      <c r="C1262" s="45">
        <v>10.59</v>
      </c>
      <c r="D1262" s="93" t="s">
        <v>37</v>
      </c>
      <c r="E1262" s="6"/>
    </row>
    <row r="1263" spans="1:5" ht="15.75" customHeight="1" x14ac:dyDescent="0.2">
      <c r="A1263" s="45" t="s">
        <v>660</v>
      </c>
      <c r="B1263" s="130">
        <v>42226</v>
      </c>
      <c r="C1263" s="45">
        <v>10.93</v>
      </c>
      <c r="D1263" s="93" t="s">
        <v>37</v>
      </c>
      <c r="E1263" s="6"/>
    </row>
    <row r="1264" spans="1:5" ht="15.75" customHeight="1" x14ac:dyDescent="0.2">
      <c r="A1264" s="45" t="s">
        <v>660</v>
      </c>
      <c r="B1264" s="130">
        <v>42225</v>
      </c>
      <c r="C1264" s="45">
        <v>11.02</v>
      </c>
      <c r="D1264" s="93" t="s">
        <v>37</v>
      </c>
      <c r="E1264" s="6"/>
    </row>
    <row r="1265" spans="1:5" ht="15.75" customHeight="1" x14ac:dyDescent="0.2">
      <c r="A1265" s="45" t="s">
        <v>660</v>
      </c>
      <c r="B1265" s="130">
        <v>42224</v>
      </c>
      <c r="C1265" s="45">
        <v>11.05</v>
      </c>
      <c r="D1265" s="93" t="s">
        <v>37</v>
      </c>
      <c r="E1265" s="6"/>
    </row>
    <row r="1266" spans="1:5" ht="15.75" customHeight="1" x14ac:dyDescent="0.2">
      <c r="A1266" s="45" t="s">
        <v>660</v>
      </c>
      <c r="B1266" s="130">
        <v>42223</v>
      </c>
      <c r="C1266" s="45">
        <v>11.17</v>
      </c>
      <c r="D1266" s="93" t="s">
        <v>37</v>
      </c>
      <c r="E1266" s="6"/>
    </row>
    <row r="1267" spans="1:5" ht="15.75" customHeight="1" x14ac:dyDescent="0.2">
      <c r="A1267" s="45" t="s">
        <v>660</v>
      </c>
      <c r="B1267" s="130">
        <v>42222</v>
      </c>
      <c r="C1267" s="45">
        <v>11.32</v>
      </c>
      <c r="D1267" s="93" t="s">
        <v>37</v>
      </c>
      <c r="E1267" s="6"/>
    </row>
    <row r="1268" spans="1:5" ht="15.75" customHeight="1" x14ac:dyDescent="0.2">
      <c r="A1268" s="45" t="s">
        <v>660</v>
      </c>
      <c r="B1268" s="130">
        <v>42221</v>
      </c>
      <c r="C1268" s="45">
        <v>11</v>
      </c>
      <c r="D1268" s="93" t="s">
        <v>37</v>
      </c>
      <c r="E1268" s="6"/>
    </row>
    <row r="1269" spans="1:5" ht="15.75" customHeight="1" x14ac:dyDescent="0.2">
      <c r="A1269" s="45" t="s">
        <v>660</v>
      </c>
      <c r="B1269" s="130">
        <v>42220</v>
      </c>
      <c r="C1269" s="45">
        <v>10.99</v>
      </c>
      <c r="D1269" s="93" t="s">
        <v>37</v>
      </c>
      <c r="E1269" s="6"/>
    </row>
    <row r="1270" spans="1:5" ht="15.75" customHeight="1" x14ac:dyDescent="0.2">
      <c r="A1270" s="45" t="s">
        <v>660</v>
      </c>
      <c r="B1270" s="130">
        <v>42219</v>
      </c>
      <c r="C1270" s="45">
        <v>10.95</v>
      </c>
      <c r="D1270" s="93" t="s">
        <v>37</v>
      </c>
      <c r="E1270" s="6"/>
    </row>
    <row r="1271" spans="1:5" ht="15.75" customHeight="1" x14ac:dyDescent="0.2">
      <c r="A1271" s="45" t="s">
        <v>660</v>
      </c>
      <c r="B1271" s="130">
        <v>42218</v>
      </c>
      <c r="C1271" s="45">
        <v>11.03</v>
      </c>
      <c r="D1271" s="93" t="s">
        <v>37</v>
      </c>
      <c r="E1271" s="6"/>
    </row>
    <row r="1272" spans="1:5" ht="15.75" customHeight="1" x14ac:dyDescent="0.2">
      <c r="A1272" s="45" t="s">
        <v>660</v>
      </c>
      <c r="B1272" s="130">
        <v>42217</v>
      </c>
      <c r="C1272" s="45">
        <v>10.68</v>
      </c>
      <c r="D1272" s="93" t="s">
        <v>37</v>
      </c>
      <c r="E1272" s="6"/>
    </row>
    <row r="1273" spans="1:5" ht="15.75" customHeight="1" x14ac:dyDescent="0.2">
      <c r="A1273" s="45" t="s">
        <v>566</v>
      </c>
      <c r="B1273" s="130">
        <v>42247</v>
      </c>
      <c r="C1273" s="45">
        <v>15.3</v>
      </c>
      <c r="D1273" s="93" t="s">
        <v>42</v>
      </c>
      <c r="E1273" s="6"/>
    </row>
    <row r="1274" spans="1:5" ht="15.75" customHeight="1" x14ac:dyDescent="0.2">
      <c r="A1274" s="45" t="s">
        <v>566</v>
      </c>
      <c r="B1274" s="130">
        <v>42246</v>
      </c>
      <c r="C1274" s="45">
        <v>15.45</v>
      </c>
      <c r="D1274" s="93" t="s">
        <v>42</v>
      </c>
      <c r="E1274" s="6"/>
    </row>
    <row r="1275" spans="1:5" ht="15.75" customHeight="1" x14ac:dyDescent="0.2">
      <c r="A1275" s="45" t="s">
        <v>566</v>
      </c>
      <c r="B1275" s="130">
        <v>42245</v>
      </c>
      <c r="C1275" s="45">
        <v>15.23</v>
      </c>
      <c r="D1275" s="93" t="s">
        <v>42</v>
      </c>
      <c r="E1275" s="6"/>
    </row>
    <row r="1276" spans="1:5" ht="15.75" customHeight="1" x14ac:dyDescent="0.2">
      <c r="A1276" s="45" t="s">
        <v>566</v>
      </c>
      <c r="B1276" s="130">
        <v>42244</v>
      </c>
      <c r="C1276" s="45">
        <v>18.23</v>
      </c>
      <c r="D1276" s="93" t="s">
        <v>42</v>
      </c>
      <c r="E1276" s="6"/>
    </row>
    <row r="1277" spans="1:5" ht="15.75" customHeight="1" x14ac:dyDescent="0.2">
      <c r="A1277" s="45" t="s">
        <v>566</v>
      </c>
      <c r="B1277" s="130">
        <v>42243</v>
      </c>
      <c r="C1277" s="45">
        <v>16.66</v>
      </c>
      <c r="D1277" s="93" t="s">
        <v>42</v>
      </c>
      <c r="E1277" s="6"/>
    </row>
    <row r="1278" spans="1:5" ht="15.75" customHeight="1" x14ac:dyDescent="0.2">
      <c r="A1278" s="45" t="s">
        <v>566</v>
      </c>
      <c r="B1278" s="130">
        <v>42242</v>
      </c>
      <c r="C1278" s="45">
        <v>17.510000000000002</v>
      </c>
      <c r="D1278" s="93" t="s">
        <v>42</v>
      </c>
      <c r="E1278" s="6"/>
    </row>
    <row r="1279" spans="1:5" ht="15.75" customHeight="1" x14ac:dyDescent="0.2">
      <c r="A1279" s="45" t="s">
        <v>566</v>
      </c>
      <c r="B1279" s="130">
        <v>42241</v>
      </c>
      <c r="C1279" s="45">
        <v>18.760000000000002</v>
      </c>
      <c r="D1279" s="93" t="s">
        <v>42</v>
      </c>
      <c r="E1279" s="6"/>
    </row>
    <row r="1280" spans="1:5" ht="15.75" customHeight="1" x14ac:dyDescent="0.2">
      <c r="A1280" s="45" t="s">
        <v>566</v>
      </c>
      <c r="B1280" s="130">
        <v>42240</v>
      </c>
      <c r="C1280" s="45">
        <v>16.95</v>
      </c>
      <c r="D1280" s="93" t="s">
        <v>42</v>
      </c>
      <c r="E1280" s="6"/>
    </row>
    <row r="1281" spans="1:5" ht="15.75" customHeight="1" x14ac:dyDescent="0.2">
      <c r="A1281" s="45" t="s">
        <v>566</v>
      </c>
      <c r="B1281" s="130">
        <v>42239</v>
      </c>
      <c r="C1281" s="45">
        <v>15.86</v>
      </c>
      <c r="D1281" s="93" t="s">
        <v>42</v>
      </c>
      <c r="E1281" s="6"/>
    </row>
    <row r="1282" spans="1:5" ht="15.75" customHeight="1" x14ac:dyDescent="0.2">
      <c r="A1282" s="45" t="s">
        <v>566</v>
      </c>
      <c r="B1282" s="130">
        <v>42238</v>
      </c>
      <c r="C1282" s="45">
        <v>15.51</v>
      </c>
      <c r="D1282" s="93" t="s">
        <v>42</v>
      </c>
      <c r="E1282" s="6"/>
    </row>
    <row r="1283" spans="1:5" ht="15.75" customHeight="1" x14ac:dyDescent="0.2">
      <c r="A1283" s="45" t="s">
        <v>566</v>
      </c>
      <c r="B1283" s="130">
        <v>42237</v>
      </c>
      <c r="C1283" s="45">
        <v>18.46</v>
      </c>
      <c r="D1283" s="93" t="s">
        <v>42</v>
      </c>
      <c r="E1283" s="6"/>
    </row>
    <row r="1284" spans="1:5" ht="15.75" customHeight="1" x14ac:dyDescent="0.2">
      <c r="A1284" s="45" t="s">
        <v>566</v>
      </c>
      <c r="B1284" s="130">
        <v>42236</v>
      </c>
      <c r="C1284" s="45">
        <v>17.3</v>
      </c>
      <c r="D1284" s="93" t="s">
        <v>42</v>
      </c>
      <c r="E1284" s="6"/>
    </row>
    <row r="1285" spans="1:5" ht="15.75" customHeight="1" x14ac:dyDescent="0.2">
      <c r="A1285" s="45" t="s">
        <v>566</v>
      </c>
      <c r="B1285" s="130">
        <v>42235</v>
      </c>
      <c r="C1285" s="45">
        <v>18.46</v>
      </c>
      <c r="D1285" s="93" t="s">
        <v>42</v>
      </c>
      <c r="E1285" s="6"/>
    </row>
    <row r="1286" spans="1:5" ht="15.75" customHeight="1" x14ac:dyDescent="0.2">
      <c r="A1286" s="45" t="s">
        <v>566</v>
      </c>
      <c r="B1286" s="130">
        <v>42234</v>
      </c>
      <c r="C1286" s="45">
        <v>17.329999999999998</v>
      </c>
      <c r="D1286" s="93" t="s">
        <v>42</v>
      </c>
      <c r="E1286" s="6"/>
    </row>
    <row r="1287" spans="1:5" ht="15.75" customHeight="1" x14ac:dyDescent="0.2">
      <c r="A1287" s="45" t="s">
        <v>566</v>
      </c>
      <c r="B1287" s="130">
        <v>42233</v>
      </c>
      <c r="C1287" s="45">
        <v>17.04</v>
      </c>
      <c r="D1287" s="93" t="s">
        <v>42</v>
      </c>
      <c r="E1287" s="6"/>
    </row>
    <row r="1288" spans="1:5" ht="15.75" customHeight="1" x14ac:dyDescent="0.2">
      <c r="A1288" s="45" t="s">
        <v>566</v>
      </c>
      <c r="B1288" s="130">
        <v>42232</v>
      </c>
      <c r="C1288" s="45">
        <v>17.190000000000001</v>
      </c>
      <c r="D1288" s="93" t="s">
        <v>42</v>
      </c>
      <c r="E1288" s="6"/>
    </row>
    <row r="1289" spans="1:5" ht="15.75" customHeight="1" x14ac:dyDescent="0.2">
      <c r="A1289" s="45" t="s">
        <v>566</v>
      </c>
      <c r="B1289" s="130">
        <v>42231</v>
      </c>
      <c r="C1289" s="45">
        <v>16.760000000000002</v>
      </c>
      <c r="D1289" s="93" t="s">
        <v>42</v>
      </c>
      <c r="E1289" s="6"/>
    </row>
    <row r="1290" spans="1:5" ht="15.75" customHeight="1" x14ac:dyDescent="0.2">
      <c r="A1290" s="45" t="s">
        <v>566</v>
      </c>
      <c r="B1290" s="130">
        <v>42230</v>
      </c>
      <c r="C1290" s="45">
        <v>19.329999999999998</v>
      </c>
      <c r="D1290" s="93" t="s">
        <v>42</v>
      </c>
      <c r="E1290" s="6"/>
    </row>
    <row r="1291" spans="1:5" ht="15.75" customHeight="1" x14ac:dyDescent="0.2">
      <c r="A1291" s="45" t="s">
        <v>566</v>
      </c>
      <c r="B1291" s="130">
        <v>42229</v>
      </c>
      <c r="C1291" s="45">
        <v>16.45</v>
      </c>
      <c r="D1291" s="93" t="s">
        <v>42</v>
      </c>
      <c r="E1291" s="6"/>
    </row>
    <row r="1292" spans="1:5" ht="15.75" customHeight="1" x14ac:dyDescent="0.2">
      <c r="A1292" s="45" t="s">
        <v>566</v>
      </c>
      <c r="B1292" s="130">
        <v>42228</v>
      </c>
      <c r="C1292" s="45">
        <v>16.98</v>
      </c>
      <c r="D1292" s="93" t="s">
        <v>42</v>
      </c>
      <c r="E1292" s="6"/>
    </row>
    <row r="1293" spans="1:5" ht="15.75" customHeight="1" x14ac:dyDescent="0.2">
      <c r="A1293" s="45" t="s">
        <v>566</v>
      </c>
      <c r="B1293" s="130">
        <v>42227</v>
      </c>
      <c r="C1293" s="45">
        <v>15.67</v>
      </c>
      <c r="D1293" s="93" t="s">
        <v>42</v>
      </c>
      <c r="E1293" s="6"/>
    </row>
    <row r="1294" spans="1:5" ht="15.75" customHeight="1" x14ac:dyDescent="0.2">
      <c r="A1294" s="45" t="s">
        <v>566</v>
      </c>
      <c r="B1294" s="130">
        <v>42226</v>
      </c>
      <c r="C1294" s="45">
        <v>13.53</v>
      </c>
      <c r="D1294" s="93" t="s">
        <v>42</v>
      </c>
      <c r="E1294" s="6"/>
    </row>
    <row r="1295" spans="1:5" ht="15.75" customHeight="1" x14ac:dyDescent="0.2">
      <c r="A1295" s="45" t="s">
        <v>566</v>
      </c>
      <c r="B1295" s="130">
        <v>42225</v>
      </c>
      <c r="C1295" s="45">
        <v>13.46</v>
      </c>
      <c r="D1295" s="93" t="s">
        <v>42</v>
      </c>
      <c r="E1295" s="6"/>
    </row>
    <row r="1296" spans="1:5" ht="15.75" customHeight="1" x14ac:dyDescent="0.2">
      <c r="A1296" s="45" t="s">
        <v>566</v>
      </c>
      <c r="B1296" s="130">
        <v>42224</v>
      </c>
      <c r="C1296" s="45">
        <v>13.35</v>
      </c>
      <c r="D1296" s="93" t="s">
        <v>42</v>
      </c>
      <c r="E1296" s="6"/>
    </row>
    <row r="1297" spans="1:5" ht="15.75" customHeight="1" x14ac:dyDescent="0.2">
      <c r="A1297" s="45" t="s">
        <v>566</v>
      </c>
      <c r="B1297" s="130">
        <v>42223</v>
      </c>
      <c r="C1297" s="45">
        <v>15.67</v>
      </c>
      <c r="D1297" s="93" t="s">
        <v>42</v>
      </c>
      <c r="E1297" s="6"/>
    </row>
    <row r="1298" spans="1:5" ht="15.75" customHeight="1" x14ac:dyDescent="0.2">
      <c r="A1298" s="45" t="s">
        <v>566</v>
      </c>
      <c r="B1298" s="130">
        <v>42222</v>
      </c>
      <c r="C1298" s="45">
        <v>13.44</v>
      </c>
      <c r="D1298" s="93" t="s">
        <v>42</v>
      </c>
      <c r="E1298" s="6"/>
    </row>
    <row r="1299" spans="1:5" ht="15.75" customHeight="1" x14ac:dyDescent="0.2">
      <c r="A1299" s="45" t="s">
        <v>566</v>
      </c>
      <c r="B1299" s="130">
        <v>42221</v>
      </c>
      <c r="C1299" s="45">
        <v>13.54</v>
      </c>
      <c r="D1299" s="93" t="s">
        <v>42</v>
      </c>
      <c r="E1299" s="6"/>
    </row>
    <row r="1300" spans="1:5" ht="15.75" customHeight="1" x14ac:dyDescent="0.2">
      <c r="A1300" s="45" t="s">
        <v>566</v>
      </c>
      <c r="B1300" s="130">
        <v>42220</v>
      </c>
      <c r="C1300" s="45">
        <v>13.66</v>
      </c>
      <c r="D1300" s="93" t="s">
        <v>42</v>
      </c>
      <c r="E1300" s="6"/>
    </row>
    <row r="1301" spans="1:5" ht="15.75" customHeight="1" x14ac:dyDescent="0.2">
      <c r="A1301" s="45" t="s">
        <v>566</v>
      </c>
      <c r="B1301" s="130">
        <v>42219</v>
      </c>
      <c r="C1301" s="45">
        <v>13.71</v>
      </c>
      <c r="D1301" s="93" t="s">
        <v>42</v>
      </c>
      <c r="E1301" s="6"/>
    </row>
    <row r="1302" spans="1:5" ht="15.75" customHeight="1" x14ac:dyDescent="0.2">
      <c r="A1302" s="45" t="s">
        <v>566</v>
      </c>
      <c r="B1302" s="130">
        <v>42218</v>
      </c>
      <c r="C1302" s="45">
        <v>13.65</v>
      </c>
      <c r="D1302" s="93" t="s">
        <v>42</v>
      </c>
      <c r="E1302" s="6"/>
    </row>
    <row r="1303" spans="1:5" ht="15.75" customHeight="1" x14ac:dyDescent="0.2">
      <c r="A1303" s="45" t="s">
        <v>566</v>
      </c>
      <c r="B1303" s="130">
        <v>42217</v>
      </c>
      <c r="C1303" s="45">
        <v>13.49</v>
      </c>
      <c r="D1303" s="93" t="s">
        <v>42</v>
      </c>
      <c r="E1303" s="6"/>
    </row>
    <row r="1304" spans="1:5" ht="15.75" customHeight="1" x14ac:dyDescent="0.2">
      <c r="A1304" s="45" t="s">
        <v>567</v>
      </c>
      <c r="B1304" s="130">
        <v>42247</v>
      </c>
      <c r="C1304" s="45">
        <v>22.67</v>
      </c>
      <c r="D1304" s="93" t="s">
        <v>42</v>
      </c>
      <c r="E1304" s="6"/>
    </row>
    <row r="1305" spans="1:5" ht="15.75" customHeight="1" x14ac:dyDescent="0.2">
      <c r="A1305" s="45" t="s">
        <v>567</v>
      </c>
      <c r="B1305" s="130">
        <v>42246</v>
      </c>
      <c r="C1305" s="45">
        <v>21.32</v>
      </c>
      <c r="D1305" s="93" t="s">
        <v>42</v>
      </c>
      <c r="E1305" s="6"/>
    </row>
    <row r="1306" spans="1:5" ht="15.75" customHeight="1" x14ac:dyDescent="0.2">
      <c r="A1306" s="45" t="s">
        <v>567</v>
      </c>
      <c r="B1306" s="130">
        <v>42245</v>
      </c>
      <c r="C1306" s="45">
        <v>20.81</v>
      </c>
      <c r="D1306" s="93" t="s">
        <v>42</v>
      </c>
      <c r="E1306" s="6"/>
    </row>
    <row r="1307" spans="1:5" ht="15.75" customHeight="1" x14ac:dyDescent="0.2">
      <c r="A1307" s="45" t="s">
        <v>567</v>
      </c>
      <c r="B1307" s="130">
        <v>42244</v>
      </c>
      <c r="C1307" s="45">
        <v>20.43</v>
      </c>
      <c r="D1307" s="93" t="s">
        <v>42</v>
      </c>
      <c r="E1307" s="6"/>
    </row>
    <row r="1308" spans="1:5" ht="15.75" customHeight="1" x14ac:dyDescent="0.2">
      <c r="A1308" s="45" t="s">
        <v>567</v>
      </c>
      <c r="B1308" s="130">
        <v>42243</v>
      </c>
      <c r="C1308" s="45">
        <v>22.14</v>
      </c>
      <c r="D1308" s="93" t="s">
        <v>42</v>
      </c>
      <c r="E1308" s="6"/>
    </row>
    <row r="1309" spans="1:5" ht="15.75" customHeight="1" x14ac:dyDescent="0.2">
      <c r="A1309" s="45" t="s">
        <v>567</v>
      </c>
      <c r="B1309" s="130">
        <v>42242</v>
      </c>
      <c r="C1309" s="45">
        <v>22.42</v>
      </c>
      <c r="D1309" s="93" t="s">
        <v>42</v>
      </c>
      <c r="E1309" s="6"/>
    </row>
    <row r="1310" spans="1:5" ht="15.75" customHeight="1" x14ac:dyDescent="0.2">
      <c r="A1310" s="45" t="s">
        <v>567</v>
      </c>
      <c r="B1310" s="130">
        <v>42241</v>
      </c>
      <c r="C1310" s="45">
        <v>23.15</v>
      </c>
      <c r="D1310" s="93" t="s">
        <v>42</v>
      </c>
      <c r="E1310" s="6"/>
    </row>
    <row r="1311" spans="1:5" ht="15.75" customHeight="1" x14ac:dyDescent="0.2">
      <c r="A1311" s="45" t="s">
        <v>567</v>
      </c>
      <c r="B1311" s="130">
        <v>42240</v>
      </c>
      <c r="C1311" s="45">
        <v>22.9</v>
      </c>
      <c r="D1311" s="93" t="s">
        <v>42</v>
      </c>
      <c r="E1311" s="6"/>
    </row>
    <row r="1312" spans="1:5" ht="15.75" customHeight="1" x14ac:dyDescent="0.2">
      <c r="A1312" s="45" t="s">
        <v>567</v>
      </c>
      <c r="B1312" s="130">
        <v>42239</v>
      </c>
      <c r="C1312" s="45">
        <v>21.03</v>
      </c>
      <c r="D1312" s="93" t="s">
        <v>42</v>
      </c>
      <c r="E1312" s="6"/>
    </row>
    <row r="1313" spans="1:5" ht="15.75" customHeight="1" x14ac:dyDescent="0.2">
      <c r="A1313" s="45" t="s">
        <v>567</v>
      </c>
      <c r="B1313" s="130">
        <v>42238</v>
      </c>
      <c r="C1313" s="45">
        <v>21.23</v>
      </c>
      <c r="D1313" s="93" t="s">
        <v>42</v>
      </c>
      <c r="E1313" s="6"/>
    </row>
    <row r="1314" spans="1:5" ht="15.75" customHeight="1" x14ac:dyDescent="0.2">
      <c r="A1314" s="45" t="s">
        <v>567</v>
      </c>
      <c r="B1314" s="130">
        <v>42237</v>
      </c>
      <c r="C1314" s="45">
        <v>19.760000000000002</v>
      </c>
      <c r="D1314" s="93" t="s">
        <v>42</v>
      </c>
      <c r="E1314" s="6"/>
    </row>
    <row r="1315" spans="1:5" ht="15.75" customHeight="1" x14ac:dyDescent="0.2">
      <c r="A1315" s="45" t="s">
        <v>567</v>
      </c>
      <c r="B1315" s="130">
        <v>42236</v>
      </c>
      <c r="C1315" s="45">
        <v>17.79</v>
      </c>
      <c r="D1315" s="93" t="s">
        <v>42</v>
      </c>
      <c r="E1315" s="6"/>
    </row>
    <row r="1316" spans="1:5" ht="15.75" customHeight="1" x14ac:dyDescent="0.2">
      <c r="A1316" s="45" t="s">
        <v>567</v>
      </c>
      <c r="B1316" s="130">
        <v>42235</v>
      </c>
      <c r="C1316" s="45">
        <v>18.66</v>
      </c>
      <c r="D1316" s="93" t="s">
        <v>42</v>
      </c>
      <c r="E1316" s="6"/>
    </row>
    <row r="1317" spans="1:5" ht="15.75" customHeight="1" x14ac:dyDescent="0.2">
      <c r="A1317" s="45" t="s">
        <v>567</v>
      </c>
      <c r="B1317" s="130">
        <v>42234</v>
      </c>
      <c r="C1317" s="45">
        <v>20.21</v>
      </c>
      <c r="D1317" s="93" t="s">
        <v>42</v>
      </c>
      <c r="E1317" s="6"/>
    </row>
    <row r="1318" spans="1:5" ht="15.75" customHeight="1" x14ac:dyDescent="0.2">
      <c r="A1318" s="45" t="s">
        <v>567</v>
      </c>
      <c r="B1318" s="130">
        <v>42233</v>
      </c>
      <c r="C1318" s="45">
        <v>20.11</v>
      </c>
      <c r="D1318" s="93" t="s">
        <v>42</v>
      </c>
      <c r="E1318" s="6"/>
    </row>
    <row r="1319" spans="1:5" ht="15.75" customHeight="1" x14ac:dyDescent="0.2">
      <c r="A1319" s="45" t="s">
        <v>567</v>
      </c>
      <c r="B1319" s="130">
        <v>42232</v>
      </c>
      <c r="C1319" s="45">
        <v>20.059999999999999</v>
      </c>
      <c r="D1319" s="93" t="s">
        <v>42</v>
      </c>
      <c r="E1319" s="6"/>
    </row>
    <row r="1320" spans="1:5" ht="15.75" customHeight="1" x14ac:dyDescent="0.2">
      <c r="A1320" s="45" t="s">
        <v>567</v>
      </c>
      <c r="B1320" s="130">
        <v>42231</v>
      </c>
      <c r="C1320" s="45">
        <v>17.989999999999998</v>
      </c>
      <c r="D1320" s="93" t="s">
        <v>42</v>
      </c>
      <c r="E1320" s="6"/>
    </row>
    <row r="1321" spans="1:5" ht="15.75" customHeight="1" x14ac:dyDescent="0.2">
      <c r="A1321" s="45" t="s">
        <v>567</v>
      </c>
      <c r="B1321" s="130">
        <v>42230</v>
      </c>
      <c r="C1321" s="45">
        <v>19.48</v>
      </c>
      <c r="D1321" s="93" t="s">
        <v>42</v>
      </c>
      <c r="E1321" s="6"/>
    </row>
    <row r="1322" spans="1:5" ht="15.75" customHeight="1" x14ac:dyDescent="0.2">
      <c r="A1322" s="45" t="s">
        <v>567</v>
      </c>
      <c r="B1322" s="130">
        <v>42229</v>
      </c>
      <c r="C1322" s="45">
        <v>18.52</v>
      </c>
      <c r="D1322" s="93" t="s">
        <v>42</v>
      </c>
      <c r="E1322" s="6"/>
    </row>
    <row r="1323" spans="1:5" ht="15.75" customHeight="1" x14ac:dyDescent="0.2">
      <c r="A1323" s="45" t="s">
        <v>567</v>
      </c>
      <c r="B1323" s="130">
        <v>42228</v>
      </c>
      <c r="C1323" s="45">
        <v>19.559999999999999</v>
      </c>
      <c r="D1323" s="93" t="s">
        <v>42</v>
      </c>
      <c r="E1323" s="6"/>
    </row>
    <row r="1324" spans="1:5" ht="15.75" customHeight="1" x14ac:dyDescent="0.2">
      <c r="A1324" s="45" t="s">
        <v>567</v>
      </c>
      <c r="B1324" s="130">
        <v>42227</v>
      </c>
      <c r="C1324" s="45">
        <v>19.329999999999998</v>
      </c>
      <c r="D1324" s="93" t="s">
        <v>42</v>
      </c>
      <c r="E1324" s="6"/>
    </row>
    <row r="1325" spans="1:5" ht="15.75" customHeight="1" x14ac:dyDescent="0.2">
      <c r="A1325" s="45" t="s">
        <v>567</v>
      </c>
      <c r="B1325" s="130">
        <v>42226</v>
      </c>
      <c r="C1325" s="45">
        <v>14.08</v>
      </c>
      <c r="D1325" s="93" t="s">
        <v>42</v>
      </c>
      <c r="E1325" s="6"/>
    </row>
    <row r="1326" spans="1:5" ht="15.75" customHeight="1" x14ac:dyDescent="0.2">
      <c r="A1326" s="45" t="s">
        <v>567</v>
      </c>
      <c r="B1326" s="130">
        <v>42225</v>
      </c>
      <c r="C1326" s="45">
        <v>14.34</v>
      </c>
      <c r="D1326" s="93" t="s">
        <v>42</v>
      </c>
      <c r="E1326" s="6"/>
    </row>
    <row r="1327" spans="1:5" ht="15.75" customHeight="1" x14ac:dyDescent="0.2">
      <c r="A1327" s="45" t="s">
        <v>567</v>
      </c>
      <c r="B1327" s="130">
        <v>42224</v>
      </c>
      <c r="C1327" s="45">
        <v>14.93</v>
      </c>
      <c r="D1327" s="93" t="s">
        <v>42</v>
      </c>
      <c r="E1327" s="6"/>
    </row>
    <row r="1328" spans="1:5" ht="15.75" customHeight="1" x14ac:dyDescent="0.2">
      <c r="A1328" s="45" t="s">
        <v>567</v>
      </c>
      <c r="B1328" s="130">
        <v>42223</v>
      </c>
      <c r="C1328" s="45">
        <v>16.190000000000001</v>
      </c>
      <c r="D1328" s="93" t="s">
        <v>42</v>
      </c>
      <c r="E1328" s="6"/>
    </row>
    <row r="1329" spans="1:5" ht="15.75" customHeight="1" x14ac:dyDescent="0.2">
      <c r="A1329" s="45" t="s">
        <v>567</v>
      </c>
      <c r="B1329" s="130">
        <v>42222</v>
      </c>
      <c r="C1329" s="45">
        <v>15.16</v>
      </c>
      <c r="D1329" s="93" t="s">
        <v>42</v>
      </c>
      <c r="E1329" s="6"/>
    </row>
    <row r="1330" spans="1:5" ht="15.75" customHeight="1" x14ac:dyDescent="0.2">
      <c r="A1330" s="45" t="s">
        <v>567</v>
      </c>
      <c r="B1330" s="130">
        <v>42221</v>
      </c>
      <c r="C1330" s="45">
        <v>14.49</v>
      </c>
      <c r="D1330" s="93" t="s">
        <v>42</v>
      </c>
      <c r="E1330" s="6"/>
    </row>
    <row r="1331" spans="1:5" ht="15.75" customHeight="1" x14ac:dyDescent="0.2">
      <c r="A1331" s="45" t="s">
        <v>567</v>
      </c>
      <c r="B1331" s="130">
        <v>42220</v>
      </c>
      <c r="C1331" s="45">
        <v>14.83</v>
      </c>
      <c r="D1331" s="93" t="s">
        <v>42</v>
      </c>
      <c r="E1331" s="6"/>
    </row>
    <row r="1332" spans="1:5" ht="15.75" customHeight="1" x14ac:dyDescent="0.2">
      <c r="A1332" s="45" t="s">
        <v>567</v>
      </c>
      <c r="B1332" s="130">
        <v>42219</v>
      </c>
      <c r="C1332" s="45">
        <v>14.3</v>
      </c>
      <c r="D1332" s="93" t="s">
        <v>42</v>
      </c>
      <c r="E1332" s="6"/>
    </row>
    <row r="1333" spans="1:5" ht="15.75" customHeight="1" x14ac:dyDescent="0.2">
      <c r="A1333" s="45" t="s">
        <v>567</v>
      </c>
      <c r="B1333" s="130">
        <v>42218</v>
      </c>
      <c r="C1333" s="45">
        <v>14.5</v>
      </c>
      <c r="D1333" s="93" t="s">
        <v>42</v>
      </c>
      <c r="E1333" s="6"/>
    </row>
    <row r="1334" spans="1:5" ht="15.75" customHeight="1" x14ac:dyDescent="0.2">
      <c r="A1334" s="45" t="s">
        <v>567</v>
      </c>
      <c r="B1334" s="130">
        <v>42217</v>
      </c>
      <c r="C1334" s="45">
        <v>14.43</v>
      </c>
      <c r="D1334" s="93" t="s">
        <v>42</v>
      </c>
      <c r="E1334" s="6"/>
    </row>
    <row r="1335" spans="1:5" ht="15.75" customHeight="1" x14ac:dyDescent="0.2">
      <c r="A1335" s="45" t="s">
        <v>568</v>
      </c>
      <c r="B1335" s="130">
        <v>42247</v>
      </c>
      <c r="C1335" s="45">
        <v>9.1999999999999993</v>
      </c>
      <c r="D1335" s="93" t="s">
        <v>42</v>
      </c>
      <c r="E1335" s="6"/>
    </row>
    <row r="1336" spans="1:5" ht="15.75" customHeight="1" x14ac:dyDescent="0.2">
      <c r="A1336" s="45" t="s">
        <v>568</v>
      </c>
      <c r="B1336" s="130">
        <v>42246</v>
      </c>
      <c r="C1336" s="45">
        <v>9.4</v>
      </c>
      <c r="D1336" s="93" t="s">
        <v>42</v>
      </c>
      <c r="E1336" s="6"/>
    </row>
    <row r="1337" spans="1:5" ht="15.75" customHeight="1" x14ac:dyDescent="0.2">
      <c r="A1337" s="45" t="s">
        <v>568</v>
      </c>
      <c r="B1337" s="130">
        <v>42245</v>
      </c>
      <c r="C1337" s="45">
        <v>9.27</v>
      </c>
      <c r="D1337" s="93" t="s">
        <v>42</v>
      </c>
      <c r="E1337" s="6"/>
    </row>
    <row r="1338" spans="1:5" ht="15.75" customHeight="1" x14ac:dyDescent="0.2">
      <c r="A1338" s="45" t="s">
        <v>568</v>
      </c>
      <c r="B1338" s="130">
        <v>42244</v>
      </c>
      <c r="C1338" s="45">
        <v>11.85</v>
      </c>
      <c r="D1338" s="93" t="s">
        <v>42</v>
      </c>
      <c r="E1338" s="6"/>
    </row>
    <row r="1339" spans="1:5" ht="15.75" customHeight="1" x14ac:dyDescent="0.2">
      <c r="A1339" s="45" t="s">
        <v>568</v>
      </c>
      <c r="B1339" s="130">
        <v>42243</v>
      </c>
      <c r="C1339" s="45">
        <v>9.02</v>
      </c>
      <c r="D1339" s="93" t="s">
        <v>42</v>
      </c>
      <c r="E1339" s="6"/>
    </row>
    <row r="1340" spans="1:5" ht="15.75" customHeight="1" x14ac:dyDescent="0.2">
      <c r="A1340" s="45" t="s">
        <v>568</v>
      </c>
      <c r="B1340" s="130">
        <v>42242</v>
      </c>
      <c r="C1340" s="45">
        <v>9.23</v>
      </c>
      <c r="D1340" s="93" t="s">
        <v>42</v>
      </c>
      <c r="E1340" s="6"/>
    </row>
    <row r="1341" spans="1:5" ht="15.75" customHeight="1" x14ac:dyDescent="0.2">
      <c r="A1341" s="45" t="s">
        <v>568</v>
      </c>
      <c r="B1341" s="130">
        <v>42241</v>
      </c>
      <c r="C1341" s="45">
        <v>9.41</v>
      </c>
      <c r="D1341" s="93" t="s">
        <v>42</v>
      </c>
      <c r="E1341" s="6"/>
    </row>
    <row r="1342" spans="1:5" ht="15.75" customHeight="1" x14ac:dyDescent="0.2">
      <c r="A1342" s="45" t="s">
        <v>568</v>
      </c>
      <c r="B1342" s="130">
        <v>42240</v>
      </c>
      <c r="C1342" s="45">
        <v>9.74</v>
      </c>
      <c r="D1342" s="93" t="s">
        <v>42</v>
      </c>
      <c r="E1342" s="6"/>
    </row>
    <row r="1343" spans="1:5" ht="15.75" customHeight="1" x14ac:dyDescent="0.2">
      <c r="A1343" s="45" t="s">
        <v>568</v>
      </c>
      <c r="B1343" s="130">
        <v>42239</v>
      </c>
      <c r="C1343" s="45">
        <v>9.65</v>
      </c>
      <c r="D1343" s="93" t="s">
        <v>42</v>
      </c>
      <c r="E1343" s="6"/>
    </row>
    <row r="1344" spans="1:5" ht="15.75" customHeight="1" x14ac:dyDescent="0.2">
      <c r="A1344" s="45" t="s">
        <v>568</v>
      </c>
      <c r="B1344" s="130">
        <v>42238</v>
      </c>
      <c r="C1344" s="45">
        <v>9.9700000000000006</v>
      </c>
      <c r="D1344" s="93" t="s">
        <v>42</v>
      </c>
      <c r="E1344" s="6"/>
    </row>
    <row r="1345" spans="1:5" ht="15.75" customHeight="1" x14ac:dyDescent="0.2">
      <c r="A1345" s="45" t="s">
        <v>568</v>
      </c>
      <c r="B1345" s="130">
        <v>42237</v>
      </c>
      <c r="C1345" s="45">
        <v>12.59</v>
      </c>
      <c r="D1345" s="93" t="s">
        <v>42</v>
      </c>
      <c r="E1345" s="6"/>
    </row>
    <row r="1346" spans="1:5" ht="15.75" customHeight="1" x14ac:dyDescent="0.2">
      <c r="A1346" s="45" t="s">
        <v>568</v>
      </c>
      <c r="B1346" s="130">
        <v>42236</v>
      </c>
      <c r="C1346" s="45">
        <v>10.029999999999999</v>
      </c>
      <c r="D1346" s="93" t="s">
        <v>42</v>
      </c>
      <c r="E1346" s="6"/>
    </row>
    <row r="1347" spans="1:5" ht="15.75" customHeight="1" x14ac:dyDescent="0.2">
      <c r="A1347" s="45" t="s">
        <v>568</v>
      </c>
      <c r="B1347" s="130">
        <v>42235</v>
      </c>
      <c r="C1347" s="45">
        <v>10.68</v>
      </c>
      <c r="D1347" s="93" t="s">
        <v>42</v>
      </c>
      <c r="E1347" s="6"/>
    </row>
    <row r="1348" spans="1:5" ht="15.75" customHeight="1" x14ac:dyDescent="0.2">
      <c r="A1348" s="45" t="s">
        <v>568</v>
      </c>
      <c r="B1348" s="130">
        <v>42234</v>
      </c>
      <c r="C1348" s="45">
        <v>11.08</v>
      </c>
      <c r="D1348" s="93" t="s">
        <v>42</v>
      </c>
      <c r="E1348" s="6"/>
    </row>
    <row r="1349" spans="1:5" ht="15.75" customHeight="1" x14ac:dyDescent="0.2">
      <c r="A1349" s="45" t="s">
        <v>568</v>
      </c>
      <c r="B1349" s="130">
        <v>42233</v>
      </c>
      <c r="C1349" s="45">
        <v>10.96</v>
      </c>
      <c r="D1349" s="93" t="s">
        <v>42</v>
      </c>
      <c r="E1349" s="6"/>
    </row>
    <row r="1350" spans="1:5" ht="15.75" customHeight="1" x14ac:dyDescent="0.2">
      <c r="A1350" s="45" t="s">
        <v>568</v>
      </c>
      <c r="B1350" s="130">
        <v>42232</v>
      </c>
      <c r="C1350" s="45">
        <v>11.65</v>
      </c>
      <c r="D1350" s="93" t="s">
        <v>42</v>
      </c>
      <c r="E1350" s="6"/>
    </row>
    <row r="1351" spans="1:5" ht="15.75" customHeight="1" x14ac:dyDescent="0.2">
      <c r="A1351" s="45" t="s">
        <v>568</v>
      </c>
      <c r="B1351" s="130">
        <v>42231</v>
      </c>
      <c r="C1351" s="45">
        <v>11.44</v>
      </c>
      <c r="D1351" s="93" t="s">
        <v>42</v>
      </c>
      <c r="E1351" s="6"/>
    </row>
    <row r="1352" spans="1:5" ht="15.75" customHeight="1" x14ac:dyDescent="0.2">
      <c r="A1352" s="45" t="s">
        <v>568</v>
      </c>
      <c r="B1352" s="130">
        <v>42230</v>
      </c>
      <c r="C1352" s="45">
        <v>13.77</v>
      </c>
      <c r="D1352" s="93" t="s">
        <v>42</v>
      </c>
      <c r="E1352" s="6"/>
    </row>
    <row r="1353" spans="1:5" ht="15.75" customHeight="1" x14ac:dyDescent="0.2">
      <c r="A1353" s="45" t="s">
        <v>568</v>
      </c>
      <c r="B1353" s="130">
        <v>42229</v>
      </c>
      <c r="C1353" s="45">
        <v>11.1</v>
      </c>
      <c r="D1353" s="93" t="s">
        <v>42</v>
      </c>
      <c r="E1353" s="6"/>
    </row>
    <row r="1354" spans="1:5" ht="15.75" customHeight="1" x14ac:dyDescent="0.2">
      <c r="A1354" s="45" t="s">
        <v>568</v>
      </c>
      <c r="B1354" s="130">
        <v>42228</v>
      </c>
      <c r="C1354" s="45">
        <v>11.95</v>
      </c>
      <c r="D1354" s="93" t="s">
        <v>42</v>
      </c>
      <c r="E1354" s="6"/>
    </row>
    <row r="1355" spans="1:5" ht="15.75" customHeight="1" x14ac:dyDescent="0.2">
      <c r="A1355" s="45" t="s">
        <v>568</v>
      </c>
      <c r="B1355" s="130">
        <v>42227</v>
      </c>
      <c r="C1355" s="45">
        <v>10.86</v>
      </c>
      <c r="D1355" s="93" t="s">
        <v>42</v>
      </c>
      <c r="E1355" s="6"/>
    </row>
    <row r="1356" spans="1:5" ht="15.75" customHeight="1" x14ac:dyDescent="0.2">
      <c r="A1356" s="45" t="s">
        <v>568</v>
      </c>
      <c r="B1356" s="130">
        <v>42226</v>
      </c>
      <c r="C1356" s="45">
        <v>7.52</v>
      </c>
      <c r="D1356" s="93" t="s">
        <v>42</v>
      </c>
      <c r="E1356" s="6"/>
    </row>
    <row r="1357" spans="1:5" ht="15.75" customHeight="1" x14ac:dyDescent="0.2">
      <c r="A1357" s="45" t="s">
        <v>568</v>
      </c>
      <c r="B1357" s="130">
        <v>42225</v>
      </c>
      <c r="C1357" s="45">
        <v>7.36</v>
      </c>
      <c r="D1357" s="93" t="s">
        <v>42</v>
      </c>
      <c r="E1357" s="6"/>
    </row>
    <row r="1358" spans="1:5" ht="15.75" customHeight="1" x14ac:dyDescent="0.2">
      <c r="A1358" s="45" t="s">
        <v>568</v>
      </c>
      <c r="B1358" s="130">
        <v>42224</v>
      </c>
      <c r="C1358" s="45">
        <v>7.3</v>
      </c>
      <c r="D1358" s="93" t="s">
        <v>42</v>
      </c>
      <c r="E1358" s="6"/>
    </row>
    <row r="1359" spans="1:5" ht="15.75" customHeight="1" x14ac:dyDescent="0.2">
      <c r="A1359" s="45" t="s">
        <v>568</v>
      </c>
      <c r="B1359" s="130">
        <v>42223</v>
      </c>
      <c r="C1359" s="45">
        <v>10.54</v>
      </c>
      <c r="D1359" s="93" t="s">
        <v>42</v>
      </c>
      <c r="E1359" s="6"/>
    </row>
    <row r="1360" spans="1:5" ht="15.75" customHeight="1" x14ac:dyDescent="0.2">
      <c r="A1360" s="45" t="s">
        <v>568</v>
      </c>
      <c r="B1360" s="130">
        <v>42222</v>
      </c>
      <c r="C1360" s="45">
        <v>8.4499999999999993</v>
      </c>
      <c r="D1360" s="93" t="s">
        <v>42</v>
      </c>
      <c r="E1360" s="6"/>
    </row>
    <row r="1361" spans="1:5" ht="15.75" customHeight="1" x14ac:dyDescent="0.2">
      <c r="A1361" s="45" t="s">
        <v>568</v>
      </c>
      <c r="B1361" s="130">
        <v>42221</v>
      </c>
      <c r="C1361" s="45">
        <v>8.65</v>
      </c>
      <c r="D1361" s="93" t="s">
        <v>42</v>
      </c>
      <c r="E1361" s="6"/>
    </row>
    <row r="1362" spans="1:5" ht="15.75" customHeight="1" x14ac:dyDescent="0.2">
      <c r="A1362" s="45" t="s">
        <v>568</v>
      </c>
      <c r="B1362" s="130">
        <v>42220</v>
      </c>
      <c r="C1362" s="45">
        <v>8.77</v>
      </c>
      <c r="D1362" s="93" t="s">
        <v>42</v>
      </c>
      <c r="E1362" s="6"/>
    </row>
    <row r="1363" spans="1:5" ht="15.75" customHeight="1" x14ac:dyDescent="0.2">
      <c r="A1363" s="45" t="s">
        <v>568</v>
      </c>
      <c r="B1363" s="130">
        <v>42219</v>
      </c>
      <c r="C1363" s="45">
        <v>7.17</v>
      </c>
      <c r="D1363" s="93" t="s">
        <v>42</v>
      </c>
      <c r="E1363" s="6"/>
    </row>
    <row r="1364" spans="1:5" ht="15.75" customHeight="1" x14ac:dyDescent="0.2">
      <c r="A1364" s="45" t="s">
        <v>568</v>
      </c>
      <c r="B1364" s="130">
        <v>42218</v>
      </c>
      <c r="C1364" s="45">
        <v>7.18</v>
      </c>
      <c r="D1364" s="93" t="s">
        <v>42</v>
      </c>
      <c r="E1364" s="6"/>
    </row>
    <row r="1365" spans="1:5" ht="15.75" customHeight="1" x14ac:dyDescent="0.2">
      <c r="A1365" s="45" t="s">
        <v>568</v>
      </c>
      <c r="B1365" s="130">
        <v>42217</v>
      </c>
      <c r="C1365" s="45">
        <v>7.04</v>
      </c>
      <c r="D1365" s="93" t="s">
        <v>42</v>
      </c>
      <c r="E1365" s="6"/>
    </row>
    <row r="1366" spans="1:5" ht="15.75" customHeight="1" x14ac:dyDescent="0.2">
      <c r="A1366" s="45" t="s">
        <v>569</v>
      </c>
      <c r="B1366" s="130">
        <v>42247</v>
      </c>
      <c r="C1366" s="45">
        <v>12.76</v>
      </c>
      <c r="D1366" s="93" t="s">
        <v>42</v>
      </c>
      <c r="E1366" s="6"/>
    </row>
    <row r="1367" spans="1:5" ht="15.75" customHeight="1" x14ac:dyDescent="0.2">
      <c r="A1367" s="45" t="s">
        <v>569</v>
      </c>
      <c r="B1367" s="130">
        <v>42246</v>
      </c>
      <c r="C1367" s="45">
        <v>12.93</v>
      </c>
      <c r="D1367" s="93" t="s">
        <v>42</v>
      </c>
      <c r="E1367" s="6"/>
    </row>
    <row r="1368" spans="1:5" ht="15.75" customHeight="1" x14ac:dyDescent="0.2">
      <c r="A1368" s="45" t="s">
        <v>569</v>
      </c>
      <c r="B1368" s="130">
        <v>42245</v>
      </c>
      <c r="C1368" s="45">
        <v>12.2</v>
      </c>
      <c r="D1368" s="93" t="s">
        <v>42</v>
      </c>
      <c r="E1368" s="6"/>
    </row>
    <row r="1369" spans="1:5" ht="15.75" customHeight="1" x14ac:dyDescent="0.2">
      <c r="A1369" s="45" t="s">
        <v>569</v>
      </c>
      <c r="B1369" s="130">
        <v>42244</v>
      </c>
      <c r="C1369" s="45">
        <v>12.87</v>
      </c>
      <c r="D1369" s="93" t="s">
        <v>42</v>
      </c>
      <c r="E1369" s="6"/>
    </row>
    <row r="1370" spans="1:5" ht="15.75" customHeight="1" x14ac:dyDescent="0.2">
      <c r="A1370" s="45" t="s">
        <v>569</v>
      </c>
      <c r="B1370" s="130">
        <v>42243</v>
      </c>
      <c r="C1370" s="45">
        <v>12.43</v>
      </c>
      <c r="D1370" s="93" t="s">
        <v>42</v>
      </c>
      <c r="E1370" s="6"/>
    </row>
    <row r="1371" spans="1:5" ht="15.75" customHeight="1" x14ac:dyDescent="0.2">
      <c r="A1371" s="45" t="s">
        <v>569</v>
      </c>
      <c r="B1371" s="130">
        <v>42242</v>
      </c>
      <c r="C1371" s="45">
        <v>12.64</v>
      </c>
      <c r="D1371" s="93" t="s">
        <v>42</v>
      </c>
      <c r="E1371" s="6"/>
    </row>
    <row r="1372" spans="1:5" ht="15.75" customHeight="1" x14ac:dyDescent="0.2">
      <c r="A1372" s="45" t="s">
        <v>569</v>
      </c>
      <c r="B1372" s="130">
        <v>42241</v>
      </c>
      <c r="C1372" s="45">
        <v>15.13</v>
      </c>
      <c r="D1372" s="93" t="s">
        <v>42</v>
      </c>
      <c r="E1372" s="6"/>
    </row>
    <row r="1373" spans="1:5" ht="15.75" customHeight="1" x14ac:dyDescent="0.2">
      <c r="A1373" s="45" t="s">
        <v>569</v>
      </c>
      <c r="B1373" s="130">
        <v>42240</v>
      </c>
      <c r="C1373" s="45">
        <v>12.76</v>
      </c>
      <c r="D1373" s="93" t="s">
        <v>42</v>
      </c>
      <c r="E1373" s="6"/>
    </row>
    <row r="1374" spans="1:5" ht="15.75" customHeight="1" x14ac:dyDescent="0.2">
      <c r="A1374" s="45" t="s">
        <v>569</v>
      </c>
      <c r="B1374" s="130">
        <v>42239</v>
      </c>
      <c r="C1374" s="45">
        <v>15.37</v>
      </c>
      <c r="D1374" s="93" t="s">
        <v>42</v>
      </c>
      <c r="E1374" s="6"/>
    </row>
    <row r="1375" spans="1:5" ht="15.75" customHeight="1" x14ac:dyDescent="0.2">
      <c r="A1375" s="45" t="s">
        <v>569</v>
      </c>
      <c r="B1375" s="130">
        <v>42238</v>
      </c>
      <c r="C1375" s="45">
        <v>14.21</v>
      </c>
      <c r="D1375" s="93" t="s">
        <v>42</v>
      </c>
      <c r="E1375" s="6"/>
    </row>
    <row r="1376" spans="1:5" ht="15.75" customHeight="1" x14ac:dyDescent="0.2">
      <c r="A1376" s="45" t="s">
        <v>569</v>
      </c>
      <c r="B1376" s="130">
        <v>42237</v>
      </c>
      <c r="C1376" s="45">
        <v>14.49</v>
      </c>
      <c r="D1376" s="93" t="s">
        <v>42</v>
      </c>
      <c r="E1376" s="6"/>
    </row>
    <row r="1377" spans="1:5" ht="15.75" customHeight="1" x14ac:dyDescent="0.2">
      <c r="A1377" s="45" t="s">
        <v>569</v>
      </c>
      <c r="B1377" s="130">
        <v>42236</v>
      </c>
      <c r="C1377" s="45">
        <v>12.77</v>
      </c>
      <c r="D1377" s="93" t="s">
        <v>42</v>
      </c>
      <c r="E1377" s="6"/>
    </row>
    <row r="1378" spans="1:5" ht="15.75" customHeight="1" x14ac:dyDescent="0.2">
      <c r="A1378" s="45" t="s">
        <v>569</v>
      </c>
      <c r="B1378" s="130">
        <v>42235</v>
      </c>
      <c r="C1378" s="45">
        <v>11.57</v>
      </c>
      <c r="D1378" s="93" t="s">
        <v>42</v>
      </c>
      <c r="E1378" s="6"/>
    </row>
    <row r="1379" spans="1:5" ht="15.75" customHeight="1" x14ac:dyDescent="0.2">
      <c r="A1379" s="45" t="s">
        <v>569</v>
      </c>
      <c r="B1379" s="130">
        <v>42234</v>
      </c>
      <c r="C1379" s="45">
        <v>13.14</v>
      </c>
      <c r="D1379" s="93" t="s">
        <v>42</v>
      </c>
      <c r="E1379" s="6"/>
    </row>
    <row r="1380" spans="1:5" ht="15.75" customHeight="1" x14ac:dyDescent="0.2">
      <c r="A1380" s="45" t="s">
        <v>569</v>
      </c>
      <c r="B1380" s="130">
        <v>42233</v>
      </c>
      <c r="C1380" s="45">
        <v>13.69</v>
      </c>
      <c r="D1380" s="93" t="s">
        <v>42</v>
      </c>
      <c r="E1380" s="6"/>
    </row>
    <row r="1381" spans="1:5" ht="15.75" customHeight="1" x14ac:dyDescent="0.2">
      <c r="A1381" s="45" t="s">
        <v>569</v>
      </c>
      <c r="B1381" s="130">
        <v>42232</v>
      </c>
      <c r="C1381" s="45">
        <v>13.97</v>
      </c>
      <c r="D1381" s="93" t="s">
        <v>42</v>
      </c>
      <c r="E1381" s="6"/>
    </row>
    <row r="1382" spans="1:5" ht="15.75" customHeight="1" x14ac:dyDescent="0.2">
      <c r="A1382" s="45" t="s">
        <v>569</v>
      </c>
      <c r="B1382" s="130">
        <v>42231</v>
      </c>
      <c r="C1382" s="45">
        <v>13.64</v>
      </c>
      <c r="D1382" s="93" t="s">
        <v>42</v>
      </c>
      <c r="E1382" s="6"/>
    </row>
    <row r="1383" spans="1:5" ht="15.75" customHeight="1" x14ac:dyDescent="0.2">
      <c r="A1383" s="45" t="s">
        <v>569</v>
      </c>
      <c r="B1383" s="130">
        <v>42230</v>
      </c>
      <c r="C1383" s="45">
        <v>15.56</v>
      </c>
      <c r="D1383" s="93" t="s">
        <v>42</v>
      </c>
      <c r="E1383" s="6"/>
    </row>
    <row r="1384" spans="1:5" ht="15.75" customHeight="1" x14ac:dyDescent="0.2">
      <c r="A1384" s="45" t="s">
        <v>569</v>
      </c>
      <c r="B1384" s="130">
        <v>42229</v>
      </c>
      <c r="C1384" s="45">
        <v>14.32</v>
      </c>
      <c r="D1384" s="93" t="s">
        <v>42</v>
      </c>
      <c r="E1384" s="6"/>
    </row>
    <row r="1385" spans="1:5" ht="15.75" customHeight="1" x14ac:dyDescent="0.2">
      <c r="A1385" s="45" t="s">
        <v>569</v>
      </c>
      <c r="B1385" s="130">
        <v>42228</v>
      </c>
      <c r="C1385" s="45">
        <v>14.41</v>
      </c>
      <c r="D1385" s="93" t="s">
        <v>42</v>
      </c>
      <c r="E1385" s="6"/>
    </row>
    <row r="1386" spans="1:5" ht="15.75" customHeight="1" x14ac:dyDescent="0.2">
      <c r="A1386" s="45" t="s">
        <v>569</v>
      </c>
      <c r="B1386" s="130">
        <v>42227</v>
      </c>
      <c r="C1386" s="45">
        <v>12.83</v>
      </c>
      <c r="D1386" s="93" t="s">
        <v>42</v>
      </c>
      <c r="E1386" s="6"/>
    </row>
    <row r="1387" spans="1:5" ht="15.75" customHeight="1" x14ac:dyDescent="0.2">
      <c r="A1387" s="45" t="s">
        <v>569</v>
      </c>
      <c r="B1387" s="130">
        <v>42226</v>
      </c>
      <c r="C1387" s="45">
        <v>9.74</v>
      </c>
      <c r="D1387" s="93" t="s">
        <v>42</v>
      </c>
      <c r="E1387" s="6"/>
    </row>
    <row r="1388" spans="1:5" ht="15.75" customHeight="1" x14ac:dyDescent="0.2">
      <c r="A1388" s="45" t="s">
        <v>569</v>
      </c>
      <c r="B1388" s="130">
        <v>42225</v>
      </c>
      <c r="C1388" s="45">
        <v>9.7799999999999994</v>
      </c>
      <c r="D1388" s="93" t="s">
        <v>42</v>
      </c>
      <c r="E1388" s="6"/>
    </row>
    <row r="1389" spans="1:5" ht="15.75" customHeight="1" x14ac:dyDescent="0.2">
      <c r="A1389" s="45" t="s">
        <v>569</v>
      </c>
      <c r="B1389" s="130">
        <v>42224</v>
      </c>
      <c r="C1389" s="45">
        <v>10.92</v>
      </c>
      <c r="D1389" s="93" t="s">
        <v>42</v>
      </c>
      <c r="E1389" s="6"/>
    </row>
    <row r="1390" spans="1:5" ht="15.75" customHeight="1" x14ac:dyDescent="0.2">
      <c r="A1390" s="45" t="s">
        <v>569</v>
      </c>
      <c r="B1390" s="130">
        <v>42223</v>
      </c>
      <c r="C1390" s="45">
        <v>13.05</v>
      </c>
      <c r="D1390" s="93" t="s">
        <v>42</v>
      </c>
      <c r="E1390" s="6"/>
    </row>
    <row r="1391" spans="1:5" ht="15.75" customHeight="1" x14ac:dyDescent="0.2">
      <c r="A1391" s="45" t="s">
        <v>569</v>
      </c>
      <c r="B1391" s="130">
        <v>42222</v>
      </c>
      <c r="C1391" s="45">
        <v>9.7200000000000006</v>
      </c>
      <c r="D1391" s="93" t="s">
        <v>42</v>
      </c>
      <c r="E1391" s="6"/>
    </row>
    <row r="1392" spans="1:5" ht="15.75" customHeight="1" x14ac:dyDescent="0.2">
      <c r="A1392" s="45" t="s">
        <v>569</v>
      </c>
      <c r="B1392" s="130">
        <v>42221</v>
      </c>
      <c r="C1392" s="45">
        <v>9.57</v>
      </c>
      <c r="D1392" s="93" t="s">
        <v>42</v>
      </c>
      <c r="E1392" s="6"/>
    </row>
    <row r="1393" spans="1:5" ht="15.75" customHeight="1" x14ac:dyDescent="0.2">
      <c r="A1393" s="45" t="s">
        <v>569</v>
      </c>
      <c r="B1393" s="130">
        <v>42220</v>
      </c>
      <c r="C1393" s="45">
        <v>9.5500000000000007</v>
      </c>
      <c r="D1393" s="93" t="s">
        <v>42</v>
      </c>
      <c r="E1393" s="6"/>
    </row>
    <row r="1394" spans="1:5" ht="15.75" customHeight="1" x14ac:dyDescent="0.2">
      <c r="A1394" s="45" t="s">
        <v>569</v>
      </c>
      <c r="B1394" s="130">
        <v>42219</v>
      </c>
      <c r="C1394" s="45">
        <v>9.43</v>
      </c>
      <c r="D1394" s="93" t="s">
        <v>42</v>
      </c>
      <c r="E1394" s="6"/>
    </row>
    <row r="1395" spans="1:5" ht="15.75" customHeight="1" x14ac:dyDescent="0.2">
      <c r="A1395" s="45" t="s">
        <v>569</v>
      </c>
      <c r="B1395" s="130">
        <v>42218</v>
      </c>
      <c r="C1395" s="45">
        <v>9.3800000000000008</v>
      </c>
      <c r="D1395" s="93" t="s">
        <v>42</v>
      </c>
      <c r="E1395" s="6"/>
    </row>
    <row r="1396" spans="1:5" ht="15.75" customHeight="1" x14ac:dyDescent="0.2">
      <c r="A1396" s="45" t="s">
        <v>569</v>
      </c>
      <c r="B1396" s="130">
        <v>42217</v>
      </c>
      <c r="C1396" s="45">
        <v>8.91</v>
      </c>
      <c r="D1396" s="93" t="s">
        <v>42</v>
      </c>
      <c r="E1396" s="6"/>
    </row>
    <row r="1397" spans="1:5" ht="15.75" customHeight="1" x14ac:dyDescent="0.2">
      <c r="A1397" s="45" t="s">
        <v>134</v>
      </c>
      <c r="B1397" s="130">
        <v>42247</v>
      </c>
      <c r="C1397" s="45">
        <v>6.37</v>
      </c>
      <c r="D1397" s="93" t="s">
        <v>28</v>
      </c>
      <c r="E1397" s="6"/>
    </row>
    <row r="1398" spans="1:5" ht="15.75" customHeight="1" x14ac:dyDescent="0.2">
      <c r="A1398" s="45" t="s">
        <v>134</v>
      </c>
      <c r="B1398" s="130">
        <v>42246</v>
      </c>
      <c r="C1398" s="45">
        <v>6.43</v>
      </c>
      <c r="D1398" s="93" t="s">
        <v>28</v>
      </c>
      <c r="E1398" s="6"/>
    </row>
    <row r="1399" spans="1:5" ht="15.75" customHeight="1" x14ac:dyDescent="0.2">
      <c r="A1399" s="45" t="s">
        <v>134</v>
      </c>
      <c r="B1399" s="130">
        <v>42245</v>
      </c>
      <c r="C1399" s="45">
        <v>6.87</v>
      </c>
      <c r="D1399" s="93" t="s">
        <v>28</v>
      </c>
      <c r="E1399" s="6"/>
    </row>
    <row r="1400" spans="1:5" ht="15.75" customHeight="1" x14ac:dyDescent="0.2">
      <c r="A1400" s="45" t="s">
        <v>134</v>
      </c>
      <c r="B1400" s="130">
        <v>42244</v>
      </c>
      <c r="C1400" s="45">
        <v>6.6</v>
      </c>
      <c r="D1400" s="93" t="s">
        <v>28</v>
      </c>
      <c r="E1400" s="6"/>
    </row>
    <row r="1401" spans="1:5" ht="15.75" customHeight="1" x14ac:dyDescent="0.2">
      <c r="A1401" s="45" t="s">
        <v>134</v>
      </c>
      <c r="B1401" s="130">
        <v>42243</v>
      </c>
      <c r="C1401" s="45">
        <v>6.5</v>
      </c>
      <c r="D1401" s="93" t="s">
        <v>28</v>
      </c>
      <c r="E1401" s="6"/>
    </row>
    <row r="1402" spans="1:5" ht="15.75" customHeight="1" x14ac:dyDescent="0.2">
      <c r="A1402" s="45" t="s">
        <v>134</v>
      </c>
      <c r="B1402" s="130">
        <v>42242</v>
      </c>
      <c r="C1402" s="45">
        <v>6.68</v>
      </c>
      <c r="D1402" s="93" t="s">
        <v>28</v>
      </c>
      <c r="E1402" s="6"/>
    </row>
    <row r="1403" spans="1:5" ht="15.75" customHeight="1" x14ac:dyDescent="0.2">
      <c r="A1403" s="45" t="s">
        <v>134</v>
      </c>
      <c r="B1403" s="130">
        <v>42241</v>
      </c>
      <c r="C1403" s="45">
        <v>6.38</v>
      </c>
      <c r="D1403" s="93" t="s">
        <v>28</v>
      </c>
      <c r="E1403" s="6"/>
    </row>
    <row r="1404" spans="1:5" ht="15.75" customHeight="1" x14ac:dyDescent="0.2">
      <c r="A1404" s="45" t="s">
        <v>134</v>
      </c>
      <c r="B1404" s="130">
        <v>42240</v>
      </c>
      <c r="C1404" s="45">
        <v>6.23</v>
      </c>
      <c r="D1404" s="93" t="s">
        <v>28</v>
      </c>
      <c r="E1404" s="6"/>
    </row>
    <row r="1405" spans="1:5" ht="15.75" customHeight="1" x14ac:dyDescent="0.2">
      <c r="A1405" s="45" t="s">
        <v>134</v>
      </c>
      <c r="B1405" s="130">
        <v>42239</v>
      </c>
      <c r="C1405" s="45">
        <v>6.35</v>
      </c>
      <c r="D1405" s="93" t="s">
        <v>28</v>
      </c>
      <c r="E1405" s="6"/>
    </row>
    <row r="1406" spans="1:5" ht="15.75" customHeight="1" x14ac:dyDescent="0.2">
      <c r="A1406" s="45" t="s">
        <v>134</v>
      </c>
      <c r="B1406" s="130">
        <v>42238</v>
      </c>
      <c r="C1406" s="45">
        <v>6.78</v>
      </c>
      <c r="D1406" s="93" t="s">
        <v>28</v>
      </c>
      <c r="E1406" s="6"/>
    </row>
    <row r="1407" spans="1:5" ht="15.75" customHeight="1" x14ac:dyDescent="0.2">
      <c r="A1407" s="45" t="s">
        <v>134</v>
      </c>
      <c r="B1407" s="130">
        <v>42237</v>
      </c>
      <c r="C1407" s="45">
        <v>6.55</v>
      </c>
      <c r="D1407" s="93" t="s">
        <v>28</v>
      </c>
      <c r="E1407" s="6"/>
    </row>
    <row r="1408" spans="1:5" ht="15.75" customHeight="1" x14ac:dyDescent="0.2">
      <c r="A1408" s="45" t="s">
        <v>134</v>
      </c>
      <c r="B1408" s="130">
        <v>42236</v>
      </c>
      <c r="C1408" s="45">
        <v>6.22</v>
      </c>
      <c r="D1408" s="93" t="s">
        <v>28</v>
      </c>
      <c r="E1408" s="6"/>
    </row>
    <row r="1409" spans="1:5" ht="15.75" customHeight="1" x14ac:dyDescent="0.2">
      <c r="A1409" s="45" t="s">
        <v>134</v>
      </c>
      <c r="B1409" s="130">
        <v>42235</v>
      </c>
      <c r="C1409" s="45">
        <v>6.88</v>
      </c>
      <c r="D1409" s="93" t="s">
        <v>28</v>
      </c>
      <c r="E1409" s="6"/>
    </row>
    <row r="1410" spans="1:5" ht="15.75" customHeight="1" x14ac:dyDescent="0.2">
      <c r="A1410" s="45" t="s">
        <v>134</v>
      </c>
      <c r="B1410" s="130">
        <v>42234</v>
      </c>
      <c r="C1410" s="45">
        <v>6.23</v>
      </c>
      <c r="D1410" s="93" t="s">
        <v>28</v>
      </c>
      <c r="E1410" s="6"/>
    </row>
    <row r="1411" spans="1:5" ht="15.75" customHeight="1" x14ac:dyDescent="0.2">
      <c r="A1411" s="45" t="s">
        <v>134</v>
      </c>
      <c r="B1411" s="130">
        <v>42233</v>
      </c>
      <c r="C1411" s="45">
        <v>6.24</v>
      </c>
      <c r="D1411" s="93" t="s">
        <v>28</v>
      </c>
      <c r="E1411" s="6"/>
    </row>
    <row r="1412" spans="1:5" ht="15.75" customHeight="1" x14ac:dyDescent="0.2">
      <c r="A1412" s="45" t="s">
        <v>134</v>
      </c>
      <c r="B1412" s="130">
        <v>42232</v>
      </c>
      <c r="C1412" s="45">
        <v>6.33</v>
      </c>
      <c r="D1412" s="93" t="s">
        <v>28</v>
      </c>
      <c r="E1412" s="6"/>
    </row>
    <row r="1413" spans="1:5" ht="15.75" customHeight="1" x14ac:dyDescent="0.2">
      <c r="A1413" s="45" t="s">
        <v>134</v>
      </c>
      <c r="B1413" s="130">
        <v>42231</v>
      </c>
      <c r="C1413" s="45">
        <v>6.76</v>
      </c>
      <c r="D1413" s="93" t="s">
        <v>28</v>
      </c>
      <c r="E1413" s="6"/>
    </row>
    <row r="1414" spans="1:5" ht="15.75" customHeight="1" x14ac:dyDescent="0.2">
      <c r="A1414" s="45" t="s">
        <v>134</v>
      </c>
      <c r="B1414" s="130">
        <v>42230</v>
      </c>
      <c r="C1414" s="45">
        <v>6.56</v>
      </c>
      <c r="D1414" s="93" t="s">
        <v>28</v>
      </c>
      <c r="E1414" s="6"/>
    </row>
    <row r="1415" spans="1:5" ht="15.75" customHeight="1" x14ac:dyDescent="0.2">
      <c r="A1415" s="45" t="s">
        <v>134</v>
      </c>
      <c r="B1415" s="130">
        <v>42229</v>
      </c>
      <c r="C1415" s="45">
        <v>6.35</v>
      </c>
      <c r="D1415" s="93" t="s">
        <v>28</v>
      </c>
      <c r="E1415" s="6"/>
    </row>
    <row r="1416" spans="1:5" ht="15.75" customHeight="1" x14ac:dyDescent="0.2">
      <c r="A1416" s="45" t="s">
        <v>134</v>
      </c>
      <c r="B1416" s="130">
        <v>42228</v>
      </c>
      <c r="C1416" s="45">
        <v>6.98</v>
      </c>
      <c r="D1416" s="93" t="s">
        <v>28</v>
      </c>
      <c r="E1416" s="6"/>
    </row>
    <row r="1417" spans="1:5" ht="15.75" customHeight="1" x14ac:dyDescent="0.2">
      <c r="A1417" s="45" t="s">
        <v>134</v>
      </c>
      <c r="B1417" s="130">
        <v>42227</v>
      </c>
      <c r="C1417" s="45">
        <v>6.72</v>
      </c>
      <c r="D1417" s="93" t="s">
        <v>28</v>
      </c>
      <c r="E1417" s="6"/>
    </row>
    <row r="1418" spans="1:5" ht="15.75" customHeight="1" x14ac:dyDescent="0.2">
      <c r="A1418" s="45" t="s">
        <v>134</v>
      </c>
      <c r="B1418" s="130">
        <v>42226</v>
      </c>
      <c r="C1418" s="45">
        <v>6.24</v>
      </c>
      <c r="D1418" s="93" t="s">
        <v>28</v>
      </c>
      <c r="E1418" s="6"/>
    </row>
    <row r="1419" spans="1:5" ht="15.75" customHeight="1" x14ac:dyDescent="0.2">
      <c r="A1419" s="45" t="s">
        <v>134</v>
      </c>
      <c r="B1419" s="130">
        <v>42225</v>
      </c>
      <c r="C1419" s="45">
        <v>6.35</v>
      </c>
      <c r="D1419" s="93" t="s">
        <v>28</v>
      </c>
      <c r="E1419" s="6"/>
    </row>
    <row r="1420" spans="1:5" ht="15.75" customHeight="1" x14ac:dyDescent="0.2">
      <c r="A1420" s="45" t="s">
        <v>134</v>
      </c>
      <c r="B1420" s="130">
        <v>42224</v>
      </c>
      <c r="C1420" s="45">
        <v>6.76</v>
      </c>
      <c r="D1420" s="93" t="s">
        <v>28</v>
      </c>
      <c r="E1420" s="6"/>
    </row>
    <row r="1421" spans="1:5" ht="15.75" customHeight="1" x14ac:dyDescent="0.2">
      <c r="A1421" s="45" t="s">
        <v>134</v>
      </c>
      <c r="B1421" s="130">
        <v>42223</v>
      </c>
      <c r="C1421" s="45">
        <v>6.53</v>
      </c>
      <c r="D1421" s="93" t="s">
        <v>28</v>
      </c>
      <c r="E1421" s="6"/>
    </row>
    <row r="1422" spans="1:5" ht="15.75" customHeight="1" x14ac:dyDescent="0.2">
      <c r="A1422" s="45" t="s">
        <v>134</v>
      </c>
      <c r="B1422" s="130">
        <v>42222</v>
      </c>
      <c r="C1422" s="45">
        <v>6.22</v>
      </c>
      <c r="D1422" s="93" t="s">
        <v>28</v>
      </c>
      <c r="E1422" s="6"/>
    </row>
    <row r="1423" spans="1:5" ht="15.75" customHeight="1" x14ac:dyDescent="0.2">
      <c r="A1423" s="45" t="s">
        <v>134</v>
      </c>
      <c r="B1423" s="130">
        <v>42221</v>
      </c>
      <c r="C1423" s="45">
        <v>6.91</v>
      </c>
      <c r="D1423" s="93" t="s">
        <v>28</v>
      </c>
      <c r="E1423" s="6"/>
    </row>
    <row r="1424" spans="1:5" ht="15.75" customHeight="1" x14ac:dyDescent="0.2">
      <c r="A1424" s="45" t="s">
        <v>134</v>
      </c>
      <c r="B1424" s="130">
        <v>42220</v>
      </c>
      <c r="C1424" s="45">
        <v>6.24</v>
      </c>
      <c r="D1424" s="93" t="s">
        <v>28</v>
      </c>
      <c r="E1424" s="6"/>
    </row>
    <row r="1425" spans="1:5" ht="15.75" customHeight="1" x14ac:dyDescent="0.2">
      <c r="A1425" s="45" t="s">
        <v>134</v>
      </c>
      <c r="B1425" s="130">
        <v>42219</v>
      </c>
      <c r="C1425" s="45">
        <v>6.11</v>
      </c>
      <c r="D1425" s="93" t="s">
        <v>28</v>
      </c>
      <c r="E1425" s="6"/>
    </row>
    <row r="1426" spans="1:5" ht="15.75" customHeight="1" x14ac:dyDescent="0.2">
      <c r="A1426" s="45" t="s">
        <v>134</v>
      </c>
      <c r="B1426" s="130">
        <v>42218</v>
      </c>
      <c r="C1426" s="45">
        <v>6.29</v>
      </c>
      <c r="D1426" s="93" t="s">
        <v>28</v>
      </c>
      <c r="E1426" s="6"/>
    </row>
    <row r="1427" spans="1:5" ht="15.75" customHeight="1" x14ac:dyDescent="0.2">
      <c r="A1427" s="45" t="s">
        <v>134</v>
      </c>
      <c r="B1427" s="130">
        <v>42217</v>
      </c>
      <c r="C1427" s="45">
        <v>6.66</v>
      </c>
      <c r="D1427" s="93" t="s">
        <v>28</v>
      </c>
      <c r="E1427" s="6"/>
    </row>
    <row r="1428" spans="1:5" ht="15.75" customHeight="1" x14ac:dyDescent="0.2">
      <c r="A1428" s="45" t="s">
        <v>563</v>
      </c>
      <c r="B1428" s="130">
        <v>42247</v>
      </c>
      <c r="C1428" s="45">
        <v>10.74</v>
      </c>
      <c r="D1428" s="93" t="s">
        <v>44</v>
      </c>
      <c r="E1428" s="6"/>
    </row>
    <row r="1429" spans="1:5" ht="15.75" customHeight="1" x14ac:dyDescent="0.2">
      <c r="A1429" s="45" t="s">
        <v>563</v>
      </c>
      <c r="B1429" s="130">
        <v>42246</v>
      </c>
      <c r="C1429" s="45">
        <v>10.92</v>
      </c>
      <c r="D1429" s="93" t="s">
        <v>44</v>
      </c>
      <c r="E1429" s="6"/>
    </row>
    <row r="1430" spans="1:5" ht="15.75" customHeight="1" x14ac:dyDescent="0.2">
      <c r="A1430" s="45" t="s">
        <v>563</v>
      </c>
      <c r="B1430" s="130">
        <v>42245</v>
      </c>
      <c r="C1430" s="45">
        <v>10.64</v>
      </c>
      <c r="D1430" s="93" t="s">
        <v>44</v>
      </c>
      <c r="E1430" s="6"/>
    </row>
    <row r="1431" spans="1:5" ht="15.75" customHeight="1" x14ac:dyDescent="0.2">
      <c r="A1431" s="45" t="s">
        <v>563</v>
      </c>
      <c r="B1431" s="130">
        <v>42244</v>
      </c>
      <c r="C1431" s="45">
        <v>11.36</v>
      </c>
      <c r="D1431" s="93" t="s">
        <v>44</v>
      </c>
      <c r="E1431" s="6"/>
    </row>
    <row r="1432" spans="1:5" ht="15.75" customHeight="1" x14ac:dyDescent="0.2">
      <c r="A1432" s="45" t="s">
        <v>563</v>
      </c>
      <c r="B1432" s="130">
        <v>42243</v>
      </c>
      <c r="C1432" s="45">
        <v>10.69</v>
      </c>
      <c r="D1432" s="93" t="s">
        <v>44</v>
      </c>
      <c r="E1432" s="6"/>
    </row>
    <row r="1433" spans="1:5" ht="15.75" customHeight="1" x14ac:dyDescent="0.2">
      <c r="A1433" s="45" t="s">
        <v>563</v>
      </c>
      <c r="B1433" s="130">
        <v>42242</v>
      </c>
      <c r="C1433" s="45">
        <v>11.47</v>
      </c>
      <c r="D1433" s="93" t="s">
        <v>44</v>
      </c>
      <c r="E1433" s="6"/>
    </row>
    <row r="1434" spans="1:5" ht="15.75" customHeight="1" x14ac:dyDescent="0.2">
      <c r="A1434" s="45" t="s">
        <v>563</v>
      </c>
      <c r="B1434" s="130">
        <v>42241</v>
      </c>
      <c r="C1434" s="45">
        <v>11.49</v>
      </c>
      <c r="D1434" s="93" t="s">
        <v>44</v>
      </c>
      <c r="E1434" s="6"/>
    </row>
    <row r="1435" spans="1:5" ht="15.75" customHeight="1" x14ac:dyDescent="0.2">
      <c r="A1435" s="45" t="s">
        <v>563</v>
      </c>
      <c r="B1435" s="130">
        <v>42240</v>
      </c>
      <c r="C1435" s="45">
        <v>11.42</v>
      </c>
      <c r="D1435" s="93" t="s">
        <v>44</v>
      </c>
      <c r="E1435" s="6"/>
    </row>
    <row r="1436" spans="1:5" ht="15.75" customHeight="1" x14ac:dyDescent="0.2">
      <c r="A1436" s="45" t="s">
        <v>563</v>
      </c>
      <c r="B1436" s="130">
        <v>42239</v>
      </c>
      <c r="C1436" s="45">
        <v>11.49</v>
      </c>
      <c r="D1436" s="93" t="s">
        <v>44</v>
      </c>
      <c r="E1436" s="6"/>
    </row>
    <row r="1437" spans="1:5" ht="15.75" customHeight="1" x14ac:dyDescent="0.2">
      <c r="A1437" s="45" t="s">
        <v>563</v>
      </c>
      <c r="B1437" s="130">
        <v>42238</v>
      </c>
      <c r="C1437" s="45">
        <v>3.94</v>
      </c>
      <c r="D1437" s="93" t="s">
        <v>44</v>
      </c>
      <c r="E1437" s="6"/>
    </row>
    <row r="1438" spans="1:5" ht="15.75" customHeight="1" x14ac:dyDescent="0.2">
      <c r="A1438" s="45" t="s">
        <v>563</v>
      </c>
      <c r="B1438" s="130">
        <v>42237</v>
      </c>
      <c r="C1438" s="45">
        <v>4.0999999999999996</v>
      </c>
      <c r="D1438" s="93" t="s">
        <v>44</v>
      </c>
      <c r="E1438" s="6"/>
    </row>
    <row r="1439" spans="1:5" ht="15.75" customHeight="1" x14ac:dyDescent="0.2">
      <c r="A1439" s="45" t="s">
        <v>563</v>
      </c>
      <c r="B1439" s="130">
        <v>42236</v>
      </c>
      <c r="C1439" s="45">
        <v>3.38</v>
      </c>
      <c r="D1439" s="93" t="s">
        <v>44</v>
      </c>
      <c r="E1439" s="6"/>
    </row>
    <row r="1440" spans="1:5" ht="15.75" customHeight="1" x14ac:dyDescent="0.2">
      <c r="A1440" s="45" t="s">
        <v>563</v>
      </c>
      <c r="B1440" s="130">
        <v>42235</v>
      </c>
      <c r="C1440" s="45">
        <v>3.65</v>
      </c>
      <c r="D1440" s="93" t="s">
        <v>44</v>
      </c>
      <c r="E1440" s="6"/>
    </row>
    <row r="1441" spans="1:5" ht="15.75" customHeight="1" x14ac:dyDescent="0.2">
      <c r="A1441" s="45" t="s">
        <v>563</v>
      </c>
      <c r="B1441" s="130">
        <v>42234</v>
      </c>
      <c r="C1441" s="45">
        <v>4.13</v>
      </c>
      <c r="D1441" s="93" t="s">
        <v>44</v>
      </c>
      <c r="E1441" s="6"/>
    </row>
    <row r="1442" spans="1:5" ht="15.75" customHeight="1" x14ac:dyDescent="0.2">
      <c r="A1442" s="45" t="s">
        <v>563</v>
      </c>
      <c r="B1442" s="130">
        <v>42233</v>
      </c>
      <c r="C1442" s="45">
        <v>8.64</v>
      </c>
      <c r="D1442" s="93" t="s">
        <v>44</v>
      </c>
      <c r="E1442" s="6"/>
    </row>
    <row r="1443" spans="1:5" ht="15.75" customHeight="1" x14ac:dyDescent="0.2">
      <c r="A1443" s="45" t="s">
        <v>563</v>
      </c>
      <c r="B1443" s="130">
        <v>42232</v>
      </c>
      <c r="C1443" s="45">
        <v>15.06</v>
      </c>
      <c r="D1443" s="93" t="s">
        <v>44</v>
      </c>
      <c r="E1443" s="6"/>
    </row>
    <row r="1444" spans="1:5" ht="15.75" customHeight="1" x14ac:dyDescent="0.2">
      <c r="A1444" s="45" t="s">
        <v>563</v>
      </c>
      <c r="B1444" s="130">
        <v>42231</v>
      </c>
      <c r="C1444" s="45">
        <v>16.5</v>
      </c>
      <c r="D1444" s="93" t="s">
        <v>44</v>
      </c>
      <c r="E1444" s="6"/>
    </row>
    <row r="1445" spans="1:5" ht="15.75" customHeight="1" x14ac:dyDescent="0.2">
      <c r="A1445" s="45" t="s">
        <v>563</v>
      </c>
      <c r="B1445" s="130">
        <v>42230</v>
      </c>
      <c r="C1445" s="45">
        <v>19.829999999999998</v>
      </c>
      <c r="D1445" s="93" t="s">
        <v>44</v>
      </c>
      <c r="E1445" s="6"/>
    </row>
    <row r="1446" spans="1:5" ht="15.75" customHeight="1" x14ac:dyDescent="0.2">
      <c r="A1446" s="45" t="s">
        <v>563</v>
      </c>
      <c r="B1446" s="130">
        <v>42229</v>
      </c>
      <c r="C1446" s="45">
        <v>17.27</v>
      </c>
      <c r="D1446" s="93" t="s">
        <v>44</v>
      </c>
      <c r="E1446" s="6"/>
    </row>
    <row r="1447" spans="1:5" ht="15.75" customHeight="1" x14ac:dyDescent="0.2">
      <c r="A1447" s="45" t="s">
        <v>563</v>
      </c>
      <c r="B1447" s="130">
        <v>42228</v>
      </c>
      <c r="C1447" s="45">
        <v>17.79</v>
      </c>
      <c r="D1447" s="93" t="s">
        <v>44</v>
      </c>
      <c r="E1447" s="6"/>
    </row>
    <row r="1448" spans="1:5" ht="15.75" customHeight="1" x14ac:dyDescent="0.2">
      <c r="A1448" s="45" t="s">
        <v>563</v>
      </c>
      <c r="B1448" s="130">
        <v>42227</v>
      </c>
      <c r="C1448" s="45">
        <v>16.89</v>
      </c>
      <c r="D1448" s="93" t="s">
        <v>44</v>
      </c>
      <c r="E1448" s="6"/>
    </row>
    <row r="1449" spans="1:5" ht="15.75" customHeight="1" x14ac:dyDescent="0.2">
      <c r="A1449" s="45" t="s">
        <v>563</v>
      </c>
      <c r="B1449" s="130">
        <v>42226</v>
      </c>
      <c r="C1449" s="45">
        <v>15.73</v>
      </c>
      <c r="D1449" s="93" t="s">
        <v>44</v>
      </c>
      <c r="E1449" s="6"/>
    </row>
    <row r="1450" spans="1:5" ht="15.75" customHeight="1" x14ac:dyDescent="0.2">
      <c r="A1450" s="45" t="s">
        <v>563</v>
      </c>
      <c r="B1450" s="130">
        <v>42225</v>
      </c>
      <c r="C1450" s="45">
        <v>15.92</v>
      </c>
      <c r="D1450" s="93" t="s">
        <v>44</v>
      </c>
      <c r="E1450" s="6"/>
    </row>
    <row r="1451" spans="1:5" ht="15.75" customHeight="1" x14ac:dyDescent="0.2">
      <c r="A1451" s="45" t="s">
        <v>563</v>
      </c>
      <c r="B1451" s="130">
        <v>42224</v>
      </c>
      <c r="C1451" s="45">
        <v>14.54</v>
      </c>
      <c r="D1451" s="93" t="s">
        <v>44</v>
      </c>
      <c r="E1451" s="6"/>
    </row>
    <row r="1452" spans="1:5" ht="15.75" customHeight="1" x14ac:dyDescent="0.2">
      <c r="A1452" s="45" t="s">
        <v>563</v>
      </c>
      <c r="B1452" s="130">
        <v>42223</v>
      </c>
      <c r="C1452" s="45">
        <v>18.37</v>
      </c>
      <c r="D1452" s="93" t="s">
        <v>44</v>
      </c>
      <c r="E1452" s="6"/>
    </row>
    <row r="1453" spans="1:5" ht="15.75" customHeight="1" x14ac:dyDescent="0.2">
      <c r="A1453" s="45" t="s">
        <v>563</v>
      </c>
      <c r="B1453" s="130">
        <v>42222</v>
      </c>
      <c r="C1453" s="45">
        <v>13.33</v>
      </c>
      <c r="D1453" s="93" t="s">
        <v>44</v>
      </c>
      <c r="E1453" s="6"/>
    </row>
    <row r="1454" spans="1:5" ht="15.75" customHeight="1" x14ac:dyDescent="0.2">
      <c r="A1454" s="45" t="s">
        <v>563</v>
      </c>
      <c r="B1454" s="130">
        <v>42221</v>
      </c>
      <c r="C1454" s="45">
        <v>11.18</v>
      </c>
      <c r="D1454" s="93" t="s">
        <v>44</v>
      </c>
      <c r="E1454" s="6"/>
    </row>
    <row r="1455" spans="1:5" ht="15.75" customHeight="1" x14ac:dyDescent="0.2">
      <c r="A1455" s="45" t="s">
        <v>563</v>
      </c>
      <c r="B1455" s="130">
        <v>42220</v>
      </c>
      <c r="C1455" s="45">
        <v>11.73</v>
      </c>
      <c r="D1455" s="93" t="s">
        <v>44</v>
      </c>
      <c r="E1455" s="6"/>
    </row>
    <row r="1456" spans="1:5" ht="15.75" customHeight="1" x14ac:dyDescent="0.2">
      <c r="A1456" s="45" t="s">
        <v>563</v>
      </c>
      <c r="B1456" s="130">
        <v>42219</v>
      </c>
      <c r="C1456" s="45">
        <v>12.06</v>
      </c>
      <c r="D1456" s="93" t="s">
        <v>44</v>
      </c>
      <c r="E1456" s="6"/>
    </row>
    <row r="1457" spans="1:5" ht="15.75" customHeight="1" x14ac:dyDescent="0.2">
      <c r="A1457" s="45" t="s">
        <v>563</v>
      </c>
      <c r="B1457" s="130">
        <v>42218</v>
      </c>
      <c r="C1457" s="45">
        <v>11.32</v>
      </c>
      <c r="D1457" s="93" t="s">
        <v>44</v>
      </c>
      <c r="E1457" s="6"/>
    </row>
    <row r="1458" spans="1:5" ht="15.75" customHeight="1" x14ac:dyDescent="0.2">
      <c r="A1458" s="45" t="s">
        <v>563</v>
      </c>
      <c r="B1458" s="130">
        <v>42217</v>
      </c>
      <c r="C1458" s="45">
        <v>9.7799999999999994</v>
      </c>
      <c r="D1458" s="93" t="s">
        <v>44</v>
      </c>
      <c r="E1458" s="6"/>
    </row>
    <row r="1459" spans="1:5" ht="15.75" customHeight="1" x14ac:dyDescent="0.2">
      <c r="A1459" s="45" t="s">
        <v>564</v>
      </c>
      <c r="B1459" s="130">
        <v>42247</v>
      </c>
      <c r="C1459" s="45">
        <v>5.13</v>
      </c>
      <c r="D1459" s="93" t="s">
        <v>44</v>
      </c>
      <c r="E1459" s="6"/>
    </row>
    <row r="1460" spans="1:5" ht="15.75" customHeight="1" x14ac:dyDescent="0.2">
      <c r="A1460" s="45" t="s">
        <v>564</v>
      </c>
      <c r="B1460" s="130">
        <v>42246</v>
      </c>
      <c r="C1460" s="45">
        <v>5.55</v>
      </c>
      <c r="D1460" s="93" t="s">
        <v>44</v>
      </c>
      <c r="E1460" s="6"/>
    </row>
    <row r="1461" spans="1:5" ht="15.75" customHeight="1" x14ac:dyDescent="0.2">
      <c r="A1461" s="45" t="s">
        <v>564</v>
      </c>
      <c r="B1461" s="130">
        <v>42245</v>
      </c>
      <c r="C1461" s="45">
        <v>5.3</v>
      </c>
      <c r="D1461" s="93" t="s">
        <v>44</v>
      </c>
      <c r="E1461" s="6"/>
    </row>
    <row r="1462" spans="1:5" ht="15.75" customHeight="1" x14ac:dyDescent="0.2">
      <c r="A1462" s="45" t="s">
        <v>564</v>
      </c>
      <c r="B1462" s="130">
        <v>42244</v>
      </c>
      <c r="C1462" s="45">
        <v>6.5</v>
      </c>
      <c r="D1462" s="93" t="s">
        <v>44</v>
      </c>
      <c r="E1462" s="6"/>
    </row>
    <row r="1463" spans="1:5" ht="15.75" customHeight="1" x14ac:dyDescent="0.2">
      <c r="A1463" s="45" t="s">
        <v>564</v>
      </c>
      <c r="B1463" s="130">
        <v>42243</v>
      </c>
      <c r="C1463" s="45">
        <v>6.06</v>
      </c>
      <c r="D1463" s="93" t="s">
        <v>44</v>
      </c>
      <c r="E1463" s="6"/>
    </row>
    <row r="1464" spans="1:5" ht="15.75" customHeight="1" x14ac:dyDescent="0.2">
      <c r="A1464" s="45" t="s">
        <v>564</v>
      </c>
      <c r="B1464" s="130">
        <v>42242</v>
      </c>
      <c r="C1464" s="45">
        <v>5.98</v>
      </c>
      <c r="D1464" s="93" t="s">
        <v>44</v>
      </c>
      <c r="E1464" s="6"/>
    </row>
    <row r="1465" spans="1:5" ht="15.75" customHeight="1" x14ac:dyDescent="0.2">
      <c r="A1465" s="45" t="s">
        <v>564</v>
      </c>
      <c r="B1465" s="130">
        <v>42241</v>
      </c>
      <c r="C1465" s="45">
        <v>6.7</v>
      </c>
      <c r="D1465" s="93" t="s">
        <v>44</v>
      </c>
      <c r="E1465" s="6"/>
    </row>
    <row r="1466" spans="1:5" ht="15.75" customHeight="1" x14ac:dyDescent="0.2">
      <c r="A1466" s="45" t="s">
        <v>564</v>
      </c>
      <c r="B1466" s="130">
        <v>42240</v>
      </c>
      <c r="C1466" s="45">
        <v>6.27</v>
      </c>
      <c r="D1466" s="93" t="s">
        <v>44</v>
      </c>
      <c r="E1466" s="6"/>
    </row>
    <row r="1467" spans="1:5" ht="15.75" customHeight="1" x14ac:dyDescent="0.2">
      <c r="A1467" s="45" t="s">
        <v>564</v>
      </c>
      <c r="B1467" s="130">
        <v>42239</v>
      </c>
      <c r="C1467" s="45">
        <v>6.43</v>
      </c>
      <c r="D1467" s="93" t="s">
        <v>44</v>
      </c>
      <c r="E1467" s="6"/>
    </row>
    <row r="1468" spans="1:5" ht="15.75" customHeight="1" x14ac:dyDescent="0.2">
      <c r="A1468" s="45" t="s">
        <v>564</v>
      </c>
      <c r="B1468" s="130">
        <v>42238</v>
      </c>
      <c r="C1468" s="45">
        <v>6.62</v>
      </c>
      <c r="D1468" s="93" t="s">
        <v>44</v>
      </c>
      <c r="E1468" s="6"/>
    </row>
    <row r="1469" spans="1:5" ht="15.75" customHeight="1" x14ac:dyDescent="0.2">
      <c r="A1469" s="45" t="s">
        <v>564</v>
      </c>
      <c r="B1469" s="130">
        <v>42237</v>
      </c>
      <c r="C1469" s="45">
        <v>8.02</v>
      </c>
      <c r="D1469" s="93" t="s">
        <v>44</v>
      </c>
      <c r="E1469" s="6"/>
    </row>
    <row r="1470" spans="1:5" ht="15.75" customHeight="1" x14ac:dyDescent="0.2">
      <c r="A1470" s="45" t="s">
        <v>564</v>
      </c>
      <c r="B1470" s="130">
        <v>42236</v>
      </c>
      <c r="C1470" s="45">
        <v>6.03</v>
      </c>
      <c r="D1470" s="93" t="s">
        <v>44</v>
      </c>
      <c r="E1470" s="6"/>
    </row>
    <row r="1471" spans="1:5" ht="15.75" customHeight="1" x14ac:dyDescent="0.2">
      <c r="A1471" s="45" t="s">
        <v>564</v>
      </c>
      <c r="B1471" s="130">
        <v>42235</v>
      </c>
      <c r="C1471" s="45">
        <v>6.26</v>
      </c>
      <c r="D1471" s="93" t="s">
        <v>44</v>
      </c>
      <c r="E1471" s="6"/>
    </row>
    <row r="1472" spans="1:5" ht="15.75" customHeight="1" x14ac:dyDescent="0.2">
      <c r="A1472" s="45" t="s">
        <v>564</v>
      </c>
      <c r="B1472" s="130">
        <v>42234</v>
      </c>
      <c r="C1472" s="45">
        <v>14.66</v>
      </c>
      <c r="D1472" s="93" t="s">
        <v>44</v>
      </c>
      <c r="E1472" s="6"/>
    </row>
    <row r="1473" spans="1:5" ht="15.75" customHeight="1" x14ac:dyDescent="0.2">
      <c r="A1473" s="45" t="s">
        <v>564</v>
      </c>
      <c r="B1473" s="130">
        <v>42233</v>
      </c>
      <c r="C1473" s="45">
        <v>21.44</v>
      </c>
      <c r="D1473" s="93" t="s">
        <v>44</v>
      </c>
      <c r="E1473" s="6"/>
    </row>
    <row r="1474" spans="1:5" ht="15.75" customHeight="1" x14ac:dyDescent="0.2">
      <c r="A1474" s="45" t="s">
        <v>564</v>
      </c>
      <c r="B1474" s="130">
        <v>42232</v>
      </c>
      <c r="C1474" s="45">
        <v>22.35</v>
      </c>
      <c r="D1474" s="93" t="s">
        <v>44</v>
      </c>
      <c r="E1474" s="6"/>
    </row>
    <row r="1475" spans="1:5" ht="15.75" customHeight="1" x14ac:dyDescent="0.2">
      <c r="A1475" s="45" t="s">
        <v>564</v>
      </c>
      <c r="B1475" s="130">
        <v>42231</v>
      </c>
      <c r="C1475" s="45">
        <v>18.89</v>
      </c>
      <c r="D1475" s="93" t="s">
        <v>44</v>
      </c>
      <c r="E1475" s="6"/>
    </row>
    <row r="1476" spans="1:5" ht="15.75" customHeight="1" x14ac:dyDescent="0.2">
      <c r="A1476" s="45" t="s">
        <v>564</v>
      </c>
      <c r="B1476" s="130">
        <v>42230</v>
      </c>
      <c r="C1476" s="45">
        <v>20.93</v>
      </c>
      <c r="D1476" s="93" t="s">
        <v>44</v>
      </c>
      <c r="E1476" s="6"/>
    </row>
    <row r="1477" spans="1:5" ht="15.75" customHeight="1" x14ac:dyDescent="0.2">
      <c r="A1477" s="45" t="s">
        <v>564</v>
      </c>
      <c r="B1477" s="130">
        <v>42229</v>
      </c>
      <c r="C1477" s="45">
        <v>19.47</v>
      </c>
      <c r="D1477" s="93" t="s">
        <v>44</v>
      </c>
      <c r="E1477" s="6"/>
    </row>
    <row r="1478" spans="1:5" ht="15.75" customHeight="1" x14ac:dyDescent="0.2">
      <c r="A1478" s="45" t="s">
        <v>564</v>
      </c>
      <c r="B1478" s="130">
        <v>42228</v>
      </c>
      <c r="C1478" s="45">
        <v>19.82</v>
      </c>
      <c r="D1478" s="93" t="s">
        <v>44</v>
      </c>
      <c r="E1478" s="6"/>
    </row>
    <row r="1479" spans="1:5" ht="15.75" customHeight="1" x14ac:dyDescent="0.2">
      <c r="A1479" s="45" t="s">
        <v>564</v>
      </c>
      <c r="B1479" s="130">
        <v>42227</v>
      </c>
      <c r="C1479" s="45">
        <v>19.04</v>
      </c>
      <c r="D1479" s="93" t="s">
        <v>44</v>
      </c>
      <c r="E1479" s="6"/>
    </row>
    <row r="1480" spans="1:5" ht="15.75" customHeight="1" x14ac:dyDescent="0.2">
      <c r="A1480" s="45" t="s">
        <v>564</v>
      </c>
      <c r="B1480" s="130">
        <v>42226</v>
      </c>
      <c r="C1480" s="45">
        <v>20.239999999999998</v>
      </c>
      <c r="D1480" s="93" t="s">
        <v>44</v>
      </c>
      <c r="E1480" s="6"/>
    </row>
    <row r="1481" spans="1:5" ht="15.75" customHeight="1" x14ac:dyDescent="0.2">
      <c r="A1481" s="45" t="s">
        <v>564</v>
      </c>
      <c r="B1481" s="130">
        <v>42225</v>
      </c>
      <c r="C1481" s="45">
        <v>21.65</v>
      </c>
      <c r="D1481" s="93" t="s">
        <v>44</v>
      </c>
      <c r="E1481" s="6"/>
    </row>
    <row r="1482" spans="1:5" ht="15.75" customHeight="1" x14ac:dyDescent="0.2">
      <c r="A1482" s="45" t="s">
        <v>564</v>
      </c>
      <c r="B1482" s="130">
        <v>42224</v>
      </c>
      <c r="C1482" s="45">
        <v>20.29</v>
      </c>
      <c r="D1482" s="93" t="s">
        <v>44</v>
      </c>
      <c r="E1482" s="6"/>
    </row>
    <row r="1483" spans="1:5" ht="15.75" customHeight="1" x14ac:dyDescent="0.2">
      <c r="A1483" s="45" t="s">
        <v>564</v>
      </c>
      <c r="B1483" s="130">
        <v>42223</v>
      </c>
      <c r="C1483" s="45">
        <v>23.31</v>
      </c>
      <c r="D1483" s="93" t="s">
        <v>44</v>
      </c>
      <c r="E1483" s="6"/>
    </row>
    <row r="1484" spans="1:5" ht="15.75" customHeight="1" x14ac:dyDescent="0.2">
      <c r="A1484" s="45" t="s">
        <v>564</v>
      </c>
      <c r="B1484" s="130">
        <v>42222</v>
      </c>
      <c r="C1484" s="45">
        <v>22.52</v>
      </c>
      <c r="D1484" s="93" t="s">
        <v>44</v>
      </c>
      <c r="E1484" s="6"/>
    </row>
    <row r="1485" spans="1:5" ht="15.75" customHeight="1" x14ac:dyDescent="0.2">
      <c r="A1485" s="45" t="s">
        <v>564</v>
      </c>
      <c r="B1485" s="130">
        <v>42221</v>
      </c>
      <c r="C1485" s="45">
        <v>19.649999999999999</v>
      </c>
      <c r="D1485" s="93" t="s">
        <v>44</v>
      </c>
      <c r="E1485" s="6"/>
    </row>
    <row r="1486" spans="1:5" ht="15.75" customHeight="1" x14ac:dyDescent="0.2">
      <c r="A1486" s="45" t="s">
        <v>564</v>
      </c>
      <c r="B1486" s="130">
        <v>42220</v>
      </c>
      <c r="C1486" s="45">
        <v>20.18</v>
      </c>
      <c r="D1486" s="93" t="s">
        <v>44</v>
      </c>
      <c r="E1486" s="6"/>
    </row>
    <row r="1487" spans="1:5" ht="15.75" customHeight="1" x14ac:dyDescent="0.2">
      <c r="A1487" s="45" t="s">
        <v>564</v>
      </c>
      <c r="B1487" s="130">
        <v>42219</v>
      </c>
      <c r="C1487" s="45">
        <v>18.420000000000002</v>
      </c>
      <c r="D1487" s="93" t="s">
        <v>44</v>
      </c>
      <c r="E1487" s="6"/>
    </row>
    <row r="1488" spans="1:5" ht="15.75" customHeight="1" x14ac:dyDescent="0.2">
      <c r="A1488" s="45" t="s">
        <v>564</v>
      </c>
      <c r="B1488" s="130">
        <v>42218</v>
      </c>
      <c r="C1488" s="45">
        <v>10.49</v>
      </c>
      <c r="D1488" s="93" t="s">
        <v>44</v>
      </c>
      <c r="E1488" s="6"/>
    </row>
    <row r="1489" spans="1:5" ht="15.75" customHeight="1" x14ac:dyDescent="0.2">
      <c r="A1489" s="45" t="s">
        <v>564</v>
      </c>
      <c r="B1489" s="130">
        <v>42217</v>
      </c>
      <c r="C1489" s="45">
        <v>6.78</v>
      </c>
      <c r="D1489" s="93" t="s">
        <v>44</v>
      </c>
      <c r="E1489" s="6"/>
    </row>
    <row r="1490" spans="1:5" ht="15.75" customHeight="1" x14ac:dyDescent="0.2">
      <c r="A1490" s="45" t="s">
        <v>559</v>
      </c>
      <c r="B1490" s="130">
        <v>42247</v>
      </c>
      <c r="C1490" s="45">
        <v>8.2200000000000006</v>
      </c>
      <c r="D1490" s="93" t="s">
        <v>29</v>
      </c>
      <c r="E1490" s="6"/>
    </row>
    <row r="1491" spans="1:5" ht="15.75" customHeight="1" x14ac:dyDescent="0.2">
      <c r="A1491" s="45" t="s">
        <v>559</v>
      </c>
      <c r="B1491" s="130">
        <v>42246</v>
      </c>
      <c r="C1491" s="45">
        <v>9.36</v>
      </c>
      <c r="D1491" s="93" t="s">
        <v>29</v>
      </c>
      <c r="E1491" s="6"/>
    </row>
    <row r="1492" spans="1:5" ht="15.75" customHeight="1" x14ac:dyDescent="0.2">
      <c r="A1492" s="45" t="s">
        <v>559</v>
      </c>
      <c r="B1492" s="130">
        <v>42245</v>
      </c>
      <c r="C1492" s="45">
        <v>4.1500000000000004</v>
      </c>
      <c r="D1492" s="93" t="s">
        <v>29</v>
      </c>
      <c r="E1492" s="6"/>
    </row>
    <row r="1493" spans="1:5" ht="15.75" customHeight="1" x14ac:dyDescent="0.2">
      <c r="A1493" s="45" t="s">
        <v>559</v>
      </c>
      <c r="B1493" s="130">
        <v>42244</v>
      </c>
      <c r="C1493" s="45">
        <v>7.99</v>
      </c>
      <c r="D1493" s="93" t="s">
        <v>29</v>
      </c>
      <c r="E1493" s="6"/>
    </row>
    <row r="1494" spans="1:5" ht="15.75" customHeight="1" x14ac:dyDescent="0.2">
      <c r="A1494" s="45" t="s">
        <v>559</v>
      </c>
      <c r="B1494" s="130">
        <v>42243</v>
      </c>
      <c r="C1494" s="45">
        <v>9.9499999999999993</v>
      </c>
      <c r="D1494" s="93" t="s">
        <v>29</v>
      </c>
      <c r="E1494" s="6"/>
    </row>
    <row r="1495" spans="1:5" ht="15.75" customHeight="1" x14ac:dyDescent="0.2">
      <c r="A1495" s="45" t="s">
        <v>559</v>
      </c>
      <c r="B1495" s="130">
        <v>42242</v>
      </c>
      <c r="C1495" s="45">
        <v>8.6</v>
      </c>
      <c r="D1495" s="93" t="s">
        <v>29</v>
      </c>
      <c r="E1495" s="6"/>
    </row>
    <row r="1496" spans="1:5" ht="15.75" customHeight="1" x14ac:dyDescent="0.2">
      <c r="A1496" s="45" t="s">
        <v>559</v>
      </c>
      <c r="B1496" s="130">
        <v>42241</v>
      </c>
      <c r="C1496" s="45">
        <v>8.7799999999999994</v>
      </c>
      <c r="D1496" s="93" t="s">
        <v>29</v>
      </c>
      <c r="E1496" s="6"/>
    </row>
    <row r="1497" spans="1:5" ht="15.75" customHeight="1" x14ac:dyDescent="0.2">
      <c r="A1497" s="45" t="s">
        <v>559</v>
      </c>
      <c r="B1497" s="130">
        <v>42240</v>
      </c>
      <c r="C1497" s="45">
        <v>6.92</v>
      </c>
      <c r="D1497" s="93" t="s">
        <v>29</v>
      </c>
      <c r="E1497" s="6"/>
    </row>
    <row r="1498" spans="1:5" ht="15.75" customHeight="1" x14ac:dyDescent="0.2">
      <c r="A1498" s="45" t="s">
        <v>559</v>
      </c>
      <c r="B1498" s="130">
        <v>42239</v>
      </c>
      <c r="C1498" s="45">
        <v>6.53</v>
      </c>
      <c r="D1498" s="93" t="s">
        <v>29</v>
      </c>
      <c r="E1498" s="6"/>
    </row>
    <row r="1499" spans="1:5" ht="15.75" customHeight="1" x14ac:dyDescent="0.2">
      <c r="A1499" s="45" t="s">
        <v>559</v>
      </c>
      <c r="B1499" s="130">
        <v>42238</v>
      </c>
      <c r="C1499" s="45">
        <v>4.99</v>
      </c>
      <c r="D1499" s="93" t="s">
        <v>29</v>
      </c>
      <c r="E1499" s="6"/>
    </row>
    <row r="1500" spans="1:5" ht="15.75" customHeight="1" x14ac:dyDescent="0.2">
      <c r="A1500" s="45" t="s">
        <v>559</v>
      </c>
      <c r="B1500" s="130">
        <v>42237</v>
      </c>
      <c r="C1500" s="45">
        <v>5.98</v>
      </c>
      <c r="D1500" s="93" t="s">
        <v>29</v>
      </c>
      <c r="E1500" s="6"/>
    </row>
    <row r="1501" spans="1:5" ht="15.75" customHeight="1" x14ac:dyDescent="0.2">
      <c r="A1501" s="45" t="s">
        <v>559</v>
      </c>
      <c r="B1501" s="130">
        <v>42236</v>
      </c>
      <c r="C1501" s="45">
        <v>6.12</v>
      </c>
      <c r="D1501" s="93" t="s">
        <v>29</v>
      </c>
      <c r="E1501" s="6"/>
    </row>
    <row r="1502" spans="1:5" ht="15.75" customHeight="1" x14ac:dyDescent="0.2">
      <c r="A1502" s="45" t="s">
        <v>559</v>
      </c>
      <c r="B1502" s="130">
        <v>42235</v>
      </c>
      <c r="C1502" s="45">
        <v>6.89</v>
      </c>
      <c r="D1502" s="93" t="s">
        <v>29</v>
      </c>
      <c r="E1502" s="6"/>
    </row>
    <row r="1503" spans="1:5" ht="15.75" customHeight="1" x14ac:dyDescent="0.2">
      <c r="A1503" s="45" t="s">
        <v>559</v>
      </c>
      <c r="B1503" s="130">
        <v>42234</v>
      </c>
      <c r="C1503" s="45">
        <v>6.49</v>
      </c>
      <c r="D1503" s="93" t="s">
        <v>29</v>
      </c>
      <c r="E1503" s="6"/>
    </row>
    <row r="1504" spans="1:5" ht="15.75" customHeight="1" x14ac:dyDescent="0.2">
      <c r="A1504" s="45" t="s">
        <v>559</v>
      </c>
      <c r="B1504" s="130">
        <v>42233</v>
      </c>
      <c r="C1504" s="45">
        <v>6.69</v>
      </c>
      <c r="D1504" s="93" t="s">
        <v>29</v>
      </c>
      <c r="E1504" s="6"/>
    </row>
    <row r="1505" spans="1:5" ht="15.75" customHeight="1" x14ac:dyDescent="0.2">
      <c r="A1505" s="45" t="s">
        <v>559</v>
      </c>
      <c r="B1505" s="130">
        <v>42232</v>
      </c>
      <c r="C1505" s="45">
        <v>7.25</v>
      </c>
      <c r="D1505" s="93" t="s">
        <v>29</v>
      </c>
      <c r="E1505" s="6"/>
    </row>
    <row r="1506" spans="1:5" ht="15.75" customHeight="1" x14ac:dyDescent="0.2">
      <c r="A1506" s="45" t="s">
        <v>559</v>
      </c>
      <c r="B1506" s="130">
        <v>42231</v>
      </c>
      <c r="C1506" s="45">
        <v>4.91</v>
      </c>
      <c r="D1506" s="93" t="s">
        <v>29</v>
      </c>
      <c r="E1506" s="6"/>
    </row>
    <row r="1507" spans="1:5" ht="15.75" customHeight="1" x14ac:dyDescent="0.2">
      <c r="A1507" s="45" t="s">
        <v>559</v>
      </c>
      <c r="B1507" s="130">
        <v>42230</v>
      </c>
      <c r="C1507" s="45">
        <v>5.93</v>
      </c>
      <c r="D1507" s="93" t="s">
        <v>29</v>
      </c>
      <c r="E1507" s="6"/>
    </row>
    <row r="1508" spans="1:5" ht="15.75" customHeight="1" x14ac:dyDescent="0.2">
      <c r="A1508" s="45" t="s">
        <v>559</v>
      </c>
      <c r="B1508" s="130">
        <v>42229</v>
      </c>
      <c r="C1508" s="45">
        <v>6.7</v>
      </c>
      <c r="D1508" s="93" t="s">
        <v>29</v>
      </c>
      <c r="E1508" s="6"/>
    </row>
    <row r="1509" spans="1:5" ht="15.75" customHeight="1" x14ac:dyDescent="0.2">
      <c r="A1509" s="45" t="s">
        <v>559</v>
      </c>
      <c r="B1509" s="130">
        <v>42228</v>
      </c>
      <c r="C1509" s="45">
        <v>5.97</v>
      </c>
      <c r="D1509" s="93" t="s">
        <v>29</v>
      </c>
      <c r="E1509" s="6"/>
    </row>
    <row r="1510" spans="1:5" ht="15.75" customHeight="1" x14ac:dyDescent="0.2">
      <c r="A1510" s="45" t="s">
        <v>559</v>
      </c>
      <c r="B1510" s="130">
        <v>42227</v>
      </c>
      <c r="C1510" s="45">
        <v>6.26</v>
      </c>
      <c r="D1510" s="93" t="s">
        <v>29</v>
      </c>
      <c r="E1510" s="6"/>
    </row>
    <row r="1511" spans="1:5" ht="15.75" customHeight="1" x14ac:dyDescent="0.2">
      <c r="A1511" s="45" t="s">
        <v>559</v>
      </c>
      <c r="B1511" s="130">
        <v>42226</v>
      </c>
      <c r="C1511" s="45">
        <v>6.84</v>
      </c>
      <c r="D1511" s="93" t="s">
        <v>29</v>
      </c>
      <c r="E1511" s="6"/>
    </row>
    <row r="1512" spans="1:5" ht="15.75" customHeight="1" x14ac:dyDescent="0.2">
      <c r="A1512" s="45" t="s">
        <v>559</v>
      </c>
      <c r="B1512" s="130">
        <v>42225</v>
      </c>
      <c r="C1512" s="45">
        <v>7.5</v>
      </c>
      <c r="D1512" s="93" t="s">
        <v>29</v>
      </c>
      <c r="E1512" s="6"/>
    </row>
    <row r="1513" spans="1:5" ht="15.75" customHeight="1" x14ac:dyDescent="0.2">
      <c r="A1513" s="45" t="s">
        <v>559</v>
      </c>
      <c r="B1513" s="130">
        <v>42224</v>
      </c>
      <c r="C1513" s="45">
        <v>5.71</v>
      </c>
      <c r="D1513" s="93" t="s">
        <v>29</v>
      </c>
      <c r="E1513" s="6"/>
    </row>
    <row r="1514" spans="1:5" ht="15.75" customHeight="1" x14ac:dyDescent="0.2">
      <c r="A1514" s="45" t="s">
        <v>559</v>
      </c>
      <c r="B1514" s="130">
        <v>42223</v>
      </c>
      <c r="C1514" s="45">
        <v>9.7899999999999991</v>
      </c>
      <c r="D1514" s="93" t="s">
        <v>29</v>
      </c>
      <c r="E1514" s="6"/>
    </row>
    <row r="1515" spans="1:5" ht="15.75" customHeight="1" x14ac:dyDescent="0.2">
      <c r="A1515" s="45" t="s">
        <v>559</v>
      </c>
      <c r="B1515" s="130">
        <v>42222</v>
      </c>
      <c r="C1515" s="45">
        <v>16.97</v>
      </c>
      <c r="D1515" s="93" t="s">
        <v>29</v>
      </c>
      <c r="E1515" s="6"/>
    </row>
    <row r="1516" spans="1:5" ht="15.75" customHeight="1" x14ac:dyDescent="0.2">
      <c r="A1516" s="45" t="s">
        <v>559</v>
      </c>
      <c r="B1516" s="130">
        <v>42221</v>
      </c>
      <c r="C1516" s="45">
        <v>20.56</v>
      </c>
      <c r="D1516" s="93" t="s">
        <v>29</v>
      </c>
      <c r="E1516" s="6"/>
    </row>
    <row r="1517" spans="1:5" ht="15.75" customHeight="1" x14ac:dyDescent="0.2">
      <c r="A1517" s="45" t="s">
        <v>559</v>
      </c>
      <c r="B1517" s="130">
        <v>42220</v>
      </c>
      <c r="C1517" s="45">
        <v>19.079999999999998</v>
      </c>
      <c r="D1517" s="93" t="s">
        <v>29</v>
      </c>
      <c r="E1517" s="6"/>
    </row>
    <row r="1518" spans="1:5" ht="15.75" customHeight="1" x14ac:dyDescent="0.2">
      <c r="A1518" s="45" t="s">
        <v>559</v>
      </c>
      <c r="B1518" s="130">
        <v>42219</v>
      </c>
      <c r="C1518" s="45">
        <v>21.37</v>
      </c>
      <c r="D1518" s="93" t="s">
        <v>29</v>
      </c>
      <c r="E1518" s="6"/>
    </row>
    <row r="1519" spans="1:5" ht="15.75" customHeight="1" x14ac:dyDescent="0.2">
      <c r="A1519" s="45" t="s">
        <v>559</v>
      </c>
      <c r="B1519" s="130">
        <v>42218</v>
      </c>
      <c r="C1519" s="45">
        <v>15.26</v>
      </c>
      <c r="D1519" s="93" t="s">
        <v>29</v>
      </c>
      <c r="E1519" s="6"/>
    </row>
    <row r="1520" spans="1:5" ht="15.75" customHeight="1" x14ac:dyDescent="0.2">
      <c r="A1520" s="45" t="s">
        <v>559</v>
      </c>
      <c r="B1520" s="130">
        <v>42217</v>
      </c>
      <c r="C1520" s="45">
        <v>6.26</v>
      </c>
      <c r="D1520" s="93" t="s">
        <v>29</v>
      </c>
      <c r="E1520" s="6"/>
    </row>
    <row r="1521" spans="1:5" ht="15.75" customHeight="1" x14ac:dyDescent="0.2">
      <c r="A1521" s="45" t="s">
        <v>560</v>
      </c>
      <c r="B1521" s="130">
        <v>42247</v>
      </c>
      <c r="C1521" s="45">
        <v>17.940000000000001</v>
      </c>
      <c r="D1521" s="93" t="s">
        <v>29</v>
      </c>
      <c r="E1521" s="6"/>
    </row>
    <row r="1522" spans="1:5" ht="15.75" customHeight="1" x14ac:dyDescent="0.2">
      <c r="A1522" s="45" t="s">
        <v>560</v>
      </c>
      <c r="B1522" s="130">
        <v>42246</v>
      </c>
      <c r="C1522" s="45">
        <v>15.93</v>
      </c>
      <c r="D1522" s="93" t="s">
        <v>29</v>
      </c>
      <c r="E1522" s="6"/>
    </row>
    <row r="1523" spans="1:5" ht="15.75" customHeight="1" x14ac:dyDescent="0.2">
      <c r="A1523" s="45" t="s">
        <v>560</v>
      </c>
      <c r="B1523" s="130">
        <v>42245</v>
      </c>
      <c r="C1523" s="45">
        <v>17.68</v>
      </c>
      <c r="D1523" s="93" t="s">
        <v>29</v>
      </c>
      <c r="E1523" s="6"/>
    </row>
    <row r="1524" spans="1:5" ht="15.75" customHeight="1" x14ac:dyDescent="0.2">
      <c r="A1524" s="45" t="s">
        <v>560</v>
      </c>
      <c r="B1524" s="130">
        <v>42244</v>
      </c>
      <c r="C1524" s="45">
        <v>17.690000000000001</v>
      </c>
      <c r="D1524" s="93" t="s">
        <v>29</v>
      </c>
      <c r="E1524" s="6"/>
    </row>
    <row r="1525" spans="1:5" ht="15.75" customHeight="1" x14ac:dyDescent="0.2">
      <c r="A1525" s="45" t="s">
        <v>560</v>
      </c>
      <c r="B1525" s="130">
        <v>42243</v>
      </c>
      <c r="C1525" s="45">
        <v>17.399999999999999</v>
      </c>
      <c r="D1525" s="93" t="s">
        <v>29</v>
      </c>
      <c r="E1525" s="6"/>
    </row>
    <row r="1526" spans="1:5" ht="15.75" customHeight="1" x14ac:dyDescent="0.2">
      <c r="A1526" s="45" t="s">
        <v>560</v>
      </c>
      <c r="B1526" s="130">
        <v>42242</v>
      </c>
      <c r="C1526" s="45">
        <v>15.36</v>
      </c>
      <c r="D1526" s="93" t="s">
        <v>29</v>
      </c>
      <c r="E1526" s="6"/>
    </row>
    <row r="1527" spans="1:5" ht="15.75" customHeight="1" x14ac:dyDescent="0.2">
      <c r="A1527" s="45" t="s">
        <v>560</v>
      </c>
      <c r="B1527" s="130">
        <v>42241</v>
      </c>
      <c r="C1527" s="45">
        <v>17.04</v>
      </c>
      <c r="D1527" s="93" t="s">
        <v>29</v>
      </c>
      <c r="E1527" s="6"/>
    </row>
    <row r="1528" spans="1:5" ht="15.75" customHeight="1" x14ac:dyDescent="0.2">
      <c r="A1528" s="45" t="s">
        <v>560</v>
      </c>
      <c r="B1528" s="130">
        <v>42240</v>
      </c>
      <c r="C1528" s="45">
        <v>17.75</v>
      </c>
      <c r="D1528" s="93" t="s">
        <v>29</v>
      </c>
      <c r="E1528" s="6"/>
    </row>
    <row r="1529" spans="1:5" ht="15.75" customHeight="1" x14ac:dyDescent="0.2">
      <c r="A1529" s="45" t="s">
        <v>560</v>
      </c>
      <c r="B1529" s="130">
        <v>42239</v>
      </c>
      <c r="C1529" s="45">
        <v>17.77</v>
      </c>
      <c r="D1529" s="93" t="s">
        <v>29</v>
      </c>
      <c r="E1529" s="6"/>
    </row>
    <row r="1530" spans="1:5" ht="15.75" customHeight="1" x14ac:dyDescent="0.2">
      <c r="A1530" s="45" t="s">
        <v>560</v>
      </c>
      <c r="B1530" s="130">
        <v>42238</v>
      </c>
      <c r="C1530" s="45">
        <v>16.29</v>
      </c>
      <c r="D1530" s="93" t="s">
        <v>29</v>
      </c>
      <c r="E1530" s="6"/>
    </row>
    <row r="1531" spans="1:5" ht="15.75" customHeight="1" x14ac:dyDescent="0.2">
      <c r="A1531" s="45" t="s">
        <v>560</v>
      </c>
      <c r="B1531" s="130">
        <v>42237</v>
      </c>
      <c r="C1531" s="45">
        <v>16.29</v>
      </c>
      <c r="D1531" s="93" t="s">
        <v>29</v>
      </c>
      <c r="E1531" s="6"/>
    </row>
    <row r="1532" spans="1:5" ht="15.75" customHeight="1" x14ac:dyDescent="0.2">
      <c r="A1532" s="45" t="s">
        <v>560</v>
      </c>
      <c r="B1532" s="130">
        <v>42236</v>
      </c>
      <c r="C1532" s="45">
        <v>15.76</v>
      </c>
      <c r="D1532" s="93" t="s">
        <v>29</v>
      </c>
      <c r="E1532" s="6"/>
    </row>
    <row r="1533" spans="1:5" ht="15.75" customHeight="1" x14ac:dyDescent="0.2">
      <c r="A1533" s="45" t="s">
        <v>560</v>
      </c>
      <c r="B1533" s="130">
        <v>42235</v>
      </c>
      <c r="C1533" s="45">
        <v>17.43</v>
      </c>
      <c r="D1533" s="93" t="s">
        <v>29</v>
      </c>
      <c r="E1533" s="6"/>
    </row>
    <row r="1534" spans="1:5" ht="15.75" customHeight="1" x14ac:dyDescent="0.2">
      <c r="A1534" s="45" t="s">
        <v>560</v>
      </c>
      <c r="B1534" s="130">
        <v>42234</v>
      </c>
      <c r="C1534" s="45">
        <v>17.79</v>
      </c>
      <c r="D1534" s="93" t="s">
        <v>29</v>
      </c>
      <c r="E1534" s="6"/>
    </row>
    <row r="1535" spans="1:5" ht="15.75" customHeight="1" x14ac:dyDescent="0.2">
      <c r="A1535" s="45" t="s">
        <v>560</v>
      </c>
      <c r="B1535" s="130">
        <v>42233</v>
      </c>
      <c r="C1535" s="45">
        <v>15.72</v>
      </c>
      <c r="D1535" s="93" t="s">
        <v>29</v>
      </c>
      <c r="E1535" s="6"/>
    </row>
    <row r="1536" spans="1:5" ht="15.75" customHeight="1" x14ac:dyDescent="0.2">
      <c r="A1536" s="45" t="s">
        <v>560</v>
      </c>
      <c r="B1536" s="130">
        <v>42232</v>
      </c>
      <c r="C1536" s="45">
        <v>16.79</v>
      </c>
      <c r="D1536" s="93" t="s">
        <v>29</v>
      </c>
      <c r="E1536" s="6"/>
    </row>
    <row r="1537" spans="1:5" ht="15.75" customHeight="1" x14ac:dyDescent="0.2">
      <c r="A1537" s="45" t="s">
        <v>560</v>
      </c>
      <c r="B1537" s="130">
        <v>42231</v>
      </c>
      <c r="C1537" s="45">
        <v>15.04</v>
      </c>
      <c r="D1537" s="93" t="s">
        <v>29</v>
      </c>
      <c r="E1537" s="6"/>
    </row>
    <row r="1538" spans="1:5" ht="15.75" customHeight="1" x14ac:dyDescent="0.2">
      <c r="A1538" s="45" t="s">
        <v>560</v>
      </c>
      <c r="B1538" s="130">
        <v>42230</v>
      </c>
      <c r="C1538" s="45">
        <v>16.8</v>
      </c>
      <c r="D1538" s="93" t="s">
        <v>29</v>
      </c>
      <c r="E1538" s="6"/>
    </row>
    <row r="1539" spans="1:5" ht="15.75" customHeight="1" x14ac:dyDescent="0.2">
      <c r="A1539" s="45" t="s">
        <v>560</v>
      </c>
      <c r="B1539" s="130">
        <v>42229</v>
      </c>
      <c r="C1539" s="45">
        <v>14.92</v>
      </c>
      <c r="D1539" s="93" t="s">
        <v>29</v>
      </c>
      <c r="E1539" s="6"/>
    </row>
    <row r="1540" spans="1:5" ht="15.75" customHeight="1" x14ac:dyDescent="0.2">
      <c r="A1540" s="45" t="s">
        <v>560</v>
      </c>
      <c r="B1540" s="130">
        <v>42228</v>
      </c>
      <c r="C1540" s="45">
        <v>15.47</v>
      </c>
      <c r="D1540" s="93" t="s">
        <v>29</v>
      </c>
      <c r="E1540" s="6"/>
    </row>
    <row r="1541" spans="1:5" ht="15.75" customHeight="1" x14ac:dyDescent="0.2">
      <c r="A1541" s="45" t="s">
        <v>560</v>
      </c>
      <c r="B1541" s="130">
        <v>42227</v>
      </c>
      <c r="C1541" s="45">
        <v>15.3</v>
      </c>
      <c r="D1541" s="93" t="s">
        <v>29</v>
      </c>
      <c r="E1541" s="6"/>
    </row>
    <row r="1542" spans="1:5" ht="15.75" customHeight="1" x14ac:dyDescent="0.2">
      <c r="A1542" s="45" t="s">
        <v>560</v>
      </c>
      <c r="B1542" s="130">
        <v>42226</v>
      </c>
      <c r="C1542" s="45">
        <v>16.16</v>
      </c>
      <c r="D1542" s="93" t="s">
        <v>29</v>
      </c>
      <c r="E1542" s="6"/>
    </row>
    <row r="1543" spans="1:5" ht="15.75" customHeight="1" x14ac:dyDescent="0.2">
      <c r="A1543" s="45" t="s">
        <v>560</v>
      </c>
      <c r="B1543" s="130">
        <v>42225</v>
      </c>
      <c r="C1543" s="45">
        <v>16.579999999999998</v>
      </c>
      <c r="D1543" s="93" t="s">
        <v>29</v>
      </c>
      <c r="E1543" s="6"/>
    </row>
    <row r="1544" spans="1:5" ht="15.75" customHeight="1" x14ac:dyDescent="0.2">
      <c r="A1544" s="45" t="s">
        <v>560</v>
      </c>
      <c r="B1544" s="130">
        <v>42224</v>
      </c>
      <c r="C1544" s="45">
        <v>17.16</v>
      </c>
      <c r="D1544" s="93" t="s">
        <v>29</v>
      </c>
      <c r="E1544" s="6"/>
    </row>
    <row r="1545" spans="1:5" ht="15.75" customHeight="1" x14ac:dyDescent="0.2">
      <c r="A1545" s="45" t="s">
        <v>560</v>
      </c>
      <c r="B1545" s="130">
        <v>42223</v>
      </c>
      <c r="C1545" s="45">
        <v>16.53</v>
      </c>
      <c r="D1545" s="93" t="s">
        <v>29</v>
      </c>
      <c r="E1545" s="6"/>
    </row>
    <row r="1546" spans="1:5" ht="15.75" customHeight="1" x14ac:dyDescent="0.2">
      <c r="A1546" s="45" t="s">
        <v>560</v>
      </c>
      <c r="B1546" s="130">
        <v>42222</v>
      </c>
      <c r="C1546" s="45">
        <v>7.68</v>
      </c>
      <c r="D1546" s="93" t="s">
        <v>29</v>
      </c>
      <c r="E1546" s="6"/>
    </row>
    <row r="1547" spans="1:5" ht="15.75" customHeight="1" x14ac:dyDescent="0.2">
      <c r="A1547" s="45" t="s">
        <v>560</v>
      </c>
      <c r="B1547" s="130">
        <v>42221</v>
      </c>
      <c r="C1547" s="45">
        <v>3.48</v>
      </c>
      <c r="D1547" s="93" t="s">
        <v>29</v>
      </c>
      <c r="E1547" s="6"/>
    </row>
    <row r="1548" spans="1:5" ht="15.75" customHeight="1" x14ac:dyDescent="0.2">
      <c r="A1548" s="45" t="s">
        <v>560</v>
      </c>
      <c r="B1548" s="130">
        <v>42220</v>
      </c>
      <c r="C1548" s="45">
        <v>3.72</v>
      </c>
      <c r="D1548" s="93" t="s">
        <v>29</v>
      </c>
      <c r="E1548" s="6"/>
    </row>
    <row r="1549" spans="1:5" ht="15.75" customHeight="1" x14ac:dyDescent="0.2">
      <c r="A1549" s="45" t="s">
        <v>560</v>
      </c>
      <c r="B1549" s="130">
        <v>42219</v>
      </c>
      <c r="C1549" s="45">
        <v>3.12</v>
      </c>
      <c r="D1549" s="93" t="s">
        <v>29</v>
      </c>
      <c r="E1549" s="6"/>
    </row>
    <row r="1550" spans="1:5" ht="15.75" customHeight="1" x14ac:dyDescent="0.2">
      <c r="A1550" s="45" t="s">
        <v>560</v>
      </c>
      <c r="B1550" s="130">
        <v>42218</v>
      </c>
      <c r="C1550" s="45">
        <v>10.58</v>
      </c>
      <c r="D1550" s="93" t="s">
        <v>29</v>
      </c>
      <c r="E1550" s="6"/>
    </row>
    <row r="1551" spans="1:5" ht="15.75" customHeight="1" x14ac:dyDescent="0.2">
      <c r="A1551" s="45" t="s">
        <v>560</v>
      </c>
      <c r="B1551" s="130">
        <v>42217</v>
      </c>
      <c r="C1551" s="45">
        <v>15.86</v>
      </c>
      <c r="D1551" s="93" t="s">
        <v>29</v>
      </c>
      <c r="E1551" s="6"/>
    </row>
    <row r="1552" spans="1:5" ht="15.75" customHeight="1" x14ac:dyDescent="0.2">
      <c r="A1552" s="45" t="s">
        <v>849</v>
      </c>
      <c r="B1552" s="130">
        <v>42247</v>
      </c>
      <c r="C1552" s="45">
        <v>21.2</v>
      </c>
      <c r="D1552" s="93" t="s">
        <v>30</v>
      </c>
      <c r="E1552" s="6"/>
    </row>
    <row r="1553" spans="1:5" ht="15.75" customHeight="1" x14ac:dyDescent="0.2">
      <c r="A1553" s="45" t="s">
        <v>849</v>
      </c>
      <c r="B1553" s="130">
        <v>42246</v>
      </c>
      <c r="C1553" s="45">
        <v>29.99</v>
      </c>
      <c r="D1553" s="93" t="s">
        <v>30</v>
      </c>
      <c r="E1553" s="6"/>
    </row>
    <row r="1554" spans="1:5" ht="15.75" customHeight="1" x14ac:dyDescent="0.2">
      <c r="A1554" s="45" t="s">
        <v>849</v>
      </c>
      <c r="B1554" s="130">
        <v>42245</v>
      </c>
      <c r="C1554" s="45">
        <v>32.76</v>
      </c>
      <c r="D1554" s="93" t="s">
        <v>30</v>
      </c>
      <c r="E1554" s="6"/>
    </row>
    <row r="1555" spans="1:5" ht="15.75" customHeight="1" x14ac:dyDescent="0.2">
      <c r="A1555" s="45" t="s">
        <v>849</v>
      </c>
      <c r="B1555" s="130">
        <v>42244</v>
      </c>
      <c r="C1555" s="45">
        <v>17.78</v>
      </c>
      <c r="D1555" s="93" t="s">
        <v>30</v>
      </c>
      <c r="E1555" s="6"/>
    </row>
    <row r="1556" spans="1:5" ht="15.75" customHeight="1" x14ac:dyDescent="0.2">
      <c r="A1556" s="45" t="s">
        <v>849</v>
      </c>
      <c r="B1556" s="130">
        <v>42243</v>
      </c>
      <c r="C1556" s="45">
        <v>31.29</v>
      </c>
      <c r="D1556" s="93" t="s">
        <v>30</v>
      </c>
      <c r="E1556" s="6"/>
    </row>
    <row r="1557" spans="1:5" ht="15.75" customHeight="1" x14ac:dyDescent="0.2">
      <c r="A1557" s="45" t="s">
        <v>849</v>
      </c>
      <c r="B1557" s="130">
        <v>42242</v>
      </c>
      <c r="C1557" s="45">
        <v>19.73</v>
      </c>
      <c r="D1557" s="93" t="s">
        <v>30</v>
      </c>
      <c r="E1557" s="6"/>
    </row>
    <row r="1558" spans="1:5" ht="15.75" customHeight="1" x14ac:dyDescent="0.2">
      <c r="A1558" s="45" t="s">
        <v>849</v>
      </c>
      <c r="B1558" s="130">
        <v>42241</v>
      </c>
      <c r="C1558" s="45">
        <v>24.31</v>
      </c>
      <c r="D1558" s="93" t="s">
        <v>30</v>
      </c>
      <c r="E1558" s="6"/>
    </row>
    <row r="1559" spans="1:5" ht="15.75" customHeight="1" x14ac:dyDescent="0.2">
      <c r="A1559" s="45" t="s">
        <v>849</v>
      </c>
      <c r="B1559" s="130">
        <v>42240</v>
      </c>
      <c r="C1559" s="45">
        <v>27.35</v>
      </c>
      <c r="D1559" s="93" t="s">
        <v>30</v>
      </c>
      <c r="E1559" s="6"/>
    </row>
    <row r="1560" spans="1:5" ht="15.75" customHeight="1" x14ac:dyDescent="0.2">
      <c r="A1560" s="45" t="s">
        <v>849</v>
      </c>
      <c r="B1560" s="130">
        <v>42239</v>
      </c>
      <c r="C1560" s="45">
        <v>20.76</v>
      </c>
      <c r="D1560" s="93" t="s">
        <v>30</v>
      </c>
      <c r="E1560" s="6"/>
    </row>
    <row r="1561" spans="1:5" ht="15.75" customHeight="1" x14ac:dyDescent="0.2">
      <c r="A1561" s="45" t="s">
        <v>849</v>
      </c>
      <c r="B1561" s="130">
        <v>42238</v>
      </c>
      <c r="C1561" s="45">
        <v>29.55</v>
      </c>
      <c r="D1561" s="93" t="s">
        <v>30</v>
      </c>
      <c r="E1561" s="6"/>
    </row>
    <row r="1562" spans="1:5" ht="15.75" customHeight="1" x14ac:dyDescent="0.2">
      <c r="A1562" s="45" t="s">
        <v>849</v>
      </c>
      <c r="B1562" s="130">
        <v>42237</v>
      </c>
      <c r="C1562" s="45">
        <v>22.42</v>
      </c>
      <c r="D1562" s="93" t="s">
        <v>30</v>
      </c>
      <c r="E1562" s="6"/>
    </row>
    <row r="1563" spans="1:5" ht="15.75" customHeight="1" x14ac:dyDescent="0.2">
      <c r="A1563" s="45" t="s">
        <v>849</v>
      </c>
      <c r="B1563" s="130">
        <v>42236</v>
      </c>
      <c r="C1563" s="45">
        <v>21.59</v>
      </c>
      <c r="D1563" s="93" t="s">
        <v>30</v>
      </c>
      <c r="E1563" s="6"/>
    </row>
    <row r="1564" spans="1:5" ht="15.75" customHeight="1" x14ac:dyDescent="0.2">
      <c r="A1564" s="45" t="s">
        <v>849</v>
      </c>
      <c r="B1564" s="130">
        <v>42235</v>
      </c>
      <c r="C1564" s="45">
        <v>23.92</v>
      </c>
      <c r="D1564" s="93" t="s">
        <v>30</v>
      </c>
      <c r="E1564" s="6"/>
    </row>
    <row r="1565" spans="1:5" ht="15.75" customHeight="1" x14ac:dyDescent="0.2">
      <c r="A1565" s="45" t="s">
        <v>849</v>
      </c>
      <c r="B1565" s="130">
        <v>42234</v>
      </c>
      <c r="C1565" s="45">
        <v>23.65</v>
      </c>
      <c r="D1565" s="93" t="s">
        <v>30</v>
      </c>
      <c r="E1565" s="6"/>
    </row>
    <row r="1566" spans="1:5" ht="15.75" customHeight="1" x14ac:dyDescent="0.2">
      <c r="A1566" s="45" t="s">
        <v>849</v>
      </c>
      <c r="B1566" s="130">
        <v>42233</v>
      </c>
      <c r="C1566" s="45">
        <v>23.8</v>
      </c>
      <c r="D1566" s="93" t="s">
        <v>30</v>
      </c>
      <c r="E1566" s="6"/>
    </row>
    <row r="1567" spans="1:5" ht="15.75" customHeight="1" x14ac:dyDescent="0.2">
      <c r="A1567" s="45" t="s">
        <v>849</v>
      </c>
      <c r="B1567" s="130">
        <v>42232</v>
      </c>
      <c r="C1567" s="45">
        <v>22.98</v>
      </c>
      <c r="D1567" s="93" t="s">
        <v>30</v>
      </c>
      <c r="E1567" s="6"/>
    </row>
    <row r="1568" spans="1:5" ht="15.75" customHeight="1" x14ac:dyDescent="0.2">
      <c r="A1568" s="45" t="s">
        <v>849</v>
      </c>
      <c r="B1568" s="130">
        <v>42231</v>
      </c>
      <c r="C1568" s="45">
        <v>27.37</v>
      </c>
      <c r="D1568" s="93" t="s">
        <v>30</v>
      </c>
      <c r="E1568" s="6"/>
    </row>
    <row r="1569" spans="1:5" ht="15.75" customHeight="1" x14ac:dyDescent="0.2">
      <c r="A1569" s="45" t="s">
        <v>849</v>
      </c>
      <c r="B1569" s="130">
        <v>42230</v>
      </c>
      <c r="C1569" s="45">
        <v>22.15</v>
      </c>
      <c r="D1569" s="93" t="s">
        <v>30</v>
      </c>
      <c r="E1569" s="6"/>
    </row>
    <row r="1570" spans="1:5" ht="15.75" customHeight="1" x14ac:dyDescent="0.2">
      <c r="A1570" s="45" t="s">
        <v>849</v>
      </c>
      <c r="B1570" s="130">
        <v>42229</v>
      </c>
      <c r="C1570" s="45">
        <v>24.75</v>
      </c>
      <c r="D1570" s="93" t="s">
        <v>30</v>
      </c>
      <c r="E1570" s="6"/>
    </row>
    <row r="1571" spans="1:5" ht="15.75" customHeight="1" x14ac:dyDescent="0.2">
      <c r="A1571" s="45" t="s">
        <v>849</v>
      </c>
      <c r="B1571" s="130">
        <v>42228</v>
      </c>
      <c r="C1571" s="45">
        <v>22.25</v>
      </c>
      <c r="D1571" s="93" t="s">
        <v>30</v>
      </c>
      <c r="E1571" s="6"/>
    </row>
    <row r="1572" spans="1:5" ht="15.75" customHeight="1" x14ac:dyDescent="0.2">
      <c r="A1572" s="45" t="s">
        <v>849</v>
      </c>
      <c r="B1572" s="130">
        <v>42227</v>
      </c>
      <c r="C1572" s="45">
        <v>22.83</v>
      </c>
      <c r="D1572" s="93" t="s">
        <v>30</v>
      </c>
      <c r="E1572" s="6"/>
    </row>
    <row r="1573" spans="1:5" ht="15.75" customHeight="1" x14ac:dyDescent="0.2">
      <c r="A1573" s="45" t="s">
        <v>849</v>
      </c>
      <c r="B1573" s="130">
        <v>42226</v>
      </c>
      <c r="C1573" s="45">
        <v>20.079999999999998</v>
      </c>
      <c r="D1573" s="93" t="s">
        <v>30</v>
      </c>
      <c r="E1573" s="6"/>
    </row>
    <row r="1574" spans="1:5" ht="15.75" customHeight="1" x14ac:dyDescent="0.2">
      <c r="A1574" s="45" t="s">
        <v>849</v>
      </c>
      <c r="B1574" s="130">
        <v>42225</v>
      </c>
      <c r="C1574" s="45">
        <v>17.93</v>
      </c>
      <c r="D1574" s="93" t="s">
        <v>30</v>
      </c>
      <c r="E1574" s="6"/>
    </row>
    <row r="1575" spans="1:5" ht="15.75" customHeight="1" x14ac:dyDescent="0.2">
      <c r="A1575" s="45" t="s">
        <v>849</v>
      </c>
      <c r="B1575" s="130">
        <v>42224</v>
      </c>
      <c r="C1575" s="45">
        <v>24.31</v>
      </c>
      <c r="D1575" s="93" t="s">
        <v>30</v>
      </c>
      <c r="E1575" s="6"/>
    </row>
    <row r="1576" spans="1:5" ht="15.75" customHeight="1" x14ac:dyDescent="0.2">
      <c r="A1576" s="45" t="s">
        <v>849</v>
      </c>
      <c r="B1576" s="130">
        <v>42223</v>
      </c>
      <c r="C1576" s="45">
        <v>22.2</v>
      </c>
      <c r="D1576" s="93" t="s">
        <v>30</v>
      </c>
      <c r="E1576" s="6"/>
    </row>
    <row r="1577" spans="1:5" ht="15.75" customHeight="1" x14ac:dyDescent="0.2">
      <c r="A1577" s="45" t="s">
        <v>849</v>
      </c>
      <c r="B1577" s="130">
        <v>42222</v>
      </c>
      <c r="C1577" s="45">
        <v>23.24</v>
      </c>
      <c r="D1577" s="93" t="s">
        <v>30</v>
      </c>
      <c r="E1577" s="6"/>
    </row>
    <row r="1578" spans="1:5" ht="15.75" customHeight="1" x14ac:dyDescent="0.2">
      <c r="A1578" s="45" t="s">
        <v>849</v>
      </c>
      <c r="B1578" s="130">
        <v>42221</v>
      </c>
      <c r="C1578" s="45">
        <v>23.22</v>
      </c>
      <c r="D1578" s="93" t="s">
        <v>30</v>
      </c>
      <c r="E1578" s="6"/>
    </row>
    <row r="1579" spans="1:5" ht="15.75" customHeight="1" x14ac:dyDescent="0.2">
      <c r="A1579" s="45" t="s">
        <v>849</v>
      </c>
      <c r="B1579" s="130">
        <v>42220</v>
      </c>
      <c r="C1579" s="45">
        <v>26.82</v>
      </c>
      <c r="D1579" s="93" t="s">
        <v>30</v>
      </c>
      <c r="E1579" s="6"/>
    </row>
    <row r="1580" spans="1:5" ht="15.75" customHeight="1" x14ac:dyDescent="0.2">
      <c r="A1580" s="45" t="s">
        <v>849</v>
      </c>
      <c r="B1580" s="130">
        <v>42219</v>
      </c>
      <c r="C1580" s="45">
        <v>28.68</v>
      </c>
      <c r="D1580" s="93" t="s">
        <v>30</v>
      </c>
      <c r="E1580" s="6"/>
    </row>
    <row r="1581" spans="1:5" ht="15.75" customHeight="1" x14ac:dyDescent="0.2">
      <c r="A1581" s="45" t="s">
        <v>849</v>
      </c>
      <c r="B1581" s="130">
        <v>42218</v>
      </c>
      <c r="C1581" s="45">
        <v>29.53</v>
      </c>
      <c r="D1581" s="93" t="s">
        <v>30</v>
      </c>
      <c r="E1581" s="6"/>
    </row>
    <row r="1582" spans="1:5" ht="15.75" customHeight="1" x14ac:dyDescent="0.2">
      <c r="A1582" s="45" t="s">
        <v>849</v>
      </c>
      <c r="B1582" s="130">
        <v>42217</v>
      </c>
      <c r="C1582" s="45">
        <v>30.71</v>
      </c>
      <c r="D1582" s="93" t="s">
        <v>30</v>
      </c>
      <c r="E1582" s="6"/>
    </row>
    <row r="1583" spans="1:5" ht="15.75" customHeight="1" x14ac:dyDescent="0.2">
      <c r="A1583" s="45" t="s">
        <v>851</v>
      </c>
      <c r="B1583" s="130">
        <v>42247</v>
      </c>
      <c r="C1583" s="45">
        <v>29.2</v>
      </c>
      <c r="D1583" s="93" t="s">
        <v>30</v>
      </c>
      <c r="E1583" s="6"/>
    </row>
    <row r="1584" spans="1:5" ht="15.75" customHeight="1" x14ac:dyDescent="0.2">
      <c r="A1584" s="45" t="s">
        <v>851</v>
      </c>
      <c r="B1584" s="130">
        <v>42246</v>
      </c>
      <c r="C1584" s="45">
        <v>17.84</v>
      </c>
      <c r="D1584" s="93" t="s">
        <v>30</v>
      </c>
      <c r="E1584" s="6"/>
    </row>
    <row r="1585" spans="1:5" ht="15.75" customHeight="1" x14ac:dyDescent="0.2">
      <c r="A1585" s="45" t="s">
        <v>851</v>
      </c>
      <c r="B1585" s="130">
        <v>42245</v>
      </c>
      <c r="C1585" s="45">
        <v>16.41</v>
      </c>
      <c r="D1585" s="93" t="s">
        <v>30</v>
      </c>
      <c r="E1585" s="6"/>
    </row>
    <row r="1586" spans="1:5" ht="15.75" customHeight="1" x14ac:dyDescent="0.2">
      <c r="A1586" s="45" t="s">
        <v>851</v>
      </c>
      <c r="B1586" s="130">
        <v>42244</v>
      </c>
      <c r="C1586" s="45">
        <v>29.67</v>
      </c>
      <c r="D1586" s="93" t="s">
        <v>30</v>
      </c>
      <c r="E1586" s="6"/>
    </row>
    <row r="1587" spans="1:5" ht="15.75" customHeight="1" x14ac:dyDescent="0.2">
      <c r="A1587" s="45" t="s">
        <v>851</v>
      </c>
      <c r="B1587" s="130">
        <v>42243</v>
      </c>
      <c r="C1587" s="45">
        <v>18.62</v>
      </c>
      <c r="D1587" s="93" t="s">
        <v>30</v>
      </c>
      <c r="E1587" s="6"/>
    </row>
    <row r="1588" spans="1:5" ht="15.75" customHeight="1" x14ac:dyDescent="0.2">
      <c r="A1588" s="45" t="s">
        <v>851</v>
      </c>
      <c r="B1588" s="130">
        <v>42242</v>
      </c>
      <c r="C1588" s="45">
        <v>30.32</v>
      </c>
      <c r="D1588" s="93" t="s">
        <v>30</v>
      </c>
      <c r="E1588" s="6"/>
    </row>
    <row r="1589" spans="1:5" ht="15.75" customHeight="1" x14ac:dyDescent="0.2">
      <c r="A1589" s="45" t="s">
        <v>851</v>
      </c>
      <c r="B1589" s="130">
        <v>42241</v>
      </c>
      <c r="C1589" s="45">
        <v>28.89</v>
      </c>
      <c r="D1589" s="93" t="s">
        <v>30</v>
      </c>
      <c r="E1589" s="6"/>
    </row>
    <row r="1590" spans="1:5" ht="15.75" customHeight="1" x14ac:dyDescent="0.2">
      <c r="A1590" s="45" t="s">
        <v>851</v>
      </c>
      <c r="B1590" s="130">
        <v>42240</v>
      </c>
      <c r="C1590" s="45">
        <v>27.06</v>
      </c>
      <c r="D1590" s="93" t="s">
        <v>30</v>
      </c>
      <c r="E1590" s="6"/>
    </row>
    <row r="1591" spans="1:5" ht="15.75" customHeight="1" x14ac:dyDescent="0.2">
      <c r="A1591" s="45" t="s">
        <v>851</v>
      </c>
      <c r="B1591" s="130">
        <v>42239</v>
      </c>
      <c r="C1591" s="45">
        <v>28.49</v>
      </c>
      <c r="D1591" s="93" t="s">
        <v>30</v>
      </c>
      <c r="E1591" s="6"/>
    </row>
    <row r="1592" spans="1:5" ht="15.75" customHeight="1" x14ac:dyDescent="0.2">
      <c r="A1592" s="45" t="s">
        <v>851</v>
      </c>
      <c r="B1592" s="130">
        <v>42238</v>
      </c>
      <c r="C1592" s="45">
        <v>17.62</v>
      </c>
      <c r="D1592" s="93" t="s">
        <v>30</v>
      </c>
      <c r="E1592" s="6"/>
    </row>
    <row r="1593" spans="1:5" ht="15.75" customHeight="1" x14ac:dyDescent="0.2">
      <c r="A1593" s="45" t="s">
        <v>851</v>
      </c>
      <c r="B1593" s="130">
        <v>42237</v>
      </c>
      <c r="C1593" s="45">
        <v>24.23</v>
      </c>
      <c r="D1593" s="93" t="s">
        <v>30</v>
      </c>
      <c r="E1593" s="6"/>
    </row>
    <row r="1594" spans="1:5" ht="15.75" customHeight="1" x14ac:dyDescent="0.2">
      <c r="A1594" s="45" t="s">
        <v>851</v>
      </c>
      <c r="B1594" s="130">
        <v>42236</v>
      </c>
      <c r="C1594" s="45">
        <v>27.69</v>
      </c>
      <c r="D1594" s="93" t="s">
        <v>30</v>
      </c>
      <c r="E1594" s="6"/>
    </row>
    <row r="1595" spans="1:5" ht="15.75" customHeight="1" x14ac:dyDescent="0.2">
      <c r="A1595" s="45" t="s">
        <v>851</v>
      </c>
      <c r="B1595" s="130">
        <v>42235</v>
      </c>
      <c r="C1595" s="45">
        <v>27.45</v>
      </c>
      <c r="D1595" s="93" t="s">
        <v>30</v>
      </c>
      <c r="E1595" s="6"/>
    </row>
    <row r="1596" spans="1:5" ht="15.75" customHeight="1" x14ac:dyDescent="0.2">
      <c r="A1596" s="45" t="s">
        <v>851</v>
      </c>
      <c r="B1596" s="130">
        <v>42234</v>
      </c>
      <c r="C1596" s="45">
        <v>27.72</v>
      </c>
      <c r="D1596" s="93" t="s">
        <v>30</v>
      </c>
      <c r="E1596" s="6"/>
    </row>
    <row r="1597" spans="1:5" ht="15.75" customHeight="1" x14ac:dyDescent="0.2">
      <c r="A1597" s="45" t="s">
        <v>851</v>
      </c>
      <c r="B1597" s="130">
        <v>42233</v>
      </c>
      <c r="C1597" s="45">
        <v>27.68</v>
      </c>
      <c r="D1597" s="93" t="s">
        <v>30</v>
      </c>
      <c r="E1597" s="6"/>
    </row>
    <row r="1598" spans="1:5" ht="15.75" customHeight="1" x14ac:dyDescent="0.2">
      <c r="A1598" s="45" t="s">
        <v>851</v>
      </c>
      <c r="B1598" s="130">
        <v>42232</v>
      </c>
      <c r="C1598" s="45">
        <v>28.21</v>
      </c>
      <c r="D1598" s="93" t="s">
        <v>30</v>
      </c>
      <c r="E1598" s="6"/>
    </row>
    <row r="1599" spans="1:5" ht="15.75" customHeight="1" x14ac:dyDescent="0.2">
      <c r="A1599" s="45" t="s">
        <v>851</v>
      </c>
      <c r="B1599" s="130">
        <v>42231</v>
      </c>
      <c r="C1599" s="45">
        <v>24.82</v>
      </c>
      <c r="D1599" s="93" t="s">
        <v>30</v>
      </c>
      <c r="E1599" s="6"/>
    </row>
    <row r="1600" spans="1:5" ht="15.75" customHeight="1" x14ac:dyDescent="0.2">
      <c r="A1600" s="45" t="s">
        <v>851</v>
      </c>
      <c r="B1600" s="130">
        <v>42230</v>
      </c>
      <c r="C1600" s="45">
        <v>26.87</v>
      </c>
      <c r="D1600" s="93" t="s">
        <v>30</v>
      </c>
      <c r="E1600" s="6"/>
    </row>
    <row r="1601" spans="1:5" ht="15.75" customHeight="1" x14ac:dyDescent="0.2">
      <c r="A1601" s="45" t="s">
        <v>851</v>
      </c>
      <c r="B1601" s="130">
        <v>42229</v>
      </c>
      <c r="C1601" s="45">
        <v>28.69</v>
      </c>
      <c r="D1601" s="93" t="s">
        <v>30</v>
      </c>
      <c r="E1601" s="6"/>
    </row>
    <row r="1602" spans="1:5" ht="15.75" customHeight="1" x14ac:dyDescent="0.2">
      <c r="A1602" s="45" t="s">
        <v>851</v>
      </c>
      <c r="B1602" s="130">
        <v>42228</v>
      </c>
      <c r="C1602" s="45">
        <v>29.06</v>
      </c>
      <c r="D1602" s="93" t="s">
        <v>30</v>
      </c>
      <c r="E1602" s="6"/>
    </row>
    <row r="1603" spans="1:5" ht="15.75" customHeight="1" x14ac:dyDescent="0.2">
      <c r="A1603" s="45" t="s">
        <v>851</v>
      </c>
      <c r="B1603" s="130">
        <v>42227</v>
      </c>
      <c r="C1603" s="45">
        <v>27.35</v>
      </c>
      <c r="D1603" s="93" t="s">
        <v>30</v>
      </c>
      <c r="E1603" s="6"/>
    </row>
    <row r="1604" spans="1:5" ht="15.75" customHeight="1" x14ac:dyDescent="0.2">
      <c r="A1604" s="45" t="s">
        <v>851</v>
      </c>
      <c r="B1604" s="130">
        <v>42226</v>
      </c>
      <c r="C1604" s="45">
        <v>28.09</v>
      </c>
      <c r="D1604" s="93" t="s">
        <v>30</v>
      </c>
      <c r="E1604" s="6"/>
    </row>
    <row r="1605" spans="1:5" ht="15.75" customHeight="1" x14ac:dyDescent="0.2">
      <c r="A1605" s="45" t="s">
        <v>851</v>
      </c>
      <c r="B1605" s="130">
        <v>42225</v>
      </c>
      <c r="C1605" s="45">
        <v>28.37</v>
      </c>
      <c r="D1605" s="93" t="s">
        <v>30</v>
      </c>
      <c r="E1605" s="6"/>
    </row>
    <row r="1606" spans="1:5" ht="15.75" customHeight="1" x14ac:dyDescent="0.2">
      <c r="A1606" s="45" t="s">
        <v>851</v>
      </c>
      <c r="B1606" s="130">
        <v>42224</v>
      </c>
      <c r="C1606" s="45">
        <v>23.66</v>
      </c>
      <c r="D1606" s="93" t="s">
        <v>30</v>
      </c>
      <c r="E1606" s="6"/>
    </row>
    <row r="1607" spans="1:5" ht="15.75" customHeight="1" x14ac:dyDescent="0.2">
      <c r="A1607" s="45" t="s">
        <v>851</v>
      </c>
      <c r="B1607" s="130">
        <v>42223</v>
      </c>
      <c r="C1607" s="45">
        <v>23.49</v>
      </c>
      <c r="D1607" s="93" t="s">
        <v>30</v>
      </c>
      <c r="E1607" s="6"/>
    </row>
    <row r="1608" spans="1:5" ht="15.75" customHeight="1" x14ac:dyDescent="0.2">
      <c r="A1608" s="45" t="s">
        <v>851</v>
      </c>
      <c r="B1608" s="130">
        <v>42222</v>
      </c>
      <c r="C1608" s="45">
        <v>24.13</v>
      </c>
      <c r="D1608" s="93" t="s">
        <v>30</v>
      </c>
      <c r="E1608" s="6"/>
    </row>
    <row r="1609" spans="1:5" ht="15.75" customHeight="1" x14ac:dyDescent="0.2">
      <c r="A1609" s="45" t="s">
        <v>851</v>
      </c>
      <c r="B1609" s="130">
        <v>42221</v>
      </c>
      <c r="C1609" s="45">
        <v>23</v>
      </c>
      <c r="D1609" s="93" t="s">
        <v>30</v>
      </c>
      <c r="E1609" s="6"/>
    </row>
    <row r="1610" spans="1:5" ht="15.75" customHeight="1" x14ac:dyDescent="0.2">
      <c r="A1610" s="45" t="s">
        <v>851</v>
      </c>
      <c r="B1610" s="130">
        <v>42220</v>
      </c>
      <c r="C1610" s="45">
        <v>22.35</v>
      </c>
      <c r="D1610" s="93" t="s">
        <v>30</v>
      </c>
      <c r="E1610" s="6"/>
    </row>
    <row r="1611" spans="1:5" ht="15.75" customHeight="1" x14ac:dyDescent="0.2">
      <c r="A1611" s="45" t="s">
        <v>851</v>
      </c>
      <c r="B1611" s="130">
        <v>42219</v>
      </c>
      <c r="C1611" s="45">
        <v>21.2</v>
      </c>
      <c r="D1611" s="93" t="s">
        <v>30</v>
      </c>
      <c r="E1611" s="6"/>
    </row>
    <row r="1612" spans="1:5" ht="15.75" customHeight="1" x14ac:dyDescent="0.2">
      <c r="A1612" s="45" t="s">
        <v>851</v>
      </c>
      <c r="B1612" s="130">
        <v>42218</v>
      </c>
      <c r="C1612" s="45">
        <v>16.649999999999999</v>
      </c>
      <c r="D1612" s="93" t="s">
        <v>30</v>
      </c>
      <c r="E1612" s="6"/>
    </row>
    <row r="1613" spans="1:5" ht="15.75" customHeight="1" x14ac:dyDescent="0.2">
      <c r="A1613" s="45" t="s">
        <v>851</v>
      </c>
      <c r="B1613" s="130">
        <v>42217</v>
      </c>
      <c r="C1613" s="45">
        <v>14.99</v>
      </c>
      <c r="D1613" s="93" t="s">
        <v>30</v>
      </c>
      <c r="E1613" s="6"/>
    </row>
    <row r="1614" spans="1:5" ht="15.75" customHeight="1" x14ac:dyDescent="0.2">
      <c r="A1614" s="45" t="s">
        <v>852</v>
      </c>
      <c r="B1614" s="130">
        <v>42247</v>
      </c>
      <c r="C1614" s="45">
        <v>23.34</v>
      </c>
      <c r="D1614" s="93" t="s">
        <v>38</v>
      </c>
      <c r="E1614" s="6"/>
    </row>
    <row r="1615" spans="1:5" ht="15.75" customHeight="1" x14ac:dyDescent="0.2">
      <c r="A1615" s="45" t="s">
        <v>852</v>
      </c>
      <c r="B1615" s="130">
        <v>42246</v>
      </c>
      <c r="C1615" s="45">
        <v>21.09</v>
      </c>
      <c r="D1615" s="93" t="s">
        <v>38</v>
      </c>
      <c r="E1615" s="6"/>
    </row>
    <row r="1616" spans="1:5" ht="15.75" customHeight="1" x14ac:dyDescent="0.2">
      <c r="A1616" s="45" t="s">
        <v>852</v>
      </c>
      <c r="B1616" s="130">
        <v>42245</v>
      </c>
      <c r="C1616" s="45">
        <v>22.42</v>
      </c>
      <c r="D1616" s="93" t="s">
        <v>38</v>
      </c>
      <c r="E1616" s="6"/>
    </row>
    <row r="1617" spans="1:5" ht="15.75" customHeight="1" x14ac:dyDescent="0.2">
      <c r="A1617" s="45" t="s">
        <v>852</v>
      </c>
      <c r="B1617" s="130">
        <v>42244</v>
      </c>
      <c r="C1617" s="45">
        <v>22.35</v>
      </c>
      <c r="D1617" s="93" t="s">
        <v>38</v>
      </c>
      <c r="E1617" s="6"/>
    </row>
    <row r="1618" spans="1:5" ht="15.75" customHeight="1" x14ac:dyDescent="0.2">
      <c r="A1618" s="45" t="s">
        <v>852</v>
      </c>
      <c r="B1618" s="130">
        <v>42243</v>
      </c>
      <c r="C1618" s="45">
        <v>23.05</v>
      </c>
      <c r="D1618" s="93" t="s">
        <v>38</v>
      </c>
      <c r="E1618" s="6"/>
    </row>
    <row r="1619" spans="1:5" ht="15.75" customHeight="1" x14ac:dyDescent="0.2">
      <c r="A1619" s="45" t="s">
        <v>852</v>
      </c>
      <c r="B1619" s="130">
        <v>42242</v>
      </c>
      <c r="C1619" s="45">
        <v>14.3</v>
      </c>
      <c r="D1619" s="93" t="s">
        <v>38</v>
      </c>
      <c r="E1619" s="6"/>
    </row>
    <row r="1620" spans="1:5" ht="15.75" customHeight="1" x14ac:dyDescent="0.2">
      <c r="A1620" s="45" t="s">
        <v>852</v>
      </c>
      <c r="B1620" s="130">
        <v>42241</v>
      </c>
      <c r="C1620" s="45">
        <v>23.07</v>
      </c>
      <c r="D1620" s="93" t="s">
        <v>38</v>
      </c>
      <c r="E1620" s="6"/>
    </row>
    <row r="1621" spans="1:5" ht="15.75" customHeight="1" x14ac:dyDescent="0.2">
      <c r="A1621" s="45" t="s">
        <v>852</v>
      </c>
      <c r="B1621" s="130">
        <v>42240</v>
      </c>
      <c r="C1621" s="45">
        <v>22.95</v>
      </c>
      <c r="D1621" s="93" t="s">
        <v>38</v>
      </c>
      <c r="E1621" s="6"/>
    </row>
    <row r="1622" spans="1:5" ht="15.75" customHeight="1" x14ac:dyDescent="0.2">
      <c r="A1622" s="45" t="s">
        <v>852</v>
      </c>
      <c r="B1622" s="130">
        <v>42239</v>
      </c>
      <c r="C1622" s="45">
        <v>23.23</v>
      </c>
      <c r="D1622" s="93" t="s">
        <v>38</v>
      </c>
      <c r="E1622" s="6"/>
    </row>
    <row r="1623" spans="1:5" ht="15.75" customHeight="1" x14ac:dyDescent="0.2">
      <c r="A1623" s="45" t="s">
        <v>852</v>
      </c>
      <c r="B1623" s="130">
        <v>42238</v>
      </c>
      <c r="C1623" s="45">
        <v>22.59</v>
      </c>
      <c r="D1623" s="93" t="s">
        <v>38</v>
      </c>
      <c r="E1623" s="6"/>
    </row>
    <row r="1624" spans="1:5" ht="15.75" customHeight="1" x14ac:dyDescent="0.2">
      <c r="A1624" s="45" t="s">
        <v>852</v>
      </c>
      <c r="B1624" s="130">
        <v>42237</v>
      </c>
      <c r="C1624" s="45">
        <v>22.63</v>
      </c>
      <c r="D1624" s="93" t="s">
        <v>38</v>
      </c>
      <c r="E1624" s="6"/>
    </row>
    <row r="1625" spans="1:5" ht="15.75" customHeight="1" x14ac:dyDescent="0.2">
      <c r="A1625" s="45" t="s">
        <v>852</v>
      </c>
      <c r="B1625" s="130">
        <v>42236</v>
      </c>
      <c r="C1625" s="45">
        <v>7.66</v>
      </c>
      <c r="D1625" s="93" t="s">
        <v>38</v>
      </c>
      <c r="E1625" s="6"/>
    </row>
    <row r="1626" spans="1:5" ht="15.75" customHeight="1" x14ac:dyDescent="0.2">
      <c r="A1626" s="45" t="s">
        <v>852</v>
      </c>
      <c r="B1626" s="130">
        <v>42235</v>
      </c>
      <c r="C1626" s="45">
        <v>8.0299999999999994</v>
      </c>
      <c r="D1626" s="93" t="s">
        <v>38</v>
      </c>
      <c r="E1626" s="6"/>
    </row>
    <row r="1627" spans="1:5" ht="15.75" customHeight="1" x14ac:dyDescent="0.2">
      <c r="A1627" s="45" t="s">
        <v>852</v>
      </c>
      <c r="B1627" s="130">
        <v>42234</v>
      </c>
      <c r="C1627" s="45">
        <v>9.31</v>
      </c>
      <c r="D1627" s="93" t="s">
        <v>38</v>
      </c>
      <c r="E1627" s="6"/>
    </row>
    <row r="1628" spans="1:5" ht="15.75" customHeight="1" x14ac:dyDescent="0.2">
      <c r="A1628" s="45" t="s">
        <v>852</v>
      </c>
      <c r="B1628" s="130">
        <v>42233</v>
      </c>
      <c r="C1628" s="45">
        <v>7.97</v>
      </c>
      <c r="D1628" s="93" t="s">
        <v>38</v>
      </c>
      <c r="E1628" s="6"/>
    </row>
    <row r="1629" spans="1:5" ht="15.75" customHeight="1" x14ac:dyDescent="0.2">
      <c r="A1629" s="45" t="s">
        <v>852</v>
      </c>
      <c r="B1629" s="130">
        <v>42232</v>
      </c>
      <c r="C1629" s="45">
        <v>8.51</v>
      </c>
      <c r="D1629" s="93" t="s">
        <v>38</v>
      </c>
      <c r="E1629" s="6"/>
    </row>
    <row r="1630" spans="1:5" ht="15.75" customHeight="1" x14ac:dyDescent="0.2">
      <c r="A1630" s="45" t="s">
        <v>852</v>
      </c>
      <c r="B1630" s="130">
        <v>42231</v>
      </c>
      <c r="C1630" s="45">
        <v>7.18</v>
      </c>
      <c r="D1630" s="93" t="s">
        <v>38</v>
      </c>
      <c r="E1630" s="6"/>
    </row>
    <row r="1631" spans="1:5" ht="15.75" customHeight="1" x14ac:dyDescent="0.2">
      <c r="A1631" s="45" t="s">
        <v>852</v>
      </c>
      <c r="B1631" s="130">
        <v>42230</v>
      </c>
      <c r="C1631" s="45">
        <v>7.02</v>
      </c>
      <c r="D1631" s="93" t="s">
        <v>38</v>
      </c>
      <c r="E1631" s="6"/>
    </row>
    <row r="1632" spans="1:5" ht="15.75" customHeight="1" x14ac:dyDescent="0.2">
      <c r="A1632" s="45" t="s">
        <v>852</v>
      </c>
      <c r="B1632" s="130">
        <v>42229</v>
      </c>
      <c r="C1632" s="45">
        <v>7.97</v>
      </c>
      <c r="D1632" s="93" t="s">
        <v>38</v>
      </c>
      <c r="E1632" s="6"/>
    </row>
    <row r="1633" spans="1:5" ht="15.75" customHeight="1" x14ac:dyDescent="0.2">
      <c r="A1633" s="45" t="s">
        <v>852</v>
      </c>
      <c r="B1633" s="130">
        <v>42228</v>
      </c>
      <c r="C1633" s="45">
        <v>7.53</v>
      </c>
      <c r="D1633" s="93" t="s">
        <v>38</v>
      </c>
      <c r="E1633" s="6"/>
    </row>
    <row r="1634" spans="1:5" ht="15.75" customHeight="1" x14ac:dyDescent="0.2">
      <c r="A1634" s="45" t="s">
        <v>852</v>
      </c>
      <c r="B1634" s="130">
        <v>42227</v>
      </c>
      <c r="C1634" s="45">
        <v>7.9</v>
      </c>
      <c r="D1634" s="93" t="s">
        <v>38</v>
      </c>
      <c r="E1634" s="6"/>
    </row>
    <row r="1635" spans="1:5" ht="15.75" customHeight="1" x14ac:dyDescent="0.2">
      <c r="A1635" s="45" t="s">
        <v>852</v>
      </c>
      <c r="B1635" s="130">
        <v>42226</v>
      </c>
      <c r="C1635" s="45">
        <v>7.04</v>
      </c>
      <c r="D1635" s="93" t="s">
        <v>38</v>
      </c>
      <c r="E1635" s="6"/>
    </row>
    <row r="1636" spans="1:5" ht="15.75" customHeight="1" x14ac:dyDescent="0.2">
      <c r="A1636" s="45" t="s">
        <v>852</v>
      </c>
      <c r="B1636" s="130">
        <v>42225</v>
      </c>
      <c r="C1636" s="45">
        <v>7.56</v>
      </c>
      <c r="D1636" s="93" t="s">
        <v>38</v>
      </c>
      <c r="E1636" s="6"/>
    </row>
    <row r="1637" spans="1:5" ht="15.75" customHeight="1" x14ac:dyDescent="0.2">
      <c r="A1637" s="45" t="s">
        <v>852</v>
      </c>
      <c r="B1637" s="130">
        <v>42224</v>
      </c>
      <c r="C1637" s="45">
        <v>7.67</v>
      </c>
      <c r="D1637" s="93" t="s">
        <v>38</v>
      </c>
      <c r="E1637" s="6"/>
    </row>
    <row r="1638" spans="1:5" ht="15.75" customHeight="1" x14ac:dyDescent="0.2">
      <c r="A1638" s="45" t="s">
        <v>852</v>
      </c>
      <c r="B1638" s="130">
        <v>42223</v>
      </c>
      <c r="C1638" s="45">
        <v>23.03</v>
      </c>
      <c r="D1638" s="93" t="s">
        <v>38</v>
      </c>
      <c r="E1638" s="6"/>
    </row>
    <row r="1639" spans="1:5" ht="15.75" customHeight="1" x14ac:dyDescent="0.2">
      <c r="A1639" s="45" t="s">
        <v>852</v>
      </c>
      <c r="B1639" s="130">
        <v>42222</v>
      </c>
      <c r="C1639" s="45">
        <v>16.239999999999998</v>
      </c>
      <c r="D1639" s="93" t="s">
        <v>38</v>
      </c>
      <c r="E1639" s="6"/>
    </row>
    <row r="1640" spans="1:5" ht="15.75" customHeight="1" x14ac:dyDescent="0.2">
      <c r="A1640" s="45" t="s">
        <v>852</v>
      </c>
      <c r="B1640" s="130">
        <v>42221</v>
      </c>
      <c r="C1640" s="45">
        <v>15.63</v>
      </c>
      <c r="D1640" s="93" t="s">
        <v>38</v>
      </c>
      <c r="E1640" s="6"/>
    </row>
    <row r="1641" spans="1:5" ht="15.75" customHeight="1" x14ac:dyDescent="0.2">
      <c r="A1641" s="45" t="s">
        <v>852</v>
      </c>
      <c r="B1641" s="130">
        <v>42220</v>
      </c>
      <c r="C1641" s="45">
        <v>16.45</v>
      </c>
      <c r="D1641" s="93" t="s">
        <v>38</v>
      </c>
      <c r="E1641" s="6"/>
    </row>
    <row r="1642" spans="1:5" ht="15.75" customHeight="1" x14ac:dyDescent="0.2">
      <c r="A1642" s="45" t="s">
        <v>852</v>
      </c>
      <c r="B1642" s="130">
        <v>42219</v>
      </c>
      <c r="C1642" s="45">
        <v>15.9</v>
      </c>
      <c r="D1642" s="93" t="s">
        <v>38</v>
      </c>
      <c r="E1642" s="6"/>
    </row>
    <row r="1643" spans="1:5" ht="15.75" customHeight="1" x14ac:dyDescent="0.2">
      <c r="A1643" s="45" t="s">
        <v>852</v>
      </c>
      <c r="B1643" s="130">
        <v>42218</v>
      </c>
      <c r="C1643" s="45">
        <v>9.33</v>
      </c>
      <c r="D1643" s="93" t="s">
        <v>38</v>
      </c>
      <c r="E1643" s="6"/>
    </row>
    <row r="1644" spans="1:5" ht="15.75" customHeight="1" x14ac:dyDescent="0.2">
      <c r="A1644" s="45" t="s">
        <v>852</v>
      </c>
      <c r="B1644" s="130">
        <v>42217</v>
      </c>
      <c r="C1644" s="45">
        <v>6.57</v>
      </c>
      <c r="D1644" s="93" t="s">
        <v>38</v>
      </c>
      <c r="E1644" s="6"/>
    </row>
    <row r="1645" spans="1:5" ht="15.75" customHeight="1" x14ac:dyDescent="0.2">
      <c r="A1645" s="45" t="s">
        <v>854</v>
      </c>
      <c r="B1645" s="130">
        <v>42247</v>
      </c>
      <c r="C1645" s="45">
        <v>7.11</v>
      </c>
      <c r="D1645" s="93" t="s">
        <v>38</v>
      </c>
      <c r="E1645" s="6"/>
    </row>
    <row r="1646" spans="1:5" ht="15.75" customHeight="1" x14ac:dyDescent="0.2">
      <c r="A1646" s="45" t="s">
        <v>854</v>
      </c>
      <c r="B1646" s="130">
        <v>42246</v>
      </c>
      <c r="C1646" s="45">
        <v>9.8699999999999992</v>
      </c>
      <c r="D1646" s="93" t="s">
        <v>38</v>
      </c>
      <c r="E1646" s="6"/>
    </row>
    <row r="1647" spans="1:5" ht="15.75" customHeight="1" x14ac:dyDescent="0.2">
      <c r="A1647" s="45" t="s">
        <v>854</v>
      </c>
      <c r="B1647" s="130">
        <v>42245</v>
      </c>
      <c r="C1647" s="45">
        <v>7.28</v>
      </c>
      <c r="D1647" s="93" t="s">
        <v>38</v>
      </c>
      <c r="E1647" s="6"/>
    </row>
    <row r="1648" spans="1:5" ht="15.75" customHeight="1" x14ac:dyDescent="0.2">
      <c r="A1648" s="45" t="s">
        <v>854</v>
      </c>
      <c r="B1648" s="130">
        <v>42244</v>
      </c>
      <c r="C1648" s="45">
        <v>6.84</v>
      </c>
      <c r="D1648" s="93" t="s">
        <v>38</v>
      </c>
      <c r="E1648" s="6"/>
    </row>
    <row r="1649" spans="1:5" ht="15.75" customHeight="1" x14ac:dyDescent="0.2">
      <c r="A1649" s="45" t="s">
        <v>854</v>
      </c>
      <c r="B1649" s="130">
        <v>42243</v>
      </c>
      <c r="C1649" s="45">
        <v>8.41</v>
      </c>
      <c r="D1649" s="93" t="s">
        <v>38</v>
      </c>
      <c r="E1649" s="6"/>
    </row>
    <row r="1650" spans="1:5" ht="15.75" customHeight="1" x14ac:dyDescent="0.2">
      <c r="A1650" s="45" t="s">
        <v>854</v>
      </c>
      <c r="B1650" s="130">
        <v>42242</v>
      </c>
      <c r="C1650" s="45">
        <v>16.02</v>
      </c>
      <c r="D1650" s="93" t="s">
        <v>38</v>
      </c>
      <c r="E1650" s="6"/>
    </row>
    <row r="1651" spans="1:5" ht="15.75" customHeight="1" x14ac:dyDescent="0.2">
      <c r="A1651" s="45" t="s">
        <v>854</v>
      </c>
      <c r="B1651" s="130">
        <v>42241</v>
      </c>
      <c r="C1651" s="45">
        <v>7.77</v>
      </c>
      <c r="D1651" s="93" t="s">
        <v>38</v>
      </c>
      <c r="E1651" s="6"/>
    </row>
    <row r="1652" spans="1:5" ht="15.75" customHeight="1" x14ac:dyDescent="0.2">
      <c r="A1652" s="45" t="s">
        <v>854</v>
      </c>
      <c r="B1652" s="130">
        <v>42240</v>
      </c>
      <c r="C1652" s="45">
        <v>7.63</v>
      </c>
      <c r="D1652" s="93" t="s">
        <v>38</v>
      </c>
      <c r="E1652" s="6"/>
    </row>
    <row r="1653" spans="1:5" ht="15.75" customHeight="1" x14ac:dyDescent="0.2">
      <c r="A1653" s="45" t="s">
        <v>854</v>
      </c>
      <c r="B1653" s="130">
        <v>42239</v>
      </c>
      <c r="C1653" s="45">
        <v>7.8</v>
      </c>
      <c r="D1653" s="93" t="s">
        <v>38</v>
      </c>
      <c r="E1653" s="6"/>
    </row>
    <row r="1654" spans="1:5" ht="15.75" customHeight="1" x14ac:dyDescent="0.2">
      <c r="A1654" s="45" t="s">
        <v>854</v>
      </c>
      <c r="B1654" s="130">
        <v>42238</v>
      </c>
      <c r="C1654" s="45">
        <v>7.27</v>
      </c>
      <c r="D1654" s="93" t="s">
        <v>38</v>
      </c>
      <c r="E1654" s="6"/>
    </row>
    <row r="1655" spans="1:5" ht="15.75" customHeight="1" x14ac:dyDescent="0.2">
      <c r="A1655" s="45" t="s">
        <v>854</v>
      </c>
      <c r="B1655" s="130">
        <v>42237</v>
      </c>
      <c r="C1655" s="45">
        <v>7.15</v>
      </c>
      <c r="D1655" s="93" t="s">
        <v>38</v>
      </c>
      <c r="E1655" s="6"/>
    </row>
    <row r="1656" spans="1:5" ht="15.75" customHeight="1" x14ac:dyDescent="0.2">
      <c r="A1656" s="45" t="s">
        <v>854</v>
      </c>
      <c r="B1656" s="130">
        <v>42236</v>
      </c>
      <c r="C1656" s="45">
        <v>23.26</v>
      </c>
      <c r="D1656" s="93" t="s">
        <v>38</v>
      </c>
      <c r="E1656" s="6"/>
    </row>
    <row r="1657" spans="1:5" ht="15.75" customHeight="1" x14ac:dyDescent="0.2">
      <c r="A1657" s="45" t="s">
        <v>854</v>
      </c>
      <c r="B1657" s="130">
        <v>42235</v>
      </c>
      <c r="C1657" s="45">
        <v>23.19</v>
      </c>
      <c r="D1657" s="93" t="s">
        <v>38</v>
      </c>
      <c r="E1657" s="6"/>
    </row>
    <row r="1658" spans="1:5" ht="15.75" customHeight="1" x14ac:dyDescent="0.2">
      <c r="A1658" s="45" t="s">
        <v>854</v>
      </c>
      <c r="B1658" s="130">
        <v>42234</v>
      </c>
      <c r="C1658" s="45">
        <v>23.49</v>
      </c>
      <c r="D1658" s="93" t="s">
        <v>38</v>
      </c>
      <c r="E1658" s="6"/>
    </row>
    <row r="1659" spans="1:5" ht="15.75" customHeight="1" x14ac:dyDescent="0.2">
      <c r="A1659" s="45" t="s">
        <v>854</v>
      </c>
      <c r="B1659" s="130">
        <v>42233</v>
      </c>
      <c r="C1659" s="45">
        <v>23.06</v>
      </c>
      <c r="D1659" s="93" t="s">
        <v>38</v>
      </c>
      <c r="E1659" s="6"/>
    </row>
    <row r="1660" spans="1:5" ht="15.75" customHeight="1" x14ac:dyDescent="0.2">
      <c r="A1660" s="45" t="s">
        <v>854</v>
      </c>
      <c r="B1660" s="130">
        <v>42232</v>
      </c>
      <c r="C1660" s="45">
        <v>22.79</v>
      </c>
      <c r="D1660" s="93" t="s">
        <v>38</v>
      </c>
      <c r="E1660" s="6"/>
    </row>
    <row r="1661" spans="1:5" ht="15.75" customHeight="1" x14ac:dyDescent="0.2">
      <c r="A1661" s="45" t="s">
        <v>854</v>
      </c>
      <c r="B1661" s="130">
        <v>42231</v>
      </c>
      <c r="C1661" s="45">
        <v>22.75</v>
      </c>
      <c r="D1661" s="93" t="s">
        <v>38</v>
      </c>
      <c r="E1661" s="6"/>
    </row>
    <row r="1662" spans="1:5" ht="15.75" customHeight="1" x14ac:dyDescent="0.2">
      <c r="A1662" s="45" t="s">
        <v>854</v>
      </c>
      <c r="B1662" s="130">
        <v>42230</v>
      </c>
      <c r="C1662" s="45">
        <v>22.63</v>
      </c>
      <c r="D1662" s="93" t="s">
        <v>38</v>
      </c>
      <c r="E1662" s="6"/>
    </row>
    <row r="1663" spans="1:5" ht="15.75" customHeight="1" x14ac:dyDescent="0.2">
      <c r="A1663" s="45" t="s">
        <v>854</v>
      </c>
      <c r="B1663" s="130">
        <v>42229</v>
      </c>
      <c r="C1663" s="45">
        <v>23.1</v>
      </c>
      <c r="D1663" s="93" t="s">
        <v>38</v>
      </c>
      <c r="E1663" s="6"/>
    </row>
    <row r="1664" spans="1:5" ht="15.75" customHeight="1" x14ac:dyDescent="0.2">
      <c r="A1664" s="45" t="s">
        <v>854</v>
      </c>
      <c r="B1664" s="130">
        <v>42228</v>
      </c>
      <c r="C1664" s="45">
        <v>23.41</v>
      </c>
      <c r="D1664" s="93" t="s">
        <v>38</v>
      </c>
      <c r="E1664" s="6"/>
    </row>
    <row r="1665" spans="1:5" ht="15.75" customHeight="1" x14ac:dyDescent="0.2">
      <c r="A1665" s="45" t="s">
        <v>854</v>
      </c>
      <c r="B1665" s="130">
        <v>42227</v>
      </c>
      <c r="C1665" s="45">
        <v>23.18</v>
      </c>
      <c r="D1665" s="93" t="s">
        <v>38</v>
      </c>
      <c r="E1665" s="6"/>
    </row>
    <row r="1666" spans="1:5" ht="15.75" customHeight="1" x14ac:dyDescent="0.2">
      <c r="A1666" s="45" t="s">
        <v>854</v>
      </c>
      <c r="B1666" s="130">
        <v>42226</v>
      </c>
      <c r="C1666" s="45">
        <v>23.55</v>
      </c>
      <c r="D1666" s="93" t="s">
        <v>38</v>
      </c>
      <c r="E1666" s="6"/>
    </row>
    <row r="1667" spans="1:5" ht="15.75" customHeight="1" x14ac:dyDescent="0.2">
      <c r="A1667" s="45" t="s">
        <v>854</v>
      </c>
      <c r="B1667" s="130">
        <v>42225</v>
      </c>
      <c r="C1667" s="45">
        <v>23.55</v>
      </c>
      <c r="D1667" s="93" t="s">
        <v>38</v>
      </c>
      <c r="E1667" s="6"/>
    </row>
    <row r="1668" spans="1:5" ht="15.75" customHeight="1" x14ac:dyDescent="0.2">
      <c r="A1668" s="45" t="s">
        <v>854</v>
      </c>
      <c r="B1668" s="130">
        <v>42224</v>
      </c>
      <c r="C1668" s="45">
        <v>22.39</v>
      </c>
      <c r="D1668" s="93" t="s">
        <v>38</v>
      </c>
      <c r="E1668" s="6"/>
    </row>
    <row r="1669" spans="1:5" ht="15.75" customHeight="1" x14ac:dyDescent="0.2">
      <c r="A1669" s="45" t="s">
        <v>854</v>
      </c>
      <c r="B1669" s="130">
        <v>42223</v>
      </c>
      <c r="C1669" s="45">
        <v>6.85</v>
      </c>
      <c r="D1669" s="93" t="s">
        <v>38</v>
      </c>
      <c r="E1669" s="6"/>
    </row>
    <row r="1670" spans="1:5" ht="15.75" customHeight="1" x14ac:dyDescent="0.2">
      <c r="A1670" s="45" t="s">
        <v>854</v>
      </c>
      <c r="B1670" s="130">
        <v>42222</v>
      </c>
      <c r="C1670" s="45">
        <v>14.88</v>
      </c>
      <c r="D1670" s="93" t="s">
        <v>38</v>
      </c>
      <c r="E1670" s="6"/>
    </row>
    <row r="1671" spans="1:5" ht="15.75" customHeight="1" x14ac:dyDescent="0.2">
      <c r="A1671" s="45" t="s">
        <v>854</v>
      </c>
      <c r="B1671" s="130">
        <v>42221</v>
      </c>
      <c r="C1671" s="45">
        <v>16.37</v>
      </c>
      <c r="D1671" s="93" t="s">
        <v>38</v>
      </c>
      <c r="E1671" s="6"/>
    </row>
    <row r="1672" spans="1:5" ht="15.75" customHeight="1" x14ac:dyDescent="0.2">
      <c r="A1672" s="45" t="s">
        <v>854</v>
      </c>
      <c r="B1672" s="130">
        <v>42220</v>
      </c>
      <c r="C1672" s="45">
        <v>14.66</v>
      </c>
      <c r="D1672" s="93" t="s">
        <v>38</v>
      </c>
      <c r="E1672" s="6"/>
    </row>
    <row r="1673" spans="1:5" ht="15.75" customHeight="1" x14ac:dyDescent="0.2">
      <c r="A1673" s="45" t="s">
        <v>854</v>
      </c>
      <c r="B1673" s="130">
        <v>42219</v>
      </c>
      <c r="C1673" s="45">
        <v>15.99</v>
      </c>
      <c r="D1673" s="93" t="s">
        <v>38</v>
      </c>
      <c r="E1673" s="6"/>
    </row>
    <row r="1674" spans="1:5" ht="15.75" customHeight="1" x14ac:dyDescent="0.2">
      <c r="A1674" s="45" t="s">
        <v>854</v>
      </c>
      <c r="B1674" s="130">
        <v>42218</v>
      </c>
      <c r="C1674" s="45">
        <v>23.42</v>
      </c>
      <c r="D1674" s="93" t="s">
        <v>38</v>
      </c>
      <c r="E1674" s="6"/>
    </row>
    <row r="1675" spans="1:5" ht="15.75" customHeight="1" x14ac:dyDescent="0.2">
      <c r="A1675" s="45" t="s">
        <v>854</v>
      </c>
      <c r="B1675" s="130">
        <v>42217</v>
      </c>
      <c r="C1675" s="45">
        <v>23.51</v>
      </c>
      <c r="D1675" s="93" t="s">
        <v>38</v>
      </c>
      <c r="E1675" s="6"/>
    </row>
    <row r="1676" spans="1:5" ht="15.75" customHeight="1" x14ac:dyDescent="0.2">
      <c r="A1676" s="45" t="s">
        <v>135</v>
      </c>
      <c r="B1676" s="130">
        <v>42247</v>
      </c>
      <c r="C1676" s="45">
        <v>14.97</v>
      </c>
      <c r="D1676" s="93" t="s">
        <v>43</v>
      </c>
      <c r="E1676" s="6"/>
    </row>
    <row r="1677" spans="1:5" ht="15.75" customHeight="1" x14ac:dyDescent="0.2">
      <c r="A1677" s="45" t="s">
        <v>135</v>
      </c>
      <c r="B1677" s="130">
        <v>42246</v>
      </c>
      <c r="C1677" s="45">
        <v>14.68</v>
      </c>
      <c r="D1677" s="93" t="s">
        <v>43</v>
      </c>
      <c r="E1677" s="6"/>
    </row>
    <row r="1678" spans="1:5" ht="15.75" customHeight="1" x14ac:dyDescent="0.2">
      <c r="A1678" s="45" t="s">
        <v>135</v>
      </c>
      <c r="B1678" s="130">
        <v>42245</v>
      </c>
      <c r="C1678" s="45">
        <v>14.71</v>
      </c>
      <c r="D1678" s="93" t="s">
        <v>43</v>
      </c>
      <c r="E1678" s="6"/>
    </row>
    <row r="1679" spans="1:5" ht="15.75" customHeight="1" x14ac:dyDescent="0.2">
      <c r="A1679" s="45" t="s">
        <v>135</v>
      </c>
      <c r="B1679" s="130">
        <v>42244</v>
      </c>
      <c r="C1679" s="45">
        <v>14.52</v>
      </c>
      <c r="D1679" s="93" t="s">
        <v>43</v>
      </c>
      <c r="E1679" s="6"/>
    </row>
    <row r="1680" spans="1:5" ht="15.75" customHeight="1" x14ac:dyDescent="0.2">
      <c r="A1680" s="45" t="s">
        <v>135</v>
      </c>
      <c r="B1680" s="130">
        <v>42243</v>
      </c>
      <c r="C1680" s="45">
        <v>14.58</v>
      </c>
      <c r="D1680" s="93" t="s">
        <v>43</v>
      </c>
      <c r="E1680" s="6"/>
    </row>
    <row r="1681" spans="1:5" ht="15.75" customHeight="1" x14ac:dyDescent="0.2">
      <c r="A1681" s="45" t="s">
        <v>135</v>
      </c>
      <c r="B1681" s="130">
        <v>42242</v>
      </c>
      <c r="C1681" s="45">
        <v>15.16</v>
      </c>
      <c r="D1681" s="93" t="s">
        <v>43</v>
      </c>
      <c r="E1681" s="6"/>
    </row>
    <row r="1682" spans="1:5" ht="15.75" customHeight="1" x14ac:dyDescent="0.2">
      <c r="A1682" s="45" t="s">
        <v>135</v>
      </c>
      <c r="B1682" s="130">
        <v>42241</v>
      </c>
      <c r="C1682" s="45">
        <v>15.29</v>
      </c>
      <c r="D1682" s="93" t="s">
        <v>43</v>
      </c>
      <c r="E1682" s="6"/>
    </row>
    <row r="1683" spans="1:5" ht="15.75" customHeight="1" x14ac:dyDescent="0.2">
      <c r="A1683" s="45" t="s">
        <v>135</v>
      </c>
      <c r="B1683" s="130">
        <v>42240</v>
      </c>
      <c r="C1683" s="45">
        <v>15.35</v>
      </c>
      <c r="D1683" s="93" t="s">
        <v>43</v>
      </c>
      <c r="E1683" s="6"/>
    </row>
    <row r="1684" spans="1:5" ht="15.75" customHeight="1" x14ac:dyDescent="0.2">
      <c r="A1684" s="45" t="s">
        <v>135</v>
      </c>
      <c r="B1684" s="130">
        <v>42239</v>
      </c>
      <c r="C1684" s="45">
        <v>15.63</v>
      </c>
      <c r="D1684" s="93" t="s">
        <v>43</v>
      </c>
      <c r="E1684" s="6"/>
    </row>
    <row r="1685" spans="1:5" ht="15.75" customHeight="1" x14ac:dyDescent="0.2">
      <c r="A1685" s="45" t="s">
        <v>135</v>
      </c>
      <c r="B1685" s="130">
        <v>42238</v>
      </c>
      <c r="C1685" s="45">
        <v>15.48</v>
      </c>
      <c r="D1685" s="93" t="s">
        <v>43</v>
      </c>
      <c r="E1685" s="6"/>
    </row>
    <row r="1686" spans="1:5" ht="15.75" customHeight="1" x14ac:dyDescent="0.2">
      <c r="A1686" s="45" t="s">
        <v>135</v>
      </c>
      <c r="B1686" s="130">
        <v>42237</v>
      </c>
      <c r="C1686" s="45">
        <v>15.61</v>
      </c>
      <c r="D1686" s="93" t="s">
        <v>43</v>
      </c>
      <c r="E1686" s="6"/>
    </row>
    <row r="1687" spans="1:5" ht="15.75" customHeight="1" x14ac:dyDescent="0.2">
      <c r="A1687" s="45" t="s">
        <v>135</v>
      </c>
      <c r="B1687" s="130">
        <v>42236</v>
      </c>
      <c r="C1687" s="45">
        <v>15.5</v>
      </c>
      <c r="D1687" s="93" t="s">
        <v>43</v>
      </c>
      <c r="E1687" s="6"/>
    </row>
    <row r="1688" spans="1:5" ht="15.75" customHeight="1" x14ac:dyDescent="0.2">
      <c r="A1688" s="45" t="s">
        <v>135</v>
      </c>
      <c r="B1688" s="130">
        <v>42235</v>
      </c>
      <c r="C1688" s="45">
        <v>15.3</v>
      </c>
      <c r="D1688" s="93" t="s">
        <v>43</v>
      </c>
      <c r="E1688" s="6"/>
    </row>
    <row r="1689" spans="1:5" ht="15.75" customHeight="1" x14ac:dyDescent="0.2">
      <c r="A1689" s="45" t="s">
        <v>135</v>
      </c>
      <c r="B1689" s="130">
        <v>42234</v>
      </c>
      <c r="C1689" s="45">
        <v>15.14</v>
      </c>
      <c r="D1689" s="93" t="s">
        <v>43</v>
      </c>
      <c r="E1689" s="6"/>
    </row>
    <row r="1690" spans="1:5" ht="15.75" customHeight="1" x14ac:dyDescent="0.2">
      <c r="A1690" s="45" t="s">
        <v>135</v>
      </c>
      <c r="B1690" s="130">
        <v>42233</v>
      </c>
      <c r="C1690" s="45">
        <v>17.309999999999999</v>
      </c>
      <c r="D1690" s="93" t="s">
        <v>43</v>
      </c>
      <c r="E1690" s="6"/>
    </row>
    <row r="1691" spans="1:5" ht="15.75" customHeight="1" x14ac:dyDescent="0.2">
      <c r="A1691" s="45" t="s">
        <v>135</v>
      </c>
      <c r="B1691" s="130">
        <v>42232</v>
      </c>
      <c r="C1691" s="45">
        <v>21.99</v>
      </c>
      <c r="D1691" s="93" t="s">
        <v>43</v>
      </c>
      <c r="E1691" s="6"/>
    </row>
    <row r="1692" spans="1:5" ht="15.75" customHeight="1" x14ac:dyDescent="0.2">
      <c r="A1692" s="45" t="s">
        <v>135</v>
      </c>
      <c r="B1692" s="130">
        <v>42231</v>
      </c>
      <c r="C1692" s="45">
        <v>19.260000000000002</v>
      </c>
      <c r="D1692" s="93" t="s">
        <v>43</v>
      </c>
      <c r="E1692" s="6"/>
    </row>
    <row r="1693" spans="1:5" ht="15.75" customHeight="1" x14ac:dyDescent="0.2">
      <c r="A1693" s="45" t="s">
        <v>135</v>
      </c>
      <c r="B1693" s="130">
        <v>42230</v>
      </c>
      <c r="C1693" s="45">
        <v>21.46</v>
      </c>
      <c r="D1693" s="93" t="s">
        <v>43</v>
      </c>
      <c r="E1693" s="6"/>
    </row>
    <row r="1694" spans="1:5" ht="15.75" customHeight="1" x14ac:dyDescent="0.2">
      <c r="A1694" s="45" t="s">
        <v>135</v>
      </c>
      <c r="B1694" s="130">
        <v>42229</v>
      </c>
      <c r="C1694" s="45">
        <v>18.53</v>
      </c>
      <c r="D1694" s="93" t="s">
        <v>43</v>
      </c>
      <c r="E1694" s="6"/>
    </row>
    <row r="1695" spans="1:5" ht="15.75" customHeight="1" x14ac:dyDescent="0.2">
      <c r="A1695" s="45" t="s">
        <v>135</v>
      </c>
      <c r="B1695" s="130">
        <v>42228</v>
      </c>
      <c r="C1695" s="45">
        <v>24.09</v>
      </c>
      <c r="D1695" s="93" t="s">
        <v>43</v>
      </c>
      <c r="E1695" s="6"/>
    </row>
    <row r="1696" spans="1:5" ht="15.75" customHeight="1" x14ac:dyDescent="0.2">
      <c r="A1696" s="45" t="s">
        <v>135</v>
      </c>
      <c r="B1696" s="130">
        <v>42227</v>
      </c>
      <c r="C1696" s="45">
        <v>18.18</v>
      </c>
      <c r="D1696" s="93" t="s">
        <v>43</v>
      </c>
      <c r="E1696" s="6"/>
    </row>
    <row r="1697" spans="1:5" ht="15.75" customHeight="1" x14ac:dyDescent="0.2">
      <c r="A1697" s="45" t="s">
        <v>135</v>
      </c>
      <c r="B1697" s="130">
        <v>42226</v>
      </c>
      <c r="C1697" s="45">
        <v>17.260000000000002</v>
      </c>
      <c r="D1697" s="93" t="s">
        <v>43</v>
      </c>
      <c r="E1697" s="6"/>
    </row>
    <row r="1698" spans="1:5" ht="15.75" customHeight="1" x14ac:dyDescent="0.2">
      <c r="A1698" s="45" t="s">
        <v>135</v>
      </c>
      <c r="B1698" s="130">
        <v>42225</v>
      </c>
      <c r="C1698" s="45">
        <v>18.510000000000002</v>
      </c>
      <c r="D1698" s="93" t="s">
        <v>43</v>
      </c>
      <c r="E1698" s="6"/>
    </row>
    <row r="1699" spans="1:5" ht="15.75" customHeight="1" x14ac:dyDescent="0.2">
      <c r="A1699" s="45" t="s">
        <v>135</v>
      </c>
      <c r="B1699" s="130">
        <v>42224</v>
      </c>
      <c r="C1699" s="45">
        <v>17.05</v>
      </c>
      <c r="D1699" s="93" t="s">
        <v>43</v>
      </c>
      <c r="E1699" s="6"/>
    </row>
    <row r="1700" spans="1:5" ht="15.75" customHeight="1" x14ac:dyDescent="0.2">
      <c r="A1700" s="45" t="s">
        <v>135</v>
      </c>
      <c r="B1700" s="130">
        <v>42223</v>
      </c>
      <c r="C1700" s="45">
        <v>18.77</v>
      </c>
      <c r="D1700" s="93" t="s">
        <v>43</v>
      </c>
      <c r="E1700" s="6"/>
    </row>
    <row r="1701" spans="1:5" ht="15.75" customHeight="1" x14ac:dyDescent="0.2">
      <c r="A1701" s="45" t="s">
        <v>135</v>
      </c>
      <c r="B1701" s="130">
        <v>42222</v>
      </c>
      <c r="C1701" s="45">
        <v>17.72</v>
      </c>
      <c r="D1701" s="93" t="s">
        <v>43</v>
      </c>
      <c r="E1701" s="6"/>
    </row>
    <row r="1702" spans="1:5" ht="15.75" customHeight="1" x14ac:dyDescent="0.2">
      <c r="A1702" s="45" t="s">
        <v>135</v>
      </c>
      <c r="B1702" s="130">
        <v>42221</v>
      </c>
      <c r="C1702" s="45">
        <v>29.13</v>
      </c>
      <c r="D1702" s="93" t="s">
        <v>43</v>
      </c>
      <c r="E1702" s="6"/>
    </row>
    <row r="1703" spans="1:5" ht="15.75" customHeight="1" x14ac:dyDescent="0.2">
      <c r="A1703" s="45" t="s">
        <v>135</v>
      </c>
      <c r="B1703" s="130">
        <v>42220</v>
      </c>
      <c r="C1703" s="45">
        <v>29.86</v>
      </c>
      <c r="D1703" s="93" t="s">
        <v>43</v>
      </c>
      <c r="E1703" s="6"/>
    </row>
    <row r="1704" spans="1:5" ht="15.75" customHeight="1" x14ac:dyDescent="0.2">
      <c r="A1704" s="45" t="s">
        <v>135</v>
      </c>
      <c r="B1704" s="130">
        <v>42219</v>
      </c>
      <c r="C1704" s="45">
        <v>17.71</v>
      </c>
      <c r="D1704" s="93" t="s">
        <v>43</v>
      </c>
      <c r="E1704" s="6"/>
    </row>
    <row r="1705" spans="1:5" ht="15.75" customHeight="1" x14ac:dyDescent="0.2">
      <c r="A1705" s="45" t="s">
        <v>135</v>
      </c>
      <c r="B1705" s="130">
        <v>42218</v>
      </c>
      <c r="C1705" s="45">
        <v>18.39</v>
      </c>
      <c r="D1705" s="93" t="s">
        <v>43</v>
      </c>
      <c r="E1705" s="6"/>
    </row>
    <row r="1706" spans="1:5" ht="15.75" customHeight="1" x14ac:dyDescent="0.2">
      <c r="A1706" s="45" t="s">
        <v>135</v>
      </c>
      <c r="B1706" s="130">
        <v>42217</v>
      </c>
      <c r="C1706" s="45">
        <v>18.739999999999998</v>
      </c>
      <c r="D1706" s="93" t="s">
        <v>43</v>
      </c>
      <c r="E1706" s="6"/>
    </row>
    <row r="1707" spans="1:5" ht="15.75" customHeight="1" x14ac:dyDescent="0.2">
      <c r="A1707" s="45" t="s">
        <v>137</v>
      </c>
      <c r="B1707" s="130">
        <v>42247</v>
      </c>
      <c r="C1707" s="45">
        <v>14.43</v>
      </c>
      <c r="D1707" s="93" t="s">
        <v>43</v>
      </c>
      <c r="E1707" s="6"/>
    </row>
    <row r="1708" spans="1:5" ht="15.75" customHeight="1" x14ac:dyDescent="0.2">
      <c r="A1708" s="45" t="s">
        <v>137</v>
      </c>
      <c r="B1708" s="130">
        <v>42246</v>
      </c>
      <c r="C1708" s="45">
        <v>14.22</v>
      </c>
      <c r="D1708" s="93" t="s">
        <v>43</v>
      </c>
      <c r="E1708" s="6"/>
    </row>
    <row r="1709" spans="1:5" ht="15.75" customHeight="1" x14ac:dyDescent="0.2">
      <c r="A1709" s="45" t="s">
        <v>137</v>
      </c>
      <c r="B1709" s="130">
        <v>42245</v>
      </c>
      <c r="C1709" s="45">
        <v>14.68</v>
      </c>
      <c r="D1709" s="93" t="s">
        <v>43</v>
      </c>
      <c r="E1709" s="6"/>
    </row>
    <row r="1710" spans="1:5" ht="15.75" customHeight="1" x14ac:dyDescent="0.2">
      <c r="A1710" s="45" t="s">
        <v>137</v>
      </c>
      <c r="B1710" s="130">
        <v>42244</v>
      </c>
      <c r="C1710" s="45">
        <v>15.09</v>
      </c>
      <c r="D1710" s="93" t="s">
        <v>43</v>
      </c>
      <c r="E1710" s="6"/>
    </row>
    <row r="1711" spans="1:5" ht="15.75" customHeight="1" x14ac:dyDescent="0.2">
      <c r="A1711" s="45" t="s">
        <v>137</v>
      </c>
      <c r="B1711" s="130">
        <v>42243</v>
      </c>
      <c r="C1711" s="45">
        <v>18.03</v>
      </c>
      <c r="D1711" s="93" t="s">
        <v>43</v>
      </c>
      <c r="E1711" s="6"/>
    </row>
    <row r="1712" spans="1:5" ht="15.75" customHeight="1" x14ac:dyDescent="0.2">
      <c r="A1712" s="45" t="s">
        <v>137</v>
      </c>
      <c r="B1712" s="130">
        <v>42242</v>
      </c>
      <c r="C1712" s="45">
        <v>21.41</v>
      </c>
      <c r="D1712" s="93" t="s">
        <v>43</v>
      </c>
      <c r="E1712" s="6"/>
    </row>
    <row r="1713" spans="1:5" ht="15.75" customHeight="1" x14ac:dyDescent="0.2">
      <c r="A1713" s="45" t="s">
        <v>137</v>
      </c>
      <c r="B1713" s="130">
        <v>42241</v>
      </c>
      <c r="C1713" s="45">
        <v>21.53</v>
      </c>
      <c r="D1713" s="93" t="s">
        <v>43</v>
      </c>
      <c r="E1713" s="6"/>
    </row>
    <row r="1714" spans="1:5" ht="15.75" customHeight="1" x14ac:dyDescent="0.2">
      <c r="A1714" s="45" t="s">
        <v>137</v>
      </c>
      <c r="B1714" s="130">
        <v>42240</v>
      </c>
      <c r="C1714" s="45">
        <v>21.06</v>
      </c>
      <c r="D1714" s="93" t="s">
        <v>43</v>
      </c>
      <c r="E1714" s="6"/>
    </row>
    <row r="1715" spans="1:5" ht="15.75" customHeight="1" x14ac:dyDescent="0.2">
      <c r="A1715" s="45" t="s">
        <v>137</v>
      </c>
      <c r="B1715" s="130">
        <v>42239</v>
      </c>
      <c r="C1715" s="45">
        <v>22.2</v>
      </c>
      <c r="D1715" s="93" t="s">
        <v>43</v>
      </c>
      <c r="E1715" s="6"/>
    </row>
    <row r="1716" spans="1:5" ht="15.75" customHeight="1" x14ac:dyDescent="0.2">
      <c r="A1716" s="45" t="s">
        <v>137</v>
      </c>
      <c r="B1716" s="130">
        <v>42238</v>
      </c>
      <c r="C1716" s="45">
        <v>14.45</v>
      </c>
      <c r="D1716" s="93" t="s">
        <v>43</v>
      </c>
      <c r="E1716" s="6"/>
    </row>
    <row r="1717" spans="1:5" ht="15.75" customHeight="1" x14ac:dyDescent="0.2">
      <c r="A1717" s="45" t="s">
        <v>137</v>
      </c>
      <c r="B1717" s="130">
        <v>42237</v>
      </c>
      <c r="C1717" s="45">
        <v>23.11</v>
      </c>
      <c r="D1717" s="93" t="s">
        <v>43</v>
      </c>
      <c r="E1717" s="6"/>
    </row>
    <row r="1718" spans="1:5" ht="15.75" customHeight="1" x14ac:dyDescent="0.2">
      <c r="A1718" s="45" t="s">
        <v>137</v>
      </c>
      <c r="B1718" s="130">
        <v>42236</v>
      </c>
      <c r="C1718" s="45">
        <v>14</v>
      </c>
      <c r="D1718" s="93" t="s">
        <v>43</v>
      </c>
      <c r="E1718" s="6"/>
    </row>
    <row r="1719" spans="1:5" ht="15.75" customHeight="1" x14ac:dyDescent="0.2">
      <c r="A1719" s="45" t="s">
        <v>137</v>
      </c>
      <c r="B1719" s="130">
        <v>42235</v>
      </c>
      <c r="C1719" s="45">
        <v>12.87</v>
      </c>
      <c r="D1719" s="93" t="s">
        <v>43</v>
      </c>
      <c r="E1719" s="6"/>
    </row>
    <row r="1720" spans="1:5" ht="15.75" customHeight="1" x14ac:dyDescent="0.2">
      <c r="A1720" s="45" t="s">
        <v>137</v>
      </c>
      <c r="B1720" s="130">
        <v>42234</v>
      </c>
      <c r="C1720" s="45">
        <v>12</v>
      </c>
      <c r="D1720" s="93" t="s">
        <v>43</v>
      </c>
      <c r="E1720" s="6"/>
    </row>
    <row r="1721" spans="1:5" ht="15.75" customHeight="1" x14ac:dyDescent="0.2">
      <c r="A1721" s="45" t="s">
        <v>137</v>
      </c>
      <c r="B1721" s="130">
        <v>42233</v>
      </c>
      <c r="C1721" s="45">
        <v>11.94</v>
      </c>
      <c r="D1721" s="93" t="s">
        <v>43</v>
      </c>
      <c r="E1721" s="6"/>
    </row>
    <row r="1722" spans="1:5" ht="15.75" customHeight="1" x14ac:dyDescent="0.2">
      <c r="A1722" s="45" t="s">
        <v>137</v>
      </c>
      <c r="B1722" s="130">
        <v>42232</v>
      </c>
      <c r="C1722" s="45">
        <v>12.27</v>
      </c>
      <c r="D1722" s="93" t="s">
        <v>43</v>
      </c>
      <c r="E1722" s="6"/>
    </row>
    <row r="1723" spans="1:5" ht="15.75" customHeight="1" x14ac:dyDescent="0.2">
      <c r="A1723" s="45" t="s">
        <v>137</v>
      </c>
      <c r="B1723" s="130">
        <v>42231</v>
      </c>
      <c r="C1723" s="45">
        <v>15.8</v>
      </c>
      <c r="D1723" s="93" t="s">
        <v>43</v>
      </c>
      <c r="E1723" s="6"/>
    </row>
    <row r="1724" spans="1:5" ht="15.75" customHeight="1" x14ac:dyDescent="0.2">
      <c r="A1724" s="45" t="s">
        <v>137</v>
      </c>
      <c r="B1724" s="130">
        <v>42230</v>
      </c>
      <c r="C1724" s="45">
        <v>11.17</v>
      </c>
      <c r="D1724" s="93" t="s">
        <v>43</v>
      </c>
      <c r="E1724" s="6"/>
    </row>
    <row r="1725" spans="1:5" ht="15.75" customHeight="1" x14ac:dyDescent="0.2">
      <c r="A1725" s="45" t="s">
        <v>137</v>
      </c>
      <c r="B1725" s="130">
        <v>42229</v>
      </c>
      <c r="C1725" s="45">
        <v>10.38</v>
      </c>
      <c r="D1725" s="93" t="s">
        <v>43</v>
      </c>
      <c r="E1725" s="6"/>
    </row>
    <row r="1726" spans="1:5" ht="15.75" customHeight="1" x14ac:dyDescent="0.2">
      <c r="A1726" s="45" t="s">
        <v>137</v>
      </c>
      <c r="B1726" s="130">
        <v>42228</v>
      </c>
      <c r="C1726" s="45">
        <v>11.9</v>
      </c>
      <c r="D1726" s="93" t="s">
        <v>43</v>
      </c>
      <c r="E1726" s="6"/>
    </row>
    <row r="1727" spans="1:5" ht="15.75" customHeight="1" x14ac:dyDescent="0.2">
      <c r="A1727" s="45" t="s">
        <v>137</v>
      </c>
      <c r="B1727" s="130">
        <v>42227</v>
      </c>
      <c r="C1727" s="45">
        <v>8</v>
      </c>
      <c r="D1727" s="93" t="s">
        <v>43</v>
      </c>
      <c r="E1727" s="6"/>
    </row>
    <row r="1728" spans="1:5" ht="15.75" customHeight="1" x14ac:dyDescent="0.2">
      <c r="A1728" s="45" t="s">
        <v>137</v>
      </c>
      <c r="B1728" s="130">
        <v>42226</v>
      </c>
      <c r="C1728" s="45">
        <v>7.2</v>
      </c>
      <c r="D1728" s="93" t="s">
        <v>43</v>
      </c>
      <c r="E1728" s="6"/>
    </row>
    <row r="1729" spans="1:5" ht="15.75" customHeight="1" x14ac:dyDescent="0.2">
      <c r="A1729" s="45" t="s">
        <v>137</v>
      </c>
      <c r="B1729" s="130">
        <v>42225</v>
      </c>
      <c r="C1729" s="45">
        <v>7.26</v>
      </c>
      <c r="D1729" s="93" t="s">
        <v>43</v>
      </c>
      <c r="E1729" s="6"/>
    </row>
    <row r="1730" spans="1:5" ht="15.75" customHeight="1" x14ac:dyDescent="0.2">
      <c r="A1730" s="45" t="s">
        <v>137</v>
      </c>
      <c r="B1730" s="130">
        <v>42224</v>
      </c>
      <c r="C1730" s="45">
        <v>6.58</v>
      </c>
      <c r="D1730" s="93" t="s">
        <v>43</v>
      </c>
      <c r="E1730" s="6"/>
    </row>
    <row r="1731" spans="1:5" ht="15.75" customHeight="1" x14ac:dyDescent="0.2">
      <c r="A1731" s="45" t="s">
        <v>137</v>
      </c>
      <c r="B1731" s="130">
        <v>42223</v>
      </c>
      <c r="C1731" s="45">
        <v>6.65</v>
      </c>
      <c r="D1731" s="93" t="s">
        <v>43</v>
      </c>
      <c r="E1731" s="6"/>
    </row>
    <row r="1732" spans="1:5" ht="15.75" customHeight="1" x14ac:dyDescent="0.2">
      <c r="A1732" s="45" t="s">
        <v>137</v>
      </c>
      <c r="B1732" s="130">
        <v>42222</v>
      </c>
      <c r="C1732" s="45">
        <v>7.13</v>
      </c>
      <c r="D1732" s="93" t="s">
        <v>43</v>
      </c>
      <c r="E1732" s="6"/>
    </row>
    <row r="1733" spans="1:5" ht="15.75" customHeight="1" x14ac:dyDescent="0.2">
      <c r="A1733" s="45" t="s">
        <v>137</v>
      </c>
      <c r="B1733" s="130">
        <v>42221</v>
      </c>
      <c r="C1733" s="45">
        <v>6.99</v>
      </c>
      <c r="D1733" s="93" t="s">
        <v>43</v>
      </c>
      <c r="E1733" s="6"/>
    </row>
    <row r="1734" spans="1:5" ht="15.75" customHeight="1" x14ac:dyDescent="0.2">
      <c r="A1734" s="45" t="s">
        <v>137</v>
      </c>
      <c r="B1734" s="130">
        <v>42220</v>
      </c>
      <c r="C1734" s="45">
        <v>7.12</v>
      </c>
      <c r="D1734" s="93" t="s">
        <v>43</v>
      </c>
      <c r="E1734" s="6"/>
    </row>
    <row r="1735" spans="1:5" ht="15.75" customHeight="1" x14ac:dyDescent="0.2">
      <c r="A1735" s="45" t="s">
        <v>137</v>
      </c>
      <c r="B1735" s="130">
        <v>42219</v>
      </c>
      <c r="C1735" s="45">
        <v>7.05</v>
      </c>
      <c r="D1735" s="93" t="s">
        <v>43</v>
      </c>
      <c r="E1735" s="6"/>
    </row>
    <row r="1736" spans="1:5" ht="15.75" customHeight="1" x14ac:dyDescent="0.2">
      <c r="A1736" s="45" t="s">
        <v>137</v>
      </c>
      <c r="B1736" s="130">
        <v>42218</v>
      </c>
      <c r="C1736" s="45">
        <v>7.36</v>
      </c>
      <c r="D1736" s="93" t="s">
        <v>43</v>
      </c>
      <c r="E1736" s="6"/>
    </row>
    <row r="1737" spans="1:5" ht="15.75" customHeight="1" x14ac:dyDescent="0.2">
      <c r="A1737" s="45" t="s">
        <v>137</v>
      </c>
      <c r="B1737" s="130">
        <v>42217</v>
      </c>
      <c r="C1737" s="45">
        <v>7.11</v>
      </c>
      <c r="D1737" s="93" t="s">
        <v>43</v>
      </c>
      <c r="E1737" s="6"/>
    </row>
    <row r="1738" spans="1:5" ht="15.75" customHeight="1" x14ac:dyDescent="0.2">
      <c r="A1738" s="45" t="s">
        <v>138</v>
      </c>
      <c r="B1738" s="130">
        <v>42247</v>
      </c>
      <c r="C1738" s="45">
        <v>27.11</v>
      </c>
      <c r="D1738" s="93" t="s">
        <v>31</v>
      </c>
      <c r="E1738" s="6"/>
    </row>
    <row r="1739" spans="1:5" ht="15.75" customHeight="1" x14ac:dyDescent="0.2">
      <c r="A1739" s="45" t="s">
        <v>138</v>
      </c>
      <c r="B1739" s="130">
        <v>42246</v>
      </c>
      <c r="C1739" s="45">
        <v>26.6</v>
      </c>
      <c r="D1739" s="93" t="s">
        <v>31</v>
      </c>
      <c r="E1739" s="6"/>
    </row>
    <row r="1740" spans="1:5" ht="15.75" customHeight="1" x14ac:dyDescent="0.2">
      <c r="A1740" s="45" t="s">
        <v>138</v>
      </c>
      <c r="B1740" s="130">
        <v>42245</v>
      </c>
      <c r="C1740" s="45">
        <v>24.19</v>
      </c>
      <c r="D1740" s="93" t="s">
        <v>31</v>
      </c>
      <c r="E1740" s="6"/>
    </row>
    <row r="1741" spans="1:5" ht="15.75" customHeight="1" x14ac:dyDescent="0.2">
      <c r="A1741" s="45" t="s">
        <v>138</v>
      </c>
      <c r="B1741" s="130">
        <v>42244</v>
      </c>
      <c r="C1741" s="45">
        <v>18.46</v>
      </c>
      <c r="D1741" s="93" t="s">
        <v>31</v>
      </c>
      <c r="E1741" s="6"/>
    </row>
    <row r="1742" spans="1:5" ht="15.75" customHeight="1" x14ac:dyDescent="0.2">
      <c r="A1742" s="45" t="s">
        <v>138</v>
      </c>
      <c r="B1742" s="130">
        <v>42243</v>
      </c>
      <c r="C1742" s="45">
        <v>26.46</v>
      </c>
      <c r="D1742" s="93" t="s">
        <v>31</v>
      </c>
      <c r="E1742" s="6"/>
    </row>
    <row r="1743" spans="1:5" ht="15.75" customHeight="1" x14ac:dyDescent="0.2">
      <c r="A1743" s="45" t="s">
        <v>138</v>
      </c>
      <c r="B1743" s="130">
        <v>42242</v>
      </c>
      <c r="C1743" s="45">
        <v>27.27</v>
      </c>
      <c r="D1743" s="93" t="s">
        <v>31</v>
      </c>
      <c r="E1743" s="6"/>
    </row>
    <row r="1744" spans="1:5" ht="15.75" customHeight="1" x14ac:dyDescent="0.2">
      <c r="A1744" s="45" t="s">
        <v>138</v>
      </c>
      <c r="B1744" s="130">
        <v>42241</v>
      </c>
      <c r="C1744" s="45">
        <v>31.32</v>
      </c>
      <c r="D1744" s="93" t="s">
        <v>31</v>
      </c>
      <c r="E1744" s="6"/>
    </row>
    <row r="1745" spans="1:5" ht="15.75" customHeight="1" x14ac:dyDescent="0.2">
      <c r="A1745" s="45" t="s">
        <v>138</v>
      </c>
      <c r="B1745" s="130">
        <v>42240</v>
      </c>
      <c r="C1745" s="45">
        <v>31.95</v>
      </c>
      <c r="D1745" s="93" t="s">
        <v>31</v>
      </c>
      <c r="E1745" s="6"/>
    </row>
    <row r="1746" spans="1:5" ht="15.75" customHeight="1" x14ac:dyDescent="0.2">
      <c r="A1746" s="45" t="s">
        <v>138</v>
      </c>
      <c r="B1746" s="130">
        <v>42239</v>
      </c>
      <c r="C1746" s="45">
        <v>30.23</v>
      </c>
      <c r="D1746" s="93" t="s">
        <v>31</v>
      </c>
      <c r="E1746" s="6"/>
    </row>
    <row r="1747" spans="1:5" ht="15.75" customHeight="1" x14ac:dyDescent="0.2">
      <c r="A1747" s="45" t="s">
        <v>138</v>
      </c>
      <c r="B1747" s="130">
        <v>42238</v>
      </c>
      <c r="C1747" s="45">
        <v>27.32</v>
      </c>
      <c r="D1747" s="93" t="s">
        <v>31</v>
      </c>
      <c r="E1747" s="6"/>
    </row>
    <row r="1748" spans="1:5" ht="15.75" customHeight="1" x14ac:dyDescent="0.2">
      <c r="A1748" s="45" t="s">
        <v>138</v>
      </c>
      <c r="B1748" s="130">
        <v>42237</v>
      </c>
      <c r="C1748" s="45">
        <v>27.35</v>
      </c>
      <c r="D1748" s="93" t="s">
        <v>31</v>
      </c>
      <c r="E1748" s="6"/>
    </row>
    <row r="1749" spans="1:5" ht="15.75" customHeight="1" x14ac:dyDescent="0.2">
      <c r="A1749" s="45" t="s">
        <v>138</v>
      </c>
      <c r="B1749" s="130">
        <v>42236</v>
      </c>
      <c r="C1749" s="45">
        <v>33.909999999999997</v>
      </c>
      <c r="D1749" s="93" t="s">
        <v>31</v>
      </c>
      <c r="E1749" s="6"/>
    </row>
    <row r="1750" spans="1:5" ht="15.75" customHeight="1" x14ac:dyDescent="0.2">
      <c r="A1750" s="45" t="s">
        <v>138</v>
      </c>
      <c r="B1750" s="130">
        <v>42235</v>
      </c>
      <c r="C1750" s="45">
        <v>36.020000000000003</v>
      </c>
      <c r="D1750" s="93" t="s">
        <v>31</v>
      </c>
      <c r="E1750" s="6"/>
    </row>
    <row r="1751" spans="1:5" ht="15.75" customHeight="1" x14ac:dyDescent="0.2">
      <c r="A1751" s="45" t="s">
        <v>138</v>
      </c>
      <c r="B1751" s="130">
        <v>42234</v>
      </c>
      <c r="C1751" s="45">
        <v>30.27</v>
      </c>
      <c r="D1751" s="93" t="s">
        <v>31</v>
      </c>
      <c r="E1751" s="6"/>
    </row>
    <row r="1752" spans="1:5" ht="15.75" customHeight="1" x14ac:dyDescent="0.2">
      <c r="A1752" s="45" t="s">
        <v>138</v>
      </c>
      <c r="B1752" s="130">
        <v>42233</v>
      </c>
      <c r="C1752" s="45">
        <v>34.18</v>
      </c>
      <c r="D1752" s="93" t="s">
        <v>31</v>
      </c>
      <c r="E1752" s="6"/>
    </row>
    <row r="1753" spans="1:5" ht="15.75" customHeight="1" x14ac:dyDescent="0.2">
      <c r="A1753" s="45" t="s">
        <v>138</v>
      </c>
      <c r="B1753" s="130">
        <v>42232</v>
      </c>
      <c r="C1753" s="45">
        <v>27.71</v>
      </c>
      <c r="D1753" s="93" t="s">
        <v>31</v>
      </c>
      <c r="E1753" s="6"/>
    </row>
    <row r="1754" spans="1:5" ht="15.75" customHeight="1" x14ac:dyDescent="0.2">
      <c r="A1754" s="45" t="s">
        <v>138</v>
      </c>
      <c r="B1754" s="130">
        <v>42231</v>
      </c>
      <c r="C1754" s="45">
        <v>26.65</v>
      </c>
      <c r="D1754" s="93" t="s">
        <v>31</v>
      </c>
      <c r="E1754" s="6"/>
    </row>
    <row r="1755" spans="1:5" ht="15.75" customHeight="1" x14ac:dyDescent="0.2">
      <c r="A1755" s="45" t="s">
        <v>138</v>
      </c>
      <c r="B1755" s="130">
        <v>42230</v>
      </c>
      <c r="C1755" s="45">
        <v>27.53</v>
      </c>
      <c r="D1755" s="93" t="s">
        <v>31</v>
      </c>
      <c r="E1755" s="6"/>
    </row>
    <row r="1756" spans="1:5" ht="15.75" customHeight="1" x14ac:dyDescent="0.2">
      <c r="A1756" s="45" t="s">
        <v>138</v>
      </c>
      <c r="B1756" s="130">
        <v>42229</v>
      </c>
      <c r="C1756" s="45">
        <v>21.87</v>
      </c>
      <c r="D1756" s="93" t="s">
        <v>31</v>
      </c>
      <c r="E1756" s="6"/>
    </row>
    <row r="1757" spans="1:5" ht="15.75" customHeight="1" x14ac:dyDescent="0.2">
      <c r="A1757" s="45" t="s">
        <v>138</v>
      </c>
      <c r="B1757" s="130">
        <v>42228</v>
      </c>
      <c r="C1757" s="45">
        <v>23.92</v>
      </c>
      <c r="D1757" s="93" t="s">
        <v>31</v>
      </c>
      <c r="E1757" s="6"/>
    </row>
    <row r="1758" spans="1:5" ht="15.75" customHeight="1" x14ac:dyDescent="0.2">
      <c r="A1758" s="45" t="s">
        <v>138</v>
      </c>
      <c r="B1758" s="130">
        <v>42227</v>
      </c>
      <c r="C1758" s="45">
        <v>26.97</v>
      </c>
      <c r="D1758" s="93" t="s">
        <v>31</v>
      </c>
      <c r="E1758" s="6"/>
    </row>
    <row r="1759" spans="1:5" ht="15.75" customHeight="1" x14ac:dyDescent="0.2">
      <c r="A1759" s="45" t="s">
        <v>138</v>
      </c>
      <c r="B1759" s="130">
        <v>42226</v>
      </c>
      <c r="C1759" s="45">
        <v>27.23</v>
      </c>
      <c r="D1759" s="93" t="s">
        <v>31</v>
      </c>
      <c r="E1759" s="6"/>
    </row>
    <row r="1760" spans="1:5" ht="15.75" customHeight="1" x14ac:dyDescent="0.2">
      <c r="A1760" s="45" t="s">
        <v>138</v>
      </c>
      <c r="B1760" s="130">
        <v>42225</v>
      </c>
      <c r="C1760" s="45">
        <v>28.78</v>
      </c>
      <c r="D1760" s="93" t="s">
        <v>31</v>
      </c>
      <c r="E1760" s="6"/>
    </row>
    <row r="1761" spans="1:5" ht="15.75" customHeight="1" x14ac:dyDescent="0.2">
      <c r="A1761" s="45" t="s">
        <v>138</v>
      </c>
      <c r="B1761" s="130">
        <v>42224</v>
      </c>
      <c r="C1761" s="45">
        <v>29.75</v>
      </c>
      <c r="D1761" s="93" t="s">
        <v>31</v>
      </c>
      <c r="E1761" s="6"/>
    </row>
    <row r="1762" spans="1:5" ht="15.75" customHeight="1" x14ac:dyDescent="0.2">
      <c r="A1762" s="45" t="s">
        <v>138</v>
      </c>
      <c r="B1762" s="130">
        <v>42223</v>
      </c>
      <c r="C1762" s="45">
        <v>24.08</v>
      </c>
      <c r="D1762" s="93" t="s">
        <v>31</v>
      </c>
      <c r="E1762" s="6"/>
    </row>
    <row r="1763" spans="1:5" ht="15.75" customHeight="1" x14ac:dyDescent="0.2">
      <c r="A1763" s="45" t="s">
        <v>138</v>
      </c>
      <c r="B1763" s="130">
        <v>42222</v>
      </c>
      <c r="C1763" s="45">
        <v>30.71</v>
      </c>
      <c r="D1763" s="93" t="s">
        <v>31</v>
      </c>
      <c r="E1763" s="6"/>
    </row>
    <row r="1764" spans="1:5" ht="15.75" customHeight="1" x14ac:dyDescent="0.2">
      <c r="A1764" s="45" t="s">
        <v>138</v>
      </c>
      <c r="B1764" s="130">
        <v>42221</v>
      </c>
      <c r="C1764" s="45">
        <v>31.2</v>
      </c>
      <c r="D1764" s="93" t="s">
        <v>31</v>
      </c>
      <c r="E1764" s="6"/>
    </row>
    <row r="1765" spans="1:5" ht="15.75" customHeight="1" x14ac:dyDescent="0.2">
      <c r="A1765" s="45" t="s">
        <v>138</v>
      </c>
      <c r="B1765" s="130">
        <v>42220</v>
      </c>
      <c r="C1765" s="45">
        <v>30.34</v>
      </c>
      <c r="D1765" s="93" t="s">
        <v>31</v>
      </c>
      <c r="E1765" s="6"/>
    </row>
    <row r="1766" spans="1:5" ht="15.75" customHeight="1" x14ac:dyDescent="0.2">
      <c r="A1766" s="45" t="s">
        <v>138</v>
      </c>
      <c r="B1766" s="130">
        <v>42219</v>
      </c>
      <c r="C1766" s="45">
        <v>37.36</v>
      </c>
      <c r="D1766" s="93" t="s">
        <v>31</v>
      </c>
      <c r="E1766" s="6"/>
    </row>
    <row r="1767" spans="1:5" ht="15.75" customHeight="1" x14ac:dyDescent="0.2">
      <c r="A1767" s="45" t="s">
        <v>138</v>
      </c>
      <c r="B1767" s="130">
        <v>42218</v>
      </c>
      <c r="C1767" s="45">
        <v>31.79</v>
      </c>
      <c r="D1767" s="93" t="s">
        <v>31</v>
      </c>
      <c r="E1767" s="6"/>
    </row>
    <row r="1768" spans="1:5" ht="15.75" customHeight="1" x14ac:dyDescent="0.2">
      <c r="A1768" s="45" t="s">
        <v>138</v>
      </c>
      <c r="B1768" s="130">
        <v>42217</v>
      </c>
      <c r="C1768" s="45">
        <v>27.52</v>
      </c>
      <c r="D1768" s="93" t="s">
        <v>31</v>
      </c>
      <c r="E1768" s="6"/>
    </row>
    <row r="1769" spans="1:5" ht="15.75" customHeight="1" x14ac:dyDescent="0.2">
      <c r="A1769" s="45" t="s">
        <v>855</v>
      </c>
      <c r="B1769" s="130">
        <v>42247</v>
      </c>
      <c r="C1769" s="45">
        <v>30.6</v>
      </c>
      <c r="D1769" s="93" t="s">
        <v>31</v>
      </c>
      <c r="E1769" s="6"/>
    </row>
    <row r="1770" spans="1:5" ht="15.75" customHeight="1" x14ac:dyDescent="0.2">
      <c r="A1770" s="45" t="s">
        <v>855</v>
      </c>
      <c r="B1770" s="130">
        <v>42246</v>
      </c>
      <c r="C1770" s="45">
        <v>28.02</v>
      </c>
      <c r="D1770" s="93" t="s">
        <v>31</v>
      </c>
      <c r="E1770" s="6"/>
    </row>
    <row r="1771" spans="1:5" ht="15.75" customHeight="1" x14ac:dyDescent="0.2">
      <c r="A1771" s="45" t="s">
        <v>855</v>
      </c>
      <c r="B1771" s="130">
        <v>42245</v>
      </c>
      <c r="C1771" s="45">
        <v>28.12</v>
      </c>
      <c r="D1771" s="93" t="s">
        <v>31</v>
      </c>
      <c r="E1771" s="6"/>
    </row>
    <row r="1772" spans="1:5" ht="15.75" customHeight="1" x14ac:dyDescent="0.2">
      <c r="A1772" s="45" t="s">
        <v>855</v>
      </c>
      <c r="B1772" s="130">
        <v>42244</v>
      </c>
      <c r="C1772" s="45">
        <v>20.88</v>
      </c>
      <c r="D1772" s="93" t="s">
        <v>31</v>
      </c>
      <c r="E1772" s="6"/>
    </row>
    <row r="1773" spans="1:5" ht="15.75" customHeight="1" x14ac:dyDescent="0.2">
      <c r="A1773" s="45" t="s">
        <v>855</v>
      </c>
      <c r="B1773" s="130">
        <v>42243</v>
      </c>
      <c r="C1773" s="45">
        <v>35.54</v>
      </c>
      <c r="D1773" s="93" t="s">
        <v>31</v>
      </c>
      <c r="E1773" s="6"/>
    </row>
    <row r="1774" spans="1:5" ht="15.75" customHeight="1" x14ac:dyDescent="0.2">
      <c r="A1774" s="45" t="s">
        <v>855</v>
      </c>
      <c r="B1774" s="130">
        <v>42242</v>
      </c>
      <c r="C1774" s="45">
        <v>37.54</v>
      </c>
      <c r="D1774" s="93" t="s">
        <v>31</v>
      </c>
      <c r="E1774" s="6"/>
    </row>
    <row r="1775" spans="1:5" ht="15.75" customHeight="1" x14ac:dyDescent="0.2">
      <c r="A1775" s="45" t="s">
        <v>855</v>
      </c>
      <c r="B1775" s="130">
        <v>42241</v>
      </c>
      <c r="C1775" s="45">
        <v>38.49</v>
      </c>
      <c r="D1775" s="93" t="s">
        <v>31</v>
      </c>
      <c r="E1775" s="6"/>
    </row>
    <row r="1776" spans="1:5" ht="15.75" customHeight="1" x14ac:dyDescent="0.2">
      <c r="A1776" s="45" t="s">
        <v>855</v>
      </c>
      <c r="B1776" s="130">
        <v>42240</v>
      </c>
      <c r="C1776" s="45">
        <v>32.01</v>
      </c>
      <c r="D1776" s="93" t="s">
        <v>31</v>
      </c>
      <c r="E1776" s="6"/>
    </row>
    <row r="1777" spans="1:5" ht="15.75" customHeight="1" x14ac:dyDescent="0.2">
      <c r="A1777" s="45" t="s">
        <v>855</v>
      </c>
      <c r="B1777" s="130">
        <v>42239</v>
      </c>
      <c r="C1777" s="45">
        <v>28.87</v>
      </c>
      <c r="D1777" s="93" t="s">
        <v>31</v>
      </c>
      <c r="E1777" s="6"/>
    </row>
    <row r="1778" spans="1:5" ht="15.75" customHeight="1" x14ac:dyDescent="0.2">
      <c r="A1778" s="45" t="s">
        <v>855</v>
      </c>
      <c r="B1778" s="130">
        <v>42238</v>
      </c>
      <c r="C1778" s="45">
        <v>27.81</v>
      </c>
      <c r="D1778" s="93" t="s">
        <v>31</v>
      </c>
      <c r="E1778" s="6"/>
    </row>
    <row r="1779" spans="1:5" ht="15.75" customHeight="1" x14ac:dyDescent="0.2">
      <c r="A1779" s="45" t="s">
        <v>855</v>
      </c>
      <c r="B1779" s="130">
        <v>42237</v>
      </c>
      <c r="C1779" s="45">
        <v>16.350000000000001</v>
      </c>
      <c r="D1779" s="93" t="s">
        <v>31</v>
      </c>
      <c r="E1779" s="6"/>
    </row>
    <row r="1780" spans="1:5" ht="15.75" customHeight="1" x14ac:dyDescent="0.2">
      <c r="A1780" s="45" t="s">
        <v>855</v>
      </c>
      <c r="B1780" s="130">
        <v>42236</v>
      </c>
      <c r="C1780" s="45">
        <v>44.04</v>
      </c>
      <c r="D1780" s="93" t="s">
        <v>31</v>
      </c>
      <c r="E1780" s="6"/>
    </row>
    <row r="1781" spans="1:5" ht="15.75" customHeight="1" x14ac:dyDescent="0.2">
      <c r="A1781" s="45" t="s">
        <v>855</v>
      </c>
      <c r="B1781" s="130">
        <v>42235</v>
      </c>
      <c r="C1781" s="45">
        <v>37.79</v>
      </c>
      <c r="D1781" s="93" t="s">
        <v>31</v>
      </c>
      <c r="E1781" s="6"/>
    </row>
    <row r="1782" spans="1:5" ht="15.75" customHeight="1" x14ac:dyDescent="0.2">
      <c r="A1782" s="45" t="s">
        <v>855</v>
      </c>
      <c r="B1782" s="130">
        <v>42234</v>
      </c>
      <c r="C1782" s="45">
        <v>35.32</v>
      </c>
      <c r="D1782" s="93" t="s">
        <v>31</v>
      </c>
      <c r="E1782" s="6"/>
    </row>
    <row r="1783" spans="1:5" ht="15.75" customHeight="1" x14ac:dyDescent="0.2">
      <c r="A1783" s="45" t="s">
        <v>855</v>
      </c>
      <c r="B1783" s="130">
        <v>42233</v>
      </c>
      <c r="C1783" s="45">
        <v>33.119999999999997</v>
      </c>
      <c r="D1783" s="93" t="s">
        <v>31</v>
      </c>
      <c r="E1783" s="6"/>
    </row>
    <row r="1784" spans="1:5" ht="15.75" customHeight="1" x14ac:dyDescent="0.2">
      <c r="A1784" s="45" t="s">
        <v>855</v>
      </c>
      <c r="B1784" s="130">
        <v>42232</v>
      </c>
      <c r="C1784" s="45">
        <v>29.2</v>
      </c>
      <c r="D1784" s="93" t="s">
        <v>31</v>
      </c>
      <c r="E1784" s="6"/>
    </row>
    <row r="1785" spans="1:5" ht="15.75" customHeight="1" x14ac:dyDescent="0.2">
      <c r="A1785" s="45" t="s">
        <v>855</v>
      </c>
      <c r="B1785" s="130">
        <v>42231</v>
      </c>
      <c r="C1785" s="45">
        <v>29.07</v>
      </c>
      <c r="D1785" s="93" t="s">
        <v>31</v>
      </c>
    </row>
    <row r="1786" spans="1:5" ht="15.75" customHeight="1" x14ac:dyDescent="0.2">
      <c r="A1786" s="45" t="s">
        <v>855</v>
      </c>
      <c r="B1786" s="130">
        <v>42230</v>
      </c>
      <c r="C1786" s="45">
        <v>20.34</v>
      </c>
      <c r="D1786" s="93" t="s">
        <v>31</v>
      </c>
    </row>
    <row r="1787" spans="1:5" ht="15.75" customHeight="1" x14ac:dyDescent="0.2">
      <c r="A1787" s="45" t="s">
        <v>855</v>
      </c>
      <c r="B1787" s="130">
        <v>42229</v>
      </c>
      <c r="C1787" s="45">
        <v>27.3</v>
      </c>
      <c r="D1787" s="93" t="s">
        <v>31</v>
      </c>
    </row>
    <row r="1788" spans="1:5" ht="15.75" customHeight="1" x14ac:dyDescent="0.2">
      <c r="A1788" s="45" t="s">
        <v>855</v>
      </c>
      <c r="B1788" s="130">
        <v>42228</v>
      </c>
      <c r="C1788" s="45">
        <v>27.21</v>
      </c>
      <c r="D1788" s="93" t="s">
        <v>31</v>
      </c>
    </row>
    <row r="1789" spans="1:5" ht="15.75" customHeight="1" x14ac:dyDescent="0.2">
      <c r="A1789" s="45" t="s">
        <v>855</v>
      </c>
      <c r="B1789" s="130">
        <v>42227</v>
      </c>
      <c r="C1789" s="45">
        <v>24.47</v>
      </c>
      <c r="D1789" s="93" t="s">
        <v>31</v>
      </c>
    </row>
    <row r="1790" spans="1:5" ht="15.75" customHeight="1" x14ac:dyDescent="0.2">
      <c r="A1790" s="45" t="s">
        <v>855</v>
      </c>
      <c r="B1790" s="130">
        <v>42226</v>
      </c>
      <c r="C1790" s="45">
        <v>30.96</v>
      </c>
      <c r="D1790" s="93" t="s">
        <v>31</v>
      </c>
    </row>
    <row r="1791" spans="1:5" ht="15.75" customHeight="1" x14ac:dyDescent="0.2">
      <c r="A1791" s="45" t="s">
        <v>855</v>
      </c>
      <c r="B1791" s="130">
        <v>42225</v>
      </c>
      <c r="C1791" s="45">
        <v>38.06</v>
      </c>
      <c r="D1791" s="93" t="s">
        <v>31</v>
      </c>
    </row>
    <row r="1792" spans="1:5" ht="15.75" customHeight="1" x14ac:dyDescent="0.2">
      <c r="A1792" s="45" t="s">
        <v>855</v>
      </c>
      <c r="B1792" s="130">
        <v>42224</v>
      </c>
      <c r="C1792" s="45">
        <v>34.24</v>
      </c>
      <c r="D1792" s="93" t="s">
        <v>31</v>
      </c>
    </row>
    <row r="1793" spans="1:4" ht="15.75" customHeight="1" x14ac:dyDescent="0.2">
      <c r="A1793" s="45" t="s">
        <v>855</v>
      </c>
      <c r="B1793" s="130">
        <v>42223</v>
      </c>
      <c r="C1793" s="45">
        <v>17.760000000000002</v>
      </c>
      <c r="D1793" s="93" t="s">
        <v>31</v>
      </c>
    </row>
    <row r="1794" spans="1:4" ht="15.75" customHeight="1" x14ac:dyDescent="0.2">
      <c r="A1794" s="45" t="s">
        <v>855</v>
      </c>
      <c r="B1794" s="130">
        <v>42222</v>
      </c>
      <c r="C1794" s="45">
        <v>16.510000000000002</v>
      </c>
      <c r="D1794" s="93" t="s">
        <v>31</v>
      </c>
    </row>
    <row r="1795" spans="1:4" ht="15.75" customHeight="1" x14ac:dyDescent="0.2">
      <c r="A1795" s="45" t="s">
        <v>855</v>
      </c>
      <c r="B1795" s="130">
        <v>42221</v>
      </c>
      <c r="C1795" s="45">
        <v>20.54</v>
      </c>
      <c r="D1795" s="93" t="s">
        <v>31</v>
      </c>
    </row>
    <row r="1796" spans="1:4" ht="15.75" customHeight="1" x14ac:dyDescent="0.2">
      <c r="A1796" s="45" t="s">
        <v>855</v>
      </c>
      <c r="B1796" s="130">
        <v>42220</v>
      </c>
      <c r="C1796" s="45">
        <v>22.13</v>
      </c>
      <c r="D1796" s="93" t="s">
        <v>31</v>
      </c>
    </row>
    <row r="1797" spans="1:4" ht="15.75" customHeight="1" x14ac:dyDescent="0.2">
      <c r="A1797" s="45" t="s">
        <v>855</v>
      </c>
      <c r="B1797" s="130">
        <v>42219</v>
      </c>
      <c r="C1797" s="45">
        <v>27.78</v>
      </c>
      <c r="D1797" s="93" t="s">
        <v>31</v>
      </c>
    </row>
    <row r="1798" spans="1:4" ht="15.75" customHeight="1" x14ac:dyDescent="0.2">
      <c r="A1798" s="45" t="s">
        <v>855</v>
      </c>
      <c r="B1798" s="130">
        <v>42218</v>
      </c>
      <c r="C1798" s="45">
        <v>33.31</v>
      </c>
      <c r="D1798" s="93" t="s">
        <v>31</v>
      </c>
    </row>
    <row r="1799" spans="1:4" ht="15.75" customHeight="1" x14ac:dyDescent="0.2">
      <c r="A1799" s="45" t="s">
        <v>855</v>
      </c>
      <c r="B1799" s="130">
        <v>42217</v>
      </c>
      <c r="C1799" s="45">
        <v>32.340000000000003</v>
      </c>
      <c r="D1799" s="93" t="s">
        <v>31</v>
      </c>
    </row>
    <row r="1800" spans="1:4" ht="15.75" customHeight="1" x14ac:dyDescent="0.2">
      <c r="A1800" s="45" t="s">
        <v>856</v>
      </c>
      <c r="B1800" s="130">
        <v>42247</v>
      </c>
      <c r="C1800" s="45">
        <v>30.97</v>
      </c>
      <c r="D1800" s="93" t="s">
        <v>31</v>
      </c>
    </row>
    <row r="1801" spans="1:4" ht="15.75" customHeight="1" x14ac:dyDescent="0.2">
      <c r="A1801" s="45" t="s">
        <v>856</v>
      </c>
      <c r="B1801" s="130">
        <v>42246</v>
      </c>
      <c r="C1801" s="45">
        <v>30.81</v>
      </c>
      <c r="D1801" s="93" t="s">
        <v>31</v>
      </c>
    </row>
    <row r="1802" spans="1:4" ht="15.75" customHeight="1" x14ac:dyDescent="0.2">
      <c r="A1802" s="45" t="s">
        <v>856</v>
      </c>
      <c r="B1802" s="130">
        <v>42245</v>
      </c>
      <c r="C1802" s="45">
        <v>28.88</v>
      </c>
      <c r="D1802" s="93" t="s">
        <v>31</v>
      </c>
    </row>
    <row r="1803" spans="1:4" ht="15.75" customHeight="1" x14ac:dyDescent="0.2">
      <c r="A1803" s="45" t="s">
        <v>856</v>
      </c>
      <c r="B1803" s="130">
        <v>42244</v>
      </c>
      <c r="C1803" s="45">
        <v>28.35</v>
      </c>
      <c r="D1803" s="93" t="s">
        <v>31</v>
      </c>
    </row>
    <row r="1804" spans="1:4" ht="15.75" customHeight="1" x14ac:dyDescent="0.2">
      <c r="A1804" s="45" t="s">
        <v>856</v>
      </c>
      <c r="B1804" s="130">
        <v>42243</v>
      </c>
      <c r="C1804" s="45">
        <v>28.55</v>
      </c>
      <c r="D1804" s="93" t="s">
        <v>31</v>
      </c>
    </row>
    <row r="1805" spans="1:4" ht="15.75" customHeight="1" x14ac:dyDescent="0.2">
      <c r="A1805" s="45" t="s">
        <v>856</v>
      </c>
      <c r="B1805" s="130">
        <v>42242</v>
      </c>
      <c r="C1805" s="45">
        <v>24.87</v>
      </c>
      <c r="D1805" s="93" t="s">
        <v>31</v>
      </c>
    </row>
    <row r="1806" spans="1:4" ht="15.75" customHeight="1" x14ac:dyDescent="0.2">
      <c r="A1806" s="45" t="s">
        <v>856</v>
      </c>
      <c r="B1806" s="130">
        <v>42241</v>
      </c>
      <c r="C1806" s="45">
        <v>22.21</v>
      </c>
      <c r="D1806" s="93" t="s">
        <v>31</v>
      </c>
    </row>
    <row r="1807" spans="1:4" ht="15.75" customHeight="1" x14ac:dyDescent="0.2">
      <c r="A1807" s="45" t="s">
        <v>856</v>
      </c>
      <c r="B1807" s="130">
        <v>42240</v>
      </c>
      <c r="C1807" s="45">
        <v>29.12</v>
      </c>
      <c r="D1807" s="93" t="s">
        <v>31</v>
      </c>
    </row>
    <row r="1808" spans="1:4" ht="15.75" customHeight="1" x14ac:dyDescent="0.2">
      <c r="A1808" s="45" t="s">
        <v>856</v>
      </c>
      <c r="B1808" s="130">
        <v>42239</v>
      </c>
      <c r="C1808" s="45">
        <v>28.6</v>
      </c>
      <c r="D1808" s="93" t="s">
        <v>31</v>
      </c>
    </row>
    <row r="1809" spans="1:4" ht="15.75" customHeight="1" x14ac:dyDescent="0.2">
      <c r="A1809" s="45" t="s">
        <v>856</v>
      </c>
      <c r="B1809" s="130">
        <v>42238</v>
      </c>
      <c r="C1809" s="45">
        <v>25.42</v>
      </c>
      <c r="D1809" s="93" t="s">
        <v>31</v>
      </c>
    </row>
    <row r="1810" spans="1:4" ht="15.75" customHeight="1" x14ac:dyDescent="0.2">
      <c r="A1810" s="45" t="s">
        <v>856</v>
      </c>
      <c r="B1810" s="130">
        <v>42237</v>
      </c>
      <c r="C1810" s="45">
        <v>25.96</v>
      </c>
      <c r="D1810" s="93" t="s">
        <v>31</v>
      </c>
    </row>
    <row r="1811" spans="1:4" ht="15.75" customHeight="1" x14ac:dyDescent="0.2">
      <c r="A1811" s="45" t="s">
        <v>856</v>
      </c>
      <c r="B1811" s="130">
        <v>42236</v>
      </c>
      <c r="C1811" s="45">
        <v>27.65</v>
      </c>
      <c r="D1811" s="93" t="s">
        <v>31</v>
      </c>
    </row>
    <row r="1812" spans="1:4" ht="15.75" customHeight="1" x14ac:dyDescent="0.2">
      <c r="A1812" s="45" t="s">
        <v>856</v>
      </c>
      <c r="B1812" s="130">
        <v>42235</v>
      </c>
      <c r="C1812" s="45">
        <v>28.74</v>
      </c>
      <c r="D1812" s="93" t="s">
        <v>31</v>
      </c>
    </row>
    <row r="1813" spans="1:4" ht="15.75" customHeight="1" x14ac:dyDescent="0.2">
      <c r="A1813" s="45" t="s">
        <v>856</v>
      </c>
      <c r="B1813" s="130">
        <v>42234</v>
      </c>
      <c r="C1813" s="45">
        <v>30.44</v>
      </c>
      <c r="D1813" s="93" t="s">
        <v>31</v>
      </c>
    </row>
    <row r="1814" spans="1:4" ht="15.75" customHeight="1" x14ac:dyDescent="0.2">
      <c r="A1814" s="45" t="s">
        <v>856</v>
      </c>
      <c r="B1814" s="130">
        <v>42233</v>
      </c>
      <c r="C1814" s="45">
        <v>28.3</v>
      </c>
      <c r="D1814" s="93" t="s">
        <v>31</v>
      </c>
    </row>
    <row r="1815" spans="1:4" ht="15.75" customHeight="1" x14ac:dyDescent="0.2">
      <c r="A1815" s="45" t="s">
        <v>856</v>
      </c>
      <c r="B1815" s="130">
        <v>42232</v>
      </c>
      <c r="C1815" s="45">
        <v>31.66</v>
      </c>
      <c r="D1815" s="93" t="s">
        <v>31</v>
      </c>
    </row>
    <row r="1816" spans="1:4" ht="15.75" customHeight="1" x14ac:dyDescent="0.2">
      <c r="A1816" s="45" t="s">
        <v>856</v>
      </c>
      <c r="B1816" s="130">
        <v>42231</v>
      </c>
      <c r="C1816" s="45">
        <v>21.02</v>
      </c>
      <c r="D1816" s="93" t="s">
        <v>31</v>
      </c>
    </row>
    <row r="1817" spans="1:4" ht="15.75" customHeight="1" x14ac:dyDescent="0.2">
      <c r="A1817" s="45" t="s">
        <v>856</v>
      </c>
      <c r="B1817" s="130">
        <v>42230</v>
      </c>
      <c r="C1817" s="45">
        <v>18.89</v>
      </c>
      <c r="D1817" s="93" t="s">
        <v>31</v>
      </c>
    </row>
    <row r="1818" spans="1:4" ht="15.75" customHeight="1" x14ac:dyDescent="0.2">
      <c r="A1818" s="45" t="s">
        <v>856</v>
      </c>
      <c r="B1818" s="130">
        <v>42229</v>
      </c>
      <c r="C1818" s="45">
        <v>47.92</v>
      </c>
      <c r="D1818" s="93" t="s">
        <v>31</v>
      </c>
    </row>
    <row r="1819" spans="1:4" ht="15.75" customHeight="1" x14ac:dyDescent="0.2">
      <c r="A1819" s="45" t="s">
        <v>856</v>
      </c>
      <c r="B1819" s="130">
        <v>42228</v>
      </c>
      <c r="C1819" s="45">
        <v>47.74</v>
      </c>
      <c r="D1819" s="93" t="s">
        <v>31</v>
      </c>
    </row>
    <row r="1820" spans="1:4" ht="15.75" customHeight="1" x14ac:dyDescent="0.2">
      <c r="A1820" s="45" t="s">
        <v>856</v>
      </c>
      <c r="B1820" s="130">
        <v>42227</v>
      </c>
      <c r="C1820" s="45">
        <v>41.05</v>
      </c>
      <c r="D1820" s="93" t="s">
        <v>31</v>
      </c>
    </row>
    <row r="1821" spans="1:4" ht="15.75" customHeight="1" x14ac:dyDescent="0.2">
      <c r="A1821" s="45" t="s">
        <v>856</v>
      </c>
      <c r="B1821" s="130">
        <v>42226</v>
      </c>
      <c r="C1821" s="45">
        <v>23.6</v>
      </c>
      <c r="D1821" s="93" t="s">
        <v>31</v>
      </c>
    </row>
    <row r="1822" spans="1:4" ht="15.75" customHeight="1" x14ac:dyDescent="0.2">
      <c r="A1822" s="45" t="s">
        <v>856</v>
      </c>
      <c r="B1822" s="130">
        <v>42225</v>
      </c>
      <c r="C1822" s="45">
        <v>14.83</v>
      </c>
      <c r="D1822" s="93" t="s">
        <v>31</v>
      </c>
    </row>
    <row r="1823" spans="1:4" ht="15.75" customHeight="1" x14ac:dyDescent="0.2">
      <c r="A1823" s="45" t="s">
        <v>856</v>
      </c>
      <c r="B1823" s="130">
        <v>42224</v>
      </c>
      <c r="C1823" s="45">
        <v>16.59</v>
      </c>
      <c r="D1823" s="93" t="s">
        <v>31</v>
      </c>
    </row>
    <row r="1824" spans="1:4" ht="15.75" customHeight="1" x14ac:dyDescent="0.2">
      <c r="A1824" s="45" t="s">
        <v>856</v>
      </c>
      <c r="B1824" s="130">
        <v>42223</v>
      </c>
      <c r="C1824" s="45">
        <v>23.7</v>
      </c>
      <c r="D1824" s="93" t="s">
        <v>31</v>
      </c>
    </row>
    <row r="1825" spans="1:4" ht="15.75" customHeight="1" x14ac:dyDescent="0.2">
      <c r="A1825" s="45" t="s">
        <v>856</v>
      </c>
      <c r="B1825" s="130">
        <v>42222</v>
      </c>
      <c r="C1825" s="45">
        <v>24.07</v>
      </c>
      <c r="D1825" s="93" t="s">
        <v>31</v>
      </c>
    </row>
    <row r="1826" spans="1:4" ht="15.75" customHeight="1" x14ac:dyDescent="0.2">
      <c r="A1826" s="45" t="s">
        <v>856</v>
      </c>
      <c r="B1826" s="130">
        <v>42221</v>
      </c>
      <c r="C1826" s="45">
        <v>22.21</v>
      </c>
      <c r="D1826" s="93" t="s">
        <v>31</v>
      </c>
    </row>
    <row r="1827" spans="1:4" ht="15.75" customHeight="1" x14ac:dyDescent="0.2">
      <c r="A1827" s="45" t="s">
        <v>856</v>
      </c>
      <c r="B1827" s="130">
        <v>42220</v>
      </c>
      <c r="C1827" s="45">
        <v>40.729999999999997</v>
      </c>
      <c r="D1827" s="93" t="s">
        <v>31</v>
      </c>
    </row>
    <row r="1828" spans="1:4" ht="15.75" customHeight="1" x14ac:dyDescent="0.2">
      <c r="A1828" s="45" t="s">
        <v>856</v>
      </c>
      <c r="B1828" s="130">
        <v>42219</v>
      </c>
      <c r="C1828" s="45">
        <v>21.05</v>
      </c>
      <c r="D1828" s="93" t="s">
        <v>31</v>
      </c>
    </row>
    <row r="1829" spans="1:4" ht="15.75" customHeight="1" x14ac:dyDescent="0.2">
      <c r="A1829" s="45" t="s">
        <v>856</v>
      </c>
      <c r="B1829" s="130">
        <v>42218</v>
      </c>
      <c r="C1829" s="45">
        <v>16.28</v>
      </c>
      <c r="D1829" s="93" t="s">
        <v>31</v>
      </c>
    </row>
    <row r="1830" spans="1:4" ht="15.75" customHeight="1" x14ac:dyDescent="0.2">
      <c r="A1830" s="45" t="s">
        <v>856</v>
      </c>
      <c r="B1830" s="130">
        <v>42217</v>
      </c>
      <c r="C1830" s="45">
        <v>15.79</v>
      </c>
      <c r="D1830" s="93" t="s">
        <v>31</v>
      </c>
    </row>
    <row r="1831" spans="1:4" ht="15.75" customHeight="1" x14ac:dyDescent="0.2">
      <c r="A1831" s="6"/>
      <c r="B1831" s="131"/>
      <c r="C1831" s="6"/>
      <c r="D1831" s="48"/>
    </row>
    <row r="1832" spans="1:4" ht="15.75" customHeight="1" x14ac:dyDescent="0.2">
      <c r="A1832" s="6"/>
      <c r="B1832" s="131"/>
      <c r="C1832" s="6"/>
      <c r="D1832" s="48"/>
    </row>
    <row r="1833" spans="1:4" ht="15.75" customHeight="1" x14ac:dyDescent="0.2">
      <c r="A1833" s="6"/>
      <c r="B1833" s="131"/>
      <c r="C1833" s="6"/>
      <c r="D1833" s="48"/>
    </row>
    <row r="1834" spans="1:4" ht="15.75" customHeight="1" x14ac:dyDescent="0.2">
      <c r="A1834" s="6"/>
      <c r="B1834" s="131"/>
      <c r="C1834" s="6"/>
      <c r="D1834" s="48"/>
    </row>
    <row r="1835" spans="1:4" ht="15.75" customHeight="1" x14ac:dyDescent="0.2">
      <c r="A1835" s="6"/>
      <c r="B1835" s="131"/>
      <c r="C1835" s="6"/>
      <c r="D1835" s="48"/>
    </row>
    <row r="1836" spans="1:4" ht="15.75" customHeight="1" x14ac:dyDescent="0.2">
      <c r="A1836" s="6"/>
      <c r="B1836" s="131"/>
      <c r="C1836" s="6"/>
      <c r="D1836" s="48"/>
    </row>
    <row r="1837" spans="1:4" ht="15.75" customHeight="1" x14ac:dyDescent="0.2">
      <c r="A1837" s="6"/>
      <c r="B1837" s="131"/>
      <c r="C1837" s="6"/>
      <c r="D1837" s="48"/>
    </row>
    <row r="1838" spans="1:4" ht="15.75" customHeight="1" x14ac:dyDescent="0.2">
      <c r="A1838" s="6"/>
      <c r="B1838" s="131"/>
      <c r="C1838" s="6"/>
      <c r="D1838" s="48"/>
    </row>
    <row r="1839" spans="1:4" ht="15.75" customHeight="1" x14ac:dyDescent="0.2">
      <c r="A1839" s="6"/>
      <c r="B1839" s="131"/>
      <c r="C1839" s="6"/>
      <c r="D1839" s="48"/>
    </row>
    <row r="1840" spans="1:4" ht="15.75" customHeight="1" x14ac:dyDescent="0.2">
      <c r="A1840" s="6"/>
      <c r="B1840" s="131"/>
      <c r="C1840" s="6"/>
      <c r="D1840" s="48"/>
    </row>
    <row r="1841" spans="1:4" ht="15.75" customHeight="1" x14ac:dyDescent="0.2">
      <c r="A1841" s="6"/>
      <c r="B1841" s="131"/>
      <c r="C1841" s="6"/>
      <c r="D1841" s="48"/>
    </row>
    <row r="1842" spans="1:4" ht="15.75" customHeight="1" x14ac:dyDescent="0.2">
      <c r="A1842" s="6"/>
      <c r="B1842" s="131"/>
      <c r="C1842" s="6"/>
      <c r="D1842" s="48"/>
    </row>
    <row r="1843" spans="1:4" ht="15.75" customHeight="1" x14ac:dyDescent="0.2">
      <c r="A1843" s="6"/>
      <c r="B1843" s="131"/>
      <c r="C1843" s="6"/>
      <c r="D1843" s="48"/>
    </row>
    <row r="1844" spans="1:4" ht="15.75" customHeight="1" x14ac:dyDescent="0.2">
      <c r="A1844" s="6"/>
      <c r="B1844" s="131"/>
      <c r="C1844" s="6"/>
      <c r="D1844" s="48"/>
    </row>
    <row r="1845" spans="1:4" ht="15.75" customHeight="1" x14ac:dyDescent="0.2">
      <c r="A1845" s="6"/>
      <c r="B1845" s="131"/>
      <c r="C1845" s="6"/>
      <c r="D1845" s="48"/>
    </row>
    <row r="1846" spans="1:4" ht="15.75" customHeight="1" x14ac:dyDescent="0.2">
      <c r="A1846" s="6"/>
      <c r="B1846" s="131"/>
      <c r="C1846" s="6"/>
      <c r="D1846" s="48"/>
    </row>
    <row r="1847" spans="1:4" ht="15.75" customHeight="1" x14ac:dyDescent="0.2">
      <c r="A1847" s="6"/>
      <c r="B1847" s="131"/>
      <c r="C1847" s="6"/>
      <c r="D1847" s="48"/>
    </row>
    <row r="1848" spans="1:4" ht="15.75" customHeight="1" x14ac:dyDescent="0.2">
      <c r="A1848" s="6"/>
      <c r="B1848" s="131"/>
      <c r="C1848" s="6"/>
      <c r="D1848" s="48"/>
    </row>
    <row r="1849" spans="1:4" ht="15.75" customHeight="1" x14ac:dyDescent="0.2">
      <c r="A1849" s="6"/>
      <c r="B1849" s="131"/>
      <c r="C1849" s="6"/>
      <c r="D1849" s="48"/>
    </row>
    <row r="1850" spans="1:4" ht="15.75" customHeight="1" x14ac:dyDescent="0.2">
      <c r="A1850" s="6"/>
      <c r="B1850" s="131"/>
      <c r="C1850" s="6"/>
      <c r="D1850" s="48"/>
    </row>
    <row r="1851" spans="1:4" ht="15.75" customHeight="1" x14ac:dyDescent="0.2">
      <c r="A1851" s="6"/>
      <c r="B1851" s="131"/>
      <c r="C1851" s="6"/>
      <c r="D1851" s="48"/>
    </row>
    <row r="1852" spans="1:4" ht="15.75" customHeight="1" x14ac:dyDescent="0.2">
      <c r="A1852" s="6"/>
      <c r="B1852" s="131"/>
      <c r="C1852" s="6"/>
      <c r="D1852" s="48"/>
    </row>
    <row r="1853" spans="1:4" ht="15.75" customHeight="1" x14ac:dyDescent="0.2">
      <c r="A1853" s="6"/>
      <c r="B1853" s="131"/>
      <c r="C1853" s="6"/>
      <c r="D1853" s="48"/>
    </row>
    <row r="1854" spans="1:4" ht="15.75" customHeight="1" x14ac:dyDescent="0.2">
      <c r="A1854" s="6"/>
      <c r="B1854" s="131"/>
      <c r="C1854" s="6"/>
      <c r="D1854" s="48"/>
    </row>
    <row r="1855" spans="1:4" ht="15.75" customHeight="1" x14ac:dyDescent="0.2">
      <c r="A1855" s="6"/>
      <c r="B1855" s="131"/>
      <c r="C1855" s="6"/>
      <c r="D1855" s="48"/>
    </row>
    <row r="1856" spans="1:4" ht="15.75" customHeight="1" x14ac:dyDescent="0.2">
      <c r="A1856" s="6"/>
      <c r="B1856" s="131"/>
      <c r="C1856" s="6"/>
      <c r="D1856" s="48"/>
    </row>
    <row r="1857" spans="1:4" ht="15.75" customHeight="1" x14ac:dyDescent="0.2">
      <c r="A1857" s="6"/>
      <c r="B1857" s="131"/>
      <c r="C1857" s="6"/>
      <c r="D1857" s="48"/>
    </row>
    <row r="1858" spans="1:4" ht="15.75" customHeight="1" x14ac:dyDescent="0.2">
      <c r="A1858" s="6"/>
      <c r="B1858" s="131"/>
      <c r="C1858" s="6"/>
      <c r="D1858" s="48"/>
    </row>
    <row r="1859" spans="1:4" ht="15.75" customHeight="1" x14ac:dyDescent="0.2">
      <c r="A1859" s="6"/>
      <c r="B1859" s="131"/>
      <c r="C1859" s="6"/>
      <c r="D1859" s="48"/>
    </row>
    <row r="1860" spans="1:4" ht="15.75" customHeight="1" x14ac:dyDescent="0.2">
      <c r="A1860" s="6"/>
      <c r="B1860" s="131"/>
      <c r="C1860" s="6"/>
      <c r="D1860" s="48"/>
    </row>
    <row r="1861" spans="1:4" ht="15.75" customHeight="1" x14ac:dyDescent="0.2">
      <c r="A1861" s="6"/>
      <c r="B1861" s="131"/>
      <c r="C1861" s="6"/>
      <c r="D1861" s="48"/>
    </row>
    <row r="1862" spans="1:4" ht="15.75" customHeight="1" x14ac:dyDescent="0.2">
      <c r="A1862" s="6"/>
      <c r="B1862" s="131"/>
      <c r="C1862" s="6"/>
      <c r="D1862" s="48"/>
    </row>
    <row r="1863" spans="1:4" ht="15.75" customHeight="1" x14ac:dyDescent="0.2">
      <c r="A1863" s="6"/>
      <c r="B1863" s="131"/>
      <c r="C1863" s="6"/>
      <c r="D1863" s="48"/>
    </row>
    <row r="1864" spans="1:4" ht="15.75" customHeight="1" x14ac:dyDescent="0.2">
      <c r="A1864" s="6"/>
      <c r="B1864" s="131"/>
      <c r="C1864" s="6"/>
      <c r="D1864" s="48"/>
    </row>
    <row r="1865" spans="1:4" ht="15.75" customHeight="1" x14ac:dyDescent="0.2">
      <c r="A1865" s="6"/>
      <c r="B1865" s="131"/>
      <c r="C1865" s="6"/>
      <c r="D1865" s="48"/>
    </row>
    <row r="1866" spans="1:4" ht="15.75" customHeight="1" x14ac:dyDescent="0.2">
      <c r="A1866" s="6"/>
      <c r="B1866" s="131"/>
      <c r="C1866" s="6"/>
      <c r="D1866" s="48"/>
    </row>
    <row r="1867" spans="1:4" ht="15.75" customHeight="1" x14ac:dyDescent="0.2">
      <c r="A1867" s="6"/>
      <c r="B1867" s="131"/>
      <c r="C1867" s="6"/>
      <c r="D1867" s="48"/>
    </row>
    <row r="1868" spans="1:4" ht="15.75" customHeight="1" x14ac:dyDescent="0.2">
      <c r="A1868" s="6"/>
      <c r="B1868" s="131"/>
      <c r="C1868" s="6"/>
      <c r="D1868" s="48"/>
    </row>
    <row r="1869" spans="1:4" ht="15.75" customHeight="1" x14ac:dyDescent="0.2">
      <c r="A1869" s="6"/>
      <c r="B1869" s="131"/>
      <c r="C1869" s="6"/>
      <c r="D1869" s="48"/>
    </row>
    <row r="1870" spans="1:4" ht="15.75" customHeight="1" x14ac:dyDescent="0.2">
      <c r="A1870" s="6"/>
      <c r="B1870" s="131"/>
      <c r="C1870" s="6"/>
      <c r="D1870" s="48"/>
    </row>
    <row r="1871" spans="1:4" ht="15.75" customHeight="1" x14ac:dyDescent="0.2">
      <c r="A1871" s="6"/>
      <c r="B1871" s="131"/>
      <c r="C1871" s="6"/>
      <c r="D1871" s="48"/>
    </row>
    <row r="1872" spans="1:4" ht="15.75" customHeight="1" x14ac:dyDescent="0.2">
      <c r="A1872" s="6"/>
      <c r="B1872" s="131"/>
      <c r="C1872" s="6"/>
      <c r="D1872" s="48"/>
    </row>
    <row r="1873" spans="1:4" ht="15.75" customHeight="1" x14ac:dyDescent="0.2">
      <c r="A1873" s="6"/>
      <c r="B1873" s="131"/>
      <c r="C1873" s="6"/>
      <c r="D1873" s="48"/>
    </row>
    <row r="1874" spans="1:4" ht="15.75" customHeight="1" x14ac:dyDescent="0.2">
      <c r="A1874" s="6"/>
      <c r="B1874" s="131"/>
      <c r="C1874" s="6"/>
      <c r="D1874" s="48"/>
    </row>
    <row r="1875" spans="1:4" ht="15.75" customHeight="1" x14ac:dyDescent="0.2">
      <c r="A1875" s="6"/>
      <c r="B1875" s="131"/>
      <c r="C1875" s="6"/>
      <c r="D1875" s="48"/>
    </row>
    <row r="1876" spans="1:4" ht="15.75" customHeight="1" x14ac:dyDescent="0.2">
      <c r="A1876" s="6"/>
      <c r="B1876" s="131"/>
      <c r="C1876" s="6"/>
      <c r="D1876" s="48"/>
    </row>
    <row r="1877" spans="1:4" ht="15.75" customHeight="1" x14ac:dyDescent="0.2">
      <c r="A1877" s="6"/>
      <c r="B1877" s="131"/>
      <c r="C1877" s="6"/>
      <c r="D1877" s="48"/>
    </row>
    <row r="1878" spans="1:4" ht="15.75" customHeight="1" x14ac:dyDescent="0.2">
      <c r="A1878" s="6"/>
      <c r="B1878" s="131"/>
      <c r="C1878" s="6"/>
      <c r="D1878" s="48"/>
    </row>
    <row r="1879" spans="1:4" ht="15.75" customHeight="1" x14ac:dyDescent="0.2">
      <c r="A1879" s="6"/>
      <c r="B1879" s="131"/>
      <c r="C1879" s="6"/>
      <c r="D1879" s="48"/>
    </row>
    <row r="1880" spans="1:4" ht="15.75" customHeight="1" x14ac:dyDescent="0.2">
      <c r="A1880" s="6"/>
      <c r="B1880" s="131"/>
      <c r="C1880" s="6"/>
      <c r="D1880" s="48"/>
    </row>
    <row r="1881" spans="1:4" ht="15.75" customHeight="1" x14ac:dyDescent="0.2">
      <c r="A1881" s="6"/>
      <c r="B1881" s="131"/>
      <c r="C1881" s="6"/>
      <c r="D1881" s="48"/>
    </row>
    <row r="1882" spans="1:4" ht="15.75" customHeight="1" x14ac:dyDescent="0.2">
      <c r="A1882" s="6"/>
      <c r="B1882" s="131"/>
      <c r="C1882" s="6"/>
      <c r="D1882" s="48"/>
    </row>
    <row r="1883" spans="1:4" ht="15.75" customHeight="1" x14ac:dyDescent="0.2">
      <c r="A1883" s="6"/>
      <c r="B1883" s="131"/>
      <c r="C1883" s="6"/>
      <c r="D1883" s="48"/>
    </row>
    <row r="1884" spans="1:4" ht="15.75" customHeight="1" x14ac:dyDescent="0.2">
      <c r="A1884" s="6"/>
      <c r="B1884" s="131"/>
      <c r="C1884" s="6"/>
      <c r="D1884" s="48"/>
    </row>
    <row r="1885" spans="1:4" ht="15.75" customHeight="1" x14ac:dyDescent="0.2">
      <c r="A1885" s="6"/>
      <c r="B1885" s="131"/>
      <c r="C1885" s="6"/>
      <c r="D1885" s="48"/>
    </row>
    <row r="1886" spans="1:4" ht="15.75" customHeight="1" x14ac:dyDescent="0.2">
      <c r="A1886" s="6"/>
      <c r="B1886" s="131"/>
      <c r="C1886" s="6"/>
      <c r="D1886" s="48"/>
    </row>
    <row r="1887" spans="1:4" ht="15.75" customHeight="1" x14ac:dyDescent="0.2">
      <c r="A1887" s="6"/>
      <c r="B1887" s="131"/>
      <c r="C1887" s="6"/>
      <c r="D1887" s="48"/>
    </row>
    <row r="1888" spans="1:4" ht="15.75" customHeight="1" x14ac:dyDescent="0.2">
      <c r="A1888" s="6"/>
      <c r="B1888" s="131"/>
      <c r="C1888" s="6"/>
      <c r="D1888" s="48"/>
    </row>
    <row r="1889" spans="1:4" ht="15.75" customHeight="1" x14ac:dyDescent="0.2">
      <c r="A1889" s="6"/>
      <c r="B1889" s="131"/>
      <c r="C1889" s="6"/>
      <c r="D1889" s="48"/>
    </row>
    <row r="1890" spans="1:4" ht="15.75" customHeight="1" x14ac:dyDescent="0.2">
      <c r="A1890" s="6"/>
      <c r="B1890" s="131"/>
      <c r="C1890" s="6"/>
      <c r="D1890" s="48"/>
    </row>
    <row r="1891" spans="1:4" ht="15.75" customHeight="1" x14ac:dyDescent="0.2">
      <c r="A1891" s="6"/>
      <c r="B1891" s="131"/>
      <c r="C1891" s="6"/>
      <c r="D1891" s="48"/>
    </row>
    <row r="1892" spans="1:4" ht="15.75" customHeight="1" x14ac:dyDescent="0.2">
      <c r="A1892" s="6"/>
      <c r="B1892" s="131"/>
      <c r="C1892" s="6"/>
      <c r="D1892" s="48"/>
    </row>
    <row r="1893" spans="1:4" ht="15.75" customHeight="1" x14ac:dyDescent="0.2">
      <c r="A1893" s="6"/>
      <c r="B1893" s="131"/>
      <c r="C1893" s="6"/>
      <c r="D1893" s="48"/>
    </row>
    <row r="1894" spans="1:4" ht="15.75" customHeight="1" x14ac:dyDescent="0.2">
      <c r="A1894" s="6"/>
      <c r="B1894" s="131"/>
      <c r="C1894" s="6"/>
      <c r="D1894" s="48"/>
    </row>
    <row r="1895" spans="1:4" ht="15.75" customHeight="1" x14ac:dyDescent="0.2">
      <c r="A1895" s="6"/>
      <c r="B1895" s="131"/>
      <c r="C1895" s="6"/>
      <c r="D1895" s="48"/>
    </row>
    <row r="1896" spans="1:4" ht="15.75" customHeight="1" x14ac:dyDescent="0.2">
      <c r="A1896" s="6"/>
      <c r="B1896" s="131"/>
      <c r="C1896" s="6"/>
      <c r="D1896" s="48"/>
    </row>
    <row r="1897" spans="1:4" ht="15.75" customHeight="1" x14ac:dyDescent="0.2">
      <c r="A1897" s="6"/>
      <c r="B1897" s="131"/>
      <c r="C1897" s="6"/>
      <c r="D1897" s="48"/>
    </row>
    <row r="1898" spans="1:4" ht="15.75" customHeight="1" x14ac:dyDescent="0.2">
      <c r="A1898" s="6"/>
      <c r="B1898" s="131"/>
      <c r="C1898" s="6"/>
      <c r="D1898" s="48"/>
    </row>
    <row r="1899" spans="1:4" ht="15.75" customHeight="1" x14ac:dyDescent="0.2">
      <c r="A1899" s="6"/>
      <c r="B1899" s="131"/>
      <c r="C1899" s="6"/>
      <c r="D1899" s="48"/>
    </row>
    <row r="1900" spans="1:4" ht="15.75" customHeight="1" x14ac:dyDescent="0.2">
      <c r="A1900" s="6"/>
      <c r="B1900" s="131"/>
      <c r="C1900" s="6"/>
      <c r="D1900" s="48"/>
    </row>
    <row r="1901" spans="1:4" ht="15.75" customHeight="1" x14ac:dyDescent="0.2">
      <c r="A1901" s="6"/>
      <c r="B1901" s="131"/>
      <c r="C1901" s="6"/>
      <c r="D1901" s="48"/>
    </row>
    <row r="1902" spans="1:4" ht="15.75" customHeight="1" x14ac:dyDescent="0.2">
      <c r="A1902" s="6"/>
      <c r="B1902" s="131"/>
      <c r="C1902" s="6"/>
      <c r="D1902" s="48"/>
    </row>
    <row r="1903" spans="1:4" ht="15.75" customHeight="1" x14ac:dyDescent="0.2">
      <c r="A1903" s="6"/>
      <c r="B1903" s="131"/>
      <c r="C1903" s="6"/>
      <c r="D1903" s="48"/>
    </row>
    <row r="1904" spans="1:4" ht="15.75" customHeight="1" x14ac:dyDescent="0.2">
      <c r="A1904" s="6"/>
      <c r="B1904" s="131"/>
      <c r="C1904" s="6"/>
      <c r="D1904" s="48"/>
    </row>
    <row r="1905" spans="1:4" ht="15.75" customHeight="1" x14ac:dyDescent="0.2">
      <c r="A1905" s="6"/>
      <c r="B1905" s="131"/>
      <c r="C1905" s="6"/>
      <c r="D1905" s="48"/>
    </row>
    <row r="1906" spans="1:4" ht="15.75" customHeight="1" x14ac:dyDescent="0.2">
      <c r="A1906" s="6"/>
      <c r="B1906" s="131"/>
      <c r="C1906" s="6"/>
      <c r="D1906" s="48"/>
    </row>
    <row r="1907" spans="1:4" ht="15.75" customHeight="1" x14ac:dyDescent="0.2">
      <c r="A1907" s="6"/>
      <c r="B1907" s="131"/>
      <c r="C1907" s="6"/>
      <c r="D1907" s="48"/>
    </row>
    <row r="1908" spans="1:4" ht="15.75" customHeight="1" x14ac:dyDescent="0.2">
      <c r="A1908" s="6"/>
      <c r="B1908" s="131"/>
      <c r="C1908" s="6"/>
      <c r="D1908" s="48"/>
    </row>
    <row r="1909" spans="1:4" ht="15.75" customHeight="1" x14ac:dyDescent="0.2">
      <c r="A1909" s="6"/>
      <c r="B1909" s="131"/>
      <c r="C1909" s="6"/>
      <c r="D1909" s="48"/>
    </row>
    <row r="1910" spans="1:4" ht="15.75" customHeight="1" x14ac:dyDescent="0.2">
      <c r="A1910" s="6"/>
      <c r="B1910" s="131"/>
      <c r="C1910" s="6"/>
      <c r="D1910" s="48"/>
    </row>
    <row r="1911" spans="1:4" ht="15.75" customHeight="1" x14ac:dyDescent="0.2">
      <c r="A1911" s="6"/>
      <c r="B1911" s="131"/>
      <c r="C1911" s="6"/>
      <c r="D1911" s="48"/>
    </row>
    <row r="1912" spans="1:4" ht="15.75" customHeight="1" x14ac:dyDescent="0.2">
      <c r="A1912" s="6"/>
      <c r="B1912" s="131"/>
      <c r="C1912" s="6"/>
      <c r="D1912" s="48"/>
    </row>
    <row r="1913" spans="1:4" ht="15.75" customHeight="1" x14ac:dyDescent="0.2">
      <c r="A1913" s="6"/>
      <c r="B1913" s="131"/>
      <c r="C1913" s="6"/>
      <c r="D1913" s="48"/>
    </row>
    <row r="1914" spans="1:4" ht="15.75" customHeight="1" x14ac:dyDescent="0.2">
      <c r="A1914" s="6"/>
      <c r="B1914" s="131"/>
      <c r="C1914" s="6"/>
      <c r="D1914" s="48"/>
    </row>
    <row r="1915" spans="1:4" ht="15.75" customHeight="1" x14ac:dyDescent="0.2">
      <c r="A1915" s="6"/>
      <c r="B1915" s="131"/>
      <c r="C1915" s="6"/>
      <c r="D1915" s="48"/>
    </row>
    <row r="1916" spans="1:4" ht="15.75" customHeight="1" x14ac:dyDescent="0.2">
      <c r="A1916" s="6"/>
      <c r="B1916" s="131"/>
      <c r="C1916" s="6"/>
      <c r="D1916" s="48"/>
    </row>
    <row r="1917" spans="1:4" ht="15.75" customHeight="1" x14ac:dyDescent="0.2">
      <c r="A1917" s="6"/>
      <c r="B1917" s="131"/>
      <c r="C1917" s="6"/>
      <c r="D1917" s="48"/>
    </row>
    <row r="1918" spans="1:4" ht="15.75" customHeight="1" x14ac:dyDescent="0.2">
      <c r="A1918" s="6"/>
      <c r="B1918" s="131"/>
      <c r="C1918" s="6"/>
      <c r="D1918" s="48"/>
    </row>
    <row r="1919" spans="1:4" ht="15.75" customHeight="1" x14ac:dyDescent="0.2">
      <c r="A1919" s="6"/>
      <c r="B1919" s="131"/>
      <c r="C1919" s="6"/>
      <c r="D1919" s="48"/>
    </row>
    <row r="1920" spans="1:4" ht="15.75" customHeight="1" x14ac:dyDescent="0.2">
      <c r="A1920" s="6"/>
      <c r="B1920" s="131"/>
      <c r="C1920" s="6"/>
      <c r="D1920" s="48"/>
    </row>
    <row r="1921" spans="1:4" ht="15.75" customHeight="1" x14ac:dyDescent="0.2">
      <c r="A1921" s="6"/>
      <c r="B1921" s="131"/>
      <c r="C1921" s="6"/>
      <c r="D1921" s="48"/>
    </row>
    <row r="1922" spans="1:4" ht="15.75" customHeight="1" x14ac:dyDescent="0.2">
      <c r="A1922" s="6"/>
      <c r="B1922" s="131"/>
      <c r="C1922" s="6"/>
      <c r="D1922" s="48"/>
    </row>
    <row r="1923" spans="1:4" ht="15.75" customHeight="1" x14ac:dyDescent="0.2">
      <c r="A1923" s="6"/>
      <c r="B1923" s="131"/>
      <c r="C1923" s="6"/>
      <c r="D1923" s="48"/>
    </row>
    <row r="1924" spans="1:4" ht="15.75" customHeight="1" x14ac:dyDescent="0.2">
      <c r="A1924" s="6"/>
      <c r="B1924" s="131"/>
      <c r="C1924" s="6"/>
      <c r="D1924" s="48"/>
    </row>
    <row r="1925" spans="1:4" ht="15.75" customHeight="1" x14ac:dyDescent="0.2">
      <c r="A1925" s="6"/>
      <c r="B1925" s="131"/>
      <c r="C1925" s="6"/>
      <c r="D1925" s="48"/>
    </row>
    <row r="1926" spans="1:4" ht="15.75" customHeight="1" x14ac:dyDescent="0.2">
      <c r="A1926" s="6"/>
      <c r="B1926" s="131"/>
      <c r="C1926" s="6"/>
      <c r="D1926" s="48"/>
    </row>
    <row r="1927" spans="1:4" ht="15.75" customHeight="1" x14ac:dyDescent="0.2">
      <c r="A1927" s="6"/>
      <c r="B1927" s="131"/>
      <c r="C1927" s="6"/>
      <c r="D1927" s="48"/>
    </row>
    <row r="1928" spans="1:4" ht="15.75" customHeight="1" x14ac:dyDescent="0.2">
      <c r="A1928" s="6"/>
      <c r="B1928" s="131"/>
      <c r="C1928" s="6"/>
      <c r="D1928" s="48"/>
    </row>
    <row r="1929" spans="1:4" ht="15.75" customHeight="1" x14ac:dyDescent="0.2">
      <c r="A1929" s="6"/>
      <c r="B1929" s="131"/>
      <c r="C1929" s="6"/>
      <c r="D1929" s="48"/>
    </row>
    <row r="1930" spans="1:4" ht="15.75" customHeight="1" x14ac:dyDescent="0.2">
      <c r="A1930" s="6"/>
      <c r="B1930" s="131"/>
      <c r="C1930" s="6"/>
      <c r="D1930" s="48"/>
    </row>
    <row r="1931" spans="1:4" ht="15.75" customHeight="1" x14ac:dyDescent="0.2">
      <c r="A1931" s="6"/>
      <c r="B1931" s="131"/>
      <c r="C1931" s="6"/>
      <c r="D1931" s="48"/>
    </row>
    <row r="1932" spans="1:4" ht="15.75" customHeight="1" x14ac:dyDescent="0.2">
      <c r="A1932" s="6"/>
      <c r="B1932" s="131"/>
      <c r="C1932" s="6"/>
      <c r="D1932" s="48"/>
    </row>
    <row r="1933" spans="1:4" ht="15.75" customHeight="1" x14ac:dyDescent="0.2">
      <c r="A1933" s="6"/>
      <c r="B1933" s="131"/>
      <c r="C1933" s="6"/>
      <c r="D1933" s="48"/>
    </row>
    <row r="1934" spans="1:4" ht="15.75" customHeight="1" x14ac:dyDescent="0.2">
      <c r="A1934" s="6"/>
      <c r="B1934" s="131"/>
      <c r="C1934" s="6"/>
      <c r="D1934" s="48"/>
    </row>
    <row r="1935" spans="1:4" ht="15.75" customHeight="1" x14ac:dyDescent="0.2">
      <c r="A1935" s="6"/>
      <c r="B1935" s="131"/>
      <c r="C1935" s="6"/>
      <c r="D1935" s="48"/>
    </row>
    <row r="1936" spans="1:4" ht="15.75" customHeight="1" x14ac:dyDescent="0.2">
      <c r="A1936" s="6"/>
      <c r="B1936" s="131"/>
      <c r="C1936" s="6"/>
      <c r="D1936" s="48"/>
    </row>
    <row r="1937" spans="1:4" ht="15.75" customHeight="1" x14ac:dyDescent="0.2">
      <c r="A1937" s="6"/>
      <c r="B1937" s="131"/>
      <c r="C1937" s="6"/>
      <c r="D1937" s="48"/>
    </row>
    <row r="1938" spans="1:4" ht="15.75" customHeight="1" x14ac:dyDescent="0.2">
      <c r="A1938" s="6"/>
      <c r="B1938" s="131"/>
      <c r="C1938" s="6"/>
      <c r="D1938" s="48"/>
    </row>
    <row r="1939" spans="1:4" ht="15.75" customHeight="1" x14ac:dyDescent="0.2">
      <c r="A1939" s="6"/>
      <c r="B1939" s="131"/>
      <c r="C1939" s="6"/>
      <c r="D1939" s="48"/>
    </row>
    <row r="1940" spans="1:4" ht="15.75" customHeight="1" x14ac:dyDescent="0.2">
      <c r="A1940" s="6"/>
      <c r="B1940" s="131"/>
      <c r="C1940" s="6"/>
      <c r="D1940" s="48"/>
    </row>
    <row r="1941" spans="1:4" ht="15.75" customHeight="1" x14ac:dyDescent="0.2">
      <c r="A1941" s="6"/>
      <c r="B1941" s="131"/>
      <c r="C1941" s="6"/>
      <c r="D1941" s="48"/>
    </row>
    <row r="1942" spans="1:4" ht="15.75" customHeight="1" x14ac:dyDescent="0.2">
      <c r="A1942" s="6"/>
      <c r="B1942" s="131"/>
      <c r="C1942" s="6"/>
      <c r="D1942" s="48"/>
    </row>
    <row r="1943" spans="1:4" ht="15.75" customHeight="1" x14ac:dyDescent="0.2">
      <c r="A1943" s="6"/>
      <c r="B1943" s="131"/>
      <c r="C1943" s="6"/>
      <c r="D1943" s="48"/>
    </row>
    <row r="1944" spans="1:4" ht="15.75" customHeight="1" x14ac:dyDescent="0.2">
      <c r="A1944" s="6"/>
      <c r="B1944" s="131"/>
      <c r="C1944" s="6"/>
      <c r="D1944" s="48"/>
    </row>
    <row r="1945" spans="1:4" ht="15.75" customHeight="1" x14ac:dyDescent="0.2">
      <c r="A1945" s="6"/>
      <c r="B1945" s="131"/>
      <c r="C1945" s="6"/>
      <c r="D1945" s="48"/>
    </row>
    <row r="1946" spans="1:4" ht="15.75" customHeight="1" x14ac:dyDescent="0.2">
      <c r="A1946" s="6"/>
      <c r="B1946" s="131"/>
      <c r="C1946" s="6"/>
      <c r="D1946" s="48"/>
    </row>
    <row r="1947" spans="1:4" ht="15.75" customHeight="1" x14ac:dyDescent="0.2">
      <c r="A1947" s="6"/>
      <c r="B1947" s="131"/>
      <c r="C1947" s="6"/>
      <c r="D1947" s="48"/>
    </row>
    <row r="1948" spans="1:4" ht="15.75" customHeight="1" x14ac:dyDescent="0.2">
      <c r="A1948" s="6"/>
      <c r="B1948" s="131"/>
      <c r="C1948" s="6"/>
      <c r="D1948" s="48"/>
    </row>
    <row r="1949" spans="1:4" ht="15.75" customHeight="1" x14ac:dyDescent="0.2">
      <c r="A1949" s="6"/>
      <c r="B1949" s="131"/>
      <c r="C1949" s="6"/>
      <c r="D1949" s="48"/>
    </row>
    <row r="1950" spans="1:4" ht="15.75" customHeight="1" x14ac:dyDescent="0.2">
      <c r="A1950" s="6"/>
      <c r="B1950" s="131"/>
      <c r="C1950" s="6"/>
      <c r="D1950" s="48"/>
    </row>
    <row r="1951" spans="1:4" ht="15.75" customHeight="1" x14ac:dyDescent="0.2">
      <c r="A1951" s="6"/>
      <c r="B1951" s="131"/>
      <c r="C1951" s="6"/>
      <c r="D1951" s="48"/>
    </row>
    <row r="1952" spans="1:4" ht="15.75" customHeight="1" x14ac:dyDescent="0.2">
      <c r="A1952" s="6"/>
      <c r="B1952" s="131"/>
      <c r="C1952" s="6"/>
      <c r="D1952" s="48"/>
    </row>
    <row r="1953" spans="1:4" ht="15.75" customHeight="1" x14ac:dyDescent="0.2">
      <c r="A1953" s="6"/>
      <c r="B1953" s="131"/>
      <c r="C1953" s="6"/>
      <c r="D1953" s="48"/>
    </row>
    <row r="1954" spans="1:4" ht="15.75" customHeight="1" x14ac:dyDescent="0.2">
      <c r="A1954" s="6"/>
      <c r="B1954" s="131"/>
      <c r="C1954" s="6"/>
      <c r="D1954" s="48"/>
    </row>
    <row r="1955" spans="1:4" ht="15.75" customHeight="1" x14ac:dyDescent="0.2">
      <c r="A1955" s="6"/>
      <c r="B1955" s="131"/>
      <c r="C1955" s="6"/>
      <c r="D1955" s="48"/>
    </row>
    <row r="1956" spans="1:4" ht="15.75" customHeight="1" x14ac:dyDescent="0.2">
      <c r="A1956" s="6"/>
      <c r="B1956" s="131"/>
      <c r="C1956" s="6"/>
      <c r="D1956" s="48"/>
    </row>
    <row r="1957" spans="1:4" ht="15.75" customHeight="1" x14ac:dyDescent="0.2">
      <c r="A1957" s="6"/>
      <c r="B1957" s="131"/>
      <c r="C1957" s="6"/>
      <c r="D1957" s="48"/>
    </row>
    <row r="1958" spans="1:4" ht="15.75" customHeight="1" x14ac:dyDescent="0.2">
      <c r="A1958" s="6"/>
      <c r="B1958" s="131"/>
      <c r="C1958" s="6"/>
      <c r="D1958" s="48"/>
    </row>
    <row r="1959" spans="1:4" ht="15.75" customHeight="1" x14ac:dyDescent="0.2">
      <c r="A1959" s="6"/>
      <c r="B1959" s="131"/>
      <c r="C1959" s="6"/>
      <c r="D1959" s="48"/>
    </row>
    <row r="1960" spans="1:4" ht="15.75" customHeight="1" x14ac:dyDescent="0.2">
      <c r="A1960" s="6"/>
      <c r="B1960" s="131"/>
      <c r="C1960" s="6"/>
      <c r="D1960" s="48"/>
    </row>
    <row r="1961" spans="1:4" ht="15.75" customHeight="1" x14ac:dyDescent="0.2">
      <c r="A1961" s="6"/>
      <c r="B1961" s="131"/>
      <c r="C1961" s="6"/>
      <c r="D1961" s="48"/>
    </row>
    <row r="1962" spans="1:4" ht="15.75" customHeight="1" x14ac:dyDescent="0.2">
      <c r="A1962" s="6"/>
      <c r="B1962" s="131"/>
      <c r="C1962" s="6"/>
      <c r="D1962" s="48"/>
    </row>
    <row r="1963" spans="1:4" ht="15.75" customHeight="1" x14ac:dyDescent="0.2">
      <c r="A1963" s="6"/>
      <c r="B1963" s="131"/>
      <c r="C1963" s="6"/>
      <c r="D1963" s="48"/>
    </row>
    <row r="1964" spans="1:4" ht="15.75" customHeight="1" x14ac:dyDescent="0.2">
      <c r="A1964" s="6"/>
      <c r="B1964" s="131"/>
      <c r="C1964" s="6"/>
      <c r="D1964" s="48"/>
    </row>
    <row r="1965" spans="1:4" ht="15.75" customHeight="1" x14ac:dyDescent="0.2">
      <c r="A1965" s="6"/>
      <c r="B1965" s="131"/>
      <c r="C1965" s="6"/>
      <c r="D1965" s="48"/>
    </row>
    <row r="1966" spans="1:4" ht="15.75" customHeight="1" x14ac:dyDescent="0.2">
      <c r="A1966" s="6"/>
      <c r="B1966" s="131"/>
      <c r="C1966" s="6"/>
      <c r="D1966" s="48"/>
    </row>
    <row r="1967" spans="1:4" ht="15.75" customHeight="1" x14ac:dyDescent="0.2">
      <c r="A1967" s="6"/>
      <c r="B1967" s="131"/>
      <c r="C1967" s="6"/>
      <c r="D1967" s="48"/>
    </row>
    <row r="1968" spans="1:4" ht="15.75" customHeight="1" x14ac:dyDescent="0.2">
      <c r="A1968" s="6"/>
      <c r="B1968" s="131"/>
      <c r="C1968" s="6"/>
      <c r="D1968" s="48"/>
    </row>
    <row r="1969" spans="1:4" ht="15.75" customHeight="1" x14ac:dyDescent="0.2">
      <c r="A1969" s="6"/>
      <c r="B1969" s="131"/>
      <c r="C1969" s="6"/>
      <c r="D1969" s="48"/>
    </row>
    <row r="1970" spans="1:4" ht="15.75" customHeight="1" x14ac:dyDescent="0.2">
      <c r="A1970" s="6"/>
      <c r="B1970" s="131"/>
      <c r="C1970" s="6"/>
      <c r="D1970" s="48"/>
    </row>
    <row r="1971" spans="1:4" ht="15.75" customHeight="1" x14ac:dyDescent="0.2">
      <c r="A1971" s="6"/>
      <c r="B1971" s="131"/>
      <c r="C1971" s="6"/>
      <c r="D1971" s="48"/>
    </row>
    <row r="1972" spans="1:4" ht="15.75" customHeight="1" x14ac:dyDescent="0.2">
      <c r="A1972" s="6"/>
      <c r="B1972" s="131"/>
      <c r="C1972" s="6"/>
      <c r="D1972" s="48"/>
    </row>
    <row r="1973" spans="1:4" ht="15.75" customHeight="1" x14ac:dyDescent="0.2">
      <c r="A1973" s="6"/>
      <c r="B1973" s="131"/>
      <c r="C1973" s="6"/>
      <c r="D1973" s="48"/>
    </row>
    <row r="1974" spans="1:4" ht="15.75" customHeight="1" x14ac:dyDescent="0.2">
      <c r="A1974" s="6"/>
      <c r="B1974" s="131"/>
      <c r="C1974" s="6"/>
      <c r="D1974" s="48"/>
    </row>
    <row r="1975" spans="1:4" ht="15.75" customHeight="1" x14ac:dyDescent="0.2">
      <c r="A1975" s="6"/>
      <c r="B1975" s="131"/>
      <c r="C1975" s="6"/>
      <c r="D1975" s="48"/>
    </row>
    <row r="1976" spans="1:4" ht="15.75" customHeight="1" x14ac:dyDescent="0.2">
      <c r="A1976" s="6"/>
      <c r="B1976" s="131"/>
      <c r="C1976" s="6"/>
      <c r="D1976" s="48"/>
    </row>
    <row r="1977" spans="1:4" ht="15.75" customHeight="1" x14ac:dyDescent="0.2">
      <c r="A1977" s="6"/>
      <c r="B1977" s="131"/>
      <c r="C1977" s="6"/>
      <c r="D1977" s="48"/>
    </row>
    <row r="1978" spans="1:4" ht="15.75" customHeight="1" x14ac:dyDescent="0.2">
      <c r="A1978" s="6"/>
      <c r="B1978" s="131"/>
      <c r="C1978" s="6"/>
      <c r="D1978" s="48"/>
    </row>
    <row r="1979" spans="1:4" ht="15.75" customHeight="1" x14ac:dyDescent="0.2">
      <c r="A1979" s="6"/>
      <c r="B1979" s="131"/>
      <c r="C1979" s="6"/>
      <c r="D1979" s="48"/>
    </row>
    <row r="1980" spans="1:4" ht="15.75" customHeight="1" x14ac:dyDescent="0.2">
      <c r="A1980" s="6"/>
      <c r="B1980" s="131"/>
      <c r="C1980" s="6"/>
      <c r="D1980" s="48"/>
    </row>
    <row r="1981" spans="1:4" ht="15.75" customHeight="1" x14ac:dyDescent="0.2">
      <c r="A1981" s="6"/>
      <c r="B1981" s="131"/>
      <c r="C1981" s="6"/>
      <c r="D1981" s="48"/>
    </row>
    <row r="1982" spans="1:4" ht="15.75" customHeight="1" x14ac:dyDescent="0.2">
      <c r="A1982" s="6"/>
      <c r="B1982" s="131"/>
      <c r="C1982" s="6"/>
      <c r="D1982" s="48"/>
    </row>
    <row r="1983" spans="1:4" ht="15.75" customHeight="1" x14ac:dyDescent="0.2">
      <c r="A1983" s="6"/>
      <c r="B1983" s="131"/>
      <c r="C1983" s="6"/>
      <c r="D1983" s="48"/>
    </row>
    <row r="1984" spans="1:4" ht="15.75" customHeight="1" x14ac:dyDescent="0.2">
      <c r="A1984" s="6"/>
      <c r="B1984" s="131"/>
      <c r="C1984" s="6"/>
      <c r="D1984" s="48"/>
    </row>
    <row r="1985" spans="1:4" ht="15.75" customHeight="1" x14ac:dyDescent="0.2">
      <c r="A1985" s="6"/>
      <c r="B1985" s="131"/>
      <c r="C1985" s="6"/>
      <c r="D1985" s="48"/>
    </row>
    <row r="1986" spans="1:4" ht="15.75" customHeight="1" x14ac:dyDescent="0.2">
      <c r="A1986" s="6"/>
      <c r="B1986" s="131"/>
      <c r="C1986" s="6"/>
      <c r="D1986" s="48"/>
    </row>
    <row r="1987" spans="1:4" ht="15.75" customHeight="1" x14ac:dyDescent="0.2">
      <c r="A1987" s="6"/>
      <c r="B1987" s="131"/>
      <c r="C1987" s="6"/>
      <c r="D1987" s="48"/>
    </row>
    <row r="1988" spans="1:4" ht="15.75" customHeight="1" x14ac:dyDescent="0.2">
      <c r="A1988" s="6"/>
      <c r="B1988" s="131"/>
      <c r="C1988" s="6"/>
      <c r="D1988" s="48"/>
    </row>
    <row r="1989" spans="1:4" ht="15.75" customHeight="1" x14ac:dyDescent="0.2">
      <c r="A1989" s="6"/>
      <c r="B1989" s="131"/>
      <c r="C1989" s="6"/>
      <c r="D1989" s="48"/>
    </row>
    <row r="1990" spans="1:4" ht="15.75" customHeight="1" x14ac:dyDescent="0.2">
      <c r="A1990" s="6"/>
      <c r="B1990" s="131"/>
      <c r="C1990" s="6"/>
      <c r="D1990" s="48"/>
    </row>
    <row r="1991" spans="1:4" ht="15.75" customHeight="1" x14ac:dyDescent="0.2">
      <c r="A1991" s="6"/>
      <c r="B1991" s="131"/>
      <c r="C1991" s="6"/>
      <c r="D1991" s="48"/>
    </row>
    <row r="1992" spans="1:4" ht="15.75" customHeight="1" x14ac:dyDescent="0.2">
      <c r="A1992" s="6"/>
      <c r="B1992" s="131"/>
      <c r="C1992" s="6"/>
      <c r="D1992" s="48"/>
    </row>
    <row r="1993" spans="1:4" ht="15.75" customHeight="1" x14ac:dyDescent="0.2">
      <c r="A1993" s="6"/>
      <c r="B1993" s="131"/>
      <c r="C1993" s="6"/>
      <c r="D1993" s="48"/>
    </row>
    <row r="1994" spans="1:4" ht="15.75" customHeight="1" x14ac:dyDescent="0.2">
      <c r="A1994" s="6"/>
      <c r="B1994" s="131"/>
      <c r="C1994" s="6"/>
      <c r="D1994" s="48"/>
    </row>
    <row r="1995" spans="1:4" ht="15.75" customHeight="1" x14ac:dyDescent="0.2">
      <c r="A1995" s="6"/>
      <c r="B1995" s="131"/>
      <c r="C1995" s="6"/>
      <c r="D1995" s="48"/>
    </row>
    <row r="1996" spans="1:4" ht="15.75" customHeight="1" x14ac:dyDescent="0.2">
      <c r="A1996" s="6"/>
      <c r="B1996" s="131"/>
      <c r="C1996" s="6"/>
      <c r="D1996" s="48"/>
    </row>
    <row r="1997" spans="1:4" ht="15.75" customHeight="1" x14ac:dyDescent="0.2">
      <c r="A1997" s="6"/>
      <c r="B1997" s="131"/>
      <c r="C1997" s="6"/>
      <c r="D1997" s="48"/>
    </row>
    <row r="1998" spans="1:4" ht="15.75" customHeight="1" x14ac:dyDescent="0.2">
      <c r="A1998" s="6"/>
      <c r="B1998" s="131"/>
      <c r="C1998" s="6"/>
      <c r="D1998" s="48"/>
    </row>
    <row r="1999" spans="1:4" ht="15.75" customHeight="1" x14ac:dyDescent="0.2">
      <c r="A1999" s="6"/>
      <c r="B1999" s="131"/>
      <c r="C1999" s="6"/>
      <c r="D1999" s="48"/>
    </row>
    <row r="2000" spans="1:4" ht="15.75" customHeight="1" x14ac:dyDescent="0.2">
      <c r="A2000" s="6"/>
      <c r="B2000" s="131"/>
      <c r="C2000" s="6"/>
      <c r="D2000" s="48"/>
    </row>
    <row r="2001" spans="1:4" ht="15.75" customHeight="1" x14ac:dyDescent="0.2">
      <c r="A2001" s="6"/>
      <c r="B2001" s="131"/>
      <c r="C2001" s="6"/>
      <c r="D2001" s="48"/>
    </row>
    <row r="2002" spans="1:4" ht="15.75" customHeight="1" x14ac:dyDescent="0.2">
      <c r="A2002" s="6"/>
      <c r="B2002" s="131"/>
      <c r="C2002" s="6"/>
      <c r="D2002" s="48"/>
    </row>
    <row r="2003" spans="1:4" ht="15.75" customHeight="1" x14ac:dyDescent="0.2">
      <c r="A2003" s="6"/>
      <c r="B2003" s="131"/>
      <c r="C2003" s="6"/>
      <c r="D2003" s="48"/>
    </row>
    <row r="2004" spans="1:4" ht="15.75" customHeight="1" x14ac:dyDescent="0.2">
      <c r="A2004" s="6"/>
      <c r="B2004" s="131"/>
      <c r="C2004" s="6"/>
      <c r="D2004" s="48"/>
    </row>
    <row r="2005" spans="1:4" ht="15.75" customHeight="1" x14ac:dyDescent="0.2">
      <c r="A2005" s="6"/>
      <c r="B2005" s="131"/>
      <c r="C2005" s="6"/>
      <c r="D2005" s="48"/>
    </row>
    <row r="2006" spans="1:4" ht="15.75" customHeight="1" x14ac:dyDescent="0.2">
      <c r="A2006" s="6"/>
      <c r="B2006" s="131"/>
      <c r="C2006" s="6"/>
      <c r="D2006" s="48"/>
    </row>
    <row r="2007" spans="1:4" ht="15.75" customHeight="1" x14ac:dyDescent="0.2">
      <c r="A2007" s="6"/>
      <c r="B2007" s="131"/>
      <c r="C2007" s="6"/>
      <c r="D2007" s="48"/>
    </row>
    <row r="2008" spans="1:4" ht="15.75" customHeight="1" x14ac:dyDescent="0.2">
      <c r="A2008" s="6"/>
      <c r="B2008" s="131"/>
      <c r="C2008" s="6"/>
      <c r="D2008" s="48"/>
    </row>
    <row r="2009" spans="1:4" ht="15.75" customHeight="1" x14ac:dyDescent="0.2">
      <c r="A2009" s="6"/>
      <c r="B2009" s="131"/>
      <c r="C2009" s="6"/>
      <c r="D2009" s="48"/>
    </row>
    <row r="2010" spans="1:4" ht="15.75" customHeight="1" x14ac:dyDescent="0.2">
      <c r="A2010" s="6"/>
      <c r="B2010" s="131"/>
      <c r="C2010" s="6"/>
      <c r="D2010" s="48"/>
    </row>
    <row r="2011" spans="1:4" ht="15.75" customHeight="1" x14ac:dyDescent="0.2">
      <c r="A2011" s="6"/>
      <c r="B2011" s="131"/>
      <c r="C2011" s="6"/>
      <c r="D2011" s="48"/>
    </row>
    <row r="2012" spans="1:4" ht="15.75" customHeight="1" x14ac:dyDescent="0.2">
      <c r="A2012" s="6"/>
      <c r="B2012" s="131"/>
      <c r="C2012" s="6"/>
      <c r="D2012" s="48"/>
    </row>
    <row r="2013" spans="1:4" ht="15.75" customHeight="1" x14ac:dyDescent="0.2">
      <c r="A2013" s="6"/>
      <c r="B2013" s="131"/>
      <c r="C2013" s="6"/>
      <c r="D2013" s="48"/>
    </row>
    <row r="2014" spans="1:4" ht="15.75" customHeight="1" x14ac:dyDescent="0.2">
      <c r="A2014" s="6"/>
      <c r="B2014" s="131"/>
      <c r="C2014" s="6"/>
      <c r="D2014" s="48"/>
    </row>
    <row r="2015" spans="1:4" ht="15.75" customHeight="1" x14ac:dyDescent="0.2">
      <c r="A2015" s="6"/>
      <c r="B2015" s="131"/>
      <c r="C2015" s="6"/>
      <c r="D2015" s="48"/>
    </row>
    <row r="2016" spans="1:4" ht="15.75" customHeight="1" x14ac:dyDescent="0.2">
      <c r="A2016" s="6"/>
      <c r="B2016" s="131"/>
      <c r="C2016" s="6"/>
      <c r="D2016" s="48"/>
    </row>
    <row r="2017" spans="1:4" ht="15.75" customHeight="1" x14ac:dyDescent="0.2">
      <c r="A2017" s="6"/>
      <c r="B2017" s="131"/>
      <c r="C2017" s="6"/>
      <c r="D2017" s="48"/>
    </row>
    <row r="2018" spans="1:4" ht="15.75" customHeight="1" x14ac:dyDescent="0.2">
      <c r="A2018" s="6"/>
      <c r="B2018" s="131"/>
      <c r="C2018" s="6"/>
      <c r="D2018" s="48"/>
    </row>
    <row r="2019" spans="1:4" ht="15.75" customHeight="1" x14ac:dyDescent="0.2">
      <c r="A2019" s="6"/>
      <c r="B2019" s="131"/>
      <c r="C2019" s="6"/>
      <c r="D2019" s="48"/>
    </row>
    <row r="2020" spans="1:4" ht="15.75" customHeight="1" x14ac:dyDescent="0.2">
      <c r="A2020" s="6"/>
      <c r="B2020" s="131"/>
      <c r="C2020" s="6"/>
      <c r="D2020" s="48"/>
    </row>
    <row r="2021" spans="1:4" ht="15.75" customHeight="1" x14ac:dyDescent="0.2">
      <c r="A2021" s="6"/>
      <c r="B2021" s="131"/>
      <c r="C2021" s="6"/>
      <c r="D2021" s="48"/>
    </row>
    <row r="2022" spans="1:4" ht="15.75" customHeight="1" x14ac:dyDescent="0.2">
      <c r="A2022" s="6"/>
      <c r="B2022" s="131"/>
      <c r="C2022" s="6"/>
      <c r="D2022" s="48"/>
    </row>
    <row r="2023" spans="1:4" ht="15.75" customHeight="1" x14ac:dyDescent="0.2">
      <c r="A2023" s="6"/>
      <c r="B2023" s="131"/>
      <c r="C2023" s="6"/>
      <c r="D2023" s="48"/>
    </row>
    <row r="2024" spans="1:4" ht="15.75" customHeight="1" x14ac:dyDescent="0.2">
      <c r="A2024" s="6"/>
      <c r="B2024" s="131"/>
      <c r="C2024" s="6"/>
      <c r="D2024" s="48"/>
    </row>
    <row r="2025" spans="1:4" ht="15.75" customHeight="1" x14ac:dyDescent="0.2">
      <c r="A2025" s="6"/>
      <c r="B2025" s="131"/>
      <c r="C2025" s="6"/>
      <c r="D2025" s="48"/>
    </row>
    <row r="2026" spans="1:4" ht="15.75" customHeight="1" x14ac:dyDescent="0.2">
      <c r="A2026" s="6"/>
      <c r="B2026" s="131"/>
      <c r="C2026" s="6"/>
      <c r="D2026" s="48"/>
    </row>
    <row r="2027" spans="1:4" ht="15.75" customHeight="1" x14ac:dyDescent="0.2">
      <c r="A2027" s="6"/>
      <c r="B2027" s="131"/>
      <c r="C2027" s="6"/>
      <c r="D2027" s="48"/>
    </row>
    <row r="2028" spans="1:4" ht="15.75" customHeight="1" x14ac:dyDescent="0.2">
      <c r="A2028" s="6"/>
      <c r="B2028" s="131"/>
      <c r="C2028" s="6"/>
      <c r="D2028" s="48"/>
    </row>
    <row r="2029" spans="1:4" ht="15.75" customHeight="1" x14ac:dyDescent="0.2">
      <c r="A2029" s="6"/>
      <c r="B2029" s="131"/>
      <c r="C2029" s="6"/>
      <c r="D2029" s="48"/>
    </row>
    <row r="2030" spans="1:4" ht="15.75" customHeight="1" x14ac:dyDescent="0.2">
      <c r="A2030" s="6"/>
      <c r="B2030" s="131"/>
      <c r="C2030" s="6"/>
      <c r="D2030" s="48"/>
    </row>
  </sheetData>
  <pageMargins left="0.7" right="0.7" top="0.75" bottom="0.75" header="0" footer="0"/>
  <pageSetup orientation="portrai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2030"/>
  <sheetViews>
    <sheetView workbookViewId="0"/>
  </sheetViews>
  <sheetFormatPr defaultColWidth="12.625" defaultRowHeight="15" customHeight="1" x14ac:dyDescent="0.15"/>
  <cols>
    <col min="1" max="1" width="21.453125" customWidth="1"/>
    <col min="2" max="2" width="12.9921875" customWidth="1"/>
    <col min="3" max="3" width="11.03125" customWidth="1"/>
    <col min="4" max="4" width="14.5859375" customWidth="1"/>
    <col min="5" max="26" width="7.59765625" customWidth="1"/>
  </cols>
  <sheetData>
    <row r="1" spans="1:26" x14ac:dyDescent="0.2">
      <c r="A1" s="93" t="s">
        <v>45</v>
      </c>
      <c r="B1" s="93" t="s">
        <v>160</v>
      </c>
      <c r="C1" s="132" t="s">
        <v>858</v>
      </c>
      <c r="D1" s="93" t="s">
        <v>574</v>
      </c>
    </row>
    <row r="2" spans="1:26" x14ac:dyDescent="0.2">
      <c r="A2" s="45" t="s">
        <v>59</v>
      </c>
      <c r="B2" s="130">
        <v>42247</v>
      </c>
      <c r="C2" s="45">
        <v>262</v>
      </c>
      <c r="D2" s="93" t="s">
        <v>34</v>
      </c>
      <c r="E2" s="6"/>
      <c r="F2" s="6"/>
      <c r="G2" s="6"/>
      <c r="H2" s="6"/>
      <c r="I2" s="6"/>
      <c r="J2" s="6"/>
      <c r="K2" s="6"/>
      <c r="L2" s="6"/>
      <c r="M2" s="6"/>
      <c r="N2" s="6"/>
      <c r="O2" s="6"/>
      <c r="P2" s="6"/>
      <c r="Q2" s="6"/>
      <c r="R2" s="6"/>
      <c r="S2" s="6"/>
      <c r="T2" s="6"/>
      <c r="U2" s="6"/>
      <c r="V2" s="6"/>
      <c r="W2" s="6"/>
      <c r="X2" s="6"/>
      <c r="Y2" s="6"/>
      <c r="Z2" s="6"/>
    </row>
    <row r="3" spans="1:26" x14ac:dyDescent="0.2">
      <c r="A3" s="45" t="s">
        <v>59</v>
      </c>
      <c r="B3" s="130">
        <v>42246</v>
      </c>
      <c r="C3" s="45">
        <v>262</v>
      </c>
      <c r="D3" s="93" t="s">
        <v>34</v>
      </c>
    </row>
    <row r="4" spans="1:26" x14ac:dyDescent="0.2">
      <c r="A4" s="45" t="s">
        <v>59</v>
      </c>
      <c r="B4" s="130">
        <v>42245</v>
      </c>
      <c r="C4" s="45">
        <v>261</v>
      </c>
      <c r="D4" s="93" t="s">
        <v>34</v>
      </c>
    </row>
    <row r="5" spans="1:26" x14ac:dyDescent="0.2">
      <c r="A5" s="45" t="s">
        <v>59</v>
      </c>
      <c r="B5" s="130">
        <v>42244</v>
      </c>
      <c r="C5" s="45">
        <v>260</v>
      </c>
      <c r="D5" s="93" t="s">
        <v>34</v>
      </c>
    </row>
    <row r="6" spans="1:26" x14ac:dyDescent="0.2">
      <c r="A6" s="45" t="s">
        <v>59</v>
      </c>
      <c r="B6" s="130">
        <v>42243</v>
      </c>
      <c r="C6" s="45">
        <v>262</v>
      </c>
      <c r="D6" s="93" t="s">
        <v>34</v>
      </c>
    </row>
    <row r="7" spans="1:26" x14ac:dyDescent="0.2">
      <c r="A7" s="45" t="s">
        <v>59</v>
      </c>
      <c r="B7" s="130">
        <v>42242</v>
      </c>
      <c r="C7" s="45">
        <v>259</v>
      </c>
      <c r="D7" s="93" t="s">
        <v>34</v>
      </c>
    </row>
    <row r="8" spans="1:26" x14ac:dyDescent="0.2">
      <c r="A8" s="45" t="s">
        <v>59</v>
      </c>
      <c r="B8" s="130">
        <v>42241</v>
      </c>
      <c r="C8" s="45">
        <v>261</v>
      </c>
      <c r="D8" s="93" t="s">
        <v>34</v>
      </c>
    </row>
    <row r="9" spans="1:26" x14ac:dyDescent="0.2">
      <c r="A9" s="45" t="s">
        <v>59</v>
      </c>
      <c r="B9" s="130">
        <v>42240</v>
      </c>
      <c r="C9" s="45">
        <v>260</v>
      </c>
      <c r="D9" s="93" t="s">
        <v>34</v>
      </c>
    </row>
    <row r="10" spans="1:26" x14ac:dyDescent="0.2">
      <c r="A10" s="45" t="s">
        <v>59</v>
      </c>
      <c r="B10" s="130">
        <v>42239</v>
      </c>
      <c r="C10" s="45">
        <v>258</v>
      </c>
      <c r="D10" s="93" t="s">
        <v>34</v>
      </c>
    </row>
    <row r="11" spans="1:26" x14ac:dyDescent="0.2">
      <c r="A11" s="45" t="s">
        <v>59</v>
      </c>
      <c r="B11" s="130">
        <v>42238</v>
      </c>
      <c r="C11" s="45">
        <v>261</v>
      </c>
      <c r="D11" s="93" t="s">
        <v>34</v>
      </c>
    </row>
    <row r="12" spans="1:26" x14ac:dyDescent="0.2">
      <c r="A12" s="45" t="s">
        <v>59</v>
      </c>
      <c r="B12" s="130">
        <v>42237</v>
      </c>
      <c r="C12" s="45">
        <v>259</v>
      </c>
      <c r="D12" s="93" t="s">
        <v>34</v>
      </c>
    </row>
    <row r="13" spans="1:26" x14ac:dyDescent="0.2">
      <c r="A13" s="45" t="s">
        <v>59</v>
      </c>
      <c r="B13" s="130">
        <v>42236</v>
      </c>
      <c r="C13" s="45">
        <v>258</v>
      </c>
      <c r="D13" s="93" t="s">
        <v>34</v>
      </c>
    </row>
    <row r="14" spans="1:26" x14ac:dyDescent="0.2">
      <c r="A14" s="45" t="s">
        <v>59</v>
      </c>
      <c r="B14" s="130">
        <v>42235</v>
      </c>
      <c r="C14" s="45">
        <v>261</v>
      </c>
      <c r="D14" s="93" t="s">
        <v>34</v>
      </c>
    </row>
    <row r="15" spans="1:26" x14ac:dyDescent="0.2">
      <c r="A15" s="45" t="s">
        <v>59</v>
      </c>
      <c r="B15" s="130">
        <v>42234</v>
      </c>
      <c r="C15" s="45">
        <v>262</v>
      </c>
      <c r="D15" s="93" t="s">
        <v>34</v>
      </c>
    </row>
    <row r="16" spans="1:26" x14ac:dyDescent="0.2">
      <c r="A16" s="45" t="s">
        <v>59</v>
      </c>
      <c r="B16" s="130">
        <v>42233</v>
      </c>
      <c r="C16" s="45">
        <v>258</v>
      </c>
      <c r="D16" s="93" t="s">
        <v>34</v>
      </c>
    </row>
    <row r="17" spans="1:4" x14ac:dyDescent="0.2">
      <c r="A17" s="45" t="s">
        <v>59</v>
      </c>
      <c r="B17" s="130">
        <v>42232</v>
      </c>
      <c r="C17" s="45">
        <v>260</v>
      </c>
      <c r="D17" s="93" t="s">
        <v>34</v>
      </c>
    </row>
    <row r="18" spans="1:4" x14ac:dyDescent="0.2">
      <c r="A18" s="45" t="s">
        <v>59</v>
      </c>
      <c r="B18" s="130">
        <v>42231</v>
      </c>
      <c r="C18" s="45">
        <v>260</v>
      </c>
      <c r="D18" s="93" t="s">
        <v>34</v>
      </c>
    </row>
    <row r="19" spans="1:4" x14ac:dyDescent="0.2">
      <c r="A19" s="45" t="s">
        <v>59</v>
      </c>
      <c r="B19" s="130">
        <v>42230</v>
      </c>
      <c r="C19" s="45">
        <v>262</v>
      </c>
      <c r="D19" s="93" t="s">
        <v>34</v>
      </c>
    </row>
    <row r="20" spans="1:4" x14ac:dyDescent="0.2">
      <c r="A20" s="45" t="s">
        <v>59</v>
      </c>
      <c r="B20" s="130">
        <v>42229</v>
      </c>
      <c r="C20" s="45">
        <v>261</v>
      </c>
      <c r="D20" s="93" t="s">
        <v>34</v>
      </c>
    </row>
    <row r="21" spans="1:4" ht="15.75" customHeight="1" x14ac:dyDescent="0.2">
      <c r="A21" s="45" t="s">
        <v>59</v>
      </c>
      <c r="B21" s="130">
        <v>42228</v>
      </c>
      <c r="C21" s="45">
        <v>261</v>
      </c>
      <c r="D21" s="93" t="s">
        <v>34</v>
      </c>
    </row>
    <row r="22" spans="1:4" ht="15.75" customHeight="1" x14ac:dyDescent="0.2">
      <c r="A22" s="45" t="s">
        <v>59</v>
      </c>
      <c r="B22" s="130">
        <v>42227</v>
      </c>
      <c r="C22" s="45">
        <v>257</v>
      </c>
      <c r="D22" s="93" t="s">
        <v>34</v>
      </c>
    </row>
    <row r="23" spans="1:4" ht="15.75" customHeight="1" x14ac:dyDescent="0.2">
      <c r="A23" s="45" t="s">
        <v>59</v>
      </c>
      <c r="B23" s="130">
        <v>42226</v>
      </c>
      <c r="C23" s="45">
        <v>261</v>
      </c>
      <c r="D23" s="93" t="s">
        <v>34</v>
      </c>
    </row>
    <row r="24" spans="1:4" ht="15.75" customHeight="1" x14ac:dyDescent="0.2">
      <c r="A24" s="45" t="s">
        <v>59</v>
      </c>
      <c r="B24" s="130">
        <v>42225</v>
      </c>
      <c r="C24" s="45">
        <v>262</v>
      </c>
      <c r="D24" s="93" t="s">
        <v>34</v>
      </c>
    </row>
    <row r="25" spans="1:4" ht="15.75" customHeight="1" x14ac:dyDescent="0.2">
      <c r="A25" s="45" t="s">
        <v>59</v>
      </c>
      <c r="B25" s="130">
        <v>42224</v>
      </c>
      <c r="C25" s="45">
        <v>260</v>
      </c>
      <c r="D25" s="93" t="s">
        <v>34</v>
      </c>
    </row>
    <row r="26" spans="1:4" ht="15.75" customHeight="1" x14ac:dyDescent="0.2">
      <c r="A26" s="45" t="s">
        <v>59</v>
      </c>
      <c r="B26" s="130">
        <v>42223</v>
      </c>
      <c r="C26" s="45">
        <v>262</v>
      </c>
      <c r="D26" s="93" t="s">
        <v>34</v>
      </c>
    </row>
    <row r="27" spans="1:4" ht="15.75" customHeight="1" x14ac:dyDescent="0.2">
      <c r="A27" s="45" t="s">
        <v>59</v>
      </c>
      <c r="B27" s="130">
        <v>42222</v>
      </c>
      <c r="C27" s="45">
        <v>301</v>
      </c>
      <c r="D27" s="93" t="s">
        <v>34</v>
      </c>
    </row>
    <row r="28" spans="1:4" ht="15.75" customHeight="1" x14ac:dyDescent="0.2">
      <c r="A28" s="45" t="s">
        <v>59</v>
      </c>
      <c r="B28" s="130">
        <v>42221</v>
      </c>
      <c r="C28" s="45">
        <v>313</v>
      </c>
      <c r="D28" s="93" t="s">
        <v>34</v>
      </c>
    </row>
    <row r="29" spans="1:4" ht="15.75" customHeight="1" x14ac:dyDescent="0.2">
      <c r="A29" s="45" t="s">
        <v>59</v>
      </c>
      <c r="B29" s="130">
        <v>42220</v>
      </c>
      <c r="C29" s="45">
        <v>316</v>
      </c>
      <c r="D29" s="93" t="s">
        <v>34</v>
      </c>
    </row>
    <row r="30" spans="1:4" ht="15.75" customHeight="1" x14ac:dyDescent="0.2">
      <c r="A30" s="45" t="s">
        <v>59</v>
      </c>
      <c r="B30" s="130">
        <v>42219</v>
      </c>
      <c r="C30" s="45">
        <v>475</v>
      </c>
      <c r="D30" s="93" t="s">
        <v>34</v>
      </c>
    </row>
    <row r="31" spans="1:4" ht="15.75" customHeight="1" x14ac:dyDescent="0.2">
      <c r="A31" s="45" t="s">
        <v>59</v>
      </c>
      <c r="B31" s="130">
        <v>42218</v>
      </c>
      <c r="C31" s="45">
        <v>332</v>
      </c>
      <c r="D31" s="93" t="s">
        <v>34</v>
      </c>
    </row>
    <row r="32" spans="1:4" ht="15.75" customHeight="1" x14ac:dyDescent="0.2">
      <c r="A32" s="45" t="s">
        <v>59</v>
      </c>
      <c r="B32" s="130">
        <v>42217</v>
      </c>
      <c r="C32" s="45">
        <v>316</v>
      </c>
      <c r="D32" s="93" t="s">
        <v>34</v>
      </c>
    </row>
    <row r="33" spans="1:4" ht="15.75" customHeight="1" x14ac:dyDescent="0.2">
      <c r="A33" s="45" t="s">
        <v>60</v>
      </c>
      <c r="B33" s="130">
        <v>42247</v>
      </c>
      <c r="C33" s="45">
        <v>1275</v>
      </c>
      <c r="D33" s="93" t="s">
        <v>34</v>
      </c>
    </row>
    <row r="34" spans="1:4" ht="15.75" customHeight="1" x14ac:dyDescent="0.2">
      <c r="A34" s="45" t="s">
        <v>60</v>
      </c>
      <c r="B34" s="130">
        <v>42246</v>
      </c>
      <c r="C34" s="45">
        <v>1149</v>
      </c>
      <c r="D34" s="93" t="s">
        <v>34</v>
      </c>
    </row>
    <row r="35" spans="1:4" ht="15.75" customHeight="1" x14ac:dyDescent="0.2">
      <c r="A35" s="45" t="s">
        <v>60</v>
      </c>
      <c r="B35" s="130">
        <v>42245</v>
      </c>
      <c r="C35" s="45">
        <v>414</v>
      </c>
      <c r="D35" s="93" t="s">
        <v>34</v>
      </c>
    </row>
    <row r="36" spans="1:4" ht="15.75" customHeight="1" x14ac:dyDescent="0.2">
      <c r="A36" s="45" t="s">
        <v>60</v>
      </c>
      <c r="B36" s="130">
        <v>42244</v>
      </c>
      <c r="C36" s="45">
        <v>1315</v>
      </c>
      <c r="D36" s="93" t="s">
        <v>34</v>
      </c>
    </row>
    <row r="37" spans="1:4" ht="15.75" customHeight="1" x14ac:dyDescent="0.2">
      <c r="A37" s="45" t="s">
        <v>60</v>
      </c>
      <c r="B37" s="130">
        <v>42243</v>
      </c>
      <c r="C37" s="45">
        <v>531</v>
      </c>
      <c r="D37" s="93" t="s">
        <v>34</v>
      </c>
    </row>
    <row r="38" spans="1:4" ht="15.75" customHeight="1" x14ac:dyDescent="0.2">
      <c r="A38" s="45" t="s">
        <v>60</v>
      </c>
      <c r="B38" s="130">
        <v>42242</v>
      </c>
      <c r="C38" s="45">
        <v>955</v>
      </c>
      <c r="D38" s="93" t="s">
        <v>34</v>
      </c>
    </row>
    <row r="39" spans="1:4" ht="15.75" customHeight="1" x14ac:dyDescent="0.2">
      <c r="A39" s="45" t="s">
        <v>60</v>
      </c>
      <c r="B39" s="130">
        <v>42241</v>
      </c>
      <c r="C39" s="45">
        <v>1111</v>
      </c>
      <c r="D39" s="93" t="s">
        <v>34</v>
      </c>
    </row>
    <row r="40" spans="1:4" ht="15.75" customHeight="1" x14ac:dyDescent="0.2">
      <c r="A40" s="45" t="s">
        <v>60</v>
      </c>
      <c r="B40" s="130">
        <v>42240</v>
      </c>
      <c r="C40" s="45">
        <v>963</v>
      </c>
      <c r="D40" s="93" t="s">
        <v>34</v>
      </c>
    </row>
    <row r="41" spans="1:4" ht="15.75" customHeight="1" x14ac:dyDescent="0.2">
      <c r="A41" s="45" t="s">
        <v>60</v>
      </c>
      <c r="B41" s="130">
        <v>42239</v>
      </c>
      <c r="C41" s="45">
        <v>1181</v>
      </c>
      <c r="D41" s="93" t="s">
        <v>34</v>
      </c>
    </row>
    <row r="42" spans="1:4" ht="15.75" customHeight="1" x14ac:dyDescent="0.2">
      <c r="A42" s="45" t="s">
        <v>60</v>
      </c>
      <c r="B42" s="130">
        <v>42238</v>
      </c>
      <c r="C42" s="45">
        <v>420</v>
      </c>
      <c r="D42" s="93" t="s">
        <v>34</v>
      </c>
    </row>
    <row r="43" spans="1:4" ht="15.75" customHeight="1" x14ac:dyDescent="0.2">
      <c r="A43" s="45" t="s">
        <v>60</v>
      </c>
      <c r="B43" s="130">
        <v>42237</v>
      </c>
      <c r="C43" s="45">
        <v>2282</v>
      </c>
      <c r="D43" s="93" t="s">
        <v>34</v>
      </c>
    </row>
    <row r="44" spans="1:4" ht="15.75" customHeight="1" x14ac:dyDescent="0.2">
      <c r="A44" s="45" t="s">
        <v>60</v>
      </c>
      <c r="B44" s="130">
        <v>42236</v>
      </c>
      <c r="C44" s="45">
        <v>1452</v>
      </c>
      <c r="D44" s="93" t="s">
        <v>34</v>
      </c>
    </row>
    <row r="45" spans="1:4" ht="15.75" customHeight="1" x14ac:dyDescent="0.2">
      <c r="A45" s="45" t="s">
        <v>60</v>
      </c>
      <c r="B45" s="130">
        <v>42235</v>
      </c>
      <c r="C45" s="45">
        <v>1391</v>
      </c>
      <c r="D45" s="93" t="s">
        <v>34</v>
      </c>
    </row>
    <row r="46" spans="1:4" ht="15.75" customHeight="1" x14ac:dyDescent="0.2">
      <c r="A46" s="45" t="s">
        <v>60</v>
      </c>
      <c r="B46" s="130">
        <v>42234</v>
      </c>
      <c r="C46" s="45">
        <v>4085</v>
      </c>
      <c r="D46" s="93" t="s">
        <v>34</v>
      </c>
    </row>
    <row r="47" spans="1:4" ht="15.75" customHeight="1" x14ac:dyDescent="0.2">
      <c r="A47" s="45" t="s">
        <v>60</v>
      </c>
      <c r="B47" s="130">
        <v>42233</v>
      </c>
      <c r="C47" s="45">
        <v>3206</v>
      </c>
      <c r="D47" s="93" t="s">
        <v>34</v>
      </c>
    </row>
    <row r="48" spans="1:4" ht="15.75" customHeight="1" x14ac:dyDescent="0.2">
      <c r="A48" s="45" t="s">
        <v>60</v>
      </c>
      <c r="B48" s="130">
        <v>42232</v>
      </c>
      <c r="C48" s="45">
        <v>3663</v>
      </c>
      <c r="D48" s="93" t="s">
        <v>34</v>
      </c>
    </row>
    <row r="49" spans="1:4" ht="15.75" customHeight="1" x14ac:dyDescent="0.2">
      <c r="A49" s="45" t="s">
        <v>60</v>
      </c>
      <c r="B49" s="130">
        <v>42231</v>
      </c>
      <c r="C49" s="45">
        <v>421</v>
      </c>
      <c r="D49" s="93" t="s">
        <v>34</v>
      </c>
    </row>
    <row r="50" spans="1:4" ht="15.75" customHeight="1" x14ac:dyDescent="0.2">
      <c r="A50" s="45" t="s">
        <v>60</v>
      </c>
      <c r="B50" s="130">
        <v>42230</v>
      </c>
      <c r="C50" s="45">
        <v>1326</v>
      </c>
      <c r="D50" s="93" t="s">
        <v>34</v>
      </c>
    </row>
    <row r="51" spans="1:4" ht="15.75" customHeight="1" x14ac:dyDescent="0.2">
      <c r="A51" s="45" t="s">
        <v>60</v>
      </c>
      <c r="B51" s="130">
        <v>42229</v>
      </c>
      <c r="C51" s="45">
        <v>579</v>
      </c>
      <c r="D51" s="93" t="s">
        <v>34</v>
      </c>
    </row>
    <row r="52" spans="1:4" ht="15.75" customHeight="1" x14ac:dyDescent="0.2">
      <c r="A52" s="45" t="s">
        <v>60</v>
      </c>
      <c r="B52" s="130">
        <v>42228</v>
      </c>
      <c r="C52" s="45">
        <v>982</v>
      </c>
      <c r="D52" s="93" t="s">
        <v>34</v>
      </c>
    </row>
    <row r="53" spans="1:4" ht="15.75" customHeight="1" x14ac:dyDescent="0.2">
      <c r="A53" s="45" t="s">
        <v>60</v>
      </c>
      <c r="B53" s="130">
        <v>42227</v>
      </c>
      <c r="C53" s="45">
        <v>998</v>
      </c>
      <c r="D53" s="93" t="s">
        <v>34</v>
      </c>
    </row>
    <row r="54" spans="1:4" ht="15.75" customHeight="1" x14ac:dyDescent="0.2">
      <c r="A54" s="45" t="s">
        <v>60</v>
      </c>
      <c r="B54" s="130">
        <v>42226</v>
      </c>
      <c r="C54" s="45">
        <v>1278</v>
      </c>
      <c r="D54" s="93" t="s">
        <v>34</v>
      </c>
    </row>
    <row r="55" spans="1:4" ht="15.75" customHeight="1" x14ac:dyDescent="0.2">
      <c r="A55" s="45" t="s">
        <v>60</v>
      </c>
      <c r="B55" s="130">
        <v>42225</v>
      </c>
      <c r="C55" s="45">
        <v>927</v>
      </c>
      <c r="D55" s="93" t="s">
        <v>34</v>
      </c>
    </row>
    <row r="56" spans="1:4" ht="15.75" customHeight="1" x14ac:dyDescent="0.2">
      <c r="A56" s="45" t="s">
        <v>60</v>
      </c>
      <c r="B56" s="130">
        <v>42224</v>
      </c>
      <c r="C56" s="45">
        <v>432</v>
      </c>
      <c r="D56" s="93" t="s">
        <v>34</v>
      </c>
    </row>
    <row r="57" spans="1:4" ht="15.75" customHeight="1" x14ac:dyDescent="0.2">
      <c r="A57" s="45" t="s">
        <v>60</v>
      </c>
      <c r="B57" s="130">
        <v>42223</v>
      </c>
      <c r="C57" s="45">
        <v>1308</v>
      </c>
      <c r="D57" s="93" t="s">
        <v>34</v>
      </c>
    </row>
    <row r="58" spans="1:4" ht="15.75" customHeight="1" x14ac:dyDescent="0.2">
      <c r="A58" s="45" t="s">
        <v>60</v>
      </c>
      <c r="B58" s="130">
        <v>42222</v>
      </c>
      <c r="C58" s="45">
        <v>1244</v>
      </c>
      <c r="D58" s="93" t="s">
        <v>34</v>
      </c>
    </row>
    <row r="59" spans="1:4" ht="15.75" customHeight="1" x14ac:dyDescent="0.2">
      <c r="A59" s="45" t="s">
        <v>60</v>
      </c>
      <c r="B59" s="130">
        <v>42221</v>
      </c>
      <c r="C59" s="45">
        <v>877</v>
      </c>
      <c r="D59" s="93" t="s">
        <v>34</v>
      </c>
    </row>
    <row r="60" spans="1:4" ht="15.75" customHeight="1" x14ac:dyDescent="0.2">
      <c r="A60" s="45" t="s">
        <v>60</v>
      </c>
      <c r="B60" s="130">
        <v>42220</v>
      </c>
      <c r="C60" s="45">
        <v>2143</v>
      </c>
      <c r="D60" s="93" t="s">
        <v>34</v>
      </c>
    </row>
    <row r="61" spans="1:4" ht="15.75" customHeight="1" x14ac:dyDescent="0.2">
      <c r="A61" s="45" t="s">
        <v>60</v>
      </c>
      <c r="B61" s="130">
        <v>42219</v>
      </c>
      <c r="C61" s="45">
        <v>1675</v>
      </c>
      <c r="D61" s="93" t="s">
        <v>34</v>
      </c>
    </row>
    <row r="62" spans="1:4" ht="15.75" customHeight="1" x14ac:dyDescent="0.2">
      <c r="A62" s="45" t="s">
        <v>60</v>
      </c>
      <c r="B62" s="130">
        <v>42218</v>
      </c>
      <c r="C62" s="45">
        <v>1372</v>
      </c>
      <c r="D62" s="93" t="s">
        <v>34</v>
      </c>
    </row>
    <row r="63" spans="1:4" ht="15.75" customHeight="1" x14ac:dyDescent="0.2">
      <c r="A63" s="45" t="s">
        <v>60</v>
      </c>
      <c r="B63" s="130">
        <v>42217</v>
      </c>
      <c r="C63" s="45">
        <v>577</v>
      </c>
      <c r="D63" s="93" t="s">
        <v>34</v>
      </c>
    </row>
    <row r="64" spans="1:4" ht="15.75" customHeight="1" x14ac:dyDescent="0.2">
      <c r="A64" s="45" t="s">
        <v>61</v>
      </c>
      <c r="B64" s="130">
        <v>42247</v>
      </c>
      <c r="C64" s="45">
        <v>267</v>
      </c>
      <c r="D64" s="93" t="s">
        <v>34</v>
      </c>
    </row>
    <row r="65" spans="1:4" ht="15.75" customHeight="1" x14ac:dyDescent="0.2">
      <c r="A65" s="45" t="s">
        <v>61</v>
      </c>
      <c r="B65" s="130">
        <v>42246</v>
      </c>
      <c r="C65" s="45">
        <v>264</v>
      </c>
      <c r="D65" s="93" t="s">
        <v>34</v>
      </c>
    </row>
    <row r="66" spans="1:4" ht="15.75" customHeight="1" x14ac:dyDescent="0.2">
      <c r="A66" s="45" t="s">
        <v>61</v>
      </c>
      <c r="B66" s="130">
        <v>42245</v>
      </c>
      <c r="C66" s="45">
        <v>266</v>
      </c>
      <c r="D66" s="93" t="s">
        <v>34</v>
      </c>
    </row>
    <row r="67" spans="1:4" ht="15.75" customHeight="1" x14ac:dyDescent="0.2">
      <c r="A67" s="45" t="s">
        <v>61</v>
      </c>
      <c r="B67" s="130">
        <v>42244</v>
      </c>
      <c r="C67" s="45">
        <v>264</v>
      </c>
      <c r="D67" s="93" t="s">
        <v>34</v>
      </c>
    </row>
    <row r="68" spans="1:4" ht="15.75" customHeight="1" x14ac:dyDescent="0.2">
      <c r="A68" s="45" t="s">
        <v>61</v>
      </c>
      <c r="B68" s="130">
        <v>42243</v>
      </c>
      <c r="C68" s="45">
        <v>265</v>
      </c>
      <c r="D68" s="93" t="s">
        <v>34</v>
      </c>
    </row>
    <row r="69" spans="1:4" ht="15.75" customHeight="1" x14ac:dyDescent="0.2">
      <c r="A69" s="45" t="s">
        <v>61</v>
      </c>
      <c r="B69" s="130">
        <v>42242</v>
      </c>
      <c r="C69" s="45">
        <v>268</v>
      </c>
      <c r="D69" s="93" t="s">
        <v>34</v>
      </c>
    </row>
    <row r="70" spans="1:4" ht="15.75" customHeight="1" x14ac:dyDescent="0.2">
      <c r="A70" s="45" t="s">
        <v>61</v>
      </c>
      <c r="B70" s="130">
        <v>42241</v>
      </c>
      <c r="C70" s="45">
        <v>266</v>
      </c>
      <c r="D70" s="93" t="s">
        <v>34</v>
      </c>
    </row>
    <row r="71" spans="1:4" ht="15.75" customHeight="1" x14ac:dyDescent="0.2">
      <c r="A71" s="45" t="s">
        <v>61</v>
      </c>
      <c r="B71" s="130">
        <v>42240</v>
      </c>
      <c r="C71" s="45">
        <v>265</v>
      </c>
      <c r="D71" s="93" t="s">
        <v>34</v>
      </c>
    </row>
    <row r="72" spans="1:4" ht="15.75" customHeight="1" x14ac:dyDescent="0.2">
      <c r="A72" s="45" t="s">
        <v>61</v>
      </c>
      <c r="B72" s="130">
        <v>42239</v>
      </c>
      <c r="C72" s="45">
        <v>267</v>
      </c>
      <c r="D72" s="93" t="s">
        <v>34</v>
      </c>
    </row>
    <row r="73" spans="1:4" ht="15.75" customHeight="1" x14ac:dyDescent="0.2">
      <c r="A73" s="45" t="s">
        <v>61</v>
      </c>
      <c r="B73" s="130">
        <v>42238</v>
      </c>
      <c r="C73" s="45">
        <v>266</v>
      </c>
      <c r="D73" s="93" t="s">
        <v>34</v>
      </c>
    </row>
    <row r="74" spans="1:4" ht="15.75" customHeight="1" x14ac:dyDescent="0.2">
      <c r="A74" s="45" t="s">
        <v>61</v>
      </c>
      <c r="B74" s="130">
        <v>42237</v>
      </c>
      <c r="C74" s="45">
        <v>266</v>
      </c>
      <c r="D74" s="93" t="s">
        <v>34</v>
      </c>
    </row>
    <row r="75" spans="1:4" ht="15.75" customHeight="1" x14ac:dyDescent="0.2">
      <c r="A75" s="45" t="s">
        <v>61</v>
      </c>
      <c r="B75" s="130">
        <v>42236</v>
      </c>
      <c r="C75" s="45">
        <v>267</v>
      </c>
      <c r="D75" s="93" t="s">
        <v>34</v>
      </c>
    </row>
    <row r="76" spans="1:4" ht="15.75" customHeight="1" x14ac:dyDescent="0.2">
      <c r="A76" s="45" t="s">
        <v>61</v>
      </c>
      <c r="B76" s="130">
        <v>42235</v>
      </c>
      <c r="C76" s="45">
        <v>268</v>
      </c>
      <c r="D76" s="93" t="s">
        <v>34</v>
      </c>
    </row>
    <row r="77" spans="1:4" ht="15.75" customHeight="1" x14ac:dyDescent="0.2">
      <c r="A77" s="45" t="s">
        <v>61</v>
      </c>
      <c r="B77" s="130">
        <v>42234</v>
      </c>
      <c r="C77" s="45">
        <v>263</v>
      </c>
      <c r="D77" s="93" t="s">
        <v>34</v>
      </c>
    </row>
    <row r="78" spans="1:4" ht="15.75" customHeight="1" x14ac:dyDescent="0.2">
      <c r="A78" s="45" t="s">
        <v>61</v>
      </c>
      <c r="B78" s="130">
        <v>42233</v>
      </c>
      <c r="C78" s="45">
        <v>266</v>
      </c>
      <c r="D78" s="93" t="s">
        <v>34</v>
      </c>
    </row>
    <row r="79" spans="1:4" ht="15.75" customHeight="1" x14ac:dyDescent="0.2">
      <c r="A79" s="45" t="s">
        <v>61</v>
      </c>
      <c r="B79" s="130">
        <v>42232</v>
      </c>
      <c r="C79" s="45">
        <v>266</v>
      </c>
      <c r="D79" s="93" t="s">
        <v>34</v>
      </c>
    </row>
    <row r="80" spans="1:4" ht="15.75" customHeight="1" x14ac:dyDescent="0.2">
      <c r="A80" s="45" t="s">
        <v>61</v>
      </c>
      <c r="B80" s="130">
        <v>42231</v>
      </c>
      <c r="C80" s="45">
        <v>264</v>
      </c>
      <c r="D80" s="93" t="s">
        <v>34</v>
      </c>
    </row>
    <row r="81" spans="1:4" ht="15.75" customHeight="1" x14ac:dyDescent="0.2">
      <c r="A81" s="45" t="s">
        <v>61</v>
      </c>
      <c r="B81" s="130">
        <v>42230</v>
      </c>
      <c r="C81" s="45">
        <v>266</v>
      </c>
      <c r="D81" s="93" t="s">
        <v>34</v>
      </c>
    </row>
    <row r="82" spans="1:4" ht="15.75" customHeight="1" x14ac:dyDescent="0.2">
      <c r="A82" s="45" t="s">
        <v>61</v>
      </c>
      <c r="B82" s="130">
        <v>42229</v>
      </c>
      <c r="C82" s="45">
        <v>267</v>
      </c>
      <c r="D82" s="93" t="s">
        <v>34</v>
      </c>
    </row>
    <row r="83" spans="1:4" ht="15.75" customHeight="1" x14ac:dyDescent="0.2">
      <c r="A83" s="45" t="s">
        <v>61</v>
      </c>
      <c r="B83" s="130">
        <v>42228</v>
      </c>
      <c r="C83" s="45">
        <v>265</v>
      </c>
      <c r="D83" s="93" t="s">
        <v>34</v>
      </c>
    </row>
    <row r="84" spans="1:4" ht="15.75" customHeight="1" x14ac:dyDescent="0.2">
      <c r="A84" s="45" t="s">
        <v>61</v>
      </c>
      <c r="B84" s="130">
        <v>42227</v>
      </c>
      <c r="C84" s="45">
        <v>266</v>
      </c>
      <c r="D84" s="93" t="s">
        <v>34</v>
      </c>
    </row>
    <row r="85" spans="1:4" ht="15.75" customHeight="1" x14ac:dyDescent="0.2">
      <c r="A85" s="45" t="s">
        <v>61</v>
      </c>
      <c r="B85" s="130">
        <v>42226</v>
      </c>
      <c r="C85" s="45">
        <v>266</v>
      </c>
      <c r="D85" s="93" t="s">
        <v>34</v>
      </c>
    </row>
    <row r="86" spans="1:4" ht="15.75" customHeight="1" x14ac:dyDescent="0.2">
      <c r="A86" s="45" t="s">
        <v>61</v>
      </c>
      <c r="B86" s="130">
        <v>42225</v>
      </c>
      <c r="C86" s="45">
        <v>264</v>
      </c>
      <c r="D86" s="93" t="s">
        <v>34</v>
      </c>
    </row>
    <row r="87" spans="1:4" ht="15.75" customHeight="1" x14ac:dyDescent="0.2">
      <c r="A87" s="45" t="s">
        <v>61</v>
      </c>
      <c r="B87" s="130">
        <v>42224</v>
      </c>
      <c r="C87" s="45">
        <v>267</v>
      </c>
      <c r="D87" s="93" t="s">
        <v>34</v>
      </c>
    </row>
    <row r="88" spans="1:4" ht="15.75" customHeight="1" x14ac:dyDescent="0.2">
      <c r="A88" s="45" t="s">
        <v>61</v>
      </c>
      <c r="B88" s="130">
        <v>42223</v>
      </c>
      <c r="C88" s="45">
        <v>267</v>
      </c>
      <c r="D88" s="93" t="s">
        <v>34</v>
      </c>
    </row>
    <row r="89" spans="1:4" ht="15.75" customHeight="1" x14ac:dyDescent="0.2">
      <c r="A89" s="45" t="s">
        <v>61</v>
      </c>
      <c r="B89" s="130">
        <v>42222</v>
      </c>
      <c r="C89" s="45">
        <v>449</v>
      </c>
      <c r="D89" s="93" t="s">
        <v>34</v>
      </c>
    </row>
    <row r="90" spans="1:4" ht="15.75" customHeight="1" x14ac:dyDescent="0.2">
      <c r="A90" s="45" t="s">
        <v>61</v>
      </c>
      <c r="B90" s="130">
        <v>42221</v>
      </c>
      <c r="C90" s="45">
        <v>533</v>
      </c>
      <c r="D90" s="93" t="s">
        <v>34</v>
      </c>
    </row>
    <row r="91" spans="1:4" ht="15.75" customHeight="1" x14ac:dyDescent="0.2">
      <c r="A91" s="45" t="s">
        <v>61</v>
      </c>
      <c r="B91" s="130">
        <v>42220</v>
      </c>
      <c r="C91" s="45">
        <v>528</v>
      </c>
      <c r="D91" s="93" t="s">
        <v>34</v>
      </c>
    </row>
    <row r="92" spans="1:4" ht="15.75" customHeight="1" x14ac:dyDescent="0.2">
      <c r="A92" s="45" t="s">
        <v>61</v>
      </c>
      <c r="B92" s="130">
        <v>42219</v>
      </c>
      <c r="C92" s="45">
        <v>1533</v>
      </c>
      <c r="D92" s="93" t="s">
        <v>34</v>
      </c>
    </row>
    <row r="93" spans="1:4" ht="15.75" customHeight="1" x14ac:dyDescent="0.2">
      <c r="A93" s="45" t="s">
        <v>61</v>
      </c>
      <c r="B93" s="130">
        <v>42218</v>
      </c>
      <c r="C93" s="45">
        <v>613</v>
      </c>
      <c r="D93" s="93" t="s">
        <v>34</v>
      </c>
    </row>
    <row r="94" spans="1:4" ht="15.75" customHeight="1" x14ac:dyDescent="0.2">
      <c r="A94" s="45" t="s">
        <v>61</v>
      </c>
      <c r="B94" s="130">
        <v>42217</v>
      </c>
      <c r="C94" s="45">
        <v>518</v>
      </c>
      <c r="D94" s="93" t="s">
        <v>34</v>
      </c>
    </row>
    <row r="95" spans="1:4" ht="15.75" customHeight="1" x14ac:dyDescent="0.2">
      <c r="A95" s="45" t="s">
        <v>62</v>
      </c>
      <c r="B95" s="130">
        <v>42247</v>
      </c>
      <c r="C95" s="45">
        <v>263</v>
      </c>
      <c r="D95" s="93" t="s">
        <v>34</v>
      </c>
    </row>
    <row r="96" spans="1:4" ht="15.75" customHeight="1" x14ac:dyDescent="0.2">
      <c r="A96" s="45" t="s">
        <v>62</v>
      </c>
      <c r="B96" s="130">
        <v>42246</v>
      </c>
      <c r="C96" s="45">
        <v>261</v>
      </c>
      <c r="D96" s="93" t="s">
        <v>34</v>
      </c>
    </row>
    <row r="97" spans="1:4" ht="15.75" customHeight="1" x14ac:dyDescent="0.2">
      <c r="A97" s="45" t="s">
        <v>62</v>
      </c>
      <c r="B97" s="130">
        <v>42245</v>
      </c>
      <c r="C97" s="45">
        <v>261</v>
      </c>
      <c r="D97" s="93" t="s">
        <v>34</v>
      </c>
    </row>
    <row r="98" spans="1:4" ht="15.75" customHeight="1" x14ac:dyDescent="0.2">
      <c r="A98" s="45" t="s">
        <v>62</v>
      </c>
      <c r="B98" s="130">
        <v>42244</v>
      </c>
      <c r="C98" s="45">
        <v>259</v>
      </c>
      <c r="D98" s="93" t="s">
        <v>34</v>
      </c>
    </row>
    <row r="99" spans="1:4" ht="15.75" customHeight="1" x14ac:dyDescent="0.2">
      <c r="A99" s="45" t="s">
        <v>62</v>
      </c>
      <c r="B99" s="130">
        <v>42243</v>
      </c>
      <c r="C99" s="45">
        <v>258</v>
      </c>
      <c r="D99" s="93" t="s">
        <v>34</v>
      </c>
    </row>
    <row r="100" spans="1:4" ht="15.75" customHeight="1" x14ac:dyDescent="0.2">
      <c r="A100" s="45" t="s">
        <v>62</v>
      </c>
      <c r="B100" s="130">
        <v>42242</v>
      </c>
      <c r="C100" s="45">
        <v>264</v>
      </c>
      <c r="D100" s="93" t="s">
        <v>34</v>
      </c>
    </row>
    <row r="101" spans="1:4" ht="15.75" customHeight="1" x14ac:dyDescent="0.2">
      <c r="A101" s="45" t="s">
        <v>62</v>
      </c>
      <c r="B101" s="130">
        <v>42241</v>
      </c>
      <c r="C101" s="45">
        <v>263</v>
      </c>
      <c r="D101" s="93" t="s">
        <v>34</v>
      </c>
    </row>
    <row r="102" spans="1:4" ht="15.75" customHeight="1" x14ac:dyDescent="0.2">
      <c r="A102" s="45" t="s">
        <v>62</v>
      </c>
      <c r="B102" s="130">
        <v>42240</v>
      </c>
      <c r="C102" s="45">
        <v>260</v>
      </c>
      <c r="D102" s="93" t="s">
        <v>34</v>
      </c>
    </row>
    <row r="103" spans="1:4" ht="15.75" customHeight="1" x14ac:dyDescent="0.2">
      <c r="A103" s="45" t="s">
        <v>62</v>
      </c>
      <c r="B103" s="130">
        <v>42239</v>
      </c>
      <c r="C103" s="45">
        <v>261</v>
      </c>
      <c r="D103" s="93" t="s">
        <v>34</v>
      </c>
    </row>
    <row r="104" spans="1:4" ht="15.75" customHeight="1" x14ac:dyDescent="0.2">
      <c r="A104" s="45" t="s">
        <v>62</v>
      </c>
      <c r="B104" s="130">
        <v>42238</v>
      </c>
      <c r="C104" s="45">
        <v>261</v>
      </c>
      <c r="D104" s="93" t="s">
        <v>34</v>
      </c>
    </row>
    <row r="105" spans="1:4" ht="15.75" customHeight="1" x14ac:dyDescent="0.2">
      <c r="A105" s="45" t="s">
        <v>62</v>
      </c>
      <c r="B105" s="130">
        <v>42237</v>
      </c>
      <c r="C105" s="45">
        <v>260</v>
      </c>
      <c r="D105" s="93" t="s">
        <v>34</v>
      </c>
    </row>
    <row r="106" spans="1:4" ht="15.75" customHeight="1" x14ac:dyDescent="0.2">
      <c r="A106" s="45" t="s">
        <v>62</v>
      </c>
      <c r="B106" s="130">
        <v>42236</v>
      </c>
      <c r="C106" s="45">
        <v>261</v>
      </c>
      <c r="D106" s="93" t="s">
        <v>34</v>
      </c>
    </row>
    <row r="107" spans="1:4" ht="15.75" customHeight="1" x14ac:dyDescent="0.2">
      <c r="A107" s="45" t="s">
        <v>62</v>
      </c>
      <c r="B107" s="130">
        <v>42235</v>
      </c>
      <c r="C107" s="45">
        <v>262</v>
      </c>
      <c r="D107" s="93" t="s">
        <v>34</v>
      </c>
    </row>
    <row r="108" spans="1:4" ht="15.75" customHeight="1" x14ac:dyDescent="0.2">
      <c r="A108" s="45" t="s">
        <v>62</v>
      </c>
      <c r="B108" s="130">
        <v>42234</v>
      </c>
      <c r="C108" s="45">
        <v>257</v>
      </c>
      <c r="D108" s="93" t="s">
        <v>34</v>
      </c>
    </row>
    <row r="109" spans="1:4" ht="15.75" customHeight="1" x14ac:dyDescent="0.2">
      <c r="A109" s="45" t="s">
        <v>62</v>
      </c>
      <c r="B109" s="130">
        <v>42233</v>
      </c>
      <c r="C109" s="45">
        <v>260</v>
      </c>
      <c r="D109" s="93" t="s">
        <v>34</v>
      </c>
    </row>
    <row r="110" spans="1:4" ht="15.75" customHeight="1" x14ac:dyDescent="0.2">
      <c r="A110" s="45" t="s">
        <v>62</v>
      </c>
      <c r="B110" s="130">
        <v>42232</v>
      </c>
      <c r="C110" s="45">
        <v>263</v>
      </c>
      <c r="D110" s="93" t="s">
        <v>34</v>
      </c>
    </row>
    <row r="111" spans="1:4" ht="15.75" customHeight="1" x14ac:dyDescent="0.2">
      <c r="A111" s="45" t="s">
        <v>62</v>
      </c>
      <c r="B111" s="130">
        <v>42231</v>
      </c>
      <c r="C111" s="45">
        <v>261</v>
      </c>
      <c r="D111" s="93" t="s">
        <v>34</v>
      </c>
    </row>
    <row r="112" spans="1:4" ht="15.75" customHeight="1" x14ac:dyDescent="0.2">
      <c r="A112" s="45" t="s">
        <v>62</v>
      </c>
      <c r="B112" s="130">
        <v>42230</v>
      </c>
      <c r="C112" s="45">
        <v>260</v>
      </c>
      <c r="D112" s="93" t="s">
        <v>34</v>
      </c>
    </row>
    <row r="113" spans="1:4" ht="15.75" customHeight="1" x14ac:dyDescent="0.2">
      <c r="A113" s="45" t="s">
        <v>62</v>
      </c>
      <c r="B113" s="130">
        <v>42229</v>
      </c>
      <c r="C113" s="45">
        <v>261</v>
      </c>
      <c r="D113" s="93" t="s">
        <v>34</v>
      </c>
    </row>
    <row r="114" spans="1:4" ht="15.75" customHeight="1" x14ac:dyDescent="0.2">
      <c r="A114" s="45" t="s">
        <v>62</v>
      </c>
      <c r="B114" s="130">
        <v>42228</v>
      </c>
      <c r="C114" s="45">
        <v>263</v>
      </c>
      <c r="D114" s="93" t="s">
        <v>34</v>
      </c>
    </row>
    <row r="115" spans="1:4" ht="15.75" customHeight="1" x14ac:dyDescent="0.2">
      <c r="A115" s="45" t="s">
        <v>62</v>
      </c>
      <c r="B115" s="130">
        <v>42227</v>
      </c>
      <c r="C115" s="45">
        <v>261</v>
      </c>
      <c r="D115" s="93" t="s">
        <v>34</v>
      </c>
    </row>
    <row r="116" spans="1:4" ht="15.75" customHeight="1" x14ac:dyDescent="0.2">
      <c r="A116" s="45" t="s">
        <v>62</v>
      </c>
      <c r="B116" s="130">
        <v>42226</v>
      </c>
      <c r="C116" s="45">
        <v>263</v>
      </c>
      <c r="D116" s="93" t="s">
        <v>34</v>
      </c>
    </row>
    <row r="117" spans="1:4" ht="15.75" customHeight="1" x14ac:dyDescent="0.2">
      <c r="A117" s="45" t="s">
        <v>62</v>
      </c>
      <c r="B117" s="130">
        <v>42225</v>
      </c>
      <c r="C117" s="45">
        <v>260</v>
      </c>
      <c r="D117" s="93" t="s">
        <v>34</v>
      </c>
    </row>
    <row r="118" spans="1:4" ht="15.75" customHeight="1" x14ac:dyDescent="0.2">
      <c r="A118" s="45" t="s">
        <v>62</v>
      </c>
      <c r="B118" s="130">
        <v>42224</v>
      </c>
      <c r="C118" s="45">
        <v>262</v>
      </c>
      <c r="D118" s="93" t="s">
        <v>34</v>
      </c>
    </row>
    <row r="119" spans="1:4" ht="15.75" customHeight="1" x14ac:dyDescent="0.2">
      <c r="A119" s="45" t="s">
        <v>62</v>
      </c>
      <c r="B119" s="130">
        <v>42223</v>
      </c>
      <c r="C119" s="45">
        <v>261</v>
      </c>
      <c r="D119" s="93" t="s">
        <v>34</v>
      </c>
    </row>
    <row r="120" spans="1:4" ht="15.75" customHeight="1" x14ac:dyDescent="0.2">
      <c r="A120" s="45" t="s">
        <v>62</v>
      </c>
      <c r="B120" s="130">
        <v>42222</v>
      </c>
      <c r="C120" s="45">
        <v>470</v>
      </c>
      <c r="D120" s="93" t="s">
        <v>34</v>
      </c>
    </row>
    <row r="121" spans="1:4" ht="15.75" customHeight="1" x14ac:dyDescent="0.2">
      <c r="A121" s="45" t="s">
        <v>62</v>
      </c>
      <c r="B121" s="130">
        <v>42221</v>
      </c>
      <c r="C121" s="45">
        <v>545</v>
      </c>
      <c r="D121" s="93" t="s">
        <v>34</v>
      </c>
    </row>
    <row r="122" spans="1:4" ht="15.75" customHeight="1" x14ac:dyDescent="0.2">
      <c r="A122" s="45" t="s">
        <v>62</v>
      </c>
      <c r="B122" s="130">
        <v>42220</v>
      </c>
      <c r="C122" s="45">
        <v>537</v>
      </c>
      <c r="D122" s="93" t="s">
        <v>34</v>
      </c>
    </row>
    <row r="123" spans="1:4" ht="15.75" customHeight="1" x14ac:dyDescent="0.2">
      <c r="A123" s="45" t="s">
        <v>62</v>
      </c>
      <c r="B123" s="130">
        <v>42219</v>
      </c>
      <c r="C123" s="45">
        <v>1823</v>
      </c>
      <c r="D123" s="93" t="s">
        <v>34</v>
      </c>
    </row>
    <row r="124" spans="1:4" ht="15.75" customHeight="1" x14ac:dyDescent="0.2">
      <c r="A124" s="45" t="s">
        <v>62</v>
      </c>
      <c r="B124" s="130">
        <v>42218</v>
      </c>
      <c r="C124" s="45">
        <v>645</v>
      </c>
      <c r="D124" s="93" t="s">
        <v>34</v>
      </c>
    </row>
    <row r="125" spans="1:4" ht="15.75" customHeight="1" x14ac:dyDescent="0.2">
      <c r="A125" s="45" t="s">
        <v>62</v>
      </c>
      <c r="B125" s="130">
        <v>42217</v>
      </c>
      <c r="C125" s="45">
        <v>542</v>
      </c>
      <c r="D125" s="93" t="s">
        <v>34</v>
      </c>
    </row>
    <row r="126" spans="1:4" ht="15.75" customHeight="1" x14ac:dyDescent="0.2">
      <c r="A126" s="45" t="s">
        <v>63</v>
      </c>
      <c r="B126" s="130">
        <v>42247</v>
      </c>
      <c r="C126" s="45">
        <v>505</v>
      </c>
      <c r="D126" s="93" t="s">
        <v>34</v>
      </c>
    </row>
    <row r="127" spans="1:4" ht="15.75" customHeight="1" x14ac:dyDescent="0.2">
      <c r="A127" s="45" t="s">
        <v>63</v>
      </c>
      <c r="B127" s="130">
        <v>42246</v>
      </c>
      <c r="C127" s="45">
        <v>497</v>
      </c>
      <c r="D127" s="93" t="s">
        <v>34</v>
      </c>
    </row>
    <row r="128" spans="1:4" ht="15.75" customHeight="1" x14ac:dyDescent="0.2">
      <c r="A128" s="45" t="s">
        <v>63</v>
      </c>
      <c r="B128" s="130">
        <v>42245</v>
      </c>
      <c r="C128" s="45">
        <v>294</v>
      </c>
      <c r="D128" s="93" t="s">
        <v>34</v>
      </c>
    </row>
    <row r="129" spans="1:4" ht="15.75" customHeight="1" x14ac:dyDescent="0.2">
      <c r="A129" s="45" t="s">
        <v>63</v>
      </c>
      <c r="B129" s="130">
        <v>42244</v>
      </c>
      <c r="C129" s="45">
        <v>558</v>
      </c>
      <c r="D129" s="93" t="s">
        <v>34</v>
      </c>
    </row>
    <row r="130" spans="1:4" ht="15.75" customHeight="1" x14ac:dyDescent="0.2">
      <c r="A130" s="45" t="s">
        <v>63</v>
      </c>
      <c r="B130" s="130">
        <v>42243</v>
      </c>
      <c r="C130" s="45">
        <v>294</v>
      </c>
      <c r="D130" s="93" t="s">
        <v>34</v>
      </c>
    </row>
    <row r="131" spans="1:4" ht="15.75" customHeight="1" x14ac:dyDescent="0.2">
      <c r="A131" s="45" t="s">
        <v>63</v>
      </c>
      <c r="B131" s="130">
        <v>42242</v>
      </c>
      <c r="C131" s="45">
        <v>494</v>
      </c>
      <c r="D131" s="93" t="s">
        <v>34</v>
      </c>
    </row>
    <row r="132" spans="1:4" ht="15.75" customHeight="1" x14ac:dyDescent="0.2">
      <c r="A132" s="45" t="s">
        <v>63</v>
      </c>
      <c r="B132" s="130">
        <v>42241</v>
      </c>
      <c r="C132" s="45">
        <v>563</v>
      </c>
      <c r="D132" s="93" t="s">
        <v>34</v>
      </c>
    </row>
    <row r="133" spans="1:4" ht="15.75" customHeight="1" x14ac:dyDescent="0.2">
      <c r="A133" s="45" t="s">
        <v>63</v>
      </c>
      <c r="B133" s="130">
        <v>42240</v>
      </c>
      <c r="C133" s="45">
        <v>481</v>
      </c>
      <c r="D133" s="93" t="s">
        <v>34</v>
      </c>
    </row>
    <row r="134" spans="1:4" ht="15.75" customHeight="1" x14ac:dyDescent="0.2">
      <c r="A134" s="45" t="s">
        <v>63</v>
      </c>
      <c r="B134" s="130">
        <v>42239</v>
      </c>
      <c r="C134" s="45">
        <v>486</v>
      </c>
      <c r="D134" s="93" t="s">
        <v>34</v>
      </c>
    </row>
    <row r="135" spans="1:4" ht="15.75" customHeight="1" x14ac:dyDescent="0.2">
      <c r="A135" s="45" t="s">
        <v>63</v>
      </c>
      <c r="B135" s="130">
        <v>42238</v>
      </c>
      <c r="C135" s="45">
        <v>294</v>
      </c>
      <c r="D135" s="93" t="s">
        <v>34</v>
      </c>
    </row>
    <row r="136" spans="1:4" ht="15.75" customHeight="1" x14ac:dyDescent="0.2">
      <c r="A136" s="45" t="s">
        <v>63</v>
      </c>
      <c r="B136" s="130">
        <v>42237</v>
      </c>
      <c r="C136" s="45">
        <v>560</v>
      </c>
      <c r="D136" s="93" t="s">
        <v>34</v>
      </c>
    </row>
    <row r="137" spans="1:4" ht="15.75" customHeight="1" x14ac:dyDescent="0.2">
      <c r="A137" s="45" t="s">
        <v>63</v>
      </c>
      <c r="B137" s="130">
        <v>42236</v>
      </c>
      <c r="C137" s="45">
        <v>296</v>
      </c>
      <c r="D137" s="93" t="s">
        <v>34</v>
      </c>
    </row>
    <row r="138" spans="1:4" ht="15.75" customHeight="1" x14ac:dyDescent="0.2">
      <c r="A138" s="45" t="s">
        <v>63</v>
      </c>
      <c r="B138" s="130">
        <v>42235</v>
      </c>
      <c r="C138" s="45">
        <v>501</v>
      </c>
      <c r="D138" s="93" t="s">
        <v>34</v>
      </c>
    </row>
    <row r="139" spans="1:4" ht="15.75" customHeight="1" x14ac:dyDescent="0.2">
      <c r="A139" s="45" t="s">
        <v>63</v>
      </c>
      <c r="B139" s="130">
        <v>42234</v>
      </c>
      <c r="C139" s="45">
        <v>545</v>
      </c>
      <c r="D139" s="93" t="s">
        <v>34</v>
      </c>
    </row>
    <row r="140" spans="1:4" ht="15.75" customHeight="1" x14ac:dyDescent="0.2">
      <c r="A140" s="45" t="s">
        <v>63</v>
      </c>
      <c r="B140" s="130">
        <v>42233</v>
      </c>
      <c r="C140" s="45">
        <v>485</v>
      </c>
      <c r="D140" s="93" t="s">
        <v>34</v>
      </c>
    </row>
    <row r="141" spans="1:4" ht="15.75" customHeight="1" x14ac:dyDescent="0.2">
      <c r="A141" s="45" t="s">
        <v>63</v>
      </c>
      <c r="B141" s="130">
        <v>42232</v>
      </c>
      <c r="C141" s="45">
        <v>487</v>
      </c>
      <c r="D141" s="93" t="s">
        <v>34</v>
      </c>
    </row>
    <row r="142" spans="1:4" ht="15.75" customHeight="1" x14ac:dyDescent="0.2">
      <c r="A142" s="45" t="s">
        <v>63</v>
      </c>
      <c r="B142" s="130">
        <v>42231</v>
      </c>
      <c r="C142" s="45">
        <v>296</v>
      </c>
      <c r="D142" s="93" t="s">
        <v>34</v>
      </c>
    </row>
    <row r="143" spans="1:4" ht="15.75" customHeight="1" x14ac:dyDescent="0.2">
      <c r="A143" s="45" t="s">
        <v>63</v>
      </c>
      <c r="B143" s="130">
        <v>42230</v>
      </c>
      <c r="C143" s="45">
        <v>582</v>
      </c>
      <c r="D143" s="93" t="s">
        <v>34</v>
      </c>
    </row>
    <row r="144" spans="1:4" ht="15.75" customHeight="1" x14ac:dyDescent="0.2">
      <c r="A144" s="45" t="s">
        <v>63</v>
      </c>
      <c r="B144" s="130">
        <v>42229</v>
      </c>
      <c r="C144" s="45">
        <v>388</v>
      </c>
      <c r="D144" s="93" t="s">
        <v>34</v>
      </c>
    </row>
    <row r="145" spans="1:4" ht="15.75" customHeight="1" x14ac:dyDescent="0.2">
      <c r="A145" s="45" t="s">
        <v>63</v>
      </c>
      <c r="B145" s="130">
        <v>42228</v>
      </c>
      <c r="C145" s="45">
        <v>487</v>
      </c>
      <c r="D145" s="93" t="s">
        <v>34</v>
      </c>
    </row>
    <row r="146" spans="1:4" ht="15.75" customHeight="1" x14ac:dyDescent="0.2">
      <c r="A146" s="45" t="s">
        <v>63</v>
      </c>
      <c r="B146" s="130">
        <v>42227</v>
      </c>
      <c r="C146" s="45">
        <v>561</v>
      </c>
      <c r="D146" s="93" t="s">
        <v>34</v>
      </c>
    </row>
    <row r="147" spans="1:4" ht="15.75" customHeight="1" x14ac:dyDescent="0.2">
      <c r="A147" s="45" t="s">
        <v>63</v>
      </c>
      <c r="B147" s="130">
        <v>42226</v>
      </c>
      <c r="C147" s="45">
        <v>481</v>
      </c>
      <c r="D147" s="93" t="s">
        <v>34</v>
      </c>
    </row>
    <row r="148" spans="1:4" ht="15.75" customHeight="1" x14ac:dyDescent="0.2">
      <c r="A148" s="45" t="s">
        <v>63</v>
      </c>
      <c r="B148" s="130">
        <v>42225</v>
      </c>
      <c r="C148" s="45">
        <v>443</v>
      </c>
      <c r="D148" s="93" t="s">
        <v>34</v>
      </c>
    </row>
    <row r="149" spans="1:4" ht="15.75" customHeight="1" x14ac:dyDescent="0.2">
      <c r="A149" s="45" t="s">
        <v>63</v>
      </c>
      <c r="B149" s="130">
        <v>42224</v>
      </c>
      <c r="C149" s="45">
        <v>294</v>
      </c>
      <c r="D149" s="93" t="s">
        <v>34</v>
      </c>
    </row>
    <row r="150" spans="1:4" ht="15.75" customHeight="1" x14ac:dyDescent="0.2">
      <c r="A150" s="45" t="s">
        <v>63</v>
      </c>
      <c r="B150" s="130">
        <v>42223</v>
      </c>
      <c r="C150" s="45">
        <v>573</v>
      </c>
      <c r="D150" s="93" t="s">
        <v>34</v>
      </c>
    </row>
    <row r="151" spans="1:4" ht="15.75" customHeight="1" x14ac:dyDescent="0.2">
      <c r="A151" s="45" t="s">
        <v>63</v>
      </c>
      <c r="B151" s="130">
        <v>42222</v>
      </c>
      <c r="C151" s="45">
        <v>561</v>
      </c>
      <c r="D151" s="93" t="s">
        <v>34</v>
      </c>
    </row>
    <row r="152" spans="1:4" ht="15.75" customHeight="1" x14ac:dyDescent="0.2">
      <c r="A152" s="45" t="s">
        <v>63</v>
      </c>
      <c r="B152" s="130">
        <v>42221</v>
      </c>
      <c r="C152" s="45">
        <v>689</v>
      </c>
      <c r="D152" s="93" t="s">
        <v>34</v>
      </c>
    </row>
    <row r="153" spans="1:4" ht="15.75" customHeight="1" x14ac:dyDescent="0.2">
      <c r="A153" s="45" t="s">
        <v>63</v>
      </c>
      <c r="B153" s="130">
        <v>42220</v>
      </c>
      <c r="C153" s="45">
        <v>732</v>
      </c>
      <c r="D153" s="93" t="s">
        <v>34</v>
      </c>
    </row>
    <row r="154" spans="1:4" ht="15.75" customHeight="1" x14ac:dyDescent="0.2">
      <c r="A154" s="45" t="s">
        <v>63</v>
      </c>
      <c r="B154" s="130">
        <v>42219</v>
      </c>
      <c r="C154" s="45">
        <v>1469</v>
      </c>
      <c r="D154" s="93" t="s">
        <v>34</v>
      </c>
    </row>
    <row r="155" spans="1:4" ht="15.75" customHeight="1" x14ac:dyDescent="0.2">
      <c r="A155" s="45" t="s">
        <v>63</v>
      </c>
      <c r="B155" s="130">
        <v>42218</v>
      </c>
      <c r="C155" s="45">
        <v>719</v>
      </c>
      <c r="D155" s="93" t="s">
        <v>34</v>
      </c>
    </row>
    <row r="156" spans="1:4" ht="15.75" customHeight="1" x14ac:dyDescent="0.2">
      <c r="A156" s="45" t="s">
        <v>63</v>
      </c>
      <c r="B156" s="130">
        <v>42217</v>
      </c>
      <c r="C156" s="45">
        <v>507</v>
      </c>
      <c r="D156" s="93" t="s">
        <v>34</v>
      </c>
    </row>
    <row r="157" spans="1:4" ht="15.75" customHeight="1" x14ac:dyDescent="0.2">
      <c r="A157" s="45" t="s">
        <v>565</v>
      </c>
      <c r="B157" s="130">
        <v>42247</v>
      </c>
      <c r="C157" s="45">
        <v>322</v>
      </c>
      <c r="D157" s="93" t="s">
        <v>39</v>
      </c>
    </row>
    <row r="158" spans="1:4" ht="15.75" customHeight="1" x14ac:dyDescent="0.2">
      <c r="A158" s="45" t="s">
        <v>565</v>
      </c>
      <c r="B158" s="130">
        <v>42246</v>
      </c>
      <c r="C158" s="45">
        <v>329</v>
      </c>
      <c r="D158" s="93" t="s">
        <v>39</v>
      </c>
    </row>
    <row r="159" spans="1:4" ht="15.75" customHeight="1" x14ac:dyDescent="0.2">
      <c r="A159" s="45" t="s">
        <v>565</v>
      </c>
      <c r="B159" s="130">
        <v>42245</v>
      </c>
      <c r="C159" s="45">
        <v>327</v>
      </c>
      <c r="D159" s="93" t="s">
        <v>39</v>
      </c>
    </row>
    <row r="160" spans="1:4" ht="15.75" customHeight="1" x14ac:dyDescent="0.2">
      <c r="A160" s="45" t="s">
        <v>565</v>
      </c>
      <c r="B160" s="130">
        <v>42244</v>
      </c>
      <c r="C160" s="45">
        <v>323</v>
      </c>
      <c r="D160" s="93" t="s">
        <v>39</v>
      </c>
    </row>
    <row r="161" spans="1:4" ht="15.75" customHeight="1" x14ac:dyDescent="0.2">
      <c r="A161" s="45" t="s">
        <v>565</v>
      </c>
      <c r="B161" s="130">
        <v>42243</v>
      </c>
      <c r="C161" s="45">
        <v>329</v>
      </c>
      <c r="D161" s="93" t="s">
        <v>39</v>
      </c>
    </row>
    <row r="162" spans="1:4" ht="15.75" customHeight="1" x14ac:dyDescent="0.2">
      <c r="A162" s="45" t="s">
        <v>565</v>
      </c>
      <c r="B162" s="130">
        <v>42242</v>
      </c>
      <c r="C162" s="45">
        <v>327</v>
      </c>
      <c r="D162" s="93" t="s">
        <v>39</v>
      </c>
    </row>
    <row r="163" spans="1:4" ht="15.75" customHeight="1" x14ac:dyDescent="0.2">
      <c r="A163" s="45" t="s">
        <v>565</v>
      </c>
      <c r="B163" s="130">
        <v>42241</v>
      </c>
      <c r="C163" s="45">
        <v>323</v>
      </c>
      <c r="D163" s="93" t="s">
        <v>39</v>
      </c>
    </row>
    <row r="164" spans="1:4" ht="15.75" customHeight="1" x14ac:dyDescent="0.2">
      <c r="A164" s="45" t="s">
        <v>565</v>
      </c>
      <c r="B164" s="130">
        <v>42240</v>
      </c>
      <c r="C164" s="45">
        <v>329</v>
      </c>
      <c r="D164" s="93" t="s">
        <v>39</v>
      </c>
    </row>
    <row r="165" spans="1:4" ht="15.75" customHeight="1" x14ac:dyDescent="0.2">
      <c r="A165" s="45" t="s">
        <v>565</v>
      </c>
      <c r="B165" s="130">
        <v>42239</v>
      </c>
      <c r="C165" s="45">
        <v>327</v>
      </c>
      <c r="D165" s="93" t="s">
        <v>39</v>
      </c>
    </row>
    <row r="166" spans="1:4" ht="15.75" customHeight="1" x14ac:dyDescent="0.2">
      <c r="A166" s="45" t="s">
        <v>565</v>
      </c>
      <c r="B166" s="130">
        <v>42238</v>
      </c>
      <c r="C166" s="45">
        <v>324</v>
      </c>
      <c r="D166" s="93" t="s">
        <v>39</v>
      </c>
    </row>
    <row r="167" spans="1:4" ht="15.75" customHeight="1" x14ac:dyDescent="0.2">
      <c r="A167" s="45" t="s">
        <v>565</v>
      </c>
      <c r="B167" s="130">
        <v>42237</v>
      </c>
      <c r="C167" s="45">
        <v>330</v>
      </c>
      <c r="D167" s="93" t="s">
        <v>39</v>
      </c>
    </row>
    <row r="168" spans="1:4" ht="15.75" customHeight="1" x14ac:dyDescent="0.2">
      <c r="A168" s="45" t="s">
        <v>565</v>
      </c>
      <c r="B168" s="130">
        <v>42236</v>
      </c>
      <c r="C168" s="45">
        <v>326</v>
      </c>
      <c r="D168" s="93" t="s">
        <v>39</v>
      </c>
    </row>
    <row r="169" spans="1:4" ht="15.75" customHeight="1" x14ac:dyDescent="0.2">
      <c r="A169" s="45" t="s">
        <v>565</v>
      </c>
      <c r="B169" s="130">
        <v>42235</v>
      </c>
      <c r="C169" s="45">
        <v>325</v>
      </c>
      <c r="D169" s="93" t="s">
        <v>39</v>
      </c>
    </row>
    <row r="170" spans="1:4" ht="15.75" customHeight="1" x14ac:dyDescent="0.2">
      <c r="A170" s="45" t="s">
        <v>565</v>
      </c>
      <c r="B170" s="130">
        <v>42234</v>
      </c>
      <c r="C170" s="45">
        <v>330</v>
      </c>
      <c r="D170" s="93" t="s">
        <v>39</v>
      </c>
    </row>
    <row r="171" spans="1:4" ht="15.75" customHeight="1" x14ac:dyDescent="0.2">
      <c r="A171" s="45" t="s">
        <v>565</v>
      </c>
      <c r="B171" s="130">
        <v>42233</v>
      </c>
      <c r="C171" s="45">
        <v>325</v>
      </c>
      <c r="D171" s="93" t="s">
        <v>39</v>
      </c>
    </row>
    <row r="172" spans="1:4" ht="15.75" customHeight="1" x14ac:dyDescent="0.2">
      <c r="A172" s="45" t="s">
        <v>565</v>
      </c>
      <c r="B172" s="130">
        <v>42232</v>
      </c>
      <c r="C172" s="45">
        <v>324</v>
      </c>
      <c r="D172" s="93" t="s">
        <v>39</v>
      </c>
    </row>
    <row r="173" spans="1:4" ht="15.75" customHeight="1" x14ac:dyDescent="0.2">
      <c r="A173" s="45" t="s">
        <v>565</v>
      </c>
      <c r="B173" s="130">
        <v>42231</v>
      </c>
      <c r="C173" s="45">
        <v>330</v>
      </c>
      <c r="D173" s="93" t="s">
        <v>39</v>
      </c>
    </row>
    <row r="174" spans="1:4" ht="15.75" customHeight="1" x14ac:dyDescent="0.2">
      <c r="A174" s="45" t="s">
        <v>565</v>
      </c>
      <c r="B174" s="130">
        <v>42230</v>
      </c>
      <c r="C174" s="45">
        <v>327</v>
      </c>
      <c r="D174" s="93" t="s">
        <v>39</v>
      </c>
    </row>
    <row r="175" spans="1:4" ht="15.75" customHeight="1" x14ac:dyDescent="0.2">
      <c r="A175" s="45" t="s">
        <v>565</v>
      </c>
      <c r="B175" s="130">
        <v>42229</v>
      </c>
      <c r="C175" s="45">
        <v>324</v>
      </c>
      <c r="D175" s="93" t="s">
        <v>39</v>
      </c>
    </row>
    <row r="176" spans="1:4" ht="15.75" customHeight="1" x14ac:dyDescent="0.2">
      <c r="A176" s="45" t="s">
        <v>565</v>
      </c>
      <c r="B176" s="130">
        <v>42228</v>
      </c>
      <c r="C176" s="45">
        <v>328</v>
      </c>
      <c r="D176" s="93" t="s">
        <v>39</v>
      </c>
    </row>
    <row r="177" spans="1:4" ht="15.75" customHeight="1" x14ac:dyDescent="0.2">
      <c r="A177" s="45" t="s">
        <v>565</v>
      </c>
      <c r="B177" s="130">
        <v>42227</v>
      </c>
      <c r="C177" s="45">
        <v>326</v>
      </c>
      <c r="D177" s="93" t="s">
        <v>39</v>
      </c>
    </row>
    <row r="178" spans="1:4" ht="15.75" customHeight="1" x14ac:dyDescent="0.2">
      <c r="A178" s="45" t="s">
        <v>565</v>
      </c>
      <c r="B178" s="130">
        <v>42226</v>
      </c>
      <c r="C178" s="45">
        <v>323</v>
      </c>
      <c r="D178" s="93" t="s">
        <v>39</v>
      </c>
    </row>
    <row r="179" spans="1:4" ht="15.75" customHeight="1" x14ac:dyDescent="0.2">
      <c r="A179" s="45" t="s">
        <v>565</v>
      </c>
      <c r="B179" s="130">
        <v>42225</v>
      </c>
      <c r="C179" s="45">
        <v>329</v>
      </c>
      <c r="D179" s="93" t="s">
        <v>39</v>
      </c>
    </row>
    <row r="180" spans="1:4" ht="15.75" customHeight="1" x14ac:dyDescent="0.2">
      <c r="A180" s="45" t="s">
        <v>565</v>
      </c>
      <c r="B180" s="130">
        <v>42224</v>
      </c>
      <c r="C180" s="45">
        <v>327</v>
      </c>
      <c r="D180" s="93" t="s">
        <v>39</v>
      </c>
    </row>
    <row r="181" spans="1:4" ht="15.75" customHeight="1" x14ac:dyDescent="0.2">
      <c r="A181" s="45" t="s">
        <v>565</v>
      </c>
      <c r="B181" s="130">
        <v>42223</v>
      </c>
      <c r="C181" s="45">
        <v>324</v>
      </c>
      <c r="D181" s="93" t="s">
        <v>39</v>
      </c>
    </row>
    <row r="182" spans="1:4" ht="15.75" customHeight="1" x14ac:dyDescent="0.2">
      <c r="A182" s="45" t="s">
        <v>565</v>
      </c>
      <c r="B182" s="130">
        <v>42222</v>
      </c>
      <c r="C182" s="45">
        <v>329</v>
      </c>
      <c r="D182" s="93" t="s">
        <v>39</v>
      </c>
    </row>
    <row r="183" spans="1:4" ht="15.75" customHeight="1" x14ac:dyDescent="0.2">
      <c r="A183" s="45" t="s">
        <v>565</v>
      </c>
      <c r="B183" s="130">
        <v>42221</v>
      </c>
      <c r="C183" s="45">
        <v>326</v>
      </c>
      <c r="D183" s="93" t="s">
        <v>39</v>
      </c>
    </row>
    <row r="184" spans="1:4" ht="15.75" customHeight="1" x14ac:dyDescent="0.2">
      <c r="A184" s="45" t="s">
        <v>565</v>
      </c>
      <c r="B184" s="130">
        <v>42220</v>
      </c>
      <c r="C184" s="45">
        <v>322</v>
      </c>
      <c r="D184" s="93" t="s">
        <v>39</v>
      </c>
    </row>
    <row r="185" spans="1:4" ht="15.75" customHeight="1" x14ac:dyDescent="0.2">
      <c r="A185" s="45" t="s">
        <v>565</v>
      </c>
      <c r="B185" s="130">
        <v>42219</v>
      </c>
      <c r="C185" s="45">
        <v>328</v>
      </c>
      <c r="D185" s="93" t="s">
        <v>39</v>
      </c>
    </row>
    <row r="186" spans="1:4" ht="15.75" customHeight="1" x14ac:dyDescent="0.2">
      <c r="A186" s="45" t="s">
        <v>565</v>
      </c>
      <c r="B186" s="130">
        <v>42218</v>
      </c>
      <c r="C186" s="45">
        <v>327</v>
      </c>
      <c r="D186" s="93" t="s">
        <v>39</v>
      </c>
    </row>
    <row r="187" spans="1:4" ht="15.75" customHeight="1" x14ac:dyDescent="0.2">
      <c r="A187" s="45" t="s">
        <v>565</v>
      </c>
      <c r="B187" s="130">
        <v>42217</v>
      </c>
      <c r="C187" s="45">
        <v>323</v>
      </c>
      <c r="D187" s="93" t="s">
        <v>39</v>
      </c>
    </row>
    <row r="188" spans="1:4" ht="15.75" customHeight="1" x14ac:dyDescent="0.2">
      <c r="A188" s="45" t="s">
        <v>725</v>
      </c>
      <c r="B188" s="130">
        <v>42247</v>
      </c>
      <c r="C188" s="45">
        <v>9003</v>
      </c>
      <c r="D188" s="93" t="s">
        <v>40</v>
      </c>
    </row>
    <row r="189" spans="1:4" ht="15.75" customHeight="1" x14ac:dyDescent="0.2">
      <c r="A189" s="45" t="s">
        <v>725</v>
      </c>
      <c r="B189" s="130">
        <v>42246</v>
      </c>
      <c r="C189" s="45">
        <v>3911</v>
      </c>
      <c r="D189" s="93" t="s">
        <v>40</v>
      </c>
    </row>
    <row r="190" spans="1:4" ht="15.75" customHeight="1" x14ac:dyDescent="0.2">
      <c r="A190" s="45" t="s">
        <v>725</v>
      </c>
      <c r="B190" s="130">
        <v>42245</v>
      </c>
      <c r="C190" s="45">
        <v>7783</v>
      </c>
      <c r="D190" s="93" t="s">
        <v>40</v>
      </c>
    </row>
    <row r="191" spans="1:4" ht="15.75" customHeight="1" x14ac:dyDescent="0.2">
      <c r="A191" s="45" t="s">
        <v>725</v>
      </c>
      <c r="B191" s="130">
        <v>42244</v>
      </c>
      <c r="C191" s="45">
        <v>16017</v>
      </c>
      <c r="D191" s="93" t="s">
        <v>40</v>
      </c>
    </row>
    <row r="192" spans="1:4" ht="15.75" customHeight="1" x14ac:dyDescent="0.2">
      <c r="A192" s="45" t="s">
        <v>725</v>
      </c>
      <c r="B192" s="130">
        <v>42243</v>
      </c>
      <c r="C192" s="45">
        <v>4910</v>
      </c>
      <c r="D192" s="93" t="s">
        <v>40</v>
      </c>
    </row>
    <row r="193" spans="1:4" ht="15.75" customHeight="1" x14ac:dyDescent="0.2">
      <c r="A193" s="45" t="s">
        <v>725</v>
      </c>
      <c r="B193" s="130">
        <v>42242</v>
      </c>
      <c r="C193" s="45">
        <v>7371</v>
      </c>
      <c r="D193" s="93" t="s">
        <v>40</v>
      </c>
    </row>
    <row r="194" spans="1:4" ht="15.75" customHeight="1" x14ac:dyDescent="0.2">
      <c r="A194" s="45" t="s">
        <v>725</v>
      </c>
      <c r="B194" s="130">
        <v>42241</v>
      </c>
      <c r="C194" s="45">
        <v>4197</v>
      </c>
      <c r="D194" s="93" t="s">
        <v>40</v>
      </c>
    </row>
    <row r="195" spans="1:4" ht="15.75" customHeight="1" x14ac:dyDescent="0.2">
      <c r="A195" s="45" t="s">
        <v>725</v>
      </c>
      <c r="B195" s="130">
        <v>42240</v>
      </c>
      <c r="C195" s="45">
        <v>5221</v>
      </c>
      <c r="D195" s="93" t="s">
        <v>40</v>
      </c>
    </row>
    <row r="196" spans="1:4" ht="15.75" customHeight="1" x14ac:dyDescent="0.2">
      <c r="A196" s="45" t="s">
        <v>725</v>
      </c>
      <c r="B196" s="130">
        <v>42239</v>
      </c>
      <c r="C196" s="45">
        <v>4649</v>
      </c>
      <c r="D196" s="93" t="s">
        <v>40</v>
      </c>
    </row>
    <row r="197" spans="1:4" ht="15.75" customHeight="1" x14ac:dyDescent="0.2">
      <c r="A197" s="45" t="s">
        <v>725</v>
      </c>
      <c r="B197" s="130">
        <v>42238</v>
      </c>
      <c r="C197" s="45">
        <v>8475</v>
      </c>
      <c r="D197" s="93" t="s">
        <v>40</v>
      </c>
    </row>
    <row r="198" spans="1:4" ht="15.75" customHeight="1" x14ac:dyDescent="0.2">
      <c r="A198" s="45" t="s">
        <v>725</v>
      </c>
      <c r="B198" s="130">
        <v>42237</v>
      </c>
      <c r="C198" s="45">
        <v>15552</v>
      </c>
      <c r="D198" s="93" t="s">
        <v>40</v>
      </c>
    </row>
    <row r="199" spans="1:4" ht="15.75" customHeight="1" x14ac:dyDescent="0.2">
      <c r="A199" s="45" t="s">
        <v>725</v>
      </c>
      <c r="B199" s="130">
        <v>42236</v>
      </c>
      <c r="C199" s="45">
        <v>5182</v>
      </c>
      <c r="D199" s="93" t="s">
        <v>40</v>
      </c>
    </row>
    <row r="200" spans="1:4" ht="15.75" customHeight="1" x14ac:dyDescent="0.2">
      <c r="A200" s="45" t="s">
        <v>725</v>
      </c>
      <c r="B200" s="130">
        <v>42235</v>
      </c>
      <c r="C200" s="45">
        <v>3656</v>
      </c>
      <c r="D200" s="93" t="s">
        <v>40</v>
      </c>
    </row>
    <row r="201" spans="1:4" ht="15.75" customHeight="1" x14ac:dyDescent="0.2">
      <c r="A201" s="45" t="s">
        <v>725</v>
      </c>
      <c r="B201" s="130">
        <v>42234</v>
      </c>
      <c r="C201" s="45">
        <v>4020</v>
      </c>
      <c r="D201" s="93" t="s">
        <v>40</v>
      </c>
    </row>
    <row r="202" spans="1:4" ht="15.75" customHeight="1" x14ac:dyDescent="0.2">
      <c r="A202" s="45" t="s">
        <v>725</v>
      </c>
      <c r="B202" s="130">
        <v>42233</v>
      </c>
      <c r="C202" s="45">
        <v>3599</v>
      </c>
      <c r="D202" s="93" t="s">
        <v>40</v>
      </c>
    </row>
    <row r="203" spans="1:4" ht="15.75" customHeight="1" x14ac:dyDescent="0.2">
      <c r="A203" s="45" t="s">
        <v>725</v>
      </c>
      <c r="B203" s="130">
        <v>42232</v>
      </c>
      <c r="C203" s="45">
        <v>3204</v>
      </c>
      <c r="D203" s="93" t="s">
        <v>40</v>
      </c>
    </row>
    <row r="204" spans="1:4" ht="15.75" customHeight="1" x14ac:dyDescent="0.2">
      <c r="A204" s="45" t="s">
        <v>725</v>
      </c>
      <c r="B204" s="130">
        <v>42231</v>
      </c>
      <c r="C204" s="45">
        <v>1870</v>
      </c>
      <c r="D204" s="93" t="s">
        <v>40</v>
      </c>
    </row>
    <row r="205" spans="1:4" ht="15.75" customHeight="1" x14ac:dyDescent="0.2">
      <c r="A205" s="45" t="s">
        <v>725</v>
      </c>
      <c r="B205" s="130">
        <v>42230</v>
      </c>
      <c r="C205" s="45">
        <v>6358</v>
      </c>
      <c r="D205" s="93" t="s">
        <v>40</v>
      </c>
    </row>
    <row r="206" spans="1:4" ht="15.75" customHeight="1" x14ac:dyDescent="0.2">
      <c r="A206" s="45" t="s">
        <v>725</v>
      </c>
      <c r="B206" s="130">
        <v>42229</v>
      </c>
      <c r="C206" s="45">
        <v>2213</v>
      </c>
      <c r="D206" s="93" t="s">
        <v>40</v>
      </c>
    </row>
    <row r="207" spans="1:4" ht="15.75" customHeight="1" x14ac:dyDescent="0.2">
      <c r="A207" s="45" t="s">
        <v>725</v>
      </c>
      <c r="B207" s="130">
        <v>42228</v>
      </c>
      <c r="C207" s="45">
        <v>3069</v>
      </c>
      <c r="D207" s="93" t="s">
        <v>40</v>
      </c>
    </row>
    <row r="208" spans="1:4" ht="15.75" customHeight="1" x14ac:dyDescent="0.2">
      <c r="A208" s="45" t="s">
        <v>725</v>
      </c>
      <c r="B208" s="130">
        <v>42227</v>
      </c>
      <c r="C208" s="45">
        <v>3800</v>
      </c>
      <c r="D208" s="93" t="s">
        <v>40</v>
      </c>
    </row>
    <row r="209" spans="1:4" ht="15.75" customHeight="1" x14ac:dyDescent="0.2">
      <c r="A209" s="45" t="s">
        <v>725</v>
      </c>
      <c r="B209" s="130">
        <v>42226</v>
      </c>
      <c r="C209" s="45">
        <v>3505</v>
      </c>
      <c r="D209" s="93" t="s">
        <v>40</v>
      </c>
    </row>
    <row r="210" spans="1:4" ht="15.75" customHeight="1" x14ac:dyDescent="0.2">
      <c r="A210" s="45" t="s">
        <v>725</v>
      </c>
      <c r="B210" s="130">
        <v>42225</v>
      </c>
      <c r="C210" s="45">
        <v>2636</v>
      </c>
      <c r="D210" s="93" t="s">
        <v>40</v>
      </c>
    </row>
    <row r="211" spans="1:4" ht="15.75" customHeight="1" x14ac:dyDescent="0.2">
      <c r="A211" s="45" t="s">
        <v>725</v>
      </c>
      <c r="B211" s="130">
        <v>42224</v>
      </c>
      <c r="C211" s="45">
        <v>1770</v>
      </c>
      <c r="D211" s="93" t="s">
        <v>40</v>
      </c>
    </row>
    <row r="212" spans="1:4" ht="15.75" customHeight="1" x14ac:dyDescent="0.2">
      <c r="A212" s="45" t="s">
        <v>725</v>
      </c>
      <c r="B212" s="130">
        <v>42223</v>
      </c>
      <c r="C212" s="45">
        <v>5111</v>
      </c>
      <c r="D212" s="93" t="s">
        <v>40</v>
      </c>
    </row>
    <row r="213" spans="1:4" ht="15.75" customHeight="1" x14ac:dyDescent="0.2">
      <c r="A213" s="45" t="s">
        <v>725</v>
      </c>
      <c r="B213" s="130">
        <v>42222</v>
      </c>
      <c r="C213" s="45">
        <v>1969</v>
      </c>
      <c r="D213" s="93" t="s">
        <v>40</v>
      </c>
    </row>
    <row r="214" spans="1:4" ht="15.75" customHeight="1" x14ac:dyDescent="0.2">
      <c r="A214" s="45" t="s">
        <v>725</v>
      </c>
      <c r="B214" s="130">
        <v>42221</v>
      </c>
      <c r="C214" s="45">
        <v>2976</v>
      </c>
      <c r="D214" s="93" t="s">
        <v>40</v>
      </c>
    </row>
    <row r="215" spans="1:4" ht="15.75" customHeight="1" x14ac:dyDescent="0.2">
      <c r="A215" s="45" t="s">
        <v>725</v>
      </c>
      <c r="B215" s="130">
        <v>42220</v>
      </c>
      <c r="C215" s="45">
        <v>3047</v>
      </c>
      <c r="D215" s="93" t="s">
        <v>40</v>
      </c>
    </row>
    <row r="216" spans="1:4" ht="15.75" customHeight="1" x14ac:dyDescent="0.2">
      <c r="A216" s="45" t="s">
        <v>725</v>
      </c>
      <c r="B216" s="130">
        <v>42219</v>
      </c>
      <c r="C216" s="45">
        <v>2844</v>
      </c>
      <c r="D216" s="93" t="s">
        <v>40</v>
      </c>
    </row>
    <row r="217" spans="1:4" ht="15.75" customHeight="1" x14ac:dyDescent="0.2">
      <c r="A217" s="45" t="s">
        <v>725</v>
      </c>
      <c r="B217" s="130">
        <v>42218</v>
      </c>
      <c r="C217" s="45">
        <v>2835</v>
      </c>
      <c r="D217" s="93" t="s">
        <v>40</v>
      </c>
    </row>
    <row r="218" spans="1:4" ht="15.75" customHeight="1" x14ac:dyDescent="0.2">
      <c r="A218" s="45" t="s">
        <v>725</v>
      </c>
      <c r="B218" s="130">
        <v>42217</v>
      </c>
      <c r="C218" s="45">
        <v>2444</v>
      </c>
      <c r="D218" s="93" t="s">
        <v>40</v>
      </c>
    </row>
    <row r="219" spans="1:4" ht="15.75" customHeight="1" x14ac:dyDescent="0.2">
      <c r="A219" s="45" t="s">
        <v>647</v>
      </c>
      <c r="B219" s="130">
        <v>42247</v>
      </c>
      <c r="C219" s="45">
        <v>35491</v>
      </c>
      <c r="D219" s="93" t="s">
        <v>40</v>
      </c>
    </row>
    <row r="220" spans="1:4" ht="15.75" customHeight="1" x14ac:dyDescent="0.2">
      <c r="A220" s="45" t="s">
        <v>647</v>
      </c>
      <c r="B220" s="130">
        <v>42246</v>
      </c>
      <c r="C220" s="45">
        <v>16006</v>
      </c>
      <c r="D220" s="93" t="s">
        <v>40</v>
      </c>
    </row>
    <row r="221" spans="1:4" ht="15.75" customHeight="1" x14ac:dyDescent="0.2">
      <c r="A221" s="45" t="s">
        <v>647</v>
      </c>
      <c r="B221" s="130">
        <v>42245</v>
      </c>
      <c r="C221" s="45">
        <v>30095</v>
      </c>
      <c r="D221" s="93" t="s">
        <v>40</v>
      </c>
    </row>
    <row r="222" spans="1:4" ht="15.75" customHeight="1" x14ac:dyDescent="0.2">
      <c r="A222" s="45" t="s">
        <v>647</v>
      </c>
      <c r="B222" s="130">
        <v>42244</v>
      </c>
      <c r="C222" s="45">
        <v>51994</v>
      </c>
      <c r="D222" s="93" t="s">
        <v>40</v>
      </c>
    </row>
    <row r="223" spans="1:4" ht="15.75" customHeight="1" x14ac:dyDescent="0.2">
      <c r="A223" s="45" t="s">
        <v>647</v>
      </c>
      <c r="B223" s="130">
        <v>42243</v>
      </c>
      <c r="C223" s="45">
        <v>22669</v>
      </c>
      <c r="D223" s="93" t="s">
        <v>40</v>
      </c>
    </row>
    <row r="224" spans="1:4" ht="15.75" customHeight="1" x14ac:dyDescent="0.2">
      <c r="A224" s="45" t="s">
        <v>647</v>
      </c>
      <c r="B224" s="130">
        <v>42242</v>
      </c>
      <c r="C224" s="45">
        <v>23132</v>
      </c>
      <c r="D224" s="93" t="s">
        <v>40</v>
      </c>
    </row>
    <row r="225" spans="1:4" ht="15.75" customHeight="1" x14ac:dyDescent="0.2">
      <c r="A225" s="45" t="s">
        <v>647</v>
      </c>
      <c r="B225" s="130">
        <v>42241</v>
      </c>
      <c r="C225" s="45">
        <v>15596</v>
      </c>
      <c r="D225" s="93" t="s">
        <v>40</v>
      </c>
    </row>
    <row r="226" spans="1:4" ht="15.75" customHeight="1" x14ac:dyDescent="0.2">
      <c r="A226" s="45" t="s">
        <v>647</v>
      </c>
      <c r="B226" s="130">
        <v>42240</v>
      </c>
      <c r="C226" s="45">
        <v>24289</v>
      </c>
      <c r="D226" s="93" t="s">
        <v>40</v>
      </c>
    </row>
    <row r="227" spans="1:4" ht="15.75" customHeight="1" x14ac:dyDescent="0.2">
      <c r="A227" s="45" t="s">
        <v>647</v>
      </c>
      <c r="B227" s="130">
        <v>42239</v>
      </c>
      <c r="C227" s="45">
        <v>20061</v>
      </c>
      <c r="D227" s="93" t="s">
        <v>40</v>
      </c>
    </row>
    <row r="228" spans="1:4" ht="15.75" customHeight="1" x14ac:dyDescent="0.2">
      <c r="A228" s="45" t="s">
        <v>647</v>
      </c>
      <c r="B228" s="130">
        <v>42238</v>
      </c>
      <c r="C228" s="45">
        <v>26547</v>
      </c>
      <c r="D228" s="93" t="s">
        <v>40</v>
      </c>
    </row>
    <row r="229" spans="1:4" ht="15.75" customHeight="1" x14ac:dyDescent="0.2">
      <c r="A229" s="45" t="s">
        <v>647</v>
      </c>
      <c r="B229" s="130">
        <v>42237</v>
      </c>
      <c r="C229" s="45">
        <v>43426</v>
      </c>
      <c r="D229" s="93" t="s">
        <v>40</v>
      </c>
    </row>
    <row r="230" spans="1:4" ht="15.75" customHeight="1" x14ac:dyDescent="0.2">
      <c r="A230" s="45" t="s">
        <v>647</v>
      </c>
      <c r="B230" s="130">
        <v>42236</v>
      </c>
      <c r="C230" s="45">
        <v>40197</v>
      </c>
      <c r="D230" s="93" t="s">
        <v>40</v>
      </c>
    </row>
    <row r="231" spans="1:4" ht="15.75" customHeight="1" x14ac:dyDescent="0.2">
      <c r="A231" s="45" t="s">
        <v>647</v>
      </c>
      <c r="B231" s="130">
        <v>42235</v>
      </c>
      <c r="C231" s="45">
        <v>46647</v>
      </c>
      <c r="D231" s="93" t="s">
        <v>40</v>
      </c>
    </row>
    <row r="232" spans="1:4" ht="15.75" customHeight="1" x14ac:dyDescent="0.2">
      <c r="A232" s="45" t="s">
        <v>647</v>
      </c>
      <c r="B232" s="130">
        <v>42234</v>
      </c>
      <c r="C232" s="45">
        <v>47945</v>
      </c>
      <c r="D232" s="93" t="s">
        <v>40</v>
      </c>
    </row>
    <row r="233" spans="1:4" ht="15.75" customHeight="1" x14ac:dyDescent="0.2">
      <c r="A233" s="45" t="s">
        <v>647</v>
      </c>
      <c r="B233" s="130">
        <v>42233</v>
      </c>
      <c r="C233" s="45">
        <v>50027</v>
      </c>
      <c r="D233" s="93" t="s">
        <v>40</v>
      </c>
    </row>
    <row r="234" spans="1:4" ht="15.75" customHeight="1" x14ac:dyDescent="0.2">
      <c r="A234" s="45" t="s">
        <v>647</v>
      </c>
      <c r="B234" s="130">
        <v>42232</v>
      </c>
      <c r="C234" s="45">
        <v>43242</v>
      </c>
      <c r="D234" s="93" t="s">
        <v>40</v>
      </c>
    </row>
    <row r="235" spans="1:4" ht="15.75" customHeight="1" x14ac:dyDescent="0.2">
      <c r="A235" s="45" t="s">
        <v>647</v>
      </c>
      <c r="B235" s="130">
        <v>42231</v>
      </c>
      <c r="C235" s="45">
        <v>41618</v>
      </c>
      <c r="D235" s="93" t="s">
        <v>40</v>
      </c>
    </row>
    <row r="236" spans="1:4" ht="15.75" customHeight="1" x14ac:dyDescent="0.2">
      <c r="A236" s="45" t="s">
        <v>647</v>
      </c>
      <c r="B236" s="130">
        <v>42230</v>
      </c>
      <c r="C236" s="45">
        <v>52756</v>
      </c>
      <c r="D236" s="93" t="s">
        <v>40</v>
      </c>
    </row>
    <row r="237" spans="1:4" ht="15.75" customHeight="1" x14ac:dyDescent="0.2">
      <c r="A237" s="45" t="s">
        <v>647</v>
      </c>
      <c r="B237" s="130">
        <v>42229</v>
      </c>
      <c r="C237" s="45">
        <v>39750</v>
      </c>
      <c r="D237" s="93" t="s">
        <v>40</v>
      </c>
    </row>
    <row r="238" spans="1:4" ht="15.75" customHeight="1" x14ac:dyDescent="0.2">
      <c r="A238" s="45" t="s">
        <v>647</v>
      </c>
      <c r="B238" s="130">
        <v>42228</v>
      </c>
      <c r="C238" s="45">
        <v>45495</v>
      </c>
      <c r="D238" s="93" t="s">
        <v>40</v>
      </c>
    </row>
    <row r="239" spans="1:4" ht="15.75" customHeight="1" x14ac:dyDescent="0.2">
      <c r="A239" s="45" t="s">
        <v>647</v>
      </c>
      <c r="B239" s="130">
        <v>42227</v>
      </c>
      <c r="C239" s="45">
        <v>43886</v>
      </c>
      <c r="D239" s="93" t="s">
        <v>40</v>
      </c>
    </row>
    <row r="240" spans="1:4" ht="15.75" customHeight="1" x14ac:dyDescent="0.2">
      <c r="A240" s="45" t="s">
        <v>647</v>
      </c>
      <c r="B240" s="130">
        <v>42226</v>
      </c>
      <c r="C240" s="45">
        <v>40656</v>
      </c>
      <c r="D240" s="93" t="s">
        <v>40</v>
      </c>
    </row>
    <row r="241" spans="1:4" ht="15.75" customHeight="1" x14ac:dyDescent="0.2">
      <c r="A241" s="45" t="s">
        <v>647</v>
      </c>
      <c r="B241" s="130">
        <v>42225</v>
      </c>
      <c r="C241" s="45">
        <v>15569</v>
      </c>
      <c r="D241" s="93" t="s">
        <v>40</v>
      </c>
    </row>
    <row r="242" spans="1:4" ht="15.75" customHeight="1" x14ac:dyDescent="0.2">
      <c r="A242" s="45" t="s">
        <v>647</v>
      </c>
      <c r="B242" s="130">
        <v>42224</v>
      </c>
      <c r="C242" s="45">
        <v>12464</v>
      </c>
      <c r="D242" s="93" t="s">
        <v>40</v>
      </c>
    </row>
    <row r="243" spans="1:4" ht="15.75" customHeight="1" x14ac:dyDescent="0.2">
      <c r="A243" s="45" t="s">
        <v>647</v>
      </c>
      <c r="B243" s="130">
        <v>42223</v>
      </c>
      <c r="C243" s="45">
        <v>20780</v>
      </c>
      <c r="D243" s="93" t="s">
        <v>40</v>
      </c>
    </row>
    <row r="244" spans="1:4" ht="15.75" customHeight="1" x14ac:dyDescent="0.2">
      <c r="A244" s="45" t="s">
        <v>647</v>
      </c>
      <c r="B244" s="130">
        <v>42222</v>
      </c>
      <c r="C244" s="45">
        <v>14393</v>
      </c>
      <c r="D244" s="93" t="s">
        <v>40</v>
      </c>
    </row>
    <row r="245" spans="1:4" ht="15.75" customHeight="1" x14ac:dyDescent="0.2">
      <c r="A245" s="45" t="s">
        <v>647</v>
      </c>
      <c r="B245" s="130">
        <v>42221</v>
      </c>
      <c r="C245" s="45">
        <v>14363</v>
      </c>
      <c r="D245" s="93" t="s">
        <v>40</v>
      </c>
    </row>
    <row r="246" spans="1:4" ht="15.75" customHeight="1" x14ac:dyDescent="0.2">
      <c r="A246" s="45" t="s">
        <v>647</v>
      </c>
      <c r="B246" s="130">
        <v>42220</v>
      </c>
      <c r="C246" s="45">
        <v>15974</v>
      </c>
      <c r="D246" s="93" t="s">
        <v>40</v>
      </c>
    </row>
    <row r="247" spans="1:4" ht="15.75" customHeight="1" x14ac:dyDescent="0.2">
      <c r="A247" s="45" t="s">
        <v>647</v>
      </c>
      <c r="B247" s="130">
        <v>42219</v>
      </c>
      <c r="C247" s="45">
        <v>53071</v>
      </c>
      <c r="D247" s="93" t="s">
        <v>40</v>
      </c>
    </row>
    <row r="248" spans="1:4" ht="15.75" customHeight="1" x14ac:dyDescent="0.2">
      <c r="A248" s="45" t="s">
        <v>647</v>
      </c>
      <c r="B248" s="130">
        <v>42218</v>
      </c>
      <c r="C248" s="45">
        <v>30682</v>
      </c>
      <c r="D248" s="93" t="s">
        <v>40</v>
      </c>
    </row>
    <row r="249" spans="1:4" ht="15.75" customHeight="1" x14ac:dyDescent="0.2">
      <c r="A249" s="45" t="s">
        <v>647</v>
      </c>
      <c r="B249" s="130">
        <v>42217</v>
      </c>
      <c r="C249" s="45">
        <v>38189</v>
      </c>
      <c r="D249" s="93" t="s">
        <v>40</v>
      </c>
    </row>
    <row r="250" spans="1:4" ht="15.75" customHeight="1" x14ac:dyDescent="0.2">
      <c r="A250" s="45" t="s">
        <v>586</v>
      </c>
      <c r="B250" s="130">
        <v>42247</v>
      </c>
      <c r="C250" s="45">
        <v>117651</v>
      </c>
      <c r="D250" s="93" t="s">
        <v>40</v>
      </c>
    </row>
    <row r="251" spans="1:4" ht="15.75" customHeight="1" x14ac:dyDescent="0.2">
      <c r="A251" s="45" t="s">
        <v>586</v>
      </c>
      <c r="B251" s="130">
        <v>42246</v>
      </c>
      <c r="C251" s="45">
        <v>65116</v>
      </c>
      <c r="D251" s="93" t="s">
        <v>40</v>
      </c>
    </row>
    <row r="252" spans="1:4" ht="15.75" customHeight="1" x14ac:dyDescent="0.2">
      <c r="A252" s="45" t="s">
        <v>586</v>
      </c>
      <c r="B252" s="130">
        <v>42245</v>
      </c>
      <c r="C252" s="45">
        <v>68951</v>
      </c>
      <c r="D252" s="93" t="s">
        <v>40</v>
      </c>
    </row>
    <row r="253" spans="1:4" ht="15.75" customHeight="1" x14ac:dyDescent="0.2">
      <c r="A253" s="45" t="s">
        <v>586</v>
      </c>
      <c r="B253" s="130">
        <v>42244</v>
      </c>
      <c r="C253" s="45">
        <v>117866</v>
      </c>
      <c r="D253" s="93" t="s">
        <v>40</v>
      </c>
    </row>
    <row r="254" spans="1:4" ht="15.75" customHeight="1" x14ac:dyDescent="0.2">
      <c r="A254" s="45" t="s">
        <v>586</v>
      </c>
      <c r="B254" s="130">
        <v>42243</v>
      </c>
      <c r="C254" s="45">
        <v>111450</v>
      </c>
      <c r="D254" s="93" t="s">
        <v>40</v>
      </c>
    </row>
    <row r="255" spans="1:4" ht="15.75" customHeight="1" x14ac:dyDescent="0.2">
      <c r="A255" s="45" t="s">
        <v>586</v>
      </c>
      <c r="B255" s="130">
        <v>42242</v>
      </c>
      <c r="C255" s="45">
        <v>111413</v>
      </c>
      <c r="D255" s="93" t="s">
        <v>40</v>
      </c>
    </row>
    <row r="256" spans="1:4" ht="15.75" customHeight="1" x14ac:dyDescent="0.2">
      <c r="A256" s="45" t="s">
        <v>586</v>
      </c>
      <c r="B256" s="130">
        <v>42241</v>
      </c>
      <c r="C256" s="45">
        <v>103503</v>
      </c>
      <c r="D256" s="93" t="s">
        <v>40</v>
      </c>
    </row>
    <row r="257" spans="1:4" ht="15.75" customHeight="1" x14ac:dyDescent="0.2">
      <c r="A257" s="45" t="s">
        <v>586</v>
      </c>
      <c r="B257" s="130">
        <v>42240</v>
      </c>
      <c r="C257" s="45">
        <v>127024</v>
      </c>
      <c r="D257" s="93" t="s">
        <v>40</v>
      </c>
    </row>
    <row r="258" spans="1:4" ht="15.75" customHeight="1" x14ac:dyDescent="0.2">
      <c r="A258" s="45" t="s">
        <v>586</v>
      </c>
      <c r="B258" s="130">
        <v>42239</v>
      </c>
      <c r="C258" s="45">
        <v>63490</v>
      </c>
      <c r="D258" s="93" t="s">
        <v>40</v>
      </c>
    </row>
    <row r="259" spans="1:4" ht="15.75" customHeight="1" x14ac:dyDescent="0.2">
      <c r="A259" s="45" t="s">
        <v>586</v>
      </c>
      <c r="B259" s="130">
        <v>42238</v>
      </c>
      <c r="C259" s="45">
        <v>66571</v>
      </c>
      <c r="D259" s="93" t="s">
        <v>40</v>
      </c>
    </row>
    <row r="260" spans="1:4" ht="15.75" customHeight="1" x14ac:dyDescent="0.2">
      <c r="A260" s="45" t="s">
        <v>586</v>
      </c>
      <c r="B260" s="130">
        <v>42237</v>
      </c>
      <c r="C260" s="45">
        <v>112628</v>
      </c>
      <c r="D260" s="93" t="s">
        <v>40</v>
      </c>
    </row>
    <row r="261" spans="1:4" ht="15.75" customHeight="1" x14ac:dyDescent="0.2">
      <c r="A261" s="45" t="s">
        <v>586</v>
      </c>
      <c r="B261" s="130">
        <v>42236</v>
      </c>
      <c r="C261" s="45">
        <v>56640</v>
      </c>
      <c r="D261" s="93" t="s">
        <v>40</v>
      </c>
    </row>
    <row r="262" spans="1:4" ht="15.75" customHeight="1" x14ac:dyDescent="0.2">
      <c r="A262" s="45" t="s">
        <v>586</v>
      </c>
      <c r="B262" s="130">
        <v>42235</v>
      </c>
      <c r="C262" s="45">
        <v>92728</v>
      </c>
      <c r="D262" s="93" t="s">
        <v>40</v>
      </c>
    </row>
    <row r="263" spans="1:4" ht="15.75" customHeight="1" x14ac:dyDescent="0.2">
      <c r="A263" s="45" t="s">
        <v>586</v>
      </c>
      <c r="B263" s="130">
        <v>42234</v>
      </c>
      <c r="C263" s="45">
        <v>103327</v>
      </c>
      <c r="D263" s="93" t="s">
        <v>40</v>
      </c>
    </row>
    <row r="264" spans="1:4" ht="15.75" customHeight="1" x14ac:dyDescent="0.2">
      <c r="A264" s="45" t="s">
        <v>586</v>
      </c>
      <c r="B264" s="130">
        <v>42233</v>
      </c>
      <c r="C264" s="45">
        <v>117525</v>
      </c>
      <c r="D264" s="93" t="s">
        <v>40</v>
      </c>
    </row>
    <row r="265" spans="1:4" ht="15.75" customHeight="1" x14ac:dyDescent="0.2">
      <c r="A265" s="45" t="s">
        <v>586</v>
      </c>
      <c r="B265" s="130">
        <v>42232</v>
      </c>
      <c r="C265" s="45">
        <v>64474</v>
      </c>
      <c r="D265" s="93" t="s">
        <v>40</v>
      </c>
    </row>
    <row r="266" spans="1:4" ht="15.75" customHeight="1" x14ac:dyDescent="0.2">
      <c r="A266" s="45" t="s">
        <v>586</v>
      </c>
      <c r="B266" s="130">
        <v>42231</v>
      </c>
      <c r="C266" s="45">
        <v>55700</v>
      </c>
      <c r="D266" s="93" t="s">
        <v>40</v>
      </c>
    </row>
    <row r="267" spans="1:4" ht="15.75" customHeight="1" x14ac:dyDescent="0.2">
      <c r="A267" s="45" t="s">
        <v>586</v>
      </c>
      <c r="B267" s="130">
        <v>42230</v>
      </c>
      <c r="C267" s="45">
        <v>100899</v>
      </c>
      <c r="D267" s="93" t="s">
        <v>40</v>
      </c>
    </row>
    <row r="268" spans="1:4" ht="15.75" customHeight="1" x14ac:dyDescent="0.2">
      <c r="A268" s="45" t="s">
        <v>586</v>
      </c>
      <c r="B268" s="130">
        <v>42229</v>
      </c>
      <c r="C268" s="45">
        <v>104790</v>
      </c>
      <c r="D268" s="93" t="s">
        <v>40</v>
      </c>
    </row>
    <row r="269" spans="1:4" ht="15.75" customHeight="1" x14ac:dyDescent="0.2">
      <c r="A269" s="45" t="s">
        <v>586</v>
      </c>
      <c r="B269" s="130">
        <v>42228</v>
      </c>
      <c r="C269" s="45">
        <v>109771</v>
      </c>
      <c r="D269" s="93" t="s">
        <v>40</v>
      </c>
    </row>
    <row r="270" spans="1:4" ht="15.75" customHeight="1" x14ac:dyDescent="0.2">
      <c r="A270" s="45" t="s">
        <v>586</v>
      </c>
      <c r="B270" s="130">
        <v>42227</v>
      </c>
      <c r="C270" s="45">
        <v>112129</v>
      </c>
      <c r="D270" s="93" t="s">
        <v>40</v>
      </c>
    </row>
    <row r="271" spans="1:4" ht="15.75" customHeight="1" x14ac:dyDescent="0.2">
      <c r="A271" s="45" t="s">
        <v>586</v>
      </c>
      <c r="B271" s="130">
        <v>42226</v>
      </c>
      <c r="C271" s="45">
        <v>120553</v>
      </c>
      <c r="D271" s="93" t="s">
        <v>40</v>
      </c>
    </row>
    <row r="272" spans="1:4" ht="15.75" customHeight="1" x14ac:dyDescent="0.2">
      <c r="A272" s="45" t="s">
        <v>586</v>
      </c>
      <c r="B272" s="130">
        <v>42225</v>
      </c>
      <c r="C272" s="45">
        <v>65304</v>
      </c>
      <c r="D272" s="93" t="s">
        <v>40</v>
      </c>
    </row>
    <row r="273" spans="1:4" ht="15.75" customHeight="1" x14ac:dyDescent="0.2">
      <c r="A273" s="45" t="s">
        <v>586</v>
      </c>
      <c r="B273" s="130">
        <v>42224</v>
      </c>
      <c r="C273" s="45">
        <v>91381</v>
      </c>
      <c r="D273" s="93" t="s">
        <v>40</v>
      </c>
    </row>
    <row r="274" spans="1:4" ht="15.75" customHeight="1" x14ac:dyDescent="0.2">
      <c r="A274" s="45" t="s">
        <v>586</v>
      </c>
      <c r="B274" s="130">
        <v>42223</v>
      </c>
      <c r="C274" s="45">
        <v>120657</v>
      </c>
      <c r="D274" s="93" t="s">
        <v>40</v>
      </c>
    </row>
    <row r="275" spans="1:4" ht="15.75" customHeight="1" x14ac:dyDescent="0.2">
      <c r="A275" s="45" t="s">
        <v>586</v>
      </c>
      <c r="B275" s="130">
        <v>42222</v>
      </c>
      <c r="C275" s="45">
        <v>89879</v>
      </c>
      <c r="D275" s="93" t="s">
        <v>40</v>
      </c>
    </row>
    <row r="276" spans="1:4" ht="15.75" customHeight="1" x14ac:dyDescent="0.2">
      <c r="A276" s="45" t="s">
        <v>586</v>
      </c>
      <c r="B276" s="130">
        <v>42221</v>
      </c>
      <c r="C276" s="45">
        <v>101996</v>
      </c>
      <c r="D276" s="93" t="s">
        <v>40</v>
      </c>
    </row>
    <row r="277" spans="1:4" ht="15.75" customHeight="1" x14ac:dyDescent="0.2">
      <c r="A277" s="45" t="s">
        <v>586</v>
      </c>
      <c r="B277" s="130">
        <v>42220</v>
      </c>
      <c r="C277" s="45">
        <v>114775</v>
      </c>
      <c r="D277" s="93" t="s">
        <v>40</v>
      </c>
    </row>
    <row r="278" spans="1:4" ht="15.75" customHeight="1" x14ac:dyDescent="0.2">
      <c r="A278" s="45" t="s">
        <v>586</v>
      </c>
      <c r="B278" s="130">
        <v>42219</v>
      </c>
      <c r="C278" s="45">
        <v>117012</v>
      </c>
      <c r="D278" s="93" t="s">
        <v>40</v>
      </c>
    </row>
    <row r="279" spans="1:4" ht="15.75" customHeight="1" x14ac:dyDescent="0.2">
      <c r="A279" s="45" t="s">
        <v>586</v>
      </c>
      <c r="B279" s="130">
        <v>42218</v>
      </c>
      <c r="C279" s="45">
        <v>65647</v>
      </c>
      <c r="D279" s="93" t="s">
        <v>40</v>
      </c>
    </row>
    <row r="280" spans="1:4" ht="15.75" customHeight="1" x14ac:dyDescent="0.2">
      <c r="A280" s="45" t="s">
        <v>586</v>
      </c>
      <c r="B280" s="130">
        <v>42217</v>
      </c>
      <c r="C280" s="45">
        <v>68049</v>
      </c>
      <c r="D280" s="93" t="s">
        <v>40</v>
      </c>
    </row>
    <row r="281" spans="1:4" ht="15.75" customHeight="1" x14ac:dyDescent="0.2">
      <c r="A281" s="45" t="s">
        <v>65</v>
      </c>
      <c r="B281" s="130">
        <v>42247</v>
      </c>
      <c r="C281" s="45">
        <v>799</v>
      </c>
      <c r="D281" s="93" t="s">
        <v>33</v>
      </c>
    </row>
    <row r="282" spans="1:4" ht="15.75" customHeight="1" x14ac:dyDescent="0.2">
      <c r="A282" s="45" t="s">
        <v>65</v>
      </c>
      <c r="B282" s="130">
        <v>42246</v>
      </c>
      <c r="C282" s="45">
        <v>797</v>
      </c>
      <c r="D282" s="93" t="s">
        <v>33</v>
      </c>
    </row>
    <row r="283" spans="1:4" ht="15.75" customHeight="1" x14ac:dyDescent="0.2">
      <c r="A283" s="45" t="s">
        <v>65</v>
      </c>
      <c r="B283" s="130">
        <v>42245</v>
      </c>
      <c r="C283" s="45">
        <v>804</v>
      </c>
      <c r="D283" s="93" t="s">
        <v>33</v>
      </c>
    </row>
    <row r="284" spans="1:4" ht="15.75" customHeight="1" x14ac:dyDescent="0.2">
      <c r="A284" s="45" t="s">
        <v>65</v>
      </c>
      <c r="B284" s="130">
        <v>42244</v>
      </c>
      <c r="C284" s="45">
        <v>801</v>
      </c>
      <c r="D284" s="93" t="s">
        <v>33</v>
      </c>
    </row>
    <row r="285" spans="1:4" ht="15.75" customHeight="1" x14ac:dyDescent="0.2">
      <c r="A285" s="45" t="s">
        <v>65</v>
      </c>
      <c r="B285" s="130">
        <v>42243</v>
      </c>
      <c r="C285" s="45">
        <v>798</v>
      </c>
      <c r="D285" s="93" t="s">
        <v>33</v>
      </c>
    </row>
    <row r="286" spans="1:4" ht="15.75" customHeight="1" x14ac:dyDescent="0.2">
      <c r="A286" s="45" t="s">
        <v>65</v>
      </c>
      <c r="B286" s="130">
        <v>42242</v>
      </c>
      <c r="C286" s="45">
        <v>807</v>
      </c>
      <c r="D286" s="93" t="s">
        <v>33</v>
      </c>
    </row>
    <row r="287" spans="1:4" ht="15.75" customHeight="1" x14ac:dyDescent="0.2">
      <c r="A287" s="45" t="s">
        <v>65</v>
      </c>
      <c r="B287" s="130">
        <v>42241</v>
      </c>
      <c r="C287" s="45">
        <v>804</v>
      </c>
      <c r="D287" s="93" t="s">
        <v>33</v>
      </c>
    </row>
    <row r="288" spans="1:4" ht="15.75" customHeight="1" x14ac:dyDescent="0.2">
      <c r="A288" s="45" t="s">
        <v>65</v>
      </c>
      <c r="B288" s="130">
        <v>42240</v>
      </c>
      <c r="C288" s="45">
        <v>798</v>
      </c>
      <c r="D288" s="93" t="s">
        <v>33</v>
      </c>
    </row>
    <row r="289" spans="1:4" ht="15.75" customHeight="1" x14ac:dyDescent="0.2">
      <c r="A289" s="45" t="s">
        <v>65</v>
      </c>
      <c r="B289" s="130">
        <v>42239</v>
      </c>
      <c r="C289" s="45">
        <v>809</v>
      </c>
      <c r="D289" s="93" t="s">
        <v>33</v>
      </c>
    </row>
    <row r="290" spans="1:4" ht="15.75" customHeight="1" x14ac:dyDescent="0.2">
      <c r="A290" s="45" t="s">
        <v>65</v>
      </c>
      <c r="B290" s="130">
        <v>42238</v>
      </c>
      <c r="C290" s="45">
        <v>802</v>
      </c>
      <c r="D290" s="93" t="s">
        <v>33</v>
      </c>
    </row>
    <row r="291" spans="1:4" ht="15.75" customHeight="1" x14ac:dyDescent="0.2">
      <c r="A291" s="45" t="s">
        <v>65</v>
      </c>
      <c r="B291" s="130">
        <v>42237</v>
      </c>
      <c r="C291" s="45">
        <v>800</v>
      </c>
      <c r="D291" s="93" t="s">
        <v>33</v>
      </c>
    </row>
    <row r="292" spans="1:4" ht="15.75" customHeight="1" x14ac:dyDescent="0.2">
      <c r="A292" s="45" t="s">
        <v>65</v>
      </c>
      <c r="B292" s="130">
        <v>42236</v>
      </c>
      <c r="C292" s="45">
        <v>808</v>
      </c>
      <c r="D292" s="93" t="s">
        <v>33</v>
      </c>
    </row>
    <row r="293" spans="1:4" ht="15.75" customHeight="1" x14ac:dyDescent="0.2">
      <c r="A293" s="45" t="s">
        <v>65</v>
      </c>
      <c r="B293" s="130">
        <v>42235</v>
      </c>
      <c r="C293" s="45">
        <v>514</v>
      </c>
      <c r="D293" s="93" t="s">
        <v>33</v>
      </c>
    </row>
    <row r="294" spans="1:4" ht="15.75" customHeight="1" x14ac:dyDescent="0.2">
      <c r="A294" s="45" t="s">
        <v>65</v>
      </c>
      <c r="B294" s="130">
        <v>42234</v>
      </c>
      <c r="C294" s="45">
        <v>507</v>
      </c>
      <c r="D294" s="93" t="s">
        <v>33</v>
      </c>
    </row>
    <row r="295" spans="1:4" ht="15.75" customHeight="1" x14ac:dyDescent="0.2">
      <c r="A295" s="45" t="s">
        <v>65</v>
      </c>
      <c r="B295" s="130">
        <v>42233</v>
      </c>
      <c r="C295" s="45">
        <v>515</v>
      </c>
      <c r="D295" s="93" t="s">
        <v>33</v>
      </c>
    </row>
    <row r="296" spans="1:4" ht="15.75" customHeight="1" x14ac:dyDescent="0.2">
      <c r="A296" s="45" t="s">
        <v>65</v>
      </c>
      <c r="B296" s="130">
        <v>42232</v>
      </c>
      <c r="C296" s="45">
        <v>513</v>
      </c>
      <c r="D296" s="93" t="s">
        <v>33</v>
      </c>
    </row>
    <row r="297" spans="1:4" ht="15.75" customHeight="1" x14ac:dyDescent="0.2">
      <c r="A297" s="45" t="s">
        <v>65</v>
      </c>
      <c r="B297" s="130">
        <v>42231</v>
      </c>
      <c r="C297" s="45">
        <v>505</v>
      </c>
      <c r="D297" s="93" t="s">
        <v>33</v>
      </c>
    </row>
    <row r="298" spans="1:4" ht="15.75" customHeight="1" x14ac:dyDescent="0.2">
      <c r="A298" s="45" t="s">
        <v>65</v>
      </c>
      <c r="B298" s="130">
        <v>42230</v>
      </c>
      <c r="C298" s="45">
        <v>515</v>
      </c>
      <c r="D298" s="93" t="s">
        <v>33</v>
      </c>
    </row>
    <row r="299" spans="1:4" ht="15.75" customHeight="1" x14ac:dyDescent="0.2">
      <c r="A299" s="45" t="s">
        <v>65</v>
      </c>
      <c r="B299" s="130">
        <v>42229</v>
      </c>
      <c r="C299" s="45">
        <v>509</v>
      </c>
      <c r="D299" s="93" t="s">
        <v>33</v>
      </c>
    </row>
    <row r="300" spans="1:4" ht="15.75" customHeight="1" x14ac:dyDescent="0.2">
      <c r="A300" s="45" t="s">
        <v>65</v>
      </c>
      <c r="B300" s="130">
        <v>42228</v>
      </c>
      <c r="C300" s="45">
        <v>508</v>
      </c>
      <c r="D300" s="93" t="s">
        <v>33</v>
      </c>
    </row>
    <row r="301" spans="1:4" ht="15.75" customHeight="1" x14ac:dyDescent="0.2">
      <c r="A301" s="45" t="s">
        <v>65</v>
      </c>
      <c r="B301" s="130">
        <v>42227</v>
      </c>
      <c r="C301" s="45">
        <v>515</v>
      </c>
      <c r="D301" s="93" t="s">
        <v>33</v>
      </c>
    </row>
    <row r="302" spans="1:4" ht="15.75" customHeight="1" x14ac:dyDescent="0.2">
      <c r="A302" s="45" t="s">
        <v>65</v>
      </c>
      <c r="B302" s="130">
        <v>42226</v>
      </c>
      <c r="C302" s="45">
        <v>825</v>
      </c>
      <c r="D302" s="93" t="s">
        <v>33</v>
      </c>
    </row>
    <row r="303" spans="1:4" ht="15.75" customHeight="1" x14ac:dyDescent="0.2">
      <c r="A303" s="45" t="s">
        <v>65</v>
      </c>
      <c r="B303" s="130">
        <v>42225</v>
      </c>
      <c r="C303" s="45">
        <v>548</v>
      </c>
      <c r="D303" s="93" t="s">
        <v>33</v>
      </c>
    </row>
    <row r="304" spans="1:4" ht="15.75" customHeight="1" x14ac:dyDescent="0.2">
      <c r="A304" s="45" t="s">
        <v>65</v>
      </c>
      <c r="B304" s="130">
        <v>42224</v>
      </c>
      <c r="C304" s="45">
        <v>1395</v>
      </c>
      <c r="D304" s="93" t="s">
        <v>33</v>
      </c>
    </row>
    <row r="305" spans="1:4" ht="15.75" customHeight="1" x14ac:dyDescent="0.2">
      <c r="A305" s="45" t="s">
        <v>65</v>
      </c>
      <c r="B305" s="130">
        <v>42223</v>
      </c>
      <c r="C305" s="45">
        <v>796</v>
      </c>
      <c r="D305" s="93" t="s">
        <v>33</v>
      </c>
    </row>
    <row r="306" spans="1:4" ht="15.75" customHeight="1" x14ac:dyDescent="0.2">
      <c r="A306" s="45" t="s">
        <v>65</v>
      </c>
      <c r="B306" s="130">
        <v>42222</v>
      </c>
      <c r="C306" s="45">
        <v>823</v>
      </c>
      <c r="D306" s="93" t="s">
        <v>33</v>
      </c>
    </row>
    <row r="307" spans="1:4" ht="15.75" customHeight="1" x14ac:dyDescent="0.2">
      <c r="A307" s="45" t="s">
        <v>65</v>
      </c>
      <c r="B307" s="130">
        <v>42221</v>
      </c>
      <c r="C307" s="45">
        <v>834</v>
      </c>
      <c r="D307" s="93" t="s">
        <v>33</v>
      </c>
    </row>
    <row r="308" spans="1:4" ht="15.75" customHeight="1" x14ac:dyDescent="0.2">
      <c r="A308" s="45" t="s">
        <v>65</v>
      </c>
      <c r="B308" s="130">
        <v>42220</v>
      </c>
      <c r="C308" s="45">
        <v>828</v>
      </c>
      <c r="D308" s="93" t="s">
        <v>33</v>
      </c>
    </row>
    <row r="309" spans="1:4" ht="15.75" customHeight="1" x14ac:dyDescent="0.2">
      <c r="A309" s="45" t="s">
        <v>65</v>
      </c>
      <c r="B309" s="130">
        <v>42219</v>
      </c>
      <c r="C309" s="45">
        <v>826</v>
      </c>
      <c r="D309" s="93" t="s">
        <v>33</v>
      </c>
    </row>
    <row r="310" spans="1:4" ht="15.75" customHeight="1" x14ac:dyDescent="0.2">
      <c r="A310" s="45" t="s">
        <v>65</v>
      </c>
      <c r="B310" s="130">
        <v>42218</v>
      </c>
      <c r="C310" s="45">
        <v>561</v>
      </c>
      <c r="D310" s="93" t="s">
        <v>33</v>
      </c>
    </row>
    <row r="311" spans="1:4" ht="15.75" customHeight="1" x14ac:dyDescent="0.2">
      <c r="A311" s="45" t="s">
        <v>65</v>
      </c>
      <c r="B311" s="130">
        <v>42217</v>
      </c>
      <c r="C311" s="45">
        <v>1168</v>
      </c>
      <c r="D311" s="93" t="s">
        <v>33</v>
      </c>
    </row>
    <row r="312" spans="1:4" ht="15.75" customHeight="1" x14ac:dyDescent="0.2">
      <c r="A312" s="45" t="s">
        <v>66</v>
      </c>
      <c r="B312" s="130">
        <v>42247</v>
      </c>
      <c r="C312" s="45">
        <v>665</v>
      </c>
      <c r="D312" s="93" t="s">
        <v>33</v>
      </c>
    </row>
    <row r="313" spans="1:4" ht="15.75" customHeight="1" x14ac:dyDescent="0.2">
      <c r="A313" s="45" t="s">
        <v>66</v>
      </c>
      <c r="B313" s="130">
        <v>42246</v>
      </c>
      <c r="C313" s="45">
        <v>590</v>
      </c>
      <c r="D313" s="93" t="s">
        <v>33</v>
      </c>
    </row>
    <row r="314" spans="1:4" ht="15.75" customHeight="1" x14ac:dyDescent="0.2">
      <c r="A314" s="45" t="s">
        <v>66</v>
      </c>
      <c r="B314" s="130">
        <v>42245</v>
      </c>
      <c r="C314" s="45">
        <v>580</v>
      </c>
      <c r="D314" s="93" t="s">
        <v>33</v>
      </c>
    </row>
    <row r="315" spans="1:4" ht="15.75" customHeight="1" x14ac:dyDescent="0.2">
      <c r="A315" s="45" t="s">
        <v>66</v>
      </c>
      <c r="B315" s="130">
        <v>42244</v>
      </c>
      <c r="C315" s="45">
        <v>846</v>
      </c>
      <c r="D315" s="93" t="s">
        <v>33</v>
      </c>
    </row>
    <row r="316" spans="1:4" ht="15.75" customHeight="1" x14ac:dyDescent="0.2">
      <c r="A316" s="45" t="s">
        <v>66</v>
      </c>
      <c r="B316" s="130">
        <v>42243</v>
      </c>
      <c r="C316" s="45">
        <v>677</v>
      </c>
      <c r="D316" s="93" t="s">
        <v>33</v>
      </c>
    </row>
    <row r="317" spans="1:4" ht="15.75" customHeight="1" x14ac:dyDescent="0.2">
      <c r="A317" s="45" t="s">
        <v>66</v>
      </c>
      <c r="B317" s="130">
        <v>42242</v>
      </c>
      <c r="C317" s="45">
        <v>668</v>
      </c>
      <c r="D317" s="93" t="s">
        <v>33</v>
      </c>
    </row>
    <row r="318" spans="1:4" ht="15.75" customHeight="1" x14ac:dyDescent="0.2">
      <c r="A318" s="45" t="s">
        <v>66</v>
      </c>
      <c r="B318" s="130">
        <v>42241</v>
      </c>
      <c r="C318" s="45">
        <v>663</v>
      </c>
      <c r="D318" s="93" t="s">
        <v>33</v>
      </c>
    </row>
    <row r="319" spans="1:4" ht="15.75" customHeight="1" x14ac:dyDescent="0.2">
      <c r="A319" s="45" t="s">
        <v>66</v>
      </c>
      <c r="B319" s="130">
        <v>42240</v>
      </c>
      <c r="C319" s="45">
        <v>679</v>
      </c>
      <c r="D319" s="93" t="s">
        <v>33</v>
      </c>
    </row>
    <row r="320" spans="1:4" ht="15.75" customHeight="1" x14ac:dyDescent="0.2">
      <c r="A320" s="45" t="s">
        <v>66</v>
      </c>
      <c r="B320" s="130">
        <v>42239</v>
      </c>
      <c r="C320" s="45">
        <v>581</v>
      </c>
      <c r="D320" s="93" t="s">
        <v>33</v>
      </c>
    </row>
    <row r="321" spans="1:4" ht="15.75" customHeight="1" x14ac:dyDescent="0.2">
      <c r="A321" s="45" t="s">
        <v>66</v>
      </c>
      <c r="B321" s="130">
        <v>42238</v>
      </c>
      <c r="C321" s="45">
        <v>572</v>
      </c>
      <c r="D321" s="93" t="s">
        <v>33</v>
      </c>
    </row>
    <row r="322" spans="1:4" ht="15.75" customHeight="1" x14ac:dyDescent="0.2">
      <c r="A322" s="45" t="s">
        <v>66</v>
      </c>
      <c r="B322" s="130">
        <v>42237</v>
      </c>
      <c r="C322" s="45">
        <v>859</v>
      </c>
      <c r="D322" s="93" t="s">
        <v>33</v>
      </c>
    </row>
    <row r="323" spans="1:4" ht="15.75" customHeight="1" x14ac:dyDescent="0.2">
      <c r="A323" s="45" t="s">
        <v>66</v>
      </c>
      <c r="B323" s="130">
        <v>42236</v>
      </c>
      <c r="C323" s="45">
        <v>668</v>
      </c>
      <c r="D323" s="93" t="s">
        <v>33</v>
      </c>
    </row>
    <row r="324" spans="1:4" ht="15.75" customHeight="1" x14ac:dyDescent="0.2">
      <c r="A324" s="45" t="s">
        <v>66</v>
      </c>
      <c r="B324" s="130">
        <v>42235</v>
      </c>
      <c r="C324" s="45">
        <v>816</v>
      </c>
      <c r="D324" s="93" t="s">
        <v>33</v>
      </c>
    </row>
    <row r="325" spans="1:4" ht="15.75" customHeight="1" x14ac:dyDescent="0.2">
      <c r="A325" s="45" t="s">
        <v>66</v>
      </c>
      <c r="B325" s="130">
        <v>42234</v>
      </c>
      <c r="C325" s="45">
        <v>837</v>
      </c>
      <c r="D325" s="93" t="s">
        <v>33</v>
      </c>
    </row>
    <row r="326" spans="1:4" ht="15.75" customHeight="1" x14ac:dyDescent="0.2">
      <c r="A326" s="45" t="s">
        <v>66</v>
      </c>
      <c r="B326" s="130">
        <v>42233</v>
      </c>
      <c r="C326" s="45">
        <v>787</v>
      </c>
      <c r="D326" s="93" t="s">
        <v>33</v>
      </c>
    </row>
    <row r="327" spans="1:4" ht="15.75" customHeight="1" x14ac:dyDescent="0.2">
      <c r="A327" s="45" t="s">
        <v>66</v>
      </c>
      <c r="B327" s="130">
        <v>42232</v>
      </c>
      <c r="C327" s="45">
        <v>659</v>
      </c>
      <c r="D327" s="93" t="s">
        <v>33</v>
      </c>
    </row>
    <row r="328" spans="1:4" ht="15.75" customHeight="1" x14ac:dyDescent="0.2">
      <c r="A328" s="45" t="s">
        <v>66</v>
      </c>
      <c r="B328" s="130">
        <v>42231</v>
      </c>
      <c r="C328" s="45">
        <v>674</v>
      </c>
      <c r="D328" s="93" t="s">
        <v>33</v>
      </c>
    </row>
    <row r="329" spans="1:4" ht="15.75" customHeight="1" x14ac:dyDescent="0.2">
      <c r="A329" s="45" t="s">
        <v>66</v>
      </c>
      <c r="B329" s="130">
        <v>42230</v>
      </c>
      <c r="C329" s="45">
        <v>1198</v>
      </c>
      <c r="D329" s="93" t="s">
        <v>33</v>
      </c>
    </row>
    <row r="330" spans="1:4" ht="15.75" customHeight="1" x14ac:dyDescent="0.2">
      <c r="A330" s="45" t="s">
        <v>66</v>
      </c>
      <c r="B330" s="130">
        <v>42229</v>
      </c>
      <c r="C330" s="45">
        <v>778</v>
      </c>
      <c r="D330" s="93" t="s">
        <v>33</v>
      </c>
    </row>
    <row r="331" spans="1:4" ht="15.75" customHeight="1" x14ac:dyDescent="0.2">
      <c r="A331" s="45" t="s">
        <v>66</v>
      </c>
      <c r="B331" s="130">
        <v>42228</v>
      </c>
      <c r="C331" s="45">
        <v>787</v>
      </c>
      <c r="D331" s="93" t="s">
        <v>33</v>
      </c>
    </row>
    <row r="332" spans="1:4" ht="15.75" customHeight="1" x14ac:dyDescent="0.2">
      <c r="A332" s="45" t="s">
        <v>66</v>
      </c>
      <c r="B332" s="130">
        <v>42227</v>
      </c>
      <c r="C332" s="45">
        <v>775</v>
      </c>
      <c r="D332" s="93" t="s">
        <v>33</v>
      </c>
    </row>
    <row r="333" spans="1:4" ht="15.75" customHeight="1" x14ac:dyDescent="0.2">
      <c r="A333" s="45" t="s">
        <v>66</v>
      </c>
      <c r="B333" s="130">
        <v>42226</v>
      </c>
      <c r="C333" s="45">
        <v>771</v>
      </c>
      <c r="D333" s="93" t="s">
        <v>33</v>
      </c>
    </row>
    <row r="334" spans="1:4" ht="15.75" customHeight="1" x14ac:dyDescent="0.2">
      <c r="A334" s="45" t="s">
        <v>66</v>
      </c>
      <c r="B334" s="130">
        <v>42225</v>
      </c>
      <c r="C334" s="45">
        <v>665</v>
      </c>
      <c r="D334" s="93" t="s">
        <v>33</v>
      </c>
    </row>
    <row r="335" spans="1:4" ht="15.75" customHeight="1" x14ac:dyDescent="0.2">
      <c r="A335" s="45" t="s">
        <v>66</v>
      </c>
      <c r="B335" s="130">
        <v>42224</v>
      </c>
      <c r="C335" s="45">
        <v>800</v>
      </c>
      <c r="D335" s="93" t="s">
        <v>33</v>
      </c>
    </row>
    <row r="336" spans="1:4" ht="15.75" customHeight="1" x14ac:dyDescent="0.2">
      <c r="A336" s="45" t="s">
        <v>66</v>
      </c>
      <c r="B336" s="130">
        <v>42223</v>
      </c>
      <c r="C336" s="45">
        <v>1057</v>
      </c>
      <c r="D336" s="93" t="s">
        <v>33</v>
      </c>
    </row>
    <row r="337" spans="1:4" ht="15.75" customHeight="1" x14ac:dyDescent="0.2">
      <c r="A337" s="45" t="s">
        <v>66</v>
      </c>
      <c r="B337" s="130">
        <v>42222</v>
      </c>
      <c r="C337" s="45">
        <v>782</v>
      </c>
      <c r="D337" s="93" t="s">
        <v>33</v>
      </c>
    </row>
    <row r="338" spans="1:4" ht="15.75" customHeight="1" x14ac:dyDescent="0.2">
      <c r="A338" s="45" t="s">
        <v>66</v>
      </c>
      <c r="B338" s="130">
        <v>42221</v>
      </c>
      <c r="C338" s="45">
        <v>774</v>
      </c>
      <c r="D338" s="93" t="s">
        <v>33</v>
      </c>
    </row>
    <row r="339" spans="1:4" ht="15.75" customHeight="1" x14ac:dyDescent="0.2">
      <c r="A339" s="45" t="s">
        <v>66</v>
      </c>
      <c r="B339" s="130">
        <v>42220</v>
      </c>
      <c r="C339" s="45">
        <v>768</v>
      </c>
      <c r="D339" s="93" t="s">
        <v>33</v>
      </c>
    </row>
    <row r="340" spans="1:4" ht="15.75" customHeight="1" x14ac:dyDescent="0.2">
      <c r="A340" s="45" t="s">
        <v>66</v>
      </c>
      <c r="B340" s="130">
        <v>42219</v>
      </c>
      <c r="C340" s="45">
        <v>781</v>
      </c>
      <c r="D340" s="93" t="s">
        <v>33</v>
      </c>
    </row>
    <row r="341" spans="1:4" ht="15.75" customHeight="1" x14ac:dyDescent="0.2">
      <c r="A341" s="45" t="s">
        <v>66</v>
      </c>
      <c r="B341" s="130">
        <v>42218</v>
      </c>
      <c r="C341" s="45">
        <v>656</v>
      </c>
      <c r="D341" s="93" t="s">
        <v>33</v>
      </c>
    </row>
    <row r="342" spans="1:4" ht="15.75" customHeight="1" x14ac:dyDescent="0.2">
      <c r="A342" s="45" t="s">
        <v>66</v>
      </c>
      <c r="B342" s="130">
        <v>42217</v>
      </c>
      <c r="C342" s="45">
        <v>655</v>
      </c>
      <c r="D342" s="93" t="s">
        <v>33</v>
      </c>
    </row>
    <row r="343" spans="1:4" ht="15.75" customHeight="1" x14ac:dyDescent="0.2">
      <c r="A343" s="45" t="s">
        <v>67</v>
      </c>
      <c r="B343" s="130">
        <v>42247</v>
      </c>
      <c r="C343" s="45">
        <v>533</v>
      </c>
      <c r="D343" s="93" t="s">
        <v>33</v>
      </c>
    </row>
    <row r="344" spans="1:4" ht="15.75" customHeight="1" x14ac:dyDescent="0.2">
      <c r="A344" s="45" t="s">
        <v>67</v>
      </c>
      <c r="B344" s="130">
        <v>42246</v>
      </c>
      <c r="C344" s="45">
        <v>528</v>
      </c>
      <c r="D344" s="93" t="s">
        <v>33</v>
      </c>
    </row>
    <row r="345" spans="1:4" ht="15.75" customHeight="1" x14ac:dyDescent="0.2">
      <c r="A345" s="45" t="s">
        <v>67</v>
      </c>
      <c r="B345" s="130">
        <v>42245</v>
      </c>
      <c r="C345" s="45">
        <v>534</v>
      </c>
      <c r="D345" s="93" t="s">
        <v>33</v>
      </c>
    </row>
    <row r="346" spans="1:4" ht="15.75" customHeight="1" x14ac:dyDescent="0.2">
      <c r="A346" s="45" t="s">
        <v>67</v>
      </c>
      <c r="B346" s="130">
        <v>42244</v>
      </c>
      <c r="C346" s="45">
        <v>533</v>
      </c>
      <c r="D346" s="93" t="s">
        <v>33</v>
      </c>
    </row>
    <row r="347" spans="1:4" ht="15.75" customHeight="1" x14ac:dyDescent="0.2">
      <c r="A347" s="45" t="s">
        <v>67</v>
      </c>
      <c r="B347" s="130">
        <v>42243</v>
      </c>
      <c r="C347" s="45">
        <v>529</v>
      </c>
      <c r="D347" s="93" t="s">
        <v>33</v>
      </c>
    </row>
    <row r="348" spans="1:4" ht="15.75" customHeight="1" x14ac:dyDescent="0.2">
      <c r="A348" s="45" t="s">
        <v>67</v>
      </c>
      <c r="B348" s="130">
        <v>42242</v>
      </c>
      <c r="C348" s="45">
        <v>534</v>
      </c>
      <c r="D348" s="93" t="s">
        <v>33</v>
      </c>
    </row>
    <row r="349" spans="1:4" ht="15.75" customHeight="1" x14ac:dyDescent="0.2">
      <c r="A349" s="45" t="s">
        <v>67</v>
      </c>
      <c r="B349" s="130">
        <v>42241</v>
      </c>
      <c r="C349" s="45">
        <v>531</v>
      </c>
      <c r="D349" s="93" t="s">
        <v>33</v>
      </c>
    </row>
    <row r="350" spans="1:4" ht="15.75" customHeight="1" x14ac:dyDescent="0.2">
      <c r="A350" s="45" t="s">
        <v>67</v>
      </c>
      <c r="B350" s="130">
        <v>42240</v>
      </c>
      <c r="C350" s="45">
        <v>529</v>
      </c>
      <c r="D350" s="93" t="s">
        <v>33</v>
      </c>
    </row>
    <row r="351" spans="1:4" ht="15.75" customHeight="1" x14ac:dyDescent="0.2">
      <c r="A351" s="45" t="s">
        <v>67</v>
      </c>
      <c r="B351" s="130">
        <v>42239</v>
      </c>
      <c r="C351" s="45">
        <v>533</v>
      </c>
      <c r="D351" s="93" t="s">
        <v>33</v>
      </c>
    </row>
    <row r="352" spans="1:4" ht="15.75" customHeight="1" x14ac:dyDescent="0.2">
      <c r="A352" s="45" t="s">
        <v>67</v>
      </c>
      <c r="B352" s="130">
        <v>42238</v>
      </c>
      <c r="C352" s="45">
        <v>534</v>
      </c>
      <c r="D352" s="93" t="s">
        <v>33</v>
      </c>
    </row>
    <row r="353" spans="1:4" ht="15.75" customHeight="1" x14ac:dyDescent="0.2">
      <c r="A353" s="45" t="s">
        <v>67</v>
      </c>
      <c r="B353" s="130">
        <v>42237</v>
      </c>
      <c r="C353" s="45">
        <v>528</v>
      </c>
      <c r="D353" s="93" t="s">
        <v>33</v>
      </c>
    </row>
    <row r="354" spans="1:4" ht="15.75" customHeight="1" x14ac:dyDescent="0.2">
      <c r="A354" s="45" t="s">
        <v>67</v>
      </c>
      <c r="B354" s="130">
        <v>42236</v>
      </c>
      <c r="C354" s="45">
        <v>533</v>
      </c>
      <c r="D354" s="93" t="s">
        <v>33</v>
      </c>
    </row>
    <row r="355" spans="1:4" ht="15.75" customHeight="1" x14ac:dyDescent="0.2">
      <c r="A355" s="45" t="s">
        <v>67</v>
      </c>
      <c r="B355" s="130">
        <v>42235</v>
      </c>
      <c r="C355" s="45">
        <v>515</v>
      </c>
      <c r="D355" s="93" t="s">
        <v>33</v>
      </c>
    </row>
    <row r="356" spans="1:4" ht="15.75" customHeight="1" x14ac:dyDescent="0.2">
      <c r="A356" s="45" t="s">
        <v>67</v>
      </c>
      <c r="B356" s="130">
        <v>42234</v>
      </c>
      <c r="C356" s="45">
        <v>508</v>
      </c>
      <c r="D356" s="93" t="s">
        <v>33</v>
      </c>
    </row>
    <row r="357" spans="1:4" ht="15.75" customHeight="1" x14ac:dyDescent="0.2">
      <c r="A357" s="45" t="s">
        <v>67</v>
      </c>
      <c r="B357" s="130">
        <v>42233</v>
      </c>
      <c r="C357" s="45">
        <v>512</v>
      </c>
      <c r="D357" s="93" t="s">
        <v>33</v>
      </c>
    </row>
    <row r="358" spans="1:4" ht="15.75" customHeight="1" x14ac:dyDescent="0.2">
      <c r="A358" s="45" t="s">
        <v>67</v>
      </c>
      <c r="B358" s="130">
        <v>42232</v>
      </c>
      <c r="C358" s="45">
        <v>513</v>
      </c>
      <c r="D358" s="93" t="s">
        <v>33</v>
      </c>
    </row>
    <row r="359" spans="1:4" ht="15.75" customHeight="1" x14ac:dyDescent="0.2">
      <c r="A359" s="45" t="s">
        <v>67</v>
      </c>
      <c r="B359" s="130">
        <v>42231</v>
      </c>
      <c r="C359" s="45">
        <v>509</v>
      </c>
      <c r="D359" s="93" t="s">
        <v>33</v>
      </c>
    </row>
    <row r="360" spans="1:4" ht="15.75" customHeight="1" x14ac:dyDescent="0.2">
      <c r="A360" s="45" t="s">
        <v>67</v>
      </c>
      <c r="B360" s="130">
        <v>42230</v>
      </c>
      <c r="C360" s="45">
        <v>513</v>
      </c>
      <c r="D360" s="93" t="s">
        <v>33</v>
      </c>
    </row>
    <row r="361" spans="1:4" ht="15.75" customHeight="1" x14ac:dyDescent="0.2">
      <c r="A361" s="45" t="s">
        <v>67</v>
      </c>
      <c r="B361" s="130">
        <v>42229</v>
      </c>
      <c r="C361" s="45">
        <v>513</v>
      </c>
      <c r="D361" s="93" t="s">
        <v>33</v>
      </c>
    </row>
    <row r="362" spans="1:4" ht="15.75" customHeight="1" x14ac:dyDescent="0.2">
      <c r="A362" s="45" t="s">
        <v>67</v>
      </c>
      <c r="B362" s="130">
        <v>42228</v>
      </c>
      <c r="C362" s="45">
        <v>508</v>
      </c>
      <c r="D362" s="93" t="s">
        <v>33</v>
      </c>
    </row>
    <row r="363" spans="1:4" ht="15.75" customHeight="1" x14ac:dyDescent="0.2">
      <c r="A363" s="45" t="s">
        <v>67</v>
      </c>
      <c r="B363" s="130">
        <v>42227</v>
      </c>
      <c r="C363" s="45">
        <v>511</v>
      </c>
      <c r="D363" s="93" t="s">
        <v>33</v>
      </c>
    </row>
    <row r="364" spans="1:4" ht="15.75" customHeight="1" x14ac:dyDescent="0.2">
      <c r="A364" s="45" t="s">
        <v>67</v>
      </c>
      <c r="B364" s="130">
        <v>42226</v>
      </c>
      <c r="C364" s="45">
        <v>792</v>
      </c>
      <c r="D364" s="93" t="s">
        <v>33</v>
      </c>
    </row>
    <row r="365" spans="1:4" ht="15.75" customHeight="1" x14ac:dyDescent="0.2">
      <c r="A365" s="45" t="s">
        <v>67</v>
      </c>
      <c r="B365" s="130">
        <v>42225</v>
      </c>
      <c r="C365" s="45">
        <v>558</v>
      </c>
      <c r="D365" s="93" t="s">
        <v>33</v>
      </c>
    </row>
    <row r="366" spans="1:4" ht="15.75" customHeight="1" x14ac:dyDescent="0.2">
      <c r="A366" s="45" t="s">
        <v>67</v>
      </c>
      <c r="B366" s="130">
        <v>42224</v>
      </c>
      <c r="C366" s="45">
        <v>1351</v>
      </c>
      <c r="D366" s="93" t="s">
        <v>33</v>
      </c>
    </row>
    <row r="367" spans="1:4" ht="15.75" customHeight="1" x14ac:dyDescent="0.2">
      <c r="A367" s="45" t="s">
        <v>67</v>
      </c>
      <c r="B367" s="130">
        <v>42223</v>
      </c>
      <c r="C367" s="45">
        <v>818</v>
      </c>
      <c r="D367" s="93" t="s">
        <v>33</v>
      </c>
    </row>
    <row r="368" spans="1:4" ht="15.75" customHeight="1" x14ac:dyDescent="0.2">
      <c r="A368" s="45" t="s">
        <v>67</v>
      </c>
      <c r="B368" s="130">
        <v>42222</v>
      </c>
      <c r="C368" s="45">
        <v>794</v>
      </c>
      <c r="D368" s="93" t="s">
        <v>33</v>
      </c>
    </row>
    <row r="369" spans="1:4" ht="15.75" customHeight="1" x14ac:dyDescent="0.2">
      <c r="A369" s="45" t="s">
        <v>67</v>
      </c>
      <c r="B369" s="130">
        <v>42221</v>
      </c>
      <c r="C369" s="45">
        <v>801</v>
      </c>
      <c r="D369" s="93" t="s">
        <v>33</v>
      </c>
    </row>
    <row r="370" spans="1:4" ht="15.75" customHeight="1" x14ac:dyDescent="0.2">
      <c r="A370" s="45" t="s">
        <v>67</v>
      </c>
      <c r="B370" s="130">
        <v>42220</v>
      </c>
      <c r="C370" s="45">
        <v>800</v>
      </c>
      <c r="D370" s="93" t="s">
        <v>33</v>
      </c>
    </row>
    <row r="371" spans="1:4" ht="15.75" customHeight="1" x14ac:dyDescent="0.2">
      <c r="A371" s="45" t="s">
        <v>67</v>
      </c>
      <c r="B371" s="130">
        <v>42219</v>
      </c>
      <c r="C371" s="45">
        <v>794</v>
      </c>
      <c r="D371" s="93" t="s">
        <v>33</v>
      </c>
    </row>
    <row r="372" spans="1:4" ht="15.75" customHeight="1" x14ac:dyDescent="0.2">
      <c r="A372" s="45" t="s">
        <v>67</v>
      </c>
      <c r="B372" s="130">
        <v>42218</v>
      </c>
      <c r="C372" s="45">
        <v>560</v>
      </c>
      <c r="D372" s="93" t="s">
        <v>33</v>
      </c>
    </row>
    <row r="373" spans="1:4" ht="15.75" customHeight="1" x14ac:dyDescent="0.2">
      <c r="A373" s="45" t="s">
        <v>67</v>
      </c>
      <c r="B373" s="130">
        <v>42217</v>
      </c>
      <c r="C373" s="45">
        <v>1141</v>
      </c>
      <c r="D373" s="93" t="s">
        <v>33</v>
      </c>
    </row>
    <row r="374" spans="1:4" ht="15.75" customHeight="1" x14ac:dyDescent="0.2">
      <c r="A374" s="45" t="s">
        <v>68</v>
      </c>
      <c r="B374" s="130">
        <v>42247</v>
      </c>
      <c r="C374" s="45">
        <v>564</v>
      </c>
      <c r="D374" s="93" t="s">
        <v>33</v>
      </c>
    </row>
    <row r="375" spans="1:4" ht="15.75" customHeight="1" x14ac:dyDescent="0.2">
      <c r="A375" s="45" t="s">
        <v>68</v>
      </c>
      <c r="B375" s="130">
        <v>42246</v>
      </c>
      <c r="C375" s="45">
        <v>558</v>
      </c>
      <c r="D375" s="93" t="s">
        <v>33</v>
      </c>
    </row>
    <row r="376" spans="1:4" ht="15.75" customHeight="1" x14ac:dyDescent="0.2">
      <c r="A376" s="45" t="s">
        <v>68</v>
      </c>
      <c r="B376" s="130">
        <v>42245</v>
      </c>
      <c r="C376" s="45">
        <v>554</v>
      </c>
      <c r="D376" s="93" t="s">
        <v>33</v>
      </c>
    </row>
    <row r="377" spans="1:4" ht="15.75" customHeight="1" x14ac:dyDescent="0.2">
      <c r="A377" s="45" t="s">
        <v>68</v>
      </c>
      <c r="B377" s="130">
        <v>42244</v>
      </c>
      <c r="C377" s="45">
        <v>562</v>
      </c>
      <c r="D377" s="93" t="s">
        <v>33</v>
      </c>
    </row>
    <row r="378" spans="1:4" ht="15.75" customHeight="1" x14ac:dyDescent="0.2">
      <c r="A378" s="45" t="s">
        <v>68</v>
      </c>
      <c r="B378" s="130">
        <v>42243</v>
      </c>
      <c r="C378" s="45">
        <v>558</v>
      </c>
      <c r="D378" s="93" t="s">
        <v>33</v>
      </c>
    </row>
    <row r="379" spans="1:4" ht="15.75" customHeight="1" x14ac:dyDescent="0.2">
      <c r="A379" s="45" t="s">
        <v>68</v>
      </c>
      <c r="B379" s="130">
        <v>42242</v>
      </c>
      <c r="C379" s="45">
        <v>610</v>
      </c>
      <c r="D379" s="93" t="s">
        <v>33</v>
      </c>
    </row>
    <row r="380" spans="1:4" ht="15.75" customHeight="1" x14ac:dyDescent="0.2">
      <c r="A380" s="45" t="s">
        <v>68</v>
      </c>
      <c r="B380" s="130">
        <v>42241</v>
      </c>
      <c r="C380" s="45">
        <v>562</v>
      </c>
      <c r="D380" s="93" t="s">
        <v>33</v>
      </c>
    </row>
    <row r="381" spans="1:4" ht="15.75" customHeight="1" x14ac:dyDescent="0.2">
      <c r="A381" s="45" t="s">
        <v>68</v>
      </c>
      <c r="B381" s="130">
        <v>42240</v>
      </c>
      <c r="C381" s="45">
        <v>558</v>
      </c>
      <c r="D381" s="93" t="s">
        <v>33</v>
      </c>
    </row>
    <row r="382" spans="1:4" ht="15.75" customHeight="1" x14ac:dyDescent="0.2">
      <c r="A382" s="45" t="s">
        <v>68</v>
      </c>
      <c r="B382" s="130">
        <v>42239</v>
      </c>
      <c r="C382" s="45">
        <v>554</v>
      </c>
      <c r="D382" s="93" t="s">
        <v>33</v>
      </c>
    </row>
    <row r="383" spans="1:4" ht="15.75" customHeight="1" x14ac:dyDescent="0.2">
      <c r="A383" s="45" t="s">
        <v>68</v>
      </c>
      <c r="B383" s="130">
        <v>42238</v>
      </c>
      <c r="C383" s="45">
        <v>562</v>
      </c>
      <c r="D383" s="93" t="s">
        <v>33</v>
      </c>
    </row>
    <row r="384" spans="1:4" ht="15.75" customHeight="1" x14ac:dyDescent="0.2">
      <c r="A384" s="45" t="s">
        <v>68</v>
      </c>
      <c r="B384" s="130">
        <v>42237</v>
      </c>
      <c r="C384" s="45">
        <v>559</v>
      </c>
      <c r="D384" s="93" t="s">
        <v>33</v>
      </c>
    </row>
    <row r="385" spans="1:4" ht="15.75" customHeight="1" x14ac:dyDescent="0.2">
      <c r="A385" s="45" t="s">
        <v>68</v>
      </c>
      <c r="B385" s="130">
        <v>42236</v>
      </c>
      <c r="C385" s="45">
        <v>555</v>
      </c>
      <c r="D385" s="93" t="s">
        <v>33</v>
      </c>
    </row>
    <row r="386" spans="1:4" ht="15.75" customHeight="1" x14ac:dyDescent="0.2">
      <c r="A386" s="45" t="s">
        <v>68</v>
      </c>
      <c r="B386" s="130">
        <v>42235</v>
      </c>
      <c r="C386" s="45">
        <v>640</v>
      </c>
      <c r="D386" s="93" t="s">
        <v>33</v>
      </c>
    </row>
    <row r="387" spans="1:4" ht="15.75" customHeight="1" x14ac:dyDescent="0.2">
      <c r="A387" s="45" t="s">
        <v>68</v>
      </c>
      <c r="B387" s="130">
        <v>42234</v>
      </c>
      <c r="C387" s="45">
        <v>577</v>
      </c>
      <c r="D387" s="93" t="s">
        <v>33</v>
      </c>
    </row>
    <row r="388" spans="1:4" ht="15.75" customHeight="1" x14ac:dyDescent="0.2">
      <c r="A388" s="45" t="s">
        <v>68</v>
      </c>
      <c r="B388" s="130">
        <v>42233</v>
      </c>
      <c r="C388" s="45">
        <v>573</v>
      </c>
      <c r="D388" s="93" t="s">
        <v>33</v>
      </c>
    </row>
    <row r="389" spans="1:4" ht="15.75" customHeight="1" x14ac:dyDescent="0.2">
      <c r="A389" s="45" t="s">
        <v>68</v>
      </c>
      <c r="B389" s="130">
        <v>42232</v>
      </c>
      <c r="C389" s="45">
        <v>583</v>
      </c>
      <c r="D389" s="93" t="s">
        <v>33</v>
      </c>
    </row>
    <row r="390" spans="1:4" ht="15.75" customHeight="1" x14ac:dyDescent="0.2">
      <c r="A390" s="45" t="s">
        <v>68</v>
      </c>
      <c r="B390" s="130">
        <v>42231</v>
      </c>
      <c r="C390" s="45">
        <v>577</v>
      </c>
      <c r="D390" s="93" t="s">
        <v>33</v>
      </c>
    </row>
    <row r="391" spans="1:4" ht="15.75" customHeight="1" x14ac:dyDescent="0.2">
      <c r="A391" s="45" t="s">
        <v>68</v>
      </c>
      <c r="B391" s="130">
        <v>42230</v>
      </c>
      <c r="C391" s="45">
        <v>572</v>
      </c>
      <c r="D391" s="93" t="s">
        <v>33</v>
      </c>
    </row>
    <row r="392" spans="1:4" ht="15.75" customHeight="1" x14ac:dyDescent="0.2">
      <c r="A392" s="45" t="s">
        <v>68</v>
      </c>
      <c r="B392" s="130">
        <v>42229</v>
      </c>
      <c r="C392" s="45">
        <v>582</v>
      </c>
      <c r="D392" s="93" t="s">
        <v>33</v>
      </c>
    </row>
    <row r="393" spans="1:4" ht="15.75" customHeight="1" x14ac:dyDescent="0.2">
      <c r="A393" s="45" t="s">
        <v>68</v>
      </c>
      <c r="B393" s="130">
        <v>42228</v>
      </c>
      <c r="C393" s="45">
        <v>602</v>
      </c>
      <c r="D393" s="93" t="s">
        <v>33</v>
      </c>
    </row>
    <row r="394" spans="1:4" ht="15.75" customHeight="1" x14ac:dyDescent="0.2">
      <c r="A394" s="45" t="s">
        <v>68</v>
      </c>
      <c r="B394" s="130">
        <v>42227</v>
      </c>
      <c r="C394" s="45">
        <v>607</v>
      </c>
      <c r="D394" s="93" t="s">
        <v>33</v>
      </c>
    </row>
    <row r="395" spans="1:4" ht="15.75" customHeight="1" x14ac:dyDescent="0.2">
      <c r="A395" s="45" t="s">
        <v>68</v>
      </c>
      <c r="B395" s="130">
        <v>42226</v>
      </c>
      <c r="C395" s="45">
        <v>801</v>
      </c>
      <c r="D395" s="93" t="s">
        <v>33</v>
      </c>
    </row>
    <row r="396" spans="1:4" ht="15.75" customHeight="1" x14ac:dyDescent="0.2">
      <c r="A396" s="45" t="s">
        <v>68</v>
      </c>
      <c r="B396" s="130">
        <v>42225</v>
      </c>
      <c r="C396" s="45">
        <v>620</v>
      </c>
      <c r="D396" s="93" t="s">
        <v>33</v>
      </c>
    </row>
    <row r="397" spans="1:4" ht="15.75" customHeight="1" x14ac:dyDescent="0.2">
      <c r="A397" s="45" t="s">
        <v>68</v>
      </c>
      <c r="B397" s="130">
        <v>42224</v>
      </c>
      <c r="C397" s="45">
        <v>785</v>
      </c>
      <c r="D397" s="93" t="s">
        <v>33</v>
      </c>
    </row>
    <row r="398" spans="1:4" ht="15.75" customHeight="1" x14ac:dyDescent="0.2">
      <c r="A398" s="45" t="s">
        <v>68</v>
      </c>
      <c r="B398" s="130">
        <v>42223</v>
      </c>
      <c r="C398" s="45">
        <v>881</v>
      </c>
      <c r="D398" s="93" t="s">
        <v>33</v>
      </c>
    </row>
    <row r="399" spans="1:4" ht="15.75" customHeight="1" x14ac:dyDescent="0.2">
      <c r="A399" s="45" t="s">
        <v>68</v>
      </c>
      <c r="B399" s="130">
        <v>42222</v>
      </c>
      <c r="C399" s="45">
        <v>806</v>
      </c>
      <c r="D399" s="93" t="s">
        <v>33</v>
      </c>
    </row>
    <row r="400" spans="1:4" ht="15.75" customHeight="1" x14ac:dyDescent="0.2">
      <c r="A400" s="45" t="s">
        <v>68</v>
      </c>
      <c r="B400" s="130">
        <v>42221</v>
      </c>
      <c r="C400" s="45">
        <v>797</v>
      </c>
      <c r="D400" s="93" t="s">
        <v>33</v>
      </c>
    </row>
    <row r="401" spans="1:4" ht="15.75" customHeight="1" x14ac:dyDescent="0.2">
      <c r="A401" s="45" t="s">
        <v>68</v>
      </c>
      <c r="B401" s="130">
        <v>42220</v>
      </c>
      <c r="C401" s="45">
        <v>866</v>
      </c>
      <c r="D401" s="93" t="s">
        <v>33</v>
      </c>
    </row>
    <row r="402" spans="1:4" ht="15.75" customHeight="1" x14ac:dyDescent="0.2">
      <c r="A402" s="45" t="s">
        <v>68</v>
      </c>
      <c r="B402" s="130">
        <v>42219</v>
      </c>
      <c r="C402" s="45">
        <v>806</v>
      </c>
      <c r="D402" s="93" t="s">
        <v>33</v>
      </c>
    </row>
    <row r="403" spans="1:4" ht="15.75" customHeight="1" x14ac:dyDescent="0.2">
      <c r="A403" s="45" t="s">
        <v>68</v>
      </c>
      <c r="B403" s="130">
        <v>42218</v>
      </c>
      <c r="C403" s="45">
        <v>613</v>
      </c>
      <c r="D403" s="93" t="s">
        <v>33</v>
      </c>
    </row>
    <row r="404" spans="1:4" ht="15.75" customHeight="1" x14ac:dyDescent="0.2">
      <c r="A404" s="45" t="s">
        <v>68</v>
      </c>
      <c r="B404" s="130">
        <v>42217</v>
      </c>
      <c r="C404" s="45">
        <v>624</v>
      </c>
      <c r="D404" s="93" t="s">
        <v>33</v>
      </c>
    </row>
    <row r="405" spans="1:4" ht="15.75" customHeight="1" x14ac:dyDescent="0.2">
      <c r="A405" s="45" t="s">
        <v>673</v>
      </c>
      <c r="B405" s="130">
        <v>42247</v>
      </c>
      <c r="C405" s="45">
        <v>628</v>
      </c>
      <c r="D405" s="93" t="s">
        <v>33</v>
      </c>
    </row>
    <row r="406" spans="1:4" ht="15.75" customHeight="1" x14ac:dyDescent="0.2">
      <c r="A406" s="45" t="s">
        <v>673</v>
      </c>
      <c r="B406" s="130">
        <v>42246</v>
      </c>
      <c r="C406" s="45">
        <v>601</v>
      </c>
      <c r="D406" s="93" t="s">
        <v>33</v>
      </c>
    </row>
    <row r="407" spans="1:4" ht="15.75" customHeight="1" x14ac:dyDescent="0.2">
      <c r="A407" s="45" t="s">
        <v>673</v>
      </c>
      <c r="B407" s="130">
        <v>42245</v>
      </c>
      <c r="C407" s="45">
        <v>595</v>
      </c>
      <c r="D407" s="93" t="s">
        <v>33</v>
      </c>
    </row>
    <row r="408" spans="1:4" ht="15.75" customHeight="1" x14ac:dyDescent="0.2">
      <c r="A408" s="45" t="s">
        <v>673</v>
      </c>
      <c r="B408" s="130">
        <v>42244</v>
      </c>
      <c r="C408" s="45">
        <v>857</v>
      </c>
      <c r="D408" s="93" t="s">
        <v>33</v>
      </c>
    </row>
    <row r="409" spans="1:4" ht="15.75" customHeight="1" x14ac:dyDescent="0.2">
      <c r="A409" s="45" t="s">
        <v>673</v>
      </c>
      <c r="B409" s="130">
        <v>42243</v>
      </c>
      <c r="C409" s="45">
        <v>623</v>
      </c>
      <c r="D409" s="93" t="s">
        <v>33</v>
      </c>
    </row>
    <row r="410" spans="1:4" ht="15.75" customHeight="1" x14ac:dyDescent="0.2">
      <c r="A410" s="45" t="s">
        <v>673</v>
      </c>
      <c r="B410" s="130">
        <v>42242</v>
      </c>
      <c r="C410" s="45">
        <v>618</v>
      </c>
      <c r="D410" s="93" t="s">
        <v>33</v>
      </c>
    </row>
    <row r="411" spans="1:4" ht="15.75" customHeight="1" x14ac:dyDescent="0.2">
      <c r="A411" s="45" t="s">
        <v>673</v>
      </c>
      <c r="B411" s="130">
        <v>42241</v>
      </c>
      <c r="C411" s="45">
        <v>627</v>
      </c>
      <c r="D411" s="93" t="s">
        <v>33</v>
      </c>
    </row>
    <row r="412" spans="1:4" ht="15.75" customHeight="1" x14ac:dyDescent="0.2">
      <c r="A412" s="45" t="s">
        <v>673</v>
      </c>
      <c r="B412" s="130">
        <v>42240</v>
      </c>
      <c r="C412" s="45">
        <v>616</v>
      </c>
      <c r="D412" s="93" t="s">
        <v>33</v>
      </c>
    </row>
    <row r="413" spans="1:4" ht="15.75" customHeight="1" x14ac:dyDescent="0.2">
      <c r="A413" s="45" t="s">
        <v>673</v>
      </c>
      <c r="B413" s="130">
        <v>42239</v>
      </c>
      <c r="C413" s="45">
        <v>595</v>
      </c>
      <c r="D413" s="93" t="s">
        <v>33</v>
      </c>
    </row>
    <row r="414" spans="1:4" ht="15.75" customHeight="1" x14ac:dyDescent="0.2">
      <c r="A414" s="45" t="s">
        <v>673</v>
      </c>
      <c r="B414" s="130">
        <v>42238</v>
      </c>
      <c r="C414" s="45">
        <v>603</v>
      </c>
      <c r="D414" s="93" t="s">
        <v>33</v>
      </c>
    </row>
    <row r="415" spans="1:4" ht="15.75" customHeight="1" x14ac:dyDescent="0.2">
      <c r="A415" s="45" t="s">
        <v>673</v>
      </c>
      <c r="B415" s="130">
        <v>42237</v>
      </c>
      <c r="C415" s="45">
        <v>853</v>
      </c>
      <c r="D415" s="93" t="s">
        <v>33</v>
      </c>
    </row>
    <row r="416" spans="1:4" ht="15.75" customHeight="1" x14ac:dyDescent="0.2">
      <c r="A416" s="45" t="s">
        <v>673</v>
      </c>
      <c r="B416" s="130">
        <v>42236</v>
      </c>
      <c r="C416" s="45">
        <v>619</v>
      </c>
      <c r="D416" s="93" t="s">
        <v>33</v>
      </c>
    </row>
    <row r="417" spans="1:4" ht="15.75" customHeight="1" x14ac:dyDescent="0.2">
      <c r="A417" s="45" t="s">
        <v>673</v>
      </c>
      <c r="B417" s="130">
        <v>42235</v>
      </c>
      <c r="C417" s="45">
        <v>530</v>
      </c>
      <c r="D417" s="93" t="s">
        <v>33</v>
      </c>
    </row>
    <row r="418" spans="1:4" ht="15.75" customHeight="1" x14ac:dyDescent="0.2">
      <c r="A418" s="45" t="s">
        <v>673</v>
      </c>
      <c r="B418" s="130">
        <v>42234</v>
      </c>
      <c r="C418" s="45">
        <v>522</v>
      </c>
      <c r="D418" s="93" t="s">
        <v>33</v>
      </c>
    </row>
    <row r="419" spans="1:4" ht="15.75" customHeight="1" x14ac:dyDescent="0.2">
      <c r="A419" s="45" t="s">
        <v>673</v>
      </c>
      <c r="B419" s="130">
        <v>42233</v>
      </c>
      <c r="C419" s="45">
        <v>516</v>
      </c>
      <c r="D419" s="93" t="s">
        <v>33</v>
      </c>
    </row>
    <row r="420" spans="1:4" ht="15.75" customHeight="1" x14ac:dyDescent="0.2">
      <c r="A420" s="45" t="s">
        <v>673</v>
      </c>
      <c r="B420" s="130">
        <v>42232</v>
      </c>
      <c r="C420" s="45">
        <v>525</v>
      </c>
      <c r="D420" s="93" t="s">
        <v>33</v>
      </c>
    </row>
    <row r="421" spans="1:4" ht="15.75" customHeight="1" x14ac:dyDescent="0.2">
      <c r="A421" s="45" t="s">
        <v>673</v>
      </c>
      <c r="B421" s="130">
        <v>42231</v>
      </c>
      <c r="C421" s="45">
        <v>523</v>
      </c>
      <c r="D421" s="93" t="s">
        <v>33</v>
      </c>
    </row>
    <row r="422" spans="1:4" ht="15.75" customHeight="1" x14ac:dyDescent="0.2">
      <c r="A422" s="45" t="s">
        <v>673</v>
      </c>
      <c r="B422" s="130">
        <v>42230</v>
      </c>
      <c r="C422" s="45">
        <v>517</v>
      </c>
      <c r="D422" s="93" t="s">
        <v>33</v>
      </c>
    </row>
    <row r="423" spans="1:4" ht="15.75" customHeight="1" x14ac:dyDescent="0.2">
      <c r="A423" s="45" t="s">
        <v>673</v>
      </c>
      <c r="B423" s="130">
        <v>42229</v>
      </c>
      <c r="C423" s="45">
        <v>526</v>
      </c>
      <c r="D423" s="93" t="s">
        <v>33</v>
      </c>
    </row>
    <row r="424" spans="1:4" ht="15.75" customHeight="1" x14ac:dyDescent="0.2">
      <c r="A424" s="45" t="s">
        <v>673</v>
      </c>
      <c r="B424" s="130">
        <v>42228</v>
      </c>
      <c r="C424" s="45">
        <v>523</v>
      </c>
      <c r="D424" s="93" t="s">
        <v>33</v>
      </c>
    </row>
    <row r="425" spans="1:4" ht="15.75" customHeight="1" x14ac:dyDescent="0.2">
      <c r="A425" s="45" t="s">
        <v>673</v>
      </c>
      <c r="B425" s="130">
        <v>42227</v>
      </c>
      <c r="C425" s="45">
        <v>517</v>
      </c>
      <c r="D425" s="93" t="s">
        <v>33</v>
      </c>
    </row>
    <row r="426" spans="1:4" ht="15.75" customHeight="1" x14ac:dyDescent="0.2">
      <c r="A426" s="45" t="s">
        <v>673</v>
      </c>
      <c r="B426" s="130">
        <v>42226</v>
      </c>
      <c r="C426" s="45">
        <v>765</v>
      </c>
      <c r="D426" s="93" t="s">
        <v>33</v>
      </c>
    </row>
    <row r="427" spans="1:4" ht="15.75" customHeight="1" x14ac:dyDescent="0.2">
      <c r="A427" s="45" t="s">
        <v>673</v>
      </c>
      <c r="B427" s="130">
        <v>42225</v>
      </c>
      <c r="C427" s="45">
        <v>569</v>
      </c>
      <c r="D427" s="93" t="s">
        <v>33</v>
      </c>
    </row>
    <row r="428" spans="1:4" ht="15.75" customHeight="1" x14ac:dyDescent="0.2">
      <c r="A428" s="45" t="s">
        <v>673</v>
      </c>
      <c r="B428" s="130">
        <v>42224</v>
      </c>
      <c r="C428" s="45">
        <v>1469</v>
      </c>
      <c r="D428" s="93" t="s">
        <v>33</v>
      </c>
    </row>
    <row r="429" spans="1:4" ht="15.75" customHeight="1" x14ac:dyDescent="0.2">
      <c r="A429" s="45" t="s">
        <v>673</v>
      </c>
      <c r="B429" s="130">
        <v>42223</v>
      </c>
      <c r="C429" s="45">
        <v>817</v>
      </c>
      <c r="D429" s="93" t="s">
        <v>33</v>
      </c>
    </row>
    <row r="430" spans="1:4" ht="15.75" customHeight="1" x14ac:dyDescent="0.2">
      <c r="A430" s="45" t="s">
        <v>673</v>
      </c>
      <c r="B430" s="130">
        <v>42222</v>
      </c>
      <c r="C430" s="45">
        <v>771</v>
      </c>
      <c r="D430" s="93" t="s">
        <v>33</v>
      </c>
    </row>
    <row r="431" spans="1:4" ht="15.75" customHeight="1" x14ac:dyDescent="0.2">
      <c r="A431" s="45" t="s">
        <v>673</v>
      </c>
      <c r="B431" s="130">
        <v>42221</v>
      </c>
      <c r="C431" s="45">
        <v>767</v>
      </c>
      <c r="D431" s="93" t="s">
        <v>33</v>
      </c>
    </row>
    <row r="432" spans="1:4" ht="15.75" customHeight="1" x14ac:dyDescent="0.2">
      <c r="A432" s="45" t="s">
        <v>673</v>
      </c>
      <c r="B432" s="130">
        <v>42220</v>
      </c>
      <c r="C432" s="45">
        <v>775</v>
      </c>
      <c r="D432" s="93" t="s">
        <v>33</v>
      </c>
    </row>
    <row r="433" spans="1:4" ht="15.75" customHeight="1" x14ac:dyDescent="0.2">
      <c r="A433" s="45" t="s">
        <v>673</v>
      </c>
      <c r="B433" s="130">
        <v>42219</v>
      </c>
      <c r="C433" s="45">
        <v>771</v>
      </c>
      <c r="D433" s="93" t="s">
        <v>33</v>
      </c>
    </row>
    <row r="434" spans="1:4" ht="15.75" customHeight="1" x14ac:dyDescent="0.2">
      <c r="A434" s="45" t="s">
        <v>673</v>
      </c>
      <c r="B434" s="130">
        <v>42218</v>
      </c>
      <c r="C434" s="45">
        <v>564</v>
      </c>
      <c r="D434" s="93" t="s">
        <v>33</v>
      </c>
    </row>
    <row r="435" spans="1:4" ht="15.75" customHeight="1" x14ac:dyDescent="0.2">
      <c r="A435" s="45" t="s">
        <v>673</v>
      </c>
      <c r="B435" s="130">
        <v>42217</v>
      </c>
      <c r="C435" s="45">
        <v>1105</v>
      </c>
      <c r="D435" s="93" t="s">
        <v>33</v>
      </c>
    </row>
    <row r="436" spans="1:4" ht="15.75" customHeight="1" x14ac:dyDescent="0.2">
      <c r="A436" s="45" t="s">
        <v>671</v>
      </c>
      <c r="B436" s="130">
        <v>42247</v>
      </c>
      <c r="C436" s="45">
        <v>552</v>
      </c>
      <c r="D436" s="93" t="s">
        <v>33</v>
      </c>
    </row>
    <row r="437" spans="1:4" ht="15.75" customHeight="1" x14ac:dyDescent="0.2">
      <c r="A437" s="45" t="s">
        <v>671</v>
      </c>
      <c r="B437" s="130">
        <v>42246</v>
      </c>
      <c r="C437" s="45">
        <v>546</v>
      </c>
      <c r="D437" s="93" t="s">
        <v>33</v>
      </c>
    </row>
    <row r="438" spans="1:4" ht="15.75" customHeight="1" x14ac:dyDescent="0.2">
      <c r="A438" s="45" t="s">
        <v>671</v>
      </c>
      <c r="B438" s="130">
        <v>42245</v>
      </c>
      <c r="C438" s="45">
        <v>554</v>
      </c>
      <c r="D438" s="93" t="s">
        <v>33</v>
      </c>
    </row>
    <row r="439" spans="1:4" ht="15.75" customHeight="1" x14ac:dyDescent="0.2">
      <c r="A439" s="45" t="s">
        <v>671</v>
      </c>
      <c r="B439" s="130">
        <v>42244</v>
      </c>
      <c r="C439" s="45">
        <v>556</v>
      </c>
      <c r="D439" s="93" t="s">
        <v>33</v>
      </c>
    </row>
    <row r="440" spans="1:4" ht="15.75" customHeight="1" x14ac:dyDescent="0.2">
      <c r="A440" s="45" t="s">
        <v>671</v>
      </c>
      <c r="B440" s="130">
        <v>42243</v>
      </c>
      <c r="C440" s="45">
        <v>548</v>
      </c>
      <c r="D440" s="93" t="s">
        <v>33</v>
      </c>
    </row>
    <row r="441" spans="1:4" ht="15.75" customHeight="1" x14ac:dyDescent="0.2">
      <c r="A441" s="45" t="s">
        <v>671</v>
      </c>
      <c r="B441" s="130">
        <v>42242</v>
      </c>
      <c r="C441" s="45">
        <v>559</v>
      </c>
      <c r="D441" s="93" t="s">
        <v>33</v>
      </c>
    </row>
    <row r="442" spans="1:4" ht="15.75" customHeight="1" x14ac:dyDescent="0.2">
      <c r="A442" s="45" t="s">
        <v>671</v>
      </c>
      <c r="B442" s="130">
        <v>42241</v>
      </c>
      <c r="C442" s="45">
        <v>551</v>
      </c>
      <c r="D442" s="93" t="s">
        <v>33</v>
      </c>
    </row>
    <row r="443" spans="1:4" ht="15.75" customHeight="1" x14ac:dyDescent="0.2">
      <c r="A443" s="45" t="s">
        <v>671</v>
      </c>
      <c r="B443" s="130">
        <v>42240</v>
      </c>
      <c r="C443" s="45">
        <v>546</v>
      </c>
      <c r="D443" s="93" t="s">
        <v>33</v>
      </c>
    </row>
    <row r="444" spans="1:4" ht="15.75" customHeight="1" x14ac:dyDescent="0.2">
      <c r="A444" s="45" t="s">
        <v>671</v>
      </c>
      <c r="B444" s="130">
        <v>42239</v>
      </c>
      <c r="C444" s="45">
        <v>554</v>
      </c>
      <c r="D444" s="93" t="s">
        <v>33</v>
      </c>
    </row>
    <row r="445" spans="1:4" ht="15.75" customHeight="1" x14ac:dyDescent="0.2">
      <c r="A445" s="45" t="s">
        <v>671</v>
      </c>
      <c r="B445" s="130">
        <v>42238</v>
      </c>
      <c r="C445" s="45">
        <v>552</v>
      </c>
      <c r="D445" s="93" t="s">
        <v>33</v>
      </c>
    </row>
    <row r="446" spans="1:4" ht="15.75" customHeight="1" x14ac:dyDescent="0.2">
      <c r="A446" s="45" t="s">
        <v>671</v>
      </c>
      <c r="B446" s="130">
        <v>42237</v>
      </c>
      <c r="C446" s="45">
        <v>546</v>
      </c>
      <c r="D446" s="93" t="s">
        <v>33</v>
      </c>
    </row>
    <row r="447" spans="1:4" ht="15.75" customHeight="1" x14ac:dyDescent="0.2">
      <c r="A447" s="45" t="s">
        <v>671</v>
      </c>
      <c r="B447" s="130">
        <v>42236</v>
      </c>
      <c r="C447" s="45">
        <v>562</v>
      </c>
      <c r="D447" s="93" t="s">
        <v>33</v>
      </c>
    </row>
    <row r="448" spans="1:4" ht="15.75" customHeight="1" x14ac:dyDescent="0.2">
      <c r="A448" s="45" t="s">
        <v>671</v>
      </c>
      <c r="B448" s="130">
        <v>42235</v>
      </c>
      <c r="C448" s="45">
        <v>641</v>
      </c>
      <c r="D448" s="93" t="s">
        <v>33</v>
      </c>
    </row>
    <row r="449" spans="1:4" ht="15.75" customHeight="1" x14ac:dyDescent="0.2">
      <c r="A449" s="45" t="s">
        <v>671</v>
      </c>
      <c r="B449" s="130">
        <v>42234</v>
      </c>
      <c r="C449" s="45">
        <v>636</v>
      </c>
      <c r="D449" s="93" t="s">
        <v>33</v>
      </c>
    </row>
    <row r="450" spans="1:4" ht="15.75" customHeight="1" x14ac:dyDescent="0.2">
      <c r="A450" s="45" t="s">
        <v>671</v>
      </c>
      <c r="B450" s="130">
        <v>42233</v>
      </c>
      <c r="C450" s="45">
        <v>642</v>
      </c>
      <c r="D450" s="93" t="s">
        <v>33</v>
      </c>
    </row>
    <row r="451" spans="1:4" ht="15.75" customHeight="1" x14ac:dyDescent="0.2">
      <c r="A451" s="45" t="s">
        <v>671</v>
      </c>
      <c r="B451" s="130">
        <v>42232</v>
      </c>
      <c r="C451" s="45">
        <v>639</v>
      </c>
      <c r="D451" s="93" t="s">
        <v>33</v>
      </c>
    </row>
    <row r="452" spans="1:4" ht="15.75" customHeight="1" x14ac:dyDescent="0.2">
      <c r="A452" s="45" t="s">
        <v>671</v>
      </c>
      <c r="B452" s="130">
        <v>42231</v>
      </c>
      <c r="C452" s="45">
        <v>640</v>
      </c>
      <c r="D452" s="93" t="s">
        <v>33</v>
      </c>
    </row>
    <row r="453" spans="1:4" ht="15.75" customHeight="1" x14ac:dyDescent="0.2">
      <c r="A453" s="45" t="s">
        <v>671</v>
      </c>
      <c r="B453" s="130">
        <v>42230</v>
      </c>
      <c r="C453" s="45">
        <v>645</v>
      </c>
      <c r="D453" s="93" t="s">
        <v>33</v>
      </c>
    </row>
    <row r="454" spans="1:4" ht="15.75" customHeight="1" x14ac:dyDescent="0.2">
      <c r="A454" s="45" t="s">
        <v>671</v>
      </c>
      <c r="B454" s="130">
        <v>42229</v>
      </c>
      <c r="C454" s="45">
        <v>637</v>
      </c>
      <c r="D454" s="93" t="s">
        <v>33</v>
      </c>
    </row>
    <row r="455" spans="1:4" ht="15.75" customHeight="1" x14ac:dyDescent="0.2">
      <c r="A455" s="45" t="s">
        <v>671</v>
      </c>
      <c r="B455" s="130">
        <v>42228</v>
      </c>
      <c r="C455" s="45">
        <v>636</v>
      </c>
      <c r="D455" s="93" t="s">
        <v>33</v>
      </c>
    </row>
    <row r="456" spans="1:4" ht="15.75" customHeight="1" x14ac:dyDescent="0.2">
      <c r="A456" s="45" t="s">
        <v>671</v>
      </c>
      <c r="B456" s="130">
        <v>42227</v>
      </c>
      <c r="C456" s="45">
        <v>645</v>
      </c>
      <c r="D456" s="93" t="s">
        <v>33</v>
      </c>
    </row>
    <row r="457" spans="1:4" ht="15.75" customHeight="1" x14ac:dyDescent="0.2">
      <c r="A457" s="45" t="s">
        <v>671</v>
      </c>
      <c r="B457" s="130">
        <v>42226</v>
      </c>
      <c r="C457" s="45">
        <v>644</v>
      </c>
      <c r="D457" s="93" t="s">
        <v>33</v>
      </c>
    </row>
    <row r="458" spans="1:4" ht="15.75" customHeight="1" x14ac:dyDescent="0.2">
      <c r="A458" s="45" t="s">
        <v>671</v>
      </c>
      <c r="B458" s="130">
        <v>42225</v>
      </c>
      <c r="C458" s="45">
        <v>643</v>
      </c>
      <c r="D458" s="93" t="s">
        <v>33</v>
      </c>
    </row>
    <row r="459" spans="1:4" ht="15.75" customHeight="1" x14ac:dyDescent="0.2">
      <c r="A459" s="45" t="s">
        <v>671</v>
      </c>
      <c r="B459" s="130">
        <v>42224</v>
      </c>
      <c r="C459" s="45">
        <v>642</v>
      </c>
      <c r="D459" s="93" t="s">
        <v>33</v>
      </c>
    </row>
    <row r="460" spans="1:4" ht="15.75" customHeight="1" x14ac:dyDescent="0.2">
      <c r="A460" s="45" t="s">
        <v>671</v>
      </c>
      <c r="B460" s="130">
        <v>42223</v>
      </c>
      <c r="C460" s="45">
        <v>645</v>
      </c>
      <c r="D460" s="93" t="s">
        <v>33</v>
      </c>
    </row>
    <row r="461" spans="1:4" ht="15.75" customHeight="1" x14ac:dyDescent="0.2">
      <c r="A461" s="45" t="s">
        <v>671</v>
      </c>
      <c r="B461" s="130">
        <v>42222</v>
      </c>
      <c r="C461" s="45">
        <v>638</v>
      </c>
      <c r="D461" s="93" t="s">
        <v>33</v>
      </c>
    </row>
    <row r="462" spans="1:4" ht="15.75" customHeight="1" x14ac:dyDescent="0.2">
      <c r="A462" s="45" t="s">
        <v>671</v>
      </c>
      <c r="B462" s="130">
        <v>42221</v>
      </c>
      <c r="C462" s="45">
        <v>647</v>
      </c>
      <c r="D462" s="93" t="s">
        <v>33</v>
      </c>
    </row>
    <row r="463" spans="1:4" ht="15.75" customHeight="1" x14ac:dyDescent="0.2">
      <c r="A463" s="45" t="s">
        <v>671</v>
      </c>
      <c r="B463" s="130">
        <v>42220</v>
      </c>
      <c r="C463" s="45">
        <v>642</v>
      </c>
      <c r="D463" s="93" t="s">
        <v>33</v>
      </c>
    </row>
    <row r="464" spans="1:4" ht="15.75" customHeight="1" x14ac:dyDescent="0.2">
      <c r="A464" s="45" t="s">
        <v>671</v>
      </c>
      <c r="B464" s="130">
        <v>42219</v>
      </c>
      <c r="C464" s="45">
        <v>637</v>
      </c>
      <c r="D464" s="93" t="s">
        <v>33</v>
      </c>
    </row>
    <row r="465" spans="1:4" ht="15.75" customHeight="1" x14ac:dyDescent="0.2">
      <c r="A465" s="45" t="s">
        <v>671</v>
      </c>
      <c r="B465" s="130">
        <v>42218</v>
      </c>
      <c r="C465" s="45">
        <v>646</v>
      </c>
      <c r="D465" s="93" t="s">
        <v>33</v>
      </c>
    </row>
    <row r="466" spans="1:4" ht="15.75" customHeight="1" x14ac:dyDescent="0.2">
      <c r="A466" s="45" t="s">
        <v>671</v>
      </c>
      <c r="B466" s="130">
        <v>42217</v>
      </c>
      <c r="C466" s="45">
        <v>642</v>
      </c>
      <c r="D466" s="93" t="s">
        <v>33</v>
      </c>
    </row>
    <row r="467" spans="1:4" ht="15.75" customHeight="1" x14ac:dyDescent="0.2">
      <c r="A467" s="45" t="s">
        <v>682</v>
      </c>
      <c r="B467" s="130">
        <v>42247</v>
      </c>
      <c r="C467" s="45">
        <v>622</v>
      </c>
      <c r="D467" s="93" t="s">
        <v>33</v>
      </c>
    </row>
    <row r="468" spans="1:4" ht="15.75" customHeight="1" x14ac:dyDescent="0.2">
      <c r="A468" s="45" t="s">
        <v>682</v>
      </c>
      <c r="B468" s="130">
        <v>42246</v>
      </c>
      <c r="C468" s="45">
        <v>624</v>
      </c>
      <c r="D468" s="93" t="s">
        <v>33</v>
      </c>
    </row>
    <row r="469" spans="1:4" ht="15.75" customHeight="1" x14ac:dyDescent="0.2">
      <c r="A469" s="45" t="s">
        <v>682</v>
      </c>
      <c r="B469" s="130">
        <v>42245</v>
      </c>
      <c r="C469" s="45">
        <v>630</v>
      </c>
      <c r="D469" s="93" t="s">
        <v>33</v>
      </c>
    </row>
    <row r="470" spans="1:4" ht="15.75" customHeight="1" x14ac:dyDescent="0.2">
      <c r="A470" s="45" t="s">
        <v>682</v>
      </c>
      <c r="B470" s="130">
        <v>42244</v>
      </c>
      <c r="C470" s="45">
        <v>623</v>
      </c>
      <c r="D470" s="93" t="s">
        <v>33</v>
      </c>
    </row>
    <row r="471" spans="1:4" ht="15.75" customHeight="1" x14ac:dyDescent="0.2">
      <c r="A471" s="45" t="s">
        <v>682</v>
      </c>
      <c r="B471" s="130">
        <v>42243</v>
      </c>
      <c r="C471" s="45">
        <v>631</v>
      </c>
      <c r="D471" s="93" t="s">
        <v>33</v>
      </c>
    </row>
    <row r="472" spans="1:4" ht="15.75" customHeight="1" x14ac:dyDescent="0.2">
      <c r="A472" s="45" t="s">
        <v>682</v>
      </c>
      <c r="B472" s="130">
        <v>42242</v>
      </c>
      <c r="C472" s="45">
        <v>631</v>
      </c>
      <c r="D472" s="93" t="s">
        <v>33</v>
      </c>
    </row>
    <row r="473" spans="1:4" ht="15.75" customHeight="1" x14ac:dyDescent="0.2">
      <c r="A473" s="45" t="s">
        <v>682</v>
      </c>
      <c r="B473" s="130">
        <v>42241</v>
      </c>
      <c r="C473" s="45">
        <v>626</v>
      </c>
      <c r="D473" s="93" t="s">
        <v>33</v>
      </c>
    </row>
    <row r="474" spans="1:4" ht="15.75" customHeight="1" x14ac:dyDescent="0.2">
      <c r="A474" s="45" t="s">
        <v>682</v>
      </c>
      <c r="B474" s="130">
        <v>42240</v>
      </c>
      <c r="C474" s="45">
        <v>626</v>
      </c>
      <c r="D474" s="93" t="s">
        <v>33</v>
      </c>
    </row>
    <row r="475" spans="1:4" ht="15.75" customHeight="1" x14ac:dyDescent="0.2">
      <c r="A475" s="45" t="s">
        <v>682</v>
      </c>
      <c r="B475" s="130">
        <v>42239</v>
      </c>
      <c r="C475" s="45">
        <v>630</v>
      </c>
      <c r="D475" s="93" t="s">
        <v>33</v>
      </c>
    </row>
    <row r="476" spans="1:4" ht="15.75" customHeight="1" x14ac:dyDescent="0.2">
      <c r="A476" s="45" t="s">
        <v>682</v>
      </c>
      <c r="B476" s="130">
        <v>42238</v>
      </c>
      <c r="C476" s="45">
        <v>621</v>
      </c>
      <c r="D476" s="93" t="s">
        <v>33</v>
      </c>
    </row>
    <row r="477" spans="1:4" ht="15.75" customHeight="1" x14ac:dyDescent="0.2">
      <c r="A477" s="45" t="s">
        <v>682</v>
      </c>
      <c r="B477" s="130">
        <v>42237</v>
      </c>
      <c r="C477" s="45">
        <v>629</v>
      </c>
      <c r="D477" s="93" t="s">
        <v>33</v>
      </c>
    </row>
    <row r="478" spans="1:4" ht="15.75" customHeight="1" x14ac:dyDescent="0.2">
      <c r="A478" s="45" t="s">
        <v>682</v>
      </c>
      <c r="B478" s="130">
        <v>42236</v>
      </c>
      <c r="C478" s="45">
        <v>630</v>
      </c>
      <c r="D478" s="93" t="s">
        <v>33</v>
      </c>
    </row>
    <row r="479" spans="1:4" ht="15.75" customHeight="1" x14ac:dyDescent="0.2">
      <c r="A479" s="45" t="s">
        <v>682</v>
      </c>
      <c r="B479" s="130">
        <v>42235</v>
      </c>
      <c r="C479" s="45">
        <v>539</v>
      </c>
      <c r="D479" s="93" t="s">
        <v>33</v>
      </c>
    </row>
    <row r="480" spans="1:4" ht="15.75" customHeight="1" x14ac:dyDescent="0.2">
      <c r="A480" s="45" t="s">
        <v>682</v>
      </c>
      <c r="B480" s="130">
        <v>42234</v>
      </c>
      <c r="C480" s="45">
        <v>540</v>
      </c>
      <c r="D480" s="93" t="s">
        <v>33</v>
      </c>
    </row>
    <row r="481" spans="1:4" ht="15.75" customHeight="1" x14ac:dyDescent="0.2">
      <c r="A481" s="45" t="s">
        <v>682</v>
      </c>
      <c r="B481" s="130">
        <v>42233</v>
      </c>
      <c r="C481" s="45">
        <v>541</v>
      </c>
      <c r="D481" s="93" t="s">
        <v>33</v>
      </c>
    </row>
    <row r="482" spans="1:4" ht="15.75" customHeight="1" x14ac:dyDescent="0.2">
      <c r="A482" s="45" t="s">
        <v>682</v>
      </c>
      <c r="B482" s="130">
        <v>42232</v>
      </c>
      <c r="C482" s="45">
        <v>535</v>
      </c>
      <c r="D482" s="93" t="s">
        <v>33</v>
      </c>
    </row>
    <row r="483" spans="1:4" ht="15.75" customHeight="1" x14ac:dyDescent="0.2">
      <c r="A483" s="45" t="s">
        <v>682</v>
      </c>
      <c r="B483" s="130">
        <v>42231</v>
      </c>
      <c r="C483" s="45">
        <v>539</v>
      </c>
      <c r="D483" s="93" t="s">
        <v>33</v>
      </c>
    </row>
    <row r="484" spans="1:4" ht="15.75" customHeight="1" x14ac:dyDescent="0.2">
      <c r="A484" s="45" t="s">
        <v>682</v>
      </c>
      <c r="B484" s="130">
        <v>42230</v>
      </c>
      <c r="C484" s="45">
        <v>541</v>
      </c>
      <c r="D484" s="93" t="s">
        <v>33</v>
      </c>
    </row>
    <row r="485" spans="1:4" ht="15.75" customHeight="1" x14ac:dyDescent="0.2">
      <c r="A485" s="45" t="s">
        <v>682</v>
      </c>
      <c r="B485" s="130">
        <v>42229</v>
      </c>
      <c r="C485" s="45">
        <v>535</v>
      </c>
      <c r="D485" s="93" t="s">
        <v>33</v>
      </c>
    </row>
    <row r="486" spans="1:4" ht="15.75" customHeight="1" x14ac:dyDescent="0.2">
      <c r="A486" s="45" t="s">
        <v>682</v>
      </c>
      <c r="B486" s="130">
        <v>42228</v>
      </c>
      <c r="C486" s="45">
        <v>539</v>
      </c>
      <c r="D486" s="93" t="s">
        <v>33</v>
      </c>
    </row>
    <row r="487" spans="1:4" ht="15.75" customHeight="1" x14ac:dyDescent="0.2">
      <c r="A487" s="45" t="s">
        <v>682</v>
      </c>
      <c r="B487" s="130">
        <v>42227</v>
      </c>
      <c r="C487" s="45">
        <v>540</v>
      </c>
      <c r="D487" s="93" t="s">
        <v>33</v>
      </c>
    </row>
    <row r="488" spans="1:4" ht="15.75" customHeight="1" x14ac:dyDescent="0.2">
      <c r="A488" s="45" t="s">
        <v>682</v>
      </c>
      <c r="B488" s="130">
        <v>42226</v>
      </c>
      <c r="C488" s="45">
        <v>538</v>
      </c>
      <c r="D488" s="93" t="s">
        <v>33</v>
      </c>
    </row>
    <row r="489" spans="1:4" ht="15.75" customHeight="1" x14ac:dyDescent="0.2">
      <c r="A489" s="45" t="s">
        <v>682</v>
      </c>
      <c r="B489" s="130">
        <v>42225</v>
      </c>
      <c r="C489" s="45">
        <v>539</v>
      </c>
      <c r="D489" s="93" t="s">
        <v>33</v>
      </c>
    </row>
    <row r="490" spans="1:4" ht="15.75" customHeight="1" x14ac:dyDescent="0.2">
      <c r="A490" s="45" t="s">
        <v>682</v>
      </c>
      <c r="B490" s="130">
        <v>42224</v>
      </c>
      <c r="C490" s="45">
        <v>544</v>
      </c>
      <c r="D490" s="93" t="s">
        <v>33</v>
      </c>
    </row>
    <row r="491" spans="1:4" ht="15.75" customHeight="1" x14ac:dyDescent="0.2">
      <c r="A491" s="45" t="s">
        <v>682</v>
      </c>
      <c r="B491" s="130">
        <v>42223</v>
      </c>
      <c r="C491" s="45">
        <v>7080</v>
      </c>
      <c r="D491" s="93" t="s">
        <v>33</v>
      </c>
    </row>
    <row r="492" spans="1:4" ht="15.75" customHeight="1" x14ac:dyDescent="0.2">
      <c r="A492" s="45" t="s">
        <v>682</v>
      </c>
      <c r="B492" s="130">
        <v>42222</v>
      </c>
      <c r="C492" s="45">
        <v>36326</v>
      </c>
      <c r="D492" s="93" t="s">
        <v>33</v>
      </c>
    </row>
    <row r="493" spans="1:4" ht="15.75" customHeight="1" x14ac:dyDescent="0.2">
      <c r="A493" s="45" t="s">
        <v>682</v>
      </c>
      <c r="B493" s="130">
        <v>42221</v>
      </c>
      <c r="C493" s="45">
        <v>17692</v>
      </c>
      <c r="D493" s="93" t="s">
        <v>33</v>
      </c>
    </row>
    <row r="494" spans="1:4" ht="15.75" customHeight="1" x14ac:dyDescent="0.2">
      <c r="A494" s="45" t="s">
        <v>682</v>
      </c>
      <c r="B494" s="130">
        <v>42220</v>
      </c>
      <c r="C494" s="45">
        <v>11437</v>
      </c>
      <c r="D494" s="93" t="s">
        <v>33</v>
      </c>
    </row>
    <row r="495" spans="1:4" ht="15.75" customHeight="1" x14ac:dyDescent="0.2">
      <c r="A495" s="45" t="s">
        <v>682</v>
      </c>
      <c r="B495" s="130">
        <v>42219</v>
      </c>
      <c r="C495" s="45">
        <v>20427</v>
      </c>
      <c r="D495" s="93" t="s">
        <v>33</v>
      </c>
    </row>
    <row r="496" spans="1:4" ht="15.75" customHeight="1" x14ac:dyDescent="0.2">
      <c r="A496" s="45" t="s">
        <v>682</v>
      </c>
      <c r="B496" s="130">
        <v>42218</v>
      </c>
      <c r="C496" s="45">
        <v>11226</v>
      </c>
      <c r="D496" s="93" t="s">
        <v>33</v>
      </c>
    </row>
    <row r="497" spans="1:4" ht="15.75" customHeight="1" x14ac:dyDescent="0.2">
      <c r="A497" s="45" t="s">
        <v>682</v>
      </c>
      <c r="B497" s="130">
        <v>42217</v>
      </c>
      <c r="C497" s="45">
        <v>56967</v>
      </c>
      <c r="D497" s="93" t="s">
        <v>33</v>
      </c>
    </row>
    <row r="498" spans="1:4" ht="15.75" customHeight="1" x14ac:dyDescent="0.2">
      <c r="A498" s="45" t="s">
        <v>675</v>
      </c>
      <c r="B498" s="130">
        <v>42247</v>
      </c>
      <c r="C498" s="45">
        <v>605</v>
      </c>
      <c r="D498" s="93" t="s">
        <v>33</v>
      </c>
    </row>
    <row r="499" spans="1:4" ht="15.75" customHeight="1" x14ac:dyDescent="0.2">
      <c r="A499" s="45" t="s">
        <v>675</v>
      </c>
      <c r="B499" s="130">
        <v>42246</v>
      </c>
      <c r="C499" s="45">
        <v>598</v>
      </c>
      <c r="D499" s="93" t="s">
        <v>33</v>
      </c>
    </row>
    <row r="500" spans="1:4" ht="15.75" customHeight="1" x14ac:dyDescent="0.2">
      <c r="A500" s="45" t="s">
        <v>675</v>
      </c>
      <c r="B500" s="130">
        <v>42245</v>
      </c>
      <c r="C500" s="45">
        <v>582</v>
      </c>
      <c r="D500" s="93" t="s">
        <v>33</v>
      </c>
    </row>
    <row r="501" spans="1:4" ht="15.75" customHeight="1" x14ac:dyDescent="0.2">
      <c r="A501" s="45" t="s">
        <v>675</v>
      </c>
      <c r="B501" s="130">
        <v>42244</v>
      </c>
      <c r="C501" s="45">
        <v>585</v>
      </c>
      <c r="D501" s="93" t="s">
        <v>33</v>
      </c>
    </row>
    <row r="502" spans="1:4" ht="15.75" customHeight="1" x14ac:dyDescent="0.2">
      <c r="A502" s="45" t="s">
        <v>675</v>
      </c>
      <c r="B502" s="130">
        <v>42243</v>
      </c>
      <c r="C502" s="45">
        <v>826</v>
      </c>
      <c r="D502" s="93" t="s">
        <v>33</v>
      </c>
    </row>
    <row r="503" spans="1:4" ht="15.75" customHeight="1" x14ac:dyDescent="0.2">
      <c r="A503" s="45" t="s">
        <v>675</v>
      </c>
      <c r="B503" s="130">
        <v>42242</v>
      </c>
      <c r="C503" s="45">
        <v>602</v>
      </c>
      <c r="D503" s="93" t="s">
        <v>33</v>
      </c>
    </row>
    <row r="504" spans="1:4" ht="15.75" customHeight="1" x14ac:dyDescent="0.2">
      <c r="A504" s="45" t="s">
        <v>675</v>
      </c>
      <c r="B504" s="130">
        <v>42241</v>
      </c>
      <c r="C504" s="45">
        <v>606</v>
      </c>
      <c r="D504" s="93" t="s">
        <v>33</v>
      </c>
    </row>
    <row r="505" spans="1:4" ht="15.75" customHeight="1" x14ac:dyDescent="0.2">
      <c r="A505" s="45" t="s">
        <v>675</v>
      </c>
      <c r="B505" s="130">
        <v>42240</v>
      </c>
      <c r="C505" s="45">
        <v>600</v>
      </c>
      <c r="D505" s="93" t="s">
        <v>33</v>
      </c>
    </row>
    <row r="506" spans="1:4" ht="15.75" customHeight="1" x14ac:dyDescent="0.2">
      <c r="A506" s="45" t="s">
        <v>675</v>
      </c>
      <c r="B506" s="130">
        <v>42239</v>
      </c>
      <c r="C506" s="45">
        <v>600</v>
      </c>
      <c r="D506" s="93" t="s">
        <v>33</v>
      </c>
    </row>
    <row r="507" spans="1:4" ht="15.75" customHeight="1" x14ac:dyDescent="0.2">
      <c r="A507" s="45" t="s">
        <v>675</v>
      </c>
      <c r="B507" s="130">
        <v>42238</v>
      </c>
      <c r="C507" s="45">
        <v>586</v>
      </c>
      <c r="D507" s="93" t="s">
        <v>33</v>
      </c>
    </row>
    <row r="508" spans="1:4" ht="15.75" customHeight="1" x14ac:dyDescent="0.2">
      <c r="A508" s="45" t="s">
        <v>675</v>
      </c>
      <c r="B508" s="130">
        <v>42237</v>
      </c>
      <c r="C508" s="45">
        <v>581</v>
      </c>
      <c r="D508" s="93" t="s">
        <v>33</v>
      </c>
    </row>
    <row r="509" spans="1:4" ht="15.75" customHeight="1" x14ac:dyDescent="0.2">
      <c r="A509" s="45" t="s">
        <v>675</v>
      </c>
      <c r="B509" s="130">
        <v>42236</v>
      </c>
      <c r="C509" s="45">
        <v>826</v>
      </c>
      <c r="D509" s="93" t="s">
        <v>33</v>
      </c>
    </row>
    <row r="510" spans="1:4" ht="15.75" customHeight="1" x14ac:dyDescent="0.2">
      <c r="A510" s="45" t="s">
        <v>675</v>
      </c>
      <c r="B510" s="130">
        <v>42235</v>
      </c>
      <c r="C510" s="45">
        <v>902</v>
      </c>
      <c r="D510" s="93" t="s">
        <v>33</v>
      </c>
    </row>
    <row r="511" spans="1:4" ht="15.75" customHeight="1" x14ac:dyDescent="0.2">
      <c r="A511" s="45" t="s">
        <v>675</v>
      </c>
      <c r="B511" s="130">
        <v>42234</v>
      </c>
      <c r="C511" s="45">
        <v>900</v>
      </c>
      <c r="D511" s="93" t="s">
        <v>33</v>
      </c>
    </row>
    <row r="512" spans="1:4" ht="15.75" customHeight="1" x14ac:dyDescent="0.2">
      <c r="A512" s="45" t="s">
        <v>675</v>
      </c>
      <c r="B512" s="130">
        <v>42233</v>
      </c>
      <c r="C512" s="45">
        <v>903</v>
      </c>
      <c r="D512" s="93" t="s">
        <v>33</v>
      </c>
    </row>
    <row r="513" spans="1:4" ht="15.75" customHeight="1" x14ac:dyDescent="0.2">
      <c r="A513" s="45" t="s">
        <v>675</v>
      </c>
      <c r="B513" s="130">
        <v>42232</v>
      </c>
      <c r="C513" s="45">
        <v>904</v>
      </c>
      <c r="D513" s="93" t="s">
        <v>33</v>
      </c>
    </row>
    <row r="514" spans="1:4" ht="15.75" customHeight="1" x14ac:dyDescent="0.2">
      <c r="A514" s="45" t="s">
        <v>675</v>
      </c>
      <c r="B514" s="130">
        <v>42231</v>
      </c>
      <c r="C514" s="45">
        <v>883</v>
      </c>
      <c r="D514" s="93" t="s">
        <v>33</v>
      </c>
    </row>
    <row r="515" spans="1:4" ht="15.75" customHeight="1" x14ac:dyDescent="0.2">
      <c r="A515" s="45" t="s">
        <v>675</v>
      </c>
      <c r="B515" s="130">
        <v>42230</v>
      </c>
      <c r="C515" s="45">
        <v>875</v>
      </c>
      <c r="D515" s="93" t="s">
        <v>33</v>
      </c>
    </row>
    <row r="516" spans="1:4" ht="15.75" customHeight="1" x14ac:dyDescent="0.2">
      <c r="A516" s="45" t="s">
        <v>675</v>
      </c>
      <c r="B516" s="130">
        <v>42229</v>
      </c>
      <c r="C516" s="45">
        <v>1137</v>
      </c>
      <c r="D516" s="93" t="s">
        <v>33</v>
      </c>
    </row>
    <row r="517" spans="1:4" ht="15.75" customHeight="1" x14ac:dyDescent="0.2">
      <c r="A517" s="45" t="s">
        <v>675</v>
      </c>
      <c r="B517" s="130">
        <v>42228</v>
      </c>
      <c r="C517" s="45">
        <v>891</v>
      </c>
      <c r="D517" s="93" t="s">
        <v>33</v>
      </c>
    </row>
    <row r="518" spans="1:4" ht="15.75" customHeight="1" x14ac:dyDescent="0.2">
      <c r="A518" s="45" t="s">
        <v>675</v>
      </c>
      <c r="B518" s="130">
        <v>42227</v>
      </c>
      <c r="C518" s="45">
        <v>894</v>
      </c>
      <c r="D518" s="93" t="s">
        <v>33</v>
      </c>
    </row>
    <row r="519" spans="1:4" ht="15.75" customHeight="1" x14ac:dyDescent="0.2">
      <c r="A519" s="45" t="s">
        <v>675</v>
      </c>
      <c r="B519" s="130">
        <v>42226</v>
      </c>
      <c r="C519" s="45">
        <v>897</v>
      </c>
      <c r="D519" s="93" t="s">
        <v>33</v>
      </c>
    </row>
    <row r="520" spans="1:4" ht="15.75" customHeight="1" x14ac:dyDescent="0.2">
      <c r="A520" s="45" t="s">
        <v>675</v>
      </c>
      <c r="B520" s="130">
        <v>42225</v>
      </c>
      <c r="C520" s="45">
        <v>889</v>
      </c>
      <c r="D520" s="93" t="s">
        <v>33</v>
      </c>
    </row>
    <row r="521" spans="1:4" ht="15.75" customHeight="1" x14ac:dyDescent="0.2">
      <c r="A521" s="45" t="s">
        <v>675</v>
      </c>
      <c r="B521" s="130">
        <v>42224</v>
      </c>
      <c r="C521" s="45">
        <v>874</v>
      </c>
      <c r="D521" s="93" t="s">
        <v>33</v>
      </c>
    </row>
    <row r="522" spans="1:4" ht="15.75" customHeight="1" x14ac:dyDescent="0.2">
      <c r="A522" s="45" t="s">
        <v>675</v>
      </c>
      <c r="B522" s="130">
        <v>42223</v>
      </c>
      <c r="C522" s="45">
        <v>876</v>
      </c>
      <c r="D522" s="93" t="s">
        <v>33</v>
      </c>
    </row>
    <row r="523" spans="1:4" ht="15.75" customHeight="1" x14ac:dyDescent="0.2">
      <c r="A523" s="45" t="s">
        <v>675</v>
      </c>
      <c r="B523" s="130">
        <v>42222</v>
      </c>
      <c r="C523" s="45">
        <v>1601</v>
      </c>
      <c r="D523" s="93" t="s">
        <v>33</v>
      </c>
    </row>
    <row r="524" spans="1:4" ht="15.75" customHeight="1" x14ac:dyDescent="0.2">
      <c r="A524" s="45" t="s">
        <v>675</v>
      </c>
      <c r="B524" s="130">
        <v>42221</v>
      </c>
      <c r="C524" s="45">
        <v>1079</v>
      </c>
      <c r="D524" s="93" t="s">
        <v>33</v>
      </c>
    </row>
    <row r="525" spans="1:4" ht="15.75" customHeight="1" x14ac:dyDescent="0.2">
      <c r="A525" s="45" t="s">
        <v>675</v>
      </c>
      <c r="B525" s="130">
        <v>42220</v>
      </c>
      <c r="C525" s="45">
        <v>1069</v>
      </c>
      <c r="D525" s="93" t="s">
        <v>33</v>
      </c>
    </row>
    <row r="526" spans="1:4" ht="15.75" customHeight="1" x14ac:dyDescent="0.2">
      <c r="A526" s="45" t="s">
        <v>675</v>
      </c>
      <c r="B526" s="130">
        <v>42219</v>
      </c>
      <c r="C526" s="45">
        <v>1070</v>
      </c>
      <c r="D526" s="93" t="s">
        <v>33</v>
      </c>
    </row>
    <row r="527" spans="1:4" ht="15.75" customHeight="1" x14ac:dyDescent="0.2">
      <c r="A527" s="45" t="s">
        <v>675</v>
      </c>
      <c r="B527" s="130">
        <v>42218</v>
      </c>
      <c r="C527" s="45">
        <v>1065</v>
      </c>
      <c r="D527" s="93" t="s">
        <v>33</v>
      </c>
    </row>
    <row r="528" spans="1:4" ht="15.75" customHeight="1" x14ac:dyDescent="0.2">
      <c r="A528" s="45" t="s">
        <v>675</v>
      </c>
      <c r="B528" s="130">
        <v>42217</v>
      </c>
      <c r="C528" s="45">
        <v>1049</v>
      </c>
      <c r="D528" s="93" t="s">
        <v>33</v>
      </c>
    </row>
    <row r="529" spans="1:4" ht="15.75" customHeight="1" x14ac:dyDescent="0.2">
      <c r="A529" s="45" t="s">
        <v>69</v>
      </c>
      <c r="B529" s="130">
        <v>42247</v>
      </c>
      <c r="C529" s="45">
        <v>1687</v>
      </c>
      <c r="D529" s="93" t="s">
        <v>22</v>
      </c>
    </row>
    <row r="530" spans="1:4" ht="15.75" customHeight="1" x14ac:dyDescent="0.2">
      <c r="A530" s="45" t="s">
        <v>69</v>
      </c>
      <c r="B530" s="130">
        <v>42246</v>
      </c>
      <c r="C530" s="45">
        <v>1770</v>
      </c>
      <c r="D530" s="93" t="s">
        <v>22</v>
      </c>
    </row>
    <row r="531" spans="1:4" ht="15.75" customHeight="1" x14ac:dyDescent="0.2">
      <c r="A531" s="45" t="s">
        <v>69</v>
      </c>
      <c r="B531" s="130">
        <v>42245</v>
      </c>
      <c r="C531" s="45">
        <v>855</v>
      </c>
      <c r="D531" s="93" t="s">
        <v>22</v>
      </c>
    </row>
    <row r="532" spans="1:4" ht="15.75" customHeight="1" x14ac:dyDescent="0.2">
      <c r="A532" s="45" t="s">
        <v>69</v>
      </c>
      <c r="B532" s="130">
        <v>42244</v>
      </c>
      <c r="C532" s="45">
        <v>1508</v>
      </c>
      <c r="D532" s="93" t="s">
        <v>22</v>
      </c>
    </row>
    <row r="533" spans="1:4" ht="15.75" customHeight="1" x14ac:dyDescent="0.2">
      <c r="A533" s="45" t="s">
        <v>69</v>
      </c>
      <c r="B533" s="130">
        <v>42243</v>
      </c>
      <c r="C533" s="45">
        <v>1937</v>
      </c>
      <c r="D533" s="93" t="s">
        <v>22</v>
      </c>
    </row>
    <row r="534" spans="1:4" ht="15.75" customHeight="1" x14ac:dyDescent="0.2">
      <c r="A534" s="45" t="s">
        <v>69</v>
      </c>
      <c r="B534" s="130">
        <v>42242</v>
      </c>
      <c r="C534" s="45">
        <v>1270</v>
      </c>
      <c r="D534" s="93" t="s">
        <v>22</v>
      </c>
    </row>
    <row r="535" spans="1:4" ht="15.75" customHeight="1" x14ac:dyDescent="0.2">
      <c r="A535" s="45" t="s">
        <v>69</v>
      </c>
      <c r="B535" s="130">
        <v>42241</v>
      </c>
      <c r="C535" s="45">
        <v>1263</v>
      </c>
      <c r="D535" s="93" t="s">
        <v>22</v>
      </c>
    </row>
    <row r="536" spans="1:4" ht="15.75" customHeight="1" x14ac:dyDescent="0.2">
      <c r="A536" s="45" t="s">
        <v>69</v>
      </c>
      <c r="B536" s="130">
        <v>42240</v>
      </c>
      <c r="C536" s="45">
        <v>1623</v>
      </c>
      <c r="D536" s="93" t="s">
        <v>22</v>
      </c>
    </row>
    <row r="537" spans="1:4" ht="15.75" customHeight="1" x14ac:dyDescent="0.2">
      <c r="A537" s="45" t="s">
        <v>69</v>
      </c>
      <c r="B537" s="130">
        <v>42239</v>
      </c>
      <c r="C537" s="45">
        <v>820</v>
      </c>
      <c r="D537" s="93" t="s">
        <v>22</v>
      </c>
    </row>
    <row r="538" spans="1:4" ht="15.75" customHeight="1" x14ac:dyDescent="0.2">
      <c r="A538" s="45" t="s">
        <v>69</v>
      </c>
      <c r="B538" s="130">
        <v>42238</v>
      </c>
      <c r="C538" s="45">
        <v>1196</v>
      </c>
      <c r="D538" s="93" t="s">
        <v>22</v>
      </c>
    </row>
    <row r="539" spans="1:4" ht="15.75" customHeight="1" x14ac:dyDescent="0.2">
      <c r="A539" s="45" t="s">
        <v>69</v>
      </c>
      <c r="B539" s="130">
        <v>42237</v>
      </c>
      <c r="C539" s="45">
        <v>755</v>
      </c>
      <c r="D539" s="93" t="s">
        <v>22</v>
      </c>
    </row>
    <row r="540" spans="1:4" ht="15.75" customHeight="1" x14ac:dyDescent="0.2">
      <c r="A540" s="45" t="s">
        <v>69</v>
      </c>
      <c r="B540" s="130">
        <v>42236</v>
      </c>
      <c r="C540" s="45">
        <v>3005</v>
      </c>
      <c r="D540" s="93" t="s">
        <v>22</v>
      </c>
    </row>
    <row r="541" spans="1:4" ht="15.75" customHeight="1" x14ac:dyDescent="0.2">
      <c r="A541" s="45" t="s">
        <v>69</v>
      </c>
      <c r="B541" s="130">
        <v>42235</v>
      </c>
      <c r="C541" s="45">
        <v>625</v>
      </c>
      <c r="D541" s="93" t="s">
        <v>22</v>
      </c>
    </row>
    <row r="542" spans="1:4" ht="15.75" customHeight="1" x14ac:dyDescent="0.2">
      <c r="A542" s="45" t="s">
        <v>69</v>
      </c>
      <c r="B542" s="130">
        <v>42234</v>
      </c>
      <c r="C542" s="45">
        <v>944</v>
      </c>
      <c r="D542" s="93" t="s">
        <v>22</v>
      </c>
    </row>
    <row r="543" spans="1:4" ht="15.75" customHeight="1" x14ac:dyDescent="0.2">
      <c r="A543" s="45" t="s">
        <v>69</v>
      </c>
      <c r="B543" s="130">
        <v>42233</v>
      </c>
      <c r="C543" s="45">
        <v>568</v>
      </c>
      <c r="D543" s="93" t="s">
        <v>22</v>
      </c>
    </row>
    <row r="544" spans="1:4" ht="15.75" customHeight="1" x14ac:dyDescent="0.2">
      <c r="A544" s="45" t="s">
        <v>69</v>
      </c>
      <c r="B544" s="130">
        <v>42232</v>
      </c>
      <c r="C544" s="45">
        <v>580</v>
      </c>
      <c r="D544" s="93" t="s">
        <v>22</v>
      </c>
    </row>
    <row r="545" spans="1:4" ht="15.75" customHeight="1" x14ac:dyDescent="0.2">
      <c r="A545" s="45" t="s">
        <v>69</v>
      </c>
      <c r="B545" s="130">
        <v>42231</v>
      </c>
      <c r="C545" s="45">
        <v>1012</v>
      </c>
      <c r="D545" s="93" t="s">
        <v>22</v>
      </c>
    </row>
    <row r="546" spans="1:4" ht="15.75" customHeight="1" x14ac:dyDescent="0.2">
      <c r="A546" s="45" t="s">
        <v>69</v>
      </c>
      <c r="B546" s="130">
        <v>42230</v>
      </c>
      <c r="C546" s="45">
        <v>855</v>
      </c>
      <c r="D546" s="93" t="s">
        <v>22</v>
      </c>
    </row>
    <row r="547" spans="1:4" ht="15.75" customHeight="1" x14ac:dyDescent="0.2">
      <c r="A547" s="45" t="s">
        <v>69</v>
      </c>
      <c r="B547" s="130">
        <v>42229</v>
      </c>
      <c r="C547" s="45">
        <v>1764</v>
      </c>
      <c r="D547" s="93" t="s">
        <v>22</v>
      </c>
    </row>
    <row r="548" spans="1:4" ht="15.75" customHeight="1" x14ac:dyDescent="0.2">
      <c r="A548" s="45" t="s">
        <v>69</v>
      </c>
      <c r="B548" s="130">
        <v>42228</v>
      </c>
      <c r="C548" s="45">
        <v>1311</v>
      </c>
      <c r="D548" s="93" t="s">
        <v>22</v>
      </c>
    </row>
    <row r="549" spans="1:4" ht="15.75" customHeight="1" x14ac:dyDescent="0.2">
      <c r="A549" s="45" t="s">
        <v>69</v>
      </c>
      <c r="B549" s="130">
        <v>42227</v>
      </c>
      <c r="C549" s="45">
        <v>691</v>
      </c>
      <c r="D549" s="93" t="s">
        <v>22</v>
      </c>
    </row>
    <row r="550" spans="1:4" ht="15.75" customHeight="1" x14ac:dyDescent="0.2">
      <c r="A550" s="45" t="s">
        <v>69</v>
      </c>
      <c r="B550" s="130">
        <v>42226</v>
      </c>
      <c r="C550" s="45">
        <v>855</v>
      </c>
      <c r="D550" s="93" t="s">
        <v>22</v>
      </c>
    </row>
    <row r="551" spans="1:4" ht="15.75" customHeight="1" x14ac:dyDescent="0.2">
      <c r="A551" s="45" t="s">
        <v>69</v>
      </c>
      <c r="B551" s="130">
        <v>42225</v>
      </c>
      <c r="C551" s="45">
        <v>1047</v>
      </c>
      <c r="D551" s="93" t="s">
        <v>22</v>
      </c>
    </row>
    <row r="552" spans="1:4" ht="15.75" customHeight="1" x14ac:dyDescent="0.2">
      <c r="A552" s="45" t="s">
        <v>69</v>
      </c>
      <c r="B552" s="130">
        <v>42224</v>
      </c>
      <c r="C552" s="45">
        <v>510</v>
      </c>
      <c r="D552" s="93" t="s">
        <v>22</v>
      </c>
    </row>
    <row r="553" spans="1:4" ht="15.75" customHeight="1" x14ac:dyDescent="0.2">
      <c r="A553" s="45" t="s">
        <v>69</v>
      </c>
      <c r="B553" s="130">
        <v>42223</v>
      </c>
      <c r="C553" s="45">
        <v>1007</v>
      </c>
      <c r="D553" s="93" t="s">
        <v>22</v>
      </c>
    </row>
    <row r="554" spans="1:4" ht="15.75" customHeight="1" x14ac:dyDescent="0.2">
      <c r="A554" s="45" t="s">
        <v>69</v>
      </c>
      <c r="B554" s="130">
        <v>42222</v>
      </c>
      <c r="C554" s="45">
        <v>1981</v>
      </c>
      <c r="D554" s="93" t="s">
        <v>22</v>
      </c>
    </row>
    <row r="555" spans="1:4" ht="15.75" customHeight="1" x14ac:dyDescent="0.2">
      <c r="A555" s="45" t="s">
        <v>69</v>
      </c>
      <c r="B555" s="130">
        <v>42221</v>
      </c>
      <c r="C555" s="45">
        <v>1575</v>
      </c>
      <c r="D555" s="93" t="s">
        <v>22</v>
      </c>
    </row>
    <row r="556" spans="1:4" ht="15.75" customHeight="1" x14ac:dyDescent="0.2">
      <c r="A556" s="45" t="s">
        <v>69</v>
      </c>
      <c r="B556" s="130">
        <v>42220</v>
      </c>
      <c r="C556" s="45">
        <v>1225</v>
      </c>
      <c r="D556" s="93" t="s">
        <v>22</v>
      </c>
    </row>
    <row r="557" spans="1:4" ht="15.75" customHeight="1" x14ac:dyDescent="0.2">
      <c r="A557" s="45" t="s">
        <v>69</v>
      </c>
      <c r="B557" s="130">
        <v>42219</v>
      </c>
      <c r="C557" s="45">
        <v>971</v>
      </c>
      <c r="D557" s="93" t="s">
        <v>22</v>
      </c>
    </row>
    <row r="558" spans="1:4" ht="15.75" customHeight="1" x14ac:dyDescent="0.2">
      <c r="A558" s="45" t="s">
        <v>69</v>
      </c>
      <c r="B558" s="130">
        <v>42218</v>
      </c>
      <c r="C558" s="45">
        <v>855</v>
      </c>
      <c r="D558" s="93" t="s">
        <v>22</v>
      </c>
    </row>
    <row r="559" spans="1:4" ht="15.75" customHeight="1" x14ac:dyDescent="0.2">
      <c r="A559" s="45" t="s">
        <v>69</v>
      </c>
      <c r="B559" s="130">
        <v>42217</v>
      </c>
      <c r="C559" s="45">
        <v>396</v>
      </c>
      <c r="D559" s="93" t="s">
        <v>22</v>
      </c>
    </row>
    <row r="560" spans="1:4" ht="15.75" customHeight="1" x14ac:dyDescent="0.2">
      <c r="A560" s="45" t="s">
        <v>70</v>
      </c>
      <c r="B560" s="130">
        <v>42247</v>
      </c>
      <c r="C560" s="45">
        <v>4310</v>
      </c>
      <c r="D560" s="93" t="s">
        <v>22</v>
      </c>
    </row>
    <row r="561" spans="1:4" ht="15.75" customHeight="1" x14ac:dyDescent="0.2">
      <c r="A561" s="45" t="s">
        <v>70</v>
      </c>
      <c r="B561" s="130">
        <v>42246</v>
      </c>
      <c r="C561" s="45">
        <v>1745</v>
      </c>
      <c r="D561" s="93" t="s">
        <v>22</v>
      </c>
    </row>
    <row r="562" spans="1:4" ht="15.75" customHeight="1" x14ac:dyDescent="0.2">
      <c r="A562" s="45" t="s">
        <v>70</v>
      </c>
      <c r="B562" s="130">
        <v>42245</v>
      </c>
      <c r="C562" s="45">
        <v>1185</v>
      </c>
      <c r="D562" s="93" t="s">
        <v>22</v>
      </c>
    </row>
    <row r="563" spans="1:4" ht="15.75" customHeight="1" x14ac:dyDescent="0.2">
      <c r="A563" s="45" t="s">
        <v>70</v>
      </c>
      <c r="B563" s="130">
        <v>42244</v>
      </c>
      <c r="C563" s="45">
        <v>1544</v>
      </c>
      <c r="D563" s="93" t="s">
        <v>22</v>
      </c>
    </row>
    <row r="564" spans="1:4" ht="15.75" customHeight="1" x14ac:dyDescent="0.2">
      <c r="A564" s="45" t="s">
        <v>70</v>
      </c>
      <c r="B564" s="130">
        <v>42243</v>
      </c>
      <c r="C564" s="45">
        <v>1798</v>
      </c>
      <c r="D564" s="93" t="s">
        <v>22</v>
      </c>
    </row>
    <row r="565" spans="1:4" ht="15.75" customHeight="1" x14ac:dyDescent="0.2">
      <c r="A565" s="45" t="s">
        <v>70</v>
      </c>
      <c r="B565" s="130">
        <v>42242</v>
      </c>
      <c r="C565" s="45">
        <v>932</v>
      </c>
      <c r="D565" s="93" t="s">
        <v>22</v>
      </c>
    </row>
    <row r="566" spans="1:4" ht="15.75" customHeight="1" x14ac:dyDescent="0.2">
      <c r="A566" s="45" t="s">
        <v>70</v>
      </c>
      <c r="B566" s="130">
        <v>42241</v>
      </c>
      <c r="C566" s="45">
        <v>513</v>
      </c>
      <c r="D566" s="93" t="s">
        <v>22</v>
      </c>
    </row>
    <row r="567" spans="1:4" ht="15.75" customHeight="1" x14ac:dyDescent="0.2">
      <c r="A567" s="45" t="s">
        <v>70</v>
      </c>
      <c r="B567" s="130">
        <v>42240</v>
      </c>
      <c r="C567" s="45">
        <v>612</v>
      </c>
      <c r="D567" s="93" t="s">
        <v>22</v>
      </c>
    </row>
    <row r="568" spans="1:4" ht="15.75" customHeight="1" x14ac:dyDescent="0.2">
      <c r="A568" s="45" t="s">
        <v>70</v>
      </c>
      <c r="B568" s="130">
        <v>42239</v>
      </c>
      <c r="C568" s="45">
        <v>5375</v>
      </c>
      <c r="D568" s="93" t="s">
        <v>22</v>
      </c>
    </row>
    <row r="569" spans="1:4" ht="15.75" customHeight="1" x14ac:dyDescent="0.2">
      <c r="A569" s="45" t="s">
        <v>70</v>
      </c>
      <c r="B569" s="130">
        <v>42238</v>
      </c>
      <c r="C569" s="45">
        <v>1951</v>
      </c>
      <c r="D569" s="93" t="s">
        <v>22</v>
      </c>
    </row>
    <row r="570" spans="1:4" ht="15.75" customHeight="1" x14ac:dyDescent="0.2">
      <c r="A570" s="45" t="s">
        <v>70</v>
      </c>
      <c r="B570" s="130">
        <v>42237</v>
      </c>
      <c r="C570" s="45">
        <v>422</v>
      </c>
      <c r="D570" s="93" t="s">
        <v>22</v>
      </c>
    </row>
    <row r="571" spans="1:4" ht="15.75" customHeight="1" x14ac:dyDescent="0.2">
      <c r="A571" s="45" t="s">
        <v>70</v>
      </c>
      <c r="B571" s="130">
        <v>42236</v>
      </c>
      <c r="C571" s="45">
        <v>1550</v>
      </c>
      <c r="D571" s="93" t="s">
        <v>22</v>
      </c>
    </row>
    <row r="572" spans="1:4" ht="15.75" customHeight="1" x14ac:dyDescent="0.2">
      <c r="A572" s="45" t="s">
        <v>70</v>
      </c>
      <c r="B572" s="130">
        <v>42235</v>
      </c>
      <c r="C572" s="45">
        <v>2807</v>
      </c>
      <c r="D572" s="93" t="s">
        <v>22</v>
      </c>
    </row>
    <row r="573" spans="1:4" ht="15.75" customHeight="1" x14ac:dyDescent="0.2">
      <c r="A573" s="45" t="s">
        <v>70</v>
      </c>
      <c r="B573" s="130">
        <v>42234</v>
      </c>
      <c r="C573" s="45">
        <v>1549</v>
      </c>
      <c r="D573" s="93" t="s">
        <v>22</v>
      </c>
    </row>
    <row r="574" spans="1:4" ht="15.75" customHeight="1" x14ac:dyDescent="0.2">
      <c r="A574" s="45" t="s">
        <v>70</v>
      </c>
      <c r="B574" s="130">
        <v>42233</v>
      </c>
      <c r="C574" s="45">
        <v>1410</v>
      </c>
      <c r="D574" s="93" t="s">
        <v>22</v>
      </c>
    </row>
    <row r="575" spans="1:4" ht="15.75" customHeight="1" x14ac:dyDescent="0.2">
      <c r="A575" s="45" t="s">
        <v>70</v>
      </c>
      <c r="B575" s="130">
        <v>42232</v>
      </c>
      <c r="C575" s="45">
        <v>1185</v>
      </c>
      <c r="D575" s="93" t="s">
        <v>22</v>
      </c>
    </row>
    <row r="576" spans="1:4" ht="15.75" customHeight="1" x14ac:dyDescent="0.2">
      <c r="A576" s="45" t="s">
        <v>70</v>
      </c>
      <c r="B576" s="130">
        <v>42231</v>
      </c>
      <c r="C576" s="45">
        <v>762</v>
      </c>
      <c r="D576" s="93" t="s">
        <v>22</v>
      </c>
    </row>
    <row r="577" spans="1:4" ht="15.75" customHeight="1" x14ac:dyDescent="0.2">
      <c r="A577" s="45" t="s">
        <v>70</v>
      </c>
      <c r="B577" s="130">
        <v>42230</v>
      </c>
      <c r="C577" s="45">
        <v>2216</v>
      </c>
      <c r="D577" s="93" t="s">
        <v>22</v>
      </c>
    </row>
    <row r="578" spans="1:4" ht="15.75" customHeight="1" x14ac:dyDescent="0.2">
      <c r="A578" s="45" t="s">
        <v>70</v>
      </c>
      <c r="B578" s="130">
        <v>42229</v>
      </c>
      <c r="C578" s="45">
        <v>2340</v>
      </c>
      <c r="D578" s="93" t="s">
        <v>22</v>
      </c>
    </row>
    <row r="579" spans="1:4" ht="15.75" customHeight="1" x14ac:dyDescent="0.2">
      <c r="A579" s="45" t="s">
        <v>70</v>
      </c>
      <c r="B579" s="130">
        <v>42228</v>
      </c>
      <c r="C579" s="45">
        <v>2528</v>
      </c>
      <c r="D579" s="93" t="s">
        <v>22</v>
      </c>
    </row>
    <row r="580" spans="1:4" ht="15.75" customHeight="1" x14ac:dyDescent="0.2">
      <c r="A580" s="45" t="s">
        <v>70</v>
      </c>
      <c r="B580" s="130">
        <v>42227</v>
      </c>
      <c r="C580" s="45">
        <v>1919</v>
      </c>
      <c r="D580" s="93" t="s">
        <v>22</v>
      </c>
    </row>
    <row r="581" spans="1:4" ht="15.75" customHeight="1" x14ac:dyDescent="0.2">
      <c r="A581" s="45" t="s">
        <v>70</v>
      </c>
      <c r="B581" s="130">
        <v>42226</v>
      </c>
      <c r="C581" s="45">
        <v>3295</v>
      </c>
      <c r="D581" s="93" t="s">
        <v>22</v>
      </c>
    </row>
    <row r="582" spans="1:4" ht="15.75" customHeight="1" x14ac:dyDescent="0.2">
      <c r="A582" s="45" t="s">
        <v>70</v>
      </c>
      <c r="B582" s="130">
        <v>42225</v>
      </c>
      <c r="C582" s="45">
        <v>2178</v>
      </c>
      <c r="D582" s="93" t="s">
        <v>22</v>
      </c>
    </row>
    <row r="583" spans="1:4" ht="15.75" customHeight="1" x14ac:dyDescent="0.2">
      <c r="A583" s="45" t="s">
        <v>70</v>
      </c>
      <c r="B583" s="130">
        <v>42224</v>
      </c>
      <c r="C583" s="45">
        <v>1046</v>
      </c>
      <c r="D583" s="93" t="s">
        <v>22</v>
      </c>
    </row>
    <row r="584" spans="1:4" ht="15.75" customHeight="1" x14ac:dyDescent="0.2">
      <c r="A584" s="45" t="s">
        <v>70</v>
      </c>
      <c r="B584" s="130">
        <v>42223</v>
      </c>
      <c r="C584" s="45">
        <v>2651</v>
      </c>
      <c r="D584" s="93" t="s">
        <v>22</v>
      </c>
    </row>
    <row r="585" spans="1:4" ht="15.75" customHeight="1" x14ac:dyDescent="0.2">
      <c r="A585" s="45" t="s">
        <v>70</v>
      </c>
      <c r="B585" s="130">
        <v>42222</v>
      </c>
      <c r="C585" s="45">
        <v>2809</v>
      </c>
      <c r="D585" s="93" t="s">
        <v>22</v>
      </c>
    </row>
    <row r="586" spans="1:4" ht="15.75" customHeight="1" x14ac:dyDescent="0.2">
      <c r="A586" s="45" t="s">
        <v>70</v>
      </c>
      <c r="B586" s="130">
        <v>42221</v>
      </c>
      <c r="C586" s="45">
        <v>2376</v>
      </c>
      <c r="D586" s="93" t="s">
        <v>22</v>
      </c>
    </row>
    <row r="587" spans="1:4" ht="15.75" customHeight="1" x14ac:dyDescent="0.2">
      <c r="A587" s="45" t="s">
        <v>70</v>
      </c>
      <c r="B587" s="130">
        <v>42220</v>
      </c>
      <c r="C587" s="45">
        <v>2681</v>
      </c>
      <c r="D587" s="93" t="s">
        <v>22</v>
      </c>
    </row>
    <row r="588" spans="1:4" ht="15.75" customHeight="1" x14ac:dyDescent="0.2">
      <c r="A588" s="45" t="s">
        <v>70</v>
      </c>
      <c r="B588" s="130">
        <v>42219</v>
      </c>
      <c r="C588" s="45">
        <v>2766</v>
      </c>
      <c r="D588" s="93" t="s">
        <v>22</v>
      </c>
    </row>
    <row r="589" spans="1:4" ht="15.75" customHeight="1" x14ac:dyDescent="0.2">
      <c r="A589" s="45" t="s">
        <v>70</v>
      </c>
      <c r="B589" s="130">
        <v>42218</v>
      </c>
      <c r="C589" s="45">
        <v>1759</v>
      </c>
      <c r="D589" s="93" t="s">
        <v>22</v>
      </c>
    </row>
    <row r="590" spans="1:4" ht="15.75" customHeight="1" x14ac:dyDescent="0.2">
      <c r="A590" s="45" t="s">
        <v>70</v>
      </c>
      <c r="B590" s="130">
        <v>42217</v>
      </c>
      <c r="C590" s="45">
        <v>1754</v>
      </c>
      <c r="D590" s="93" t="s">
        <v>22</v>
      </c>
    </row>
    <row r="591" spans="1:4" ht="15.75" customHeight="1" x14ac:dyDescent="0.2">
      <c r="A591" s="45" t="s">
        <v>71</v>
      </c>
      <c r="B591" s="130">
        <v>42247</v>
      </c>
      <c r="C591" s="45">
        <v>805</v>
      </c>
      <c r="D591" s="93" t="s">
        <v>22</v>
      </c>
    </row>
    <row r="592" spans="1:4" ht="15.75" customHeight="1" x14ac:dyDescent="0.2">
      <c r="A592" s="45" t="s">
        <v>71</v>
      </c>
      <c r="B592" s="130">
        <v>42246</v>
      </c>
      <c r="C592" s="45">
        <v>1336</v>
      </c>
      <c r="D592" s="93" t="s">
        <v>22</v>
      </c>
    </row>
    <row r="593" spans="1:4" ht="15.75" customHeight="1" x14ac:dyDescent="0.2">
      <c r="A593" s="45" t="s">
        <v>71</v>
      </c>
      <c r="B593" s="130">
        <v>42245</v>
      </c>
      <c r="C593" s="45">
        <v>369</v>
      </c>
      <c r="D593" s="93" t="s">
        <v>22</v>
      </c>
    </row>
    <row r="594" spans="1:4" ht="15.75" customHeight="1" x14ac:dyDescent="0.2">
      <c r="A594" s="45" t="s">
        <v>71</v>
      </c>
      <c r="B594" s="130">
        <v>42244</v>
      </c>
      <c r="C594" s="45">
        <v>3531</v>
      </c>
      <c r="D594" s="93" t="s">
        <v>22</v>
      </c>
    </row>
    <row r="595" spans="1:4" ht="15.75" customHeight="1" x14ac:dyDescent="0.2">
      <c r="A595" s="45" t="s">
        <v>71</v>
      </c>
      <c r="B595" s="130">
        <v>42243</v>
      </c>
      <c r="C595" s="45">
        <v>1647</v>
      </c>
      <c r="D595" s="93" t="s">
        <v>22</v>
      </c>
    </row>
    <row r="596" spans="1:4" ht="15.75" customHeight="1" x14ac:dyDescent="0.2">
      <c r="A596" s="45" t="s">
        <v>71</v>
      </c>
      <c r="B596" s="130">
        <v>42242</v>
      </c>
      <c r="C596" s="45">
        <v>1272</v>
      </c>
      <c r="D596" s="93" t="s">
        <v>22</v>
      </c>
    </row>
    <row r="597" spans="1:4" ht="15.75" customHeight="1" x14ac:dyDescent="0.2">
      <c r="A597" s="45" t="s">
        <v>71</v>
      </c>
      <c r="B597" s="130">
        <v>42241</v>
      </c>
      <c r="C597" s="45">
        <v>1890</v>
      </c>
      <c r="D597" s="93" t="s">
        <v>22</v>
      </c>
    </row>
    <row r="598" spans="1:4" ht="15.75" customHeight="1" x14ac:dyDescent="0.2">
      <c r="A598" s="45" t="s">
        <v>71</v>
      </c>
      <c r="B598" s="130">
        <v>42240</v>
      </c>
      <c r="C598" s="45">
        <v>2011</v>
      </c>
      <c r="D598" s="93" t="s">
        <v>22</v>
      </c>
    </row>
    <row r="599" spans="1:4" ht="15.75" customHeight="1" x14ac:dyDescent="0.2">
      <c r="A599" s="45" t="s">
        <v>71</v>
      </c>
      <c r="B599" s="130">
        <v>42239</v>
      </c>
      <c r="C599" s="45">
        <v>2028</v>
      </c>
      <c r="D599" s="93" t="s">
        <v>22</v>
      </c>
    </row>
    <row r="600" spans="1:4" ht="15.75" customHeight="1" x14ac:dyDescent="0.2">
      <c r="A600" s="45" t="s">
        <v>71</v>
      </c>
      <c r="B600" s="130">
        <v>42238</v>
      </c>
      <c r="C600" s="45">
        <v>407</v>
      </c>
      <c r="D600" s="93" t="s">
        <v>22</v>
      </c>
    </row>
    <row r="601" spans="1:4" ht="15.75" customHeight="1" x14ac:dyDescent="0.2">
      <c r="A601" s="45" t="s">
        <v>71</v>
      </c>
      <c r="B601" s="130">
        <v>42237</v>
      </c>
      <c r="C601" s="45">
        <v>317</v>
      </c>
      <c r="D601" s="93" t="s">
        <v>22</v>
      </c>
    </row>
    <row r="602" spans="1:4" ht="15.75" customHeight="1" x14ac:dyDescent="0.2">
      <c r="A602" s="45" t="s">
        <v>71</v>
      </c>
      <c r="B602" s="130">
        <v>42236</v>
      </c>
      <c r="C602" s="45">
        <v>1687</v>
      </c>
      <c r="D602" s="93" t="s">
        <v>22</v>
      </c>
    </row>
    <row r="603" spans="1:4" ht="15.75" customHeight="1" x14ac:dyDescent="0.2">
      <c r="A603" s="45" t="s">
        <v>71</v>
      </c>
      <c r="B603" s="130">
        <v>42235</v>
      </c>
      <c r="C603" s="45">
        <v>557</v>
      </c>
      <c r="D603" s="93" t="s">
        <v>22</v>
      </c>
    </row>
    <row r="604" spans="1:4" ht="15.75" customHeight="1" x14ac:dyDescent="0.2">
      <c r="A604" s="45" t="s">
        <v>71</v>
      </c>
      <c r="B604" s="130">
        <v>42234</v>
      </c>
      <c r="C604" s="45">
        <v>588</v>
      </c>
      <c r="D604" s="93" t="s">
        <v>22</v>
      </c>
    </row>
    <row r="605" spans="1:4" ht="15.75" customHeight="1" x14ac:dyDescent="0.2">
      <c r="A605" s="45" t="s">
        <v>71</v>
      </c>
      <c r="B605" s="130">
        <v>42233</v>
      </c>
      <c r="C605" s="45">
        <v>1445</v>
      </c>
      <c r="D605" s="93" t="s">
        <v>22</v>
      </c>
    </row>
    <row r="606" spans="1:4" ht="15.75" customHeight="1" x14ac:dyDescent="0.2">
      <c r="A606" s="45" t="s">
        <v>71</v>
      </c>
      <c r="B606" s="130">
        <v>42232</v>
      </c>
      <c r="C606" s="45">
        <v>823</v>
      </c>
      <c r="D606" s="93" t="s">
        <v>22</v>
      </c>
    </row>
    <row r="607" spans="1:4" ht="15.75" customHeight="1" x14ac:dyDescent="0.2">
      <c r="A607" s="45" t="s">
        <v>71</v>
      </c>
      <c r="B607" s="130">
        <v>42231</v>
      </c>
      <c r="C607" s="45">
        <v>414</v>
      </c>
      <c r="D607" s="93" t="s">
        <v>22</v>
      </c>
    </row>
    <row r="608" spans="1:4" ht="15.75" customHeight="1" x14ac:dyDescent="0.2">
      <c r="A608" s="45" t="s">
        <v>71</v>
      </c>
      <c r="B608" s="130">
        <v>42230</v>
      </c>
      <c r="C608" s="45">
        <v>3653</v>
      </c>
      <c r="D608" s="93" t="s">
        <v>22</v>
      </c>
    </row>
    <row r="609" spans="1:4" ht="15.75" customHeight="1" x14ac:dyDescent="0.2">
      <c r="A609" s="45" t="s">
        <v>71</v>
      </c>
      <c r="B609" s="130">
        <v>42229</v>
      </c>
      <c r="C609" s="45">
        <v>1564</v>
      </c>
      <c r="D609" s="93" t="s">
        <v>22</v>
      </c>
    </row>
    <row r="610" spans="1:4" ht="15.75" customHeight="1" x14ac:dyDescent="0.2">
      <c r="A610" s="45" t="s">
        <v>71</v>
      </c>
      <c r="B610" s="130">
        <v>42228</v>
      </c>
      <c r="C610" s="45">
        <v>1024</v>
      </c>
      <c r="D610" s="93" t="s">
        <v>22</v>
      </c>
    </row>
    <row r="611" spans="1:4" ht="15.75" customHeight="1" x14ac:dyDescent="0.2">
      <c r="A611" s="45" t="s">
        <v>71</v>
      </c>
      <c r="B611" s="130">
        <v>42227</v>
      </c>
      <c r="C611" s="45">
        <v>1628</v>
      </c>
      <c r="D611" s="93" t="s">
        <v>22</v>
      </c>
    </row>
    <row r="612" spans="1:4" ht="15.75" customHeight="1" x14ac:dyDescent="0.2">
      <c r="A612" s="45" t="s">
        <v>71</v>
      </c>
      <c r="B612" s="130">
        <v>42226</v>
      </c>
      <c r="C612" s="45">
        <v>5521</v>
      </c>
      <c r="D612" s="93" t="s">
        <v>22</v>
      </c>
    </row>
    <row r="613" spans="1:4" ht="15.75" customHeight="1" x14ac:dyDescent="0.2">
      <c r="A613" s="45" t="s">
        <v>71</v>
      </c>
      <c r="B613" s="130">
        <v>42225</v>
      </c>
      <c r="C613" s="45">
        <v>1524</v>
      </c>
      <c r="D613" s="93" t="s">
        <v>22</v>
      </c>
    </row>
    <row r="614" spans="1:4" ht="15.75" customHeight="1" x14ac:dyDescent="0.2">
      <c r="A614" s="45" t="s">
        <v>71</v>
      </c>
      <c r="B614" s="130">
        <v>42224</v>
      </c>
      <c r="C614" s="45">
        <v>1179</v>
      </c>
      <c r="D614" s="93" t="s">
        <v>22</v>
      </c>
    </row>
    <row r="615" spans="1:4" ht="15.75" customHeight="1" x14ac:dyDescent="0.2">
      <c r="A615" s="45" t="s">
        <v>71</v>
      </c>
      <c r="B615" s="130">
        <v>42223</v>
      </c>
      <c r="C615" s="45">
        <v>4210</v>
      </c>
      <c r="D615" s="93" t="s">
        <v>22</v>
      </c>
    </row>
    <row r="616" spans="1:4" ht="15.75" customHeight="1" x14ac:dyDescent="0.2">
      <c r="A616" s="45" t="s">
        <v>71</v>
      </c>
      <c r="B616" s="130">
        <v>42222</v>
      </c>
      <c r="C616" s="45">
        <v>1417</v>
      </c>
      <c r="D616" s="93" t="s">
        <v>22</v>
      </c>
    </row>
    <row r="617" spans="1:4" ht="15.75" customHeight="1" x14ac:dyDescent="0.2">
      <c r="A617" s="45" t="s">
        <v>71</v>
      </c>
      <c r="B617" s="130">
        <v>42221</v>
      </c>
      <c r="C617" s="45">
        <v>451</v>
      </c>
      <c r="D617" s="93" t="s">
        <v>22</v>
      </c>
    </row>
    <row r="618" spans="1:4" ht="15.75" customHeight="1" x14ac:dyDescent="0.2">
      <c r="A618" s="45" t="s">
        <v>71</v>
      </c>
      <c r="B618" s="130">
        <v>42220</v>
      </c>
      <c r="C618" s="45">
        <v>785</v>
      </c>
      <c r="D618" s="93" t="s">
        <v>22</v>
      </c>
    </row>
    <row r="619" spans="1:4" ht="15.75" customHeight="1" x14ac:dyDescent="0.2">
      <c r="A619" s="45" t="s">
        <v>71</v>
      </c>
      <c r="B619" s="130">
        <v>42219</v>
      </c>
      <c r="C619" s="45">
        <v>708</v>
      </c>
      <c r="D619" s="93" t="s">
        <v>22</v>
      </c>
    </row>
    <row r="620" spans="1:4" ht="15.75" customHeight="1" x14ac:dyDescent="0.2">
      <c r="A620" s="45" t="s">
        <v>71</v>
      </c>
      <c r="B620" s="130">
        <v>42218</v>
      </c>
      <c r="C620" s="45">
        <v>554</v>
      </c>
      <c r="D620" s="93" t="s">
        <v>22</v>
      </c>
    </row>
    <row r="621" spans="1:4" ht="15.75" customHeight="1" x14ac:dyDescent="0.2">
      <c r="A621" s="45" t="s">
        <v>71</v>
      </c>
      <c r="B621" s="130">
        <v>42217</v>
      </c>
      <c r="C621" s="45">
        <v>805</v>
      </c>
      <c r="D621" s="93" t="s">
        <v>22</v>
      </c>
    </row>
    <row r="622" spans="1:4" ht="15.75" customHeight="1" x14ac:dyDescent="0.2">
      <c r="A622" s="45" t="s">
        <v>72</v>
      </c>
      <c r="B622" s="130">
        <v>42247</v>
      </c>
      <c r="C622" s="45">
        <v>1750</v>
      </c>
      <c r="D622" s="93" t="s">
        <v>27</v>
      </c>
    </row>
    <row r="623" spans="1:4" ht="15.75" customHeight="1" x14ac:dyDescent="0.2">
      <c r="A623" s="45" t="s">
        <v>72</v>
      </c>
      <c r="B623" s="130">
        <v>42246</v>
      </c>
      <c r="C623" s="45">
        <v>1715</v>
      </c>
      <c r="D623" s="93" t="s">
        <v>27</v>
      </c>
    </row>
    <row r="624" spans="1:4" ht="15.75" customHeight="1" x14ac:dyDescent="0.2">
      <c r="A624" s="45" t="s">
        <v>72</v>
      </c>
      <c r="B624" s="130">
        <v>42245</v>
      </c>
      <c r="C624" s="45">
        <v>1451</v>
      </c>
      <c r="D624" s="93" t="s">
        <v>27</v>
      </c>
    </row>
    <row r="625" spans="1:4" ht="15.75" customHeight="1" x14ac:dyDescent="0.2">
      <c r="A625" s="45" t="s">
        <v>72</v>
      </c>
      <c r="B625" s="130">
        <v>42244</v>
      </c>
      <c r="C625" s="45">
        <v>2213</v>
      </c>
      <c r="D625" s="93" t="s">
        <v>27</v>
      </c>
    </row>
    <row r="626" spans="1:4" ht="15.75" customHeight="1" x14ac:dyDescent="0.2">
      <c r="A626" s="45" t="s">
        <v>72</v>
      </c>
      <c r="B626" s="130">
        <v>42243</v>
      </c>
      <c r="C626" s="45">
        <v>2055</v>
      </c>
      <c r="D626" s="93" t="s">
        <v>27</v>
      </c>
    </row>
    <row r="627" spans="1:4" ht="15.75" customHeight="1" x14ac:dyDescent="0.2">
      <c r="A627" s="45" t="s">
        <v>72</v>
      </c>
      <c r="B627" s="130">
        <v>42242</v>
      </c>
      <c r="C627" s="45">
        <v>1757</v>
      </c>
      <c r="D627" s="93" t="s">
        <v>27</v>
      </c>
    </row>
    <row r="628" spans="1:4" ht="15.75" customHeight="1" x14ac:dyDescent="0.2">
      <c r="A628" s="45" t="s">
        <v>72</v>
      </c>
      <c r="B628" s="130">
        <v>42241</v>
      </c>
      <c r="C628" s="45">
        <v>1729</v>
      </c>
      <c r="D628" s="93" t="s">
        <v>27</v>
      </c>
    </row>
    <row r="629" spans="1:4" ht="15.75" customHeight="1" x14ac:dyDescent="0.2">
      <c r="A629" s="45" t="s">
        <v>72</v>
      </c>
      <c r="B629" s="130">
        <v>42240</v>
      </c>
      <c r="C629" s="45">
        <v>1739</v>
      </c>
      <c r="D629" s="93" t="s">
        <v>27</v>
      </c>
    </row>
    <row r="630" spans="1:4" ht="15.75" customHeight="1" x14ac:dyDescent="0.2">
      <c r="A630" s="45" t="s">
        <v>72</v>
      </c>
      <c r="B630" s="130">
        <v>42239</v>
      </c>
      <c r="C630" s="45">
        <v>1697</v>
      </c>
      <c r="D630" s="93" t="s">
        <v>27</v>
      </c>
    </row>
    <row r="631" spans="1:4" ht="15.75" customHeight="1" x14ac:dyDescent="0.2">
      <c r="A631" s="45" t="s">
        <v>72</v>
      </c>
      <c r="B631" s="130">
        <v>42238</v>
      </c>
      <c r="C631" s="45">
        <v>1330</v>
      </c>
      <c r="D631" s="93" t="s">
        <v>27</v>
      </c>
    </row>
    <row r="632" spans="1:4" ht="15.75" customHeight="1" x14ac:dyDescent="0.2">
      <c r="A632" s="45" t="s">
        <v>72</v>
      </c>
      <c r="B632" s="130">
        <v>42237</v>
      </c>
      <c r="C632" s="45">
        <v>2684</v>
      </c>
      <c r="D632" s="93" t="s">
        <v>27</v>
      </c>
    </row>
    <row r="633" spans="1:4" ht="15.75" customHeight="1" x14ac:dyDescent="0.2">
      <c r="A633" s="45" t="s">
        <v>72</v>
      </c>
      <c r="B633" s="130">
        <v>42236</v>
      </c>
      <c r="C633" s="45">
        <v>1633</v>
      </c>
      <c r="D633" s="93" t="s">
        <v>27</v>
      </c>
    </row>
    <row r="634" spans="1:4" ht="15.75" customHeight="1" x14ac:dyDescent="0.2">
      <c r="A634" s="45" t="s">
        <v>72</v>
      </c>
      <c r="B634" s="130">
        <v>42235</v>
      </c>
      <c r="C634" s="45">
        <v>1750</v>
      </c>
      <c r="D634" s="93" t="s">
        <v>27</v>
      </c>
    </row>
    <row r="635" spans="1:4" ht="15.75" customHeight="1" x14ac:dyDescent="0.2">
      <c r="A635" s="45" t="s">
        <v>72</v>
      </c>
      <c r="B635" s="130">
        <v>42234</v>
      </c>
      <c r="C635" s="45">
        <v>1812</v>
      </c>
      <c r="D635" s="93" t="s">
        <v>27</v>
      </c>
    </row>
    <row r="636" spans="1:4" ht="15.75" customHeight="1" x14ac:dyDescent="0.2">
      <c r="A636" s="45" t="s">
        <v>72</v>
      </c>
      <c r="B636" s="130">
        <v>42233</v>
      </c>
      <c r="C636" s="45">
        <v>1775</v>
      </c>
      <c r="D636" s="93" t="s">
        <v>27</v>
      </c>
    </row>
    <row r="637" spans="1:4" ht="15.75" customHeight="1" x14ac:dyDescent="0.2">
      <c r="A637" s="45" t="s">
        <v>72</v>
      </c>
      <c r="B637" s="130">
        <v>42232</v>
      </c>
      <c r="C637" s="45">
        <v>1777</v>
      </c>
      <c r="D637" s="93" t="s">
        <v>27</v>
      </c>
    </row>
    <row r="638" spans="1:4" ht="15.75" customHeight="1" x14ac:dyDescent="0.2">
      <c r="A638" s="45" t="s">
        <v>72</v>
      </c>
      <c r="B638" s="130">
        <v>42231</v>
      </c>
      <c r="C638" s="45">
        <v>1391</v>
      </c>
      <c r="D638" s="93" t="s">
        <v>27</v>
      </c>
    </row>
    <row r="639" spans="1:4" ht="15.75" customHeight="1" x14ac:dyDescent="0.2">
      <c r="A639" s="45" t="s">
        <v>72</v>
      </c>
      <c r="B639" s="130">
        <v>42230</v>
      </c>
      <c r="C639" s="45">
        <v>2803</v>
      </c>
      <c r="D639" s="93" t="s">
        <v>27</v>
      </c>
    </row>
    <row r="640" spans="1:4" ht="15.75" customHeight="1" x14ac:dyDescent="0.2">
      <c r="A640" s="45" t="s">
        <v>72</v>
      </c>
      <c r="B640" s="130">
        <v>42229</v>
      </c>
      <c r="C640" s="45">
        <v>2086</v>
      </c>
      <c r="D640" s="93" t="s">
        <v>27</v>
      </c>
    </row>
    <row r="641" spans="1:4" ht="15.75" customHeight="1" x14ac:dyDescent="0.2">
      <c r="A641" s="45" t="s">
        <v>72</v>
      </c>
      <c r="B641" s="130">
        <v>42228</v>
      </c>
      <c r="C641" s="45">
        <v>2199</v>
      </c>
      <c r="D641" s="93" t="s">
        <v>27</v>
      </c>
    </row>
    <row r="642" spans="1:4" ht="15.75" customHeight="1" x14ac:dyDescent="0.2">
      <c r="A642" s="45" t="s">
        <v>72</v>
      </c>
      <c r="B642" s="130">
        <v>42227</v>
      </c>
      <c r="C642" s="45">
        <v>2099</v>
      </c>
      <c r="D642" s="93" t="s">
        <v>27</v>
      </c>
    </row>
    <row r="643" spans="1:4" ht="15.75" customHeight="1" x14ac:dyDescent="0.2">
      <c r="A643" s="45" t="s">
        <v>72</v>
      </c>
      <c r="B643" s="130">
        <v>42226</v>
      </c>
      <c r="C643" s="45">
        <v>2103</v>
      </c>
      <c r="D643" s="93" t="s">
        <v>27</v>
      </c>
    </row>
    <row r="644" spans="1:4" ht="15.75" customHeight="1" x14ac:dyDescent="0.2">
      <c r="A644" s="45" t="s">
        <v>72</v>
      </c>
      <c r="B644" s="130">
        <v>42225</v>
      </c>
      <c r="C644" s="45">
        <v>2098</v>
      </c>
      <c r="D644" s="93" t="s">
        <v>27</v>
      </c>
    </row>
    <row r="645" spans="1:4" ht="15.75" customHeight="1" x14ac:dyDescent="0.2">
      <c r="A645" s="45" t="s">
        <v>72</v>
      </c>
      <c r="B645" s="130">
        <v>42224</v>
      </c>
      <c r="C645" s="45">
        <v>1624</v>
      </c>
      <c r="D645" s="93" t="s">
        <v>27</v>
      </c>
    </row>
    <row r="646" spans="1:4" ht="15.75" customHeight="1" x14ac:dyDescent="0.2">
      <c r="A646" s="45" t="s">
        <v>72</v>
      </c>
      <c r="B646" s="130">
        <v>42223</v>
      </c>
      <c r="C646" s="45">
        <v>2997</v>
      </c>
      <c r="D646" s="93" t="s">
        <v>27</v>
      </c>
    </row>
    <row r="647" spans="1:4" ht="15.75" customHeight="1" x14ac:dyDescent="0.2">
      <c r="A647" s="45" t="s">
        <v>72</v>
      </c>
      <c r="B647" s="130">
        <v>42222</v>
      </c>
      <c r="C647" s="45">
        <v>2026</v>
      </c>
      <c r="D647" s="93" t="s">
        <v>27</v>
      </c>
    </row>
    <row r="648" spans="1:4" ht="15.75" customHeight="1" x14ac:dyDescent="0.2">
      <c r="A648" s="45" t="s">
        <v>72</v>
      </c>
      <c r="B648" s="130">
        <v>42221</v>
      </c>
      <c r="C648" s="45">
        <v>2057</v>
      </c>
      <c r="D648" s="93" t="s">
        <v>27</v>
      </c>
    </row>
    <row r="649" spans="1:4" ht="15.75" customHeight="1" x14ac:dyDescent="0.2">
      <c r="A649" s="45" t="s">
        <v>72</v>
      </c>
      <c r="B649" s="130">
        <v>42220</v>
      </c>
      <c r="C649" s="45">
        <v>2024</v>
      </c>
      <c r="D649" s="93" t="s">
        <v>27</v>
      </c>
    </row>
    <row r="650" spans="1:4" ht="15.75" customHeight="1" x14ac:dyDescent="0.2">
      <c r="A650" s="45" t="s">
        <v>72</v>
      </c>
      <c r="B650" s="130">
        <v>42219</v>
      </c>
      <c r="C650" s="45">
        <v>2011</v>
      </c>
      <c r="D650" s="93" t="s">
        <v>27</v>
      </c>
    </row>
    <row r="651" spans="1:4" ht="15.75" customHeight="1" x14ac:dyDescent="0.2">
      <c r="A651" s="45" t="s">
        <v>72</v>
      </c>
      <c r="B651" s="130">
        <v>42218</v>
      </c>
      <c r="C651" s="45">
        <v>1999</v>
      </c>
      <c r="D651" s="93" t="s">
        <v>27</v>
      </c>
    </row>
    <row r="652" spans="1:4" ht="15.75" customHeight="1" x14ac:dyDescent="0.2">
      <c r="A652" s="45" t="s">
        <v>72</v>
      </c>
      <c r="B652" s="130">
        <v>42217</v>
      </c>
      <c r="C652" s="45">
        <v>1553</v>
      </c>
      <c r="D652" s="93" t="s">
        <v>27</v>
      </c>
    </row>
    <row r="653" spans="1:4" ht="15.75" customHeight="1" x14ac:dyDescent="0.2">
      <c r="A653" s="45" t="s">
        <v>73</v>
      </c>
      <c r="B653" s="130">
        <v>42247</v>
      </c>
      <c r="C653" s="45">
        <v>4071</v>
      </c>
      <c r="D653" s="93" t="s">
        <v>27</v>
      </c>
    </row>
    <row r="654" spans="1:4" ht="15.75" customHeight="1" x14ac:dyDescent="0.2">
      <c r="A654" s="45" t="s">
        <v>73</v>
      </c>
      <c r="B654" s="130">
        <v>42246</v>
      </c>
      <c r="C654" s="45">
        <v>2761</v>
      </c>
      <c r="D654" s="93" t="s">
        <v>27</v>
      </c>
    </row>
    <row r="655" spans="1:4" ht="15.75" customHeight="1" x14ac:dyDescent="0.2">
      <c r="A655" s="45" t="s">
        <v>73</v>
      </c>
      <c r="B655" s="130">
        <v>42245</v>
      </c>
      <c r="C655" s="45">
        <v>2347</v>
      </c>
      <c r="D655" s="93" t="s">
        <v>27</v>
      </c>
    </row>
    <row r="656" spans="1:4" ht="15.75" customHeight="1" x14ac:dyDescent="0.2">
      <c r="A656" s="45" t="s">
        <v>73</v>
      </c>
      <c r="B656" s="130">
        <v>42244</v>
      </c>
      <c r="C656" s="45">
        <v>5553</v>
      </c>
      <c r="D656" s="93" t="s">
        <v>27</v>
      </c>
    </row>
    <row r="657" spans="1:4" ht="15.75" customHeight="1" x14ac:dyDescent="0.2">
      <c r="A657" s="45" t="s">
        <v>73</v>
      </c>
      <c r="B657" s="130">
        <v>42243</v>
      </c>
      <c r="C657" s="45">
        <v>3492</v>
      </c>
      <c r="D657" s="93" t="s">
        <v>27</v>
      </c>
    </row>
    <row r="658" spans="1:4" ht="15.75" customHeight="1" x14ac:dyDescent="0.2">
      <c r="A658" s="45" t="s">
        <v>73</v>
      </c>
      <c r="B658" s="130">
        <v>42242</v>
      </c>
      <c r="C658" s="45">
        <v>2387</v>
      </c>
      <c r="D658" s="93" t="s">
        <v>27</v>
      </c>
    </row>
    <row r="659" spans="1:4" ht="15.75" customHeight="1" x14ac:dyDescent="0.2">
      <c r="A659" s="45" t="s">
        <v>73</v>
      </c>
      <c r="B659" s="130">
        <v>42241</v>
      </c>
      <c r="C659" s="45">
        <v>3089</v>
      </c>
      <c r="D659" s="93" t="s">
        <v>27</v>
      </c>
    </row>
    <row r="660" spans="1:4" ht="15.75" customHeight="1" x14ac:dyDescent="0.2">
      <c r="A660" s="45" t="s">
        <v>73</v>
      </c>
      <c r="B660" s="130">
        <v>42240</v>
      </c>
      <c r="C660" s="45">
        <v>2901</v>
      </c>
      <c r="D660" s="93" t="s">
        <v>27</v>
      </c>
    </row>
    <row r="661" spans="1:4" ht="15.75" customHeight="1" x14ac:dyDescent="0.2">
      <c r="A661" s="45" t="s">
        <v>73</v>
      </c>
      <c r="B661" s="130">
        <v>42239</v>
      </c>
      <c r="C661" s="45">
        <v>2548</v>
      </c>
      <c r="D661" s="93" t="s">
        <v>27</v>
      </c>
    </row>
    <row r="662" spans="1:4" ht="15.75" customHeight="1" x14ac:dyDescent="0.2">
      <c r="A662" s="45" t="s">
        <v>73</v>
      </c>
      <c r="B662" s="130">
        <v>42238</v>
      </c>
      <c r="C662" s="45">
        <v>2559</v>
      </c>
      <c r="D662" s="93" t="s">
        <v>27</v>
      </c>
    </row>
    <row r="663" spans="1:4" ht="15.75" customHeight="1" x14ac:dyDescent="0.2">
      <c r="A663" s="45" t="s">
        <v>73</v>
      </c>
      <c r="B663" s="130">
        <v>42237</v>
      </c>
      <c r="C663" s="45">
        <v>6126</v>
      </c>
      <c r="D663" s="93" t="s">
        <v>27</v>
      </c>
    </row>
    <row r="664" spans="1:4" ht="15.75" customHeight="1" x14ac:dyDescent="0.2">
      <c r="A664" s="45" t="s">
        <v>73</v>
      </c>
      <c r="B664" s="130">
        <v>42236</v>
      </c>
      <c r="C664" s="45">
        <v>3454</v>
      </c>
      <c r="D664" s="93" t="s">
        <v>27</v>
      </c>
    </row>
    <row r="665" spans="1:4" ht="15.75" customHeight="1" x14ac:dyDescent="0.2">
      <c r="A665" s="45" t="s">
        <v>73</v>
      </c>
      <c r="B665" s="130">
        <v>42235</v>
      </c>
      <c r="C665" s="45">
        <v>2630</v>
      </c>
      <c r="D665" s="93" t="s">
        <v>27</v>
      </c>
    </row>
    <row r="666" spans="1:4" ht="15.75" customHeight="1" x14ac:dyDescent="0.2">
      <c r="A666" s="45" t="s">
        <v>73</v>
      </c>
      <c r="B666" s="130">
        <v>42234</v>
      </c>
      <c r="C666" s="45">
        <v>2816</v>
      </c>
      <c r="D666" s="93" t="s">
        <v>27</v>
      </c>
    </row>
    <row r="667" spans="1:4" ht="15.75" customHeight="1" x14ac:dyDescent="0.2">
      <c r="A667" s="45" t="s">
        <v>73</v>
      </c>
      <c r="B667" s="130">
        <v>42233</v>
      </c>
      <c r="C667" s="45">
        <v>2827</v>
      </c>
      <c r="D667" s="93" t="s">
        <v>27</v>
      </c>
    </row>
    <row r="668" spans="1:4" ht="15.75" customHeight="1" x14ac:dyDescent="0.2">
      <c r="A668" s="45" t="s">
        <v>73</v>
      </c>
      <c r="B668" s="130">
        <v>42232</v>
      </c>
      <c r="C668" s="45">
        <v>2387</v>
      </c>
      <c r="D668" s="93" t="s">
        <v>27</v>
      </c>
    </row>
    <row r="669" spans="1:4" ht="15.75" customHeight="1" x14ac:dyDescent="0.2">
      <c r="A669" s="45" t="s">
        <v>73</v>
      </c>
      <c r="B669" s="130">
        <v>42231</v>
      </c>
      <c r="C669" s="45">
        <v>2195</v>
      </c>
      <c r="D669" s="93" t="s">
        <v>27</v>
      </c>
    </row>
    <row r="670" spans="1:4" ht="15.75" customHeight="1" x14ac:dyDescent="0.2">
      <c r="A670" s="45" t="s">
        <v>73</v>
      </c>
      <c r="B670" s="130">
        <v>42230</v>
      </c>
      <c r="C670" s="45">
        <v>6173</v>
      </c>
      <c r="D670" s="93" t="s">
        <v>27</v>
      </c>
    </row>
    <row r="671" spans="1:4" ht="15.75" customHeight="1" x14ac:dyDescent="0.2">
      <c r="A671" s="45" t="s">
        <v>73</v>
      </c>
      <c r="B671" s="130">
        <v>42229</v>
      </c>
      <c r="C671" s="45">
        <v>3401</v>
      </c>
      <c r="D671" s="93" t="s">
        <v>27</v>
      </c>
    </row>
    <row r="672" spans="1:4" ht="15.75" customHeight="1" x14ac:dyDescent="0.2">
      <c r="A672" s="45" t="s">
        <v>73</v>
      </c>
      <c r="B672" s="130">
        <v>42228</v>
      </c>
      <c r="C672" s="45">
        <v>2466</v>
      </c>
      <c r="D672" s="93" t="s">
        <v>27</v>
      </c>
    </row>
    <row r="673" spans="1:4" ht="15.75" customHeight="1" x14ac:dyDescent="0.2">
      <c r="A673" s="45" t="s">
        <v>73</v>
      </c>
      <c r="B673" s="130">
        <v>42227</v>
      </c>
      <c r="C673" s="45">
        <v>2826</v>
      </c>
      <c r="D673" s="93" t="s">
        <v>27</v>
      </c>
    </row>
    <row r="674" spans="1:4" ht="15.75" customHeight="1" x14ac:dyDescent="0.2">
      <c r="A674" s="45" t="s">
        <v>73</v>
      </c>
      <c r="B674" s="130">
        <v>42226</v>
      </c>
      <c r="C674" s="45">
        <v>2354</v>
      </c>
      <c r="D674" s="93" t="s">
        <v>27</v>
      </c>
    </row>
    <row r="675" spans="1:4" ht="15.75" customHeight="1" x14ac:dyDescent="0.2">
      <c r="A675" s="45" t="s">
        <v>73</v>
      </c>
      <c r="B675" s="130">
        <v>42225</v>
      </c>
      <c r="C675" s="45">
        <v>2681</v>
      </c>
      <c r="D675" s="93" t="s">
        <v>27</v>
      </c>
    </row>
    <row r="676" spans="1:4" ht="15.75" customHeight="1" x14ac:dyDescent="0.2">
      <c r="A676" s="45" t="s">
        <v>73</v>
      </c>
      <c r="B676" s="130">
        <v>42224</v>
      </c>
      <c r="C676" s="45">
        <v>1591</v>
      </c>
      <c r="D676" s="93" t="s">
        <v>27</v>
      </c>
    </row>
    <row r="677" spans="1:4" ht="15.75" customHeight="1" x14ac:dyDescent="0.2">
      <c r="A677" s="45" t="s">
        <v>73</v>
      </c>
      <c r="B677" s="130">
        <v>42223</v>
      </c>
      <c r="C677" s="45">
        <v>5016</v>
      </c>
      <c r="D677" s="93" t="s">
        <v>27</v>
      </c>
    </row>
    <row r="678" spans="1:4" ht="15.75" customHeight="1" x14ac:dyDescent="0.2">
      <c r="A678" s="45" t="s">
        <v>73</v>
      </c>
      <c r="B678" s="130">
        <v>42222</v>
      </c>
      <c r="C678" s="45">
        <v>3531</v>
      </c>
      <c r="D678" s="93" t="s">
        <v>27</v>
      </c>
    </row>
    <row r="679" spans="1:4" ht="15.75" customHeight="1" x14ac:dyDescent="0.2">
      <c r="A679" s="45" t="s">
        <v>73</v>
      </c>
      <c r="B679" s="130">
        <v>42221</v>
      </c>
      <c r="C679" s="45">
        <v>2637</v>
      </c>
      <c r="D679" s="93" t="s">
        <v>27</v>
      </c>
    </row>
    <row r="680" spans="1:4" ht="15.75" customHeight="1" x14ac:dyDescent="0.2">
      <c r="A680" s="45" t="s">
        <v>73</v>
      </c>
      <c r="B680" s="130">
        <v>42220</v>
      </c>
      <c r="C680" s="45">
        <v>2793</v>
      </c>
      <c r="D680" s="93" t="s">
        <v>27</v>
      </c>
    </row>
    <row r="681" spans="1:4" ht="15.75" customHeight="1" x14ac:dyDescent="0.2">
      <c r="A681" s="45" t="s">
        <v>73</v>
      </c>
      <c r="B681" s="130">
        <v>42219</v>
      </c>
      <c r="C681" s="45">
        <v>2852</v>
      </c>
      <c r="D681" s="93" t="s">
        <v>27</v>
      </c>
    </row>
    <row r="682" spans="1:4" ht="15.75" customHeight="1" x14ac:dyDescent="0.2">
      <c r="A682" s="45" t="s">
        <v>73</v>
      </c>
      <c r="B682" s="130">
        <v>42218</v>
      </c>
      <c r="C682" s="45">
        <v>2251</v>
      </c>
      <c r="D682" s="93" t="s">
        <v>27</v>
      </c>
    </row>
    <row r="683" spans="1:4" ht="15.75" customHeight="1" x14ac:dyDescent="0.2">
      <c r="A683" s="45" t="s">
        <v>73</v>
      </c>
      <c r="B683" s="130">
        <v>42217</v>
      </c>
      <c r="C683" s="45">
        <v>1882</v>
      </c>
      <c r="D683" s="93" t="s">
        <v>27</v>
      </c>
    </row>
    <row r="684" spans="1:4" ht="15.75" customHeight="1" x14ac:dyDescent="0.2">
      <c r="A684" s="45" t="s">
        <v>74</v>
      </c>
      <c r="B684" s="130">
        <v>42247</v>
      </c>
      <c r="C684" s="45">
        <v>984</v>
      </c>
      <c r="D684" s="93" t="s">
        <v>27</v>
      </c>
    </row>
    <row r="685" spans="1:4" ht="15.75" customHeight="1" x14ac:dyDescent="0.2">
      <c r="A685" s="45" t="s">
        <v>74</v>
      </c>
      <c r="B685" s="130">
        <v>42246</v>
      </c>
      <c r="C685" s="45">
        <v>1028</v>
      </c>
      <c r="D685" s="93" t="s">
        <v>27</v>
      </c>
    </row>
    <row r="686" spans="1:4" ht="15.75" customHeight="1" x14ac:dyDescent="0.2">
      <c r="A686" s="45" t="s">
        <v>74</v>
      </c>
      <c r="B686" s="130">
        <v>42245</v>
      </c>
      <c r="C686" s="45">
        <v>918</v>
      </c>
      <c r="D686" s="93" t="s">
        <v>27</v>
      </c>
    </row>
    <row r="687" spans="1:4" ht="15.75" customHeight="1" x14ac:dyDescent="0.2">
      <c r="A687" s="45" t="s">
        <v>74</v>
      </c>
      <c r="B687" s="130">
        <v>42244</v>
      </c>
      <c r="C687" s="45">
        <v>1214</v>
      </c>
      <c r="D687" s="93" t="s">
        <v>27</v>
      </c>
    </row>
    <row r="688" spans="1:4" ht="15.75" customHeight="1" x14ac:dyDescent="0.2">
      <c r="A688" s="45" t="s">
        <v>74</v>
      </c>
      <c r="B688" s="130">
        <v>42243</v>
      </c>
      <c r="C688" s="45">
        <v>1330</v>
      </c>
      <c r="D688" s="93" t="s">
        <v>27</v>
      </c>
    </row>
    <row r="689" spans="1:4" ht="15.75" customHeight="1" x14ac:dyDescent="0.2">
      <c r="A689" s="45" t="s">
        <v>74</v>
      </c>
      <c r="B689" s="130">
        <v>42242</v>
      </c>
      <c r="C689" s="45">
        <v>1053</v>
      </c>
      <c r="D689" s="93" t="s">
        <v>27</v>
      </c>
    </row>
    <row r="690" spans="1:4" ht="15.75" customHeight="1" x14ac:dyDescent="0.2">
      <c r="A690" s="45" t="s">
        <v>74</v>
      </c>
      <c r="B690" s="130">
        <v>42241</v>
      </c>
      <c r="C690" s="45">
        <v>1037</v>
      </c>
      <c r="D690" s="93" t="s">
        <v>27</v>
      </c>
    </row>
    <row r="691" spans="1:4" ht="15.75" customHeight="1" x14ac:dyDescent="0.2">
      <c r="A691" s="45" t="s">
        <v>74</v>
      </c>
      <c r="B691" s="130">
        <v>42240</v>
      </c>
      <c r="C691" s="45">
        <v>984</v>
      </c>
      <c r="D691" s="93" t="s">
        <v>27</v>
      </c>
    </row>
    <row r="692" spans="1:4" ht="15.75" customHeight="1" x14ac:dyDescent="0.2">
      <c r="A692" s="45" t="s">
        <v>74</v>
      </c>
      <c r="B692" s="130">
        <v>42239</v>
      </c>
      <c r="C692" s="45">
        <v>1051</v>
      </c>
      <c r="D692" s="93" t="s">
        <v>27</v>
      </c>
    </row>
    <row r="693" spans="1:4" ht="15.75" customHeight="1" x14ac:dyDescent="0.2">
      <c r="A693" s="45" t="s">
        <v>74</v>
      </c>
      <c r="B693" s="130">
        <v>42238</v>
      </c>
      <c r="C693" s="45">
        <v>910</v>
      </c>
      <c r="D693" s="93" t="s">
        <v>27</v>
      </c>
    </row>
    <row r="694" spans="1:4" ht="15.75" customHeight="1" x14ac:dyDescent="0.2">
      <c r="A694" s="45" t="s">
        <v>74</v>
      </c>
      <c r="B694" s="130">
        <v>42237</v>
      </c>
      <c r="C694" s="45">
        <v>1254</v>
      </c>
      <c r="D694" s="93" t="s">
        <v>27</v>
      </c>
    </row>
    <row r="695" spans="1:4" ht="15.75" customHeight="1" x14ac:dyDescent="0.2">
      <c r="A695" s="45" t="s">
        <v>74</v>
      </c>
      <c r="B695" s="130">
        <v>42236</v>
      </c>
      <c r="C695" s="45">
        <v>1302</v>
      </c>
      <c r="D695" s="93" t="s">
        <v>27</v>
      </c>
    </row>
    <row r="696" spans="1:4" ht="15.75" customHeight="1" x14ac:dyDescent="0.2">
      <c r="A696" s="45" t="s">
        <v>74</v>
      </c>
      <c r="B696" s="130">
        <v>42235</v>
      </c>
      <c r="C696" s="45">
        <v>1010</v>
      </c>
      <c r="D696" s="93" t="s">
        <v>27</v>
      </c>
    </row>
    <row r="697" spans="1:4" ht="15.75" customHeight="1" x14ac:dyDescent="0.2">
      <c r="A697" s="45" t="s">
        <v>74</v>
      </c>
      <c r="B697" s="130">
        <v>42234</v>
      </c>
      <c r="C697" s="45">
        <v>989</v>
      </c>
      <c r="D697" s="93" t="s">
        <v>27</v>
      </c>
    </row>
    <row r="698" spans="1:4" ht="15.75" customHeight="1" x14ac:dyDescent="0.2">
      <c r="A698" s="45" t="s">
        <v>74</v>
      </c>
      <c r="B698" s="130">
        <v>42233</v>
      </c>
      <c r="C698" s="45">
        <v>1000</v>
      </c>
      <c r="D698" s="93" t="s">
        <v>27</v>
      </c>
    </row>
    <row r="699" spans="1:4" ht="15.75" customHeight="1" x14ac:dyDescent="0.2">
      <c r="A699" s="45" t="s">
        <v>74</v>
      </c>
      <c r="B699" s="130">
        <v>42232</v>
      </c>
      <c r="C699" s="45">
        <v>1009</v>
      </c>
      <c r="D699" s="93" t="s">
        <v>27</v>
      </c>
    </row>
    <row r="700" spans="1:4" ht="15.75" customHeight="1" x14ac:dyDescent="0.2">
      <c r="A700" s="45" t="s">
        <v>74</v>
      </c>
      <c r="B700" s="130">
        <v>42231</v>
      </c>
      <c r="C700" s="45">
        <v>971</v>
      </c>
      <c r="D700" s="93" t="s">
        <v>27</v>
      </c>
    </row>
    <row r="701" spans="1:4" ht="15.75" customHeight="1" x14ac:dyDescent="0.2">
      <c r="A701" s="45" t="s">
        <v>74</v>
      </c>
      <c r="B701" s="130">
        <v>42230</v>
      </c>
      <c r="C701" s="45">
        <v>1075</v>
      </c>
      <c r="D701" s="93" t="s">
        <v>27</v>
      </c>
    </row>
    <row r="702" spans="1:4" ht="15.75" customHeight="1" x14ac:dyDescent="0.2">
      <c r="A702" s="45" t="s">
        <v>74</v>
      </c>
      <c r="B702" s="130">
        <v>42229</v>
      </c>
      <c r="C702" s="45">
        <v>1544</v>
      </c>
      <c r="D702" s="93" t="s">
        <v>27</v>
      </c>
    </row>
    <row r="703" spans="1:4" ht="15.75" customHeight="1" x14ac:dyDescent="0.2">
      <c r="A703" s="45" t="s">
        <v>74</v>
      </c>
      <c r="B703" s="130">
        <v>42228</v>
      </c>
      <c r="C703" s="45">
        <v>1036</v>
      </c>
      <c r="D703" s="93" t="s">
        <v>27</v>
      </c>
    </row>
    <row r="704" spans="1:4" ht="15.75" customHeight="1" x14ac:dyDescent="0.2">
      <c r="A704" s="45" t="s">
        <v>74</v>
      </c>
      <c r="B704" s="130">
        <v>42227</v>
      </c>
      <c r="C704" s="45">
        <v>981</v>
      </c>
      <c r="D704" s="93" t="s">
        <v>27</v>
      </c>
    </row>
    <row r="705" spans="1:4" ht="15.75" customHeight="1" x14ac:dyDescent="0.2">
      <c r="A705" s="45" t="s">
        <v>74</v>
      </c>
      <c r="B705" s="130">
        <v>42226</v>
      </c>
      <c r="C705" s="45">
        <v>1017</v>
      </c>
      <c r="D705" s="93" t="s">
        <v>27</v>
      </c>
    </row>
    <row r="706" spans="1:4" ht="15.75" customHeight="1" x14ac:dyDescent="0.2">
      <c r="A706" s="45" t="s">
        <v>74</v>
      </c>
      <c r="B706" s="130">
        <v>42225</v>
      </c>
      <c r="C706" s="45">
        <v>1071</v>
      </c>
      <c r="D706" s="93" t="s">
        <v>27</v>
      </c>
    </row>
    <row r="707" spans="1:4" ht="15.75" customHeight="1" x14ac:dyDescent="0.2">
      <c r="A707" s="45" t="s">
        <v>74</v>
      </c>
      <c r="B707" s="130">
        <v>42224</v>
      </c>
      <c r="C707" s="45">
        <v>914</v>
      </c>
      <c r="D707" s="93" t="s">
        <v>27</v>
      </c>
    </row>
    <row r="708" spans="1:4" ht="15.75" customHeight="1" x14ac:dyDescent="0.2">
      <c r="A708" s="45" t="s">
        <v>74</v>
      </c>
      <c r="B708" s="130">
        <v>42223</v>
      </c>
      <c r="C708" s="45">
        <v>1271</v>
      </c>
      <c r="D708" s="93" t="s">
        <v>27</v>
      </c>
    </row>
    <row r="709" spans="1:4" ht="15.75" customHeight="1" x14ac:dyDescent="0.2">
      <c r="A709" s="45" t="s">
        <v>74</v>
      </c>
      <c r="B709" s="130">
        <v>42222</v>
      </c>
      <c r="C709" s="45">
        <v>1383</v>
      </c>
      <c r="D709" s="93" t="s">
        <v>27</v>
      </c>
    </row>
    <row r="710" spans="1:4" ht="15.75" customHeight="1" x14ac:dyDescent="0.2">
      <c r="A710" s="45" t="s">
        <v>74</v>
      </c>
      <c r="B710" s="130">
        <v>42221</v>
      </c>
      <c r="C710" s="45">
        <v>1054</v>
      </c>
      <c r="D710" s="93" t="s">
        <v>27</v>
      </c>
    </row>
    <row r="711" spans="1:4" ht="15.75" customHeight="1" x14ac:dyDescent="0.2">
      <c r="A711" s="45" t="s">
        <v>74</v>
      </c>
      <c r="B711" s="130">
        <v>42220</v>
      </c>
      <c r="C711" s="45">
        <v>1028</v>
      </c>
      <c r="D711" s="93" t="s">
        <v>27</v>
      </c>
    </row>
    <row r="712" spans="1:4" ht="15.75" customHeight="1" x14ac:dyDescent="0.2">
      <c r="A712" s="45" t="s">
        <v>74</v>
      </c>
      <c r="B712" s="130">
        <v>42219</v>
      </c>
      <c r="C712" s="45">
        <v>1035</v>
      </c>
      <c r="D712" s="93" t="s">
        <v>27</v>
      </c>
    </row>
    <row r="713" spans="1:4" ht="15.75" customHeight="1" x14ac:dyDescent="0.2">
      <c r="A713" s="45" t="s">
        <v>74</v>
      </c>
      <c r="B713" s="130">
        <v>42218</v>
      </c>
      <c r="C713" s="45">
        <v>1085</v>
      </c>
      <c r="D713" s="93" t="s">
        <v>27</v>
      </c>
    </row>
    <row r="714" spans="1:4" ht="15.75" customHeight="1" x14ac:dyDescent="0.2">
      <c r="A714" s="45" t="s">
        <v>74</v>
      </c>
      <c r="B714" s="130">
        <v>42217</v>
      </c>
      <c r="C714" s="45">
        <v>981</v>
      </c>
      <c r="D714" s="93" t="s">
        <v>27</v>
      </c>
    </row>
    <row r="715" spans="1:4" ht="15.75" customHeight="1" x14ac:dyDescent="0.2">
      <c r="A715" s="45" t="s">
        <v>75</v>
      </c>
      <c r="B715" s="130">
        <v>42247</v>
      </c>
      <c r="C715" s="45">
        <v>6864</v>
      </c>
      <c r="D715" s="93" t="s">
        <v>27</v>
      </c>
    </row>
    <row r="716" spans="1:4" ht="15.75" customHeight="1" x14ac:dyDescent="0.2">
      <c r="A716" s="45" t="s">
        <v>75</v>
      </c>
      <c r="B716" s="130">
        <v>42246</v>
      </c>
      <c r="C716" s="45">
        <v>6774</v>
      </c>
      <c r="D716" s="93" t="s">
        <v>27</v>
      </c>
    </row>
    <row r="717" spans="1:4" ht="15.75" customHeight="1" x14ac:dyDescent="0.2">
      <c r="A717" s="45" t="s">
        <v>75</v>
      </c>
      <c r="B717" s="130">
        <v>42245</v>
      </c>
      <c r="C717" s="45">
        <v>5992</v>
      </c>
      <c r="D717" s="93" t="s">
        <v>27</v>
      </c>
    </row>
    <row r="718" spans="1:4" ht="15.75" customHeight="1" x14ac:dyDescent="0.2">
      <c r="A718" s="45" t="s">
        <v>75</v>
      </c>
      <c r="B718" s="130">
        <v>42244</v>
      </c>
      <c r="C718" s="45">
        <v>10112</v>
      </c>
      <c r="D718" s="93" t="s">
        <v>27</v>
      </c>
    </row>
    <row r="719" spans="1:4" ht="15.75" customHeight="1" x14ac:dyDescent="0.2">
      <c r="A719" s="45" t="s">
        <v>75</v>
      </c>
      <c r="B719" s="130">
        <v>42243</v>
      </c>
      <c r="C719" s="45">
        <v>9913</v>
      </c>
      <c r="D719" s="93" t="s">
        <v>27</v>
      </c>
    </row>
    <row r="720" spans="1:4" ht="15.75" customHeight="1" x14ac:dyDescent="0.2">
      <c r="A720" s="45" t="s">
        <v>75</v>
      </c>
      <c r="B720" s="130">
        <v>42242</v>
      </c>
      <c r="C720" s="45">
        <v>8114</v>
      </c>
      <c r="D720" s="93" t="s">
        <v>27</v>
      </c>
    </row>
    <row r="721" spans="1:4" ht="15.75" customHeight="1" x14ac:dyDescent="0.2">
      <c r="A721" s="45" t="s">
        <v>75</v>
      </c>
      <c r="B721" s="130">
        <v>42241</v>
      </c>
      <c r="C721" s="45">
        <v>10560</v>
      </c>
      <c r="D721" s="93" t="s">
        <v>27</v>
      </c>
    </row>
    <row r="722" spans="1:4" ht="15.75" customHeight="1" x14ac:dyDescent="0.2">
      <c r="A722" s="45" t="s">
        <v>75</v>
      </c>
      <c r="B722" s="130">
        <v>42240</v>
      </c>
      <c r="C722" s="45">
        <v>10104</v>
      </c>
      <c r="D722" s="93" t="s">
        <v>27</v>
      </c>
    </row>
    <row r="723" spans="1:4" ht="15.75" customHeight="1" x14ac:dyDescent="0.2">
      <c r="A723" s="45" t="s">
        <v>75</v>
      </c>
      <c r="B723" s="130">
        <v>42239</v>
      </c>
      <c r="C723" s="45">
        <v>5899</v>
      </c>
      <c r="D723" s="93" t="s">
        <v>27</v>
      </c>
    </row>
    <row r="724" spans="1:4" ht="15.75" customHeight="1" x14ac:dyDescent="0.2">
      <c r="A724" s="45" t="s">
        <v>75</v>
      </c>
      <c r="B724" s="130">
        <v>42238</v>
      </c>
      <c r="C724" s="45">
        <v>10413</v>
      </c>
      <c r="D724" s="93" t="s">
        <v>27</v>
      </c>
    </row>
    <row r="725" spans="1:4" ht="15.75" customHeight="1" x14ac:dyDescent="0.2">
      <c r="A725" s="45" t="s">
        <v>75</v>
      </c>
      <c r="B725" s="130">
        <v>42237</v>
      </c>
      <c r="C725" s="45">
        <v>5361</v>
      </c>
      <c r="D725" s="93" t="s">
        <v>27</v>
      </c>
    </row>
    <row r="726" spans="1:4" ht="15.75" customHeight="1" x14ac:dyDescent="0.2">
      <c r="A726" s="45" t="s">
        <v>75</v>
      </c>
      <c r="B726" s="130">
        <v>42236</v>
      </c>
      <c r="C726" s="45">
        <v>9397</v>
      </c>
      <c r="D726" s="93" t="s">
        <v>27</v>
      </c>
    </row>
    <row r="727" spans="1:4" ht="15.75" customHeight="1" x14ac:dyDescent="0.2">
      <c r="A727" s="45" t="s">
        <v>75</v>
      </c>
      <c r="B727" s="130">
        <v>42235</v>
      </c>
      <c r="C727" s="45">
        <v>10192</v>
      </c>
      <c r="D727" s="93" t="s">
        <v>27</v>
      </c>
    </row>
    <row r="728" spans="1:4" ht="15.75" customHeight="1" x14ac:dyDescent="0.2">
      <c r="A728" s="45" t="s">
        <v>75</v>
      </c>
      <c r="B728" s="130">
        <v>42234</v>
      </c>
      <c r="C728" s="45">
        <v>9835</v>
      </c>
      <c r="D728" s="93" t="s">
        <v>27</v>
      </c>
    </row>
    <row r="729" spans="1:4" ht="15.75" customHeight="1" x14ac:dyDescent="0.2">
      <c r="A729" s="45" t="s">
        <v>75</v>
      </c>
      <c r="B729" s="130">
        <v>42233</v>
      </c>
      <c r="C729" s="45">
        <v>9751</v>
      </c>
      <c r="D729" s="93" t="s">
        <v>27</v>
      </c>
    </row>
    <row r="730" spans="1:4" ht="15.75" customHeight="1" x14ac:dyDescent="0.2">
      <c r="A730" s="45" t="s">
        <v>75</v>
      </c>
      <c r="B730" s="130">
        <v>42232</v>
      </c>
      <c r="C730" s="45">
        <v>6207</v>
      </c>
      <c r="D730" s="93" t="s">
        <v>27</v>
      </c>
    </row>
    <row r="731" spans="1:4" ht="15.75" customHeight="1" x14ac:dyDescent="0.2">
      <c r="A731" s="45" t="s">
        <v>75</v>
      </c>
      <c r="B731" s="130">
        <v>42231</v>
      </c>
      <c r="C731" s="45">
        <v>7658</v>
      </c>
      <c r="D731" s="93" t="s">
        <v>27</v>
      </c>
    </row>
    <row r="732" spans="1:4" ht="15.75" customHeight="1" x14ac:dyDescent="0.2">
      <c r="A732" s="45" t="s">
        <v>75</v>
      </c>
      <c r="B732" s="130">
        <v>42230</v>
      </c>
      <c r="C732" s="45">
        <v>7617</v>
      </c>
      <c r="D732" s="93" t="s">
        <v>27</v>
      </c>
    </row>
    <row r="733" spans="1:4" ht="15.75" customHeight="1" x14ac:dyDescent="0.2">
      <c r="A733" s="45" t="s">
        <v>75</v>
      </c>
      <c r="B733" s="130">
        <v>42229</v>
      </c>
      <c r="C733" s="45">
        <v>9365</v>
      </c>
      <c r="D733" s="93" t="s">
        <v>27</v>
      </c>
    </row>
    <row r="734" spans="1:4" ht="15.75" customHeight="1" x14ac:dyDescent="0.2">
      <c r="A734" s="45" t="s">
        <v>75</v>
      </c>
      <c r="B734" s="130">
        <v>42228</v>
      </c>
      <c r="C734" s="45">
        <v>9706</v>
      </c>
      <c r="D734" s="93" t="s">
        <v>27</v>
      </c>
    </row>
    <row r="735" spans="1:4" ht="15.75" customHeight="1" x14ac:dyDescent="0.2">
      <c r="A735" s="45" t="s">
        <v>75</v>
      </c>
      <c r="B735" s="130">
        <v>42227</v>
      </c>
      <c r="C735" s="45">
        <v>10201</v>
      </c>
      <c r="D735" s="93" t="s">
        <v>27</v>
      </c>
    </row>
    <row r="736" spans="1:4" ht="15.75" customHeight="1" x14ac:dyDescent="0.2">
      <c r="A736" s="45" t="s">
        <v>75</v>
      </c>
      <c r="B736" s="130">
        <v>42226</v>
      </c>
      <c r="C736" s="45">
        <v>10286</v>
      </c>
      <c r="D736" s="93" t="s">
        <v>27</v>
      </c>
    </row>
    <row r="737" spans="1:4" ht="15.75" customHeight="1" x14ac:dyDescent="0.2">
      <c r="A737" s="45" t="s">
        <v>75</v>
      </c>
      <c r="B737" s="130">
        <v>42225</v>
      </c>
      <c r="C737" s="45">
        <v>7387</v>
      </c>
      <c r="D737" s="93" t="s">
        <v>27</v>
      </c>
    </row>
    <row r="738" spans="1:4" ht="15.75" customHeight="1" x14ac:dyDescent="0.2">
      <c r="A738" s="45" t="s">
        <v>75</v>
      </c>
      <c r="B738" s="130">
        <v>42224</v>
      </c>
      <c r="C738" s="45">
        <v>9315</v>
      </c>
      <c r="D738" s="93" t="s">
        <v>27</v>
      </c>
    </row>
    <row r="739" spans="1:4" ht="15.75" customHeight="1" x14ac:dyDescent="0.2">
      <c r="A739" s="45" t="s">
        <v>75</v>
      </c>
      <c r="B739" s="130">
        <v>42223</v>
      </c>
      <c r="C739" s="45">
        <v>8383</v>
      </c>
      <c r="D739" s="93" t="s">
        <v>27</v>
      </c>
    </row>
    <row r="740" spans="1:4" ht="15.75" customHeight="1" x14ac:dyDescent="0.2">
      <c r="A740" s="45" t="s">
        <v>75</v>
      </c>
      <c r="B740" s="130">
        <v>42222</v>
      </c>
      <c r="C740" s="45">
        <v>9769</v>
      </c>
      <c r="D740" s="93" t="s">
        <v>27</v>
      </c>
    </row>
    <row r="741" spans="1:4" ht="15.75" customHeight="1" x14ac:dyDescent="0.2">
      <c r="A741" s="45" t="s">
        <v>75</v>
      </c>
      <c r="B741" s="130">
        <v>42221</v>
      </c>
      <c r="C741" s="45">
        <v>9598</v>
      </c>
      <c r="D741" s="93" t="s">
        <v>27</v>
      </c>
    </row>
    <row r="742" spans="1:4" ht="15.75" customHeight="1" x14ac:dyDescent="0.2">
      <c r="A742" s="45" t="s">
        <v>75</v>
      </c>
      <c r="B742" s="130">
        <v>42220</v>
      </c>
      <c r="C742" s="45">
        <v>10899</v>
      </c>
      <c r="D742" s="93" t="s">
        <v>27</v>
      </c>
    </row>
    <row r="743" spans="1:4" ht="15.75" customHeight="1" x14ac:dyDescent="0.2">
      <c r="A743" s="45" t="s">
        <v>75</v>
      </c>
      <c r="B743" s="130">
        <v>42219</v>
      </c>
      <c r="C743" s="45">
        <v>10553</v>
      </c>
      <c r="D743" s="93" t="s">
        <v>27</v>
      </c>
    </row>
    <row r="744" spans="1:4" ht="15.75" customHeight="1" x14ac:dyDescent="0.2">
      <c r="A744" s="45" t="s">
        <v>75</v>
      </c>
      <c r="B744" s="130">
        <v>42218</v>
      </c>
      <c r="C744" s="45">
        <v>8563</v>
      </c>
      <c r="D744" s="93" t="s">
        <v>27</v>
      </c>
    </row>
    <row r="745" spans="1:4" ht="15.75" customHeight="1" x14ac:dyDescent="0.2">
      <c r="A745" s="45" t="s">
        <v>75</v>
      </c>
      <c r="B745" s="130">
        <v>42217</v>
      </c>
      <c r="C745" s="45">
        <v>7711</v>
      </c>
      <c r="D745" s="93" t="s">
        <v>27</v>
      </c>
    </row>
    <row r="746" spans="1:4" ht="15.75" customHeight="1" x14ac:dyDescent="0.2">
      <c r="A746" s="45" t="s">
        <v>76</v>
      </c>
      <c r="B746" s="130">
        <v>42247</v>
      </c>
      <c r="C746" s="45">
        <v>1992</v>
      </c>
      <c r="D746" s="93" t="s">
        <v>27</v>
      </c>
    </row>
    <row r="747" spans="1:4" ht="15.75" customHeight="1" x14ac:dyDescent="0.2">
      <c r="A747" s="45" t="s">
        <v>76</v>
      </c>
      <c r="B747" s="130">
        <v>42246</v>
      </c>
      <c r="C747" s="45">
        <v>1978</v>
      </c>
      <c r="D747" s="93" t="s">
        <v>27</v>
      </c>
    </row>
    <row r="748" spans="1:4" ht="15.75" customHeight="1" x14ac:dyDescent="0.2">
      <c r="A748" s="45" t="s">
        <v>76</v>
      </c>
      <c r="B748" s="130">
        <v>42245</v>
      </c>
      <c r="C748" s="45">
        <v>1343</v>
      </c>
      <c r="D748" s="93" t="s">
        <v>27</v>
      </c>
    </row>
    <row r="749" spans="1:4" ht="15.75" customHeight="1" x14ac:dyDescent="0.2">
      <c r="A749" s="45" t="s">
        <v>76</v>
      </c>
      <c r="B749" s="130">
        <v>42244</v>
      </c>
      <c r="C749" s="45">
        <v>3411</v>
      </c>
      <c r="D749" s="93" t="s">
        <v>27</v>
      </c>
    </row>
    <row r="750" spans="1:4" ht="15.75" customHeight="1" x14ac:dyDescent="0.2">
      <c r="A750" s="45" t="s">
        <v>76</v>
      </c>
      <c r="B750" s="130">
        <v>42243</v>
      </c>
      <c r="C750" s="45">
        <v>2600</v>
      </c>
      <c r="D750" s="93" t="s">
        <v>27</v>
      </c>
    </row>
    <row r="751" spans="1:4" ht="15.75" customHeight="1" x14ac:dyDescent="0.2">
      <c r="A751" s="45" t="s">
        <v>76</v>
      </c>
      <c r="B751" s="130">
        <v>42242</v>
      </c>
      <c r="C751" s="45">
        <v>2319</v>
      </c>
      <c r="D751" s="93" t="s">
        <v>27</v>
      </c>
    </row>
    <row r="752" spans="1:4" ht="15.75" customHeight="1" x14ac:dyDescent="0.2">
      <c r="A752" s="45" t="s">
        <v>76</v>
      </c>
      <c r="B752" s="130">
        <v>42241</v>
      </c>
      <c r="C752" s="45">
        <v>3718</v>
      </c>
      <c r="D752" s="93" t="s">
        <v>27</v>
      </c>
    </row>
    <row r="753" spans="1:4" ht="15.75" customHeight="1" x14ac:dyDescent="0.2">
      <c r="A753" s="45" t="s">
        <v>76</v>
      </c>
      <c r="B753" s="130">
        <v>42240</v>
      </c>
      <c r="C753" s="45">
        <v>2258</v>
      </c>
      <c r="D753" s="93" t="s">
        <v>27</v>
      </c>
    </row>
    <row r="754" spans="1:4" ht="15.75" customHeight="1" x14ac:dyDescent="0.2">
      <c r="A754" s="45" t="s">
        <v>76</v>
      </c>
      <c r="B754" s="130">
        <v>42239</v>
      </c>
      <c r="C754" s="45">
        <v>2212</v>
      </c>
      <c r="D754" s="93" t="s">
        <v>27</v>
      </c>
    </row>
    <row r="755" spans="1:4" ht="15.75" customHeight="1" x14ac:dyDescent="0.2">
      <c r="A755" s="45" t="s">
        <v>76</v>
      </c>
      <c r="B755" s="130">
        <v>42238</v>
      </c>
      <c r="C755" s="45">
        <v>1384</v>
      </c>
      <c r="D755" s="93" t="s">
        <v>27</v>
      </c>
    </row>
    <row r="756" spans="1:4" ht="15.75" customHeight="1" x14ac:dyDescent="0.2">
      <c r="A756" s="45" t="s">
        <v>76</v>
      </c>
      <c r="B756" s="130">
        <v>42237</v>
      </c>
      <c r="C756" s="45">
        <v>3407</v>
      </c>
      <c r="D756" s="93" t="s">
        <v>27</v>
      </c>
    </row>
    <row r="757" spans="1:4" ht="15.75" customHeight="1" x14ac:dyDescent="0.2">
      <c r="A757" s="45" t="s">
        <v>76</v>
      </c>
      <c r="B757" s="130">
        <v>42236</v>
      </c>
      <c r="C757" s="45">
        <v>1852</v>
      </c>
      <c r="D757" s="93" t="s">
        <v>27</v>
      </c>
    </row>
    <row r="758" spans="1:4" ht="15.75" customHeight="1" x14ac:dyDescent="0.2">
      <c r="A758" s="45" t="s">
        <v>76</v>
      </c>
      <c r="B758" s="130">
        <v>42235</v>
      </c>
      <c r="C758" s="45">
        <v>2561</v>
      </c>
      <c r="D758" s="93" t="s">
        <v>27</v>
      </c>
    </row>
    <row r="759" spans="1:4" ht="15.75" customHeight="1" x14ac:dyDescent="0.2">
      <c r="A759" s="45" t="s">
        <v>76</v>
      </c>
      <c r="B759" s="130">
        <v>42234</v>
      </c>
      <c r="C759" s="45">
        <v>2439</v>
      </c>
      <c r="D759" s="93" t="s">
        <v>27</v>
      </c>
    </row>
    <row r="760" spans="1:4" ht="15.75" customHeight="1" x14ac:dyDescent="0.2">
      <c r="A760" s="45" t="s">
        <v>76</v>
      </c>
      <c r="B760" s="130">
        <v>42233</v>
      </c>
      <c r="C760" s="45">
        <v>2398</v>
      </c>
      <c r="D760" s="93" t="s">
        <v>27</v>
      </c>
    </row>
    <row r="761" spans="1:4" ht="15.75" customHeight="1" x14ac:dyDescent="0.2">
      <c r="A761" s="45" t="s">
        <v>76</v>
      </c>
      <c r="B761" s="130">
        <v>42232</v>
      </c>
      <c r="C761" s="45">
        <v>2296</v>
      </c>
      <c r="D761" s="93" t="s">
        <v>27</v>
      </c>
    </row>
    <row r="762" spans="1:4" ht="15.75" customHeight="1" x14ac:dyDescent="0.2">
      <c r="A762" s="45" t="s">
        <v>76</v>
      </c>
      <c r="B762" s="130">
        <v>42231</v>
      </c>
      <c r="C762" s="45">
        <v>1371</v>
      </c>
      <c r="D762" s="93" t="s">
        <v>27</v>
      </c>
    </row>
    <row r="763" spans="1:4" ht="15.75" customHeight="1" x14ac:dyDescent="0.2">
      <c r="A763" s="45" t="s">
        <v>76</v>
      </c>
      <c r="B763" s="130">
        <v>42230</v>
      </c>
      <c r="C763" s="45">
        <v>3290</v>
      </c>
      <c r="D763" s="93" t="s">
        <v>27</v>
      </c>
    </row>
    <row r="764" spans="1:4" ht="15.75" customHeight="1" x14ac:dyDescent="0.2">
      <c r="A764" s="45" t="s">
        <v>76</v>
      </c>
      <c r="B764" s="130">
        <v>42229</v>
      </c>
      <c r="C764" s="45">
        <v>2675</v>
      </c>
      <c r="D764" s="93" t="s">
        <v>27</v>
      </c>
    </row>
    <row r="765" spans="1:4" ht="15.75" customHeight="1" x14ac:dyDescent="0.2">
      <c r="A765" s="45" t="s">
        <v>76</v>
      </c>
      <c r="B765" s="130">
        <v>42228</v>
      </c>
      <c r="C765" s="45">
        <v>2226</v>
      </c>
      <c r="D765" s="93" t="s">
        <v>27</v>
      </c>
    </row>
    <row r="766" spans="1:4" ht="15.75" customHeight="1" x14ac:dyDescent="0.2">
      <c r="A766" s="45" t="s">
        <v>76</v>
      </c>
      <c r="B766" s="130">
        <v>42227</v>
      </c>
      <c r="C766" s="45">
        <v>2528</v>
      </c>
      <c r="D766" s="93" t="s">
        <v>27</v>
      </c>
    </row>
    <row r="767" spans="1:4" ht="15.75" customHeight="1" x14ac:dyDescent="0.2">
      <c r="A767" s="45" t="s">
        <v>76</v>
      </c>
      <c r="B767" s="130">
        <v>42226</v>
      </c>
      <c r="C767" s="45">
        <v>2280</v>
      </c>
      <c r="D767" s="93" t="s">
        <v>27</v>
      </c>
    </row>
    <row r="768" spans="1:4" ht="15.75" customHeight="1" x14ac:dyDescent="0.2">
      <c r="A768" s="45" t="s">
        <v>76</v>
      </c>
      <c r="B768" s="130">
        <v>42225</v>
      </c>
      <c r="C768" s="45">
        <v>2157</v>
      </c>
      <c r="D768" s="93" t="s">
        <v>27</v>
      </c>
    </row>
    <row r="769" spans="1:4" ht="15.75" customHeight="1" x14ac:dyDescent="0.2">
      <c r="A769" s="45" t="s">
        <v>76</v>
      </c>
      <c r="B769" s="130">
        <v>42224</v>
      </c>
      <c r="C769" s="45">
        <v>1307</v>
      </c>
      <c r="D769" s="93" t="s">
        <v>27</v>
      </c>
    </row>
    <row r="770" spans="1:4" ht="15.75" customHeight="1" x14ac:dyDescent="0.2">
      <c r="A770" s="45" t="s">
        <v>76</v>
      </c>
      <c r="B770" s="130">
        <v>42223</v>
      </c>
      <c r="C770" s="45">
        <v>3408</v>
      </c>
      <c r="D770" s="93" t="s">
        <v>27</v>
      </c>
    </row>
    <row r="771" spans="1:4" ht="15.75" customHeight="1" x14ac:dyDescent="0.2">
      <c r="A771" s="45" t="s">
        <v>76</v>
      </c>
      <c r="B771" s="130">
        <v>42222</v>
      </c>
      <c r="C771" s="45">
        <v>1630</v>
      </c>
      <c r="D771" s="93" t="s">
        <v>27</v>
      </c>
    </row>
    <row r="772" spans="1:4" ht="15.75" customHeight="1" x14ac:dyDescent="0.2">
      <c r="A772" s="45" t="s">
        <v>76</v>
      </c>
      <c r="B772" s="130">
        <v>42221</v>
      </c>
      <c r="C772" s="45">
        <v>2182</v>
      </c>
      <c r="D772" s="93" t="s">
        <v>27</v>
      </c>
    </row>
    <row r="773" spans="1:4" ht="15.75" customHeight="1" x14ac:dyDescent="0.2">
      <c r="A773" s="45" t="s">
        <v>76</v>
      </c>
      <c r="B773" s="130">
        <v>42220</v>
      </c>
      <c r="C773" s="45">
        <v>2716</v>
      </c>
      <c r="D773" s="93" t="s">
        <v>27</v>
      </c>
    </row>
    <row r="774" spans="1:4" ht="15.75" customHeight="1" x14ac:dyDescent="0.2">
      <c r="A774" s="45" t="s">
        <v>76</v>
      </c>
      <c r="B774" s="130">
        <v>42219</v>
      </c>
      <c r="C774" s="45">
        <v>2274</v>
      </c>
      <c r="D774" s="93" t="s">
        <v>27</v>
      </c>
    </row>
    <row r="775" spans="1:4" ht="15.75" customHeight="1" x14ac:dyDescent="0.2">
      <c r="A775" s="45" t="s">
        <v>76</v>
      </c>
      <c r="B775" s="130">
        <v>42218</v>
      </c>
      <c r="C775" s="45">
        <v>2304</v>
      </c>
      <c r="D775" s="93" t="s">
        <v>27</v>
      </c>
    </row>
    <row r="776" spans="1:4" ht="15.75" customHeight="1" x14ac:dyDescent="0.2">
      <c r="A776" s="45" t="s">
        <v>76</v>
      </c>
      <c r="B776" s="130">
        <v>42217</v>
      </c>
      <c r="C776" s="45">
        <v>1445</v>
      </c>
      <c r="D776" s="93" t="s">
        <v>27</v>
      </c>
    </row>
    <row r="777" spans="1:4" ht="15.75" customHeight="1" x14ac:dyDescent="0.2">
      <c r="A777" s="45" t="s">
        <v>77</v>
      </c>
      <c r="B777" s="130">
        <v>42247</v>
      </c>
      <c r="C777" s="45">
        <v>4866</v>
      </c>
      <c r="D777" s="93" t="s">
        <v>27</v>
      </c>
    </row>
    <row r="778" spans="1:4" ht="15.75" customHeight="1" x14ac:dyDescent="0.2">
      <c r="A778" s="45" t="s">
        <v>77</v>
      </c>
      <c r="B778" s="130">
        <v>42246</v>
      </c>
      <c r="C778" s="45">
        <v>2619</v>
      </c>
      <c r="D778" s="93" t="s">
        <v>27</v>
      </c>
    </row>
    <row r="779" spans="1:4" ht="15.75" customHeight="1" x14ac:dyDescent="0.2">
      <c r="A779" s="45" t="s">
        <v>77</v>
      </c>
      <c r="B779" s="130">
        <v>42245</v>
      </c>
      <c r="C779" s="45">
        <v>2790</v>
      </c>
      <c r="D779" s="93" t="s">
        <v>27</v>
      </c>
    </row>
    <row r="780" spans="1:4" ht="15.75" customHeight="1" x14ac:dyDescent="0.2">
      <c r="A780" s="45" t="s">
        <v>77</v>
      </c>
      <c r="B780" s="130">
        <v>42244</v>
      </c>
      <c r="C780" s="45">
        <v>10200</v>
      </c>
      <c r="D780" s="93" t="s">
        <v>27</v>
      </c>
    </row>
    <row r="781" spans="1:4" ht="15.75" customHeight="1" x14ac:dyDescent="0.2">
      <c r="A781" s="45" t="s">
        <v>77</v>
      </c>
      <c r="B781" s="130">
        <v>42243</v>
      </c>
      <c r="C781" s="45">
        <v>3964</v>
      </c>
      <c r="D781" s="93" t="s">
        <v>27</v>
      </c>
    </row>
    <row r="782" spans="1:4" ht="15.75" customHeight="1" x14ac:dyDescent="0.2">
      <c r="A782" s="45" t="s">
        <v>77</v>
      </c>
      <c r="B782" s="130">
        <v>42242</v>
      </c>
      <c r="C782" s="45">
        <v>2968</v>
      </c>
      <c r="D782" s="93" t="s">
        <v>27</v>
      </c>
    </row>
    <row r="783" spans="1:4" ht="15.75" customHeight="1" x14ac:dyDescent="0.2">
      <c r="A783" s="45" t="s">
        <v>77</v>
      </c>
      <c r="B783" s="130">
        <v>42241</v>
      </c>
      <c r="C783" s="45">
        <v>2997</v>
      </c>
      <c r="D783" s="93" t="s">
        <v>27</v>
      </c>
    </row>
    <row r="784" spans="1:4" ht="15.75" customHeight="1" x14ac:dyDescent="0.2">
      <c r="A784" s="45" t="s">
        <v>77</v>
      </c>
      <c r="B784" s="130">
        <v>42240</v>
      </c>
      <c r="C784" s="45">
        <v>2896</v>
      </c>
      <c r="D784" s="93" t="s">
        <v>27</v>
      </c>
    </row>
    <row r="785" spans="1:4" ht="15.75" customHeight="1" x14ac:dyDescent="0.2">
      <c r="A785" s="45" t="s">
        <v>77</v>
      </c>
      <c r="B785" s="130">
        <v>42239</v>
      </c>
      <c r="C785" s="45">
        <v>2715</v>
      </c>
      <c r="D785" s="93" t="s">
        <v>27</v>
      </c>
    </row>
    <row r="786" spans="1:4" ht="15.75" customHeight="1" x14ac:dyDescent="0.2">
      <c r="A786" s="45" t="s">
        <v>77</v>
      </c>
      <c r="B786" s="130">
        <v>42238</v>
      </c>
      <c r="C786" s="45">
        <v>3143</v>
      </c>
      <c r="D786" s="93" t="s">
        <v>27</v>
      </c>
    </row>
    <row r="787" spans="1:4" ht="15.75" customHeight="1" x14ac:dyDescent="0.2">
      <c r="A787" s="45" t="s">
        <v>77</v>
      </c>
      <c r="B787" s="130">
        <v>42237</v>
      </c>
      <c r="C787" s="45">
        <v>11668</v>
      </c>
      <c r="D787" s="93" t="s">
        <v>27</v>
      </c>
    </row>
    <row r="788" spans="1:4" ht="15.75" customHeight="1" x14ac:dyDescent="0.2">
      <c r="A788" s="45" t="s">
        <v>77</v>
      </c>
      <c r="B788" s="130">
        <v>42236</v>
      </c>
      <c r="C788" s="45">
        <v>4558</v>
      </c>
      <c r="D788" s="93" t="s">
        <v>27</v>
      </c>
    </row>
    <row r="789" spans="1:4" ht="15.75" customHeight="1" x14ac:dyDescent="0.2">
      <c r="A789" s="45" t="s">
        <v>77</v>
      </c>
      <c r="B789" s="130">
        <v>42235</v>
      </c>
      <c r="C789" s="45">
        <v>3539</v>
      </c>
      <c r="D789" s="93" t="s">
        <v>27</v>
      </c>
    </row>
    <row r="790" spans="1:4" ht="15.75" customHeight="1" x14ac:dyDescent="0.2">
      <c r="A790" s="45" t="s">
        <v>77</v>
      </c>
      <c r="B790" s="130">
        <v>42234</v>
      </c>
      <c r="C790" s="45">
        <v>2839</v>
      </c>
      <c r="D790" s="93" t="s">
        <v>27</v>
      </c>
    </row>
    <row r="791" spans="1:4" ht="15.75" customHeight="1" x14ac:dyDescent="0.2">
      <c r="A791" s="45" t="s">
        <v>77</v>
      </c>
      <c r="B791" s="130">
        <v>42233</v>
      </c>
      <c r="C791" s="45">
        <v>3003</v>
      </c>
      <c r="D791" s="93" t="s">
        <v>27</v>
      </c>
    </row>
    <row r="792" spans="1:4" ht="15.75" customHeight="1" x14ac:dyDescent="0.2">
      <c r="A792" s="45" t="s">
        <v>77</v>
      </c>
      <c r="B792" s="130">
        <v>42232</v>
      </c>
      <c r="C792" s="45">
        <v>2851</v>
      </c>
      <c r="D792" s="93" t="s">
        <v>27</v>
      </c>
    </row>
    <row r="793" spans="1:4" ht="15.75" customHeight="1" x14ac:dyDescent="0.2">
      <c r="A793" s="45" t="s">
        <v>77</v>
      </c>
      <c r="B793" s="130">
        <v>42231</v>
      </c>
      <c r="C793" s="45">
        <v>2795</v>
      </c>
      <c r="D793" s="93" t="s">
        <v>27</v>
      </c>
    </row>
    <row r="794" spans="1:4" ht="15.75" customHeight="1" x14ac:dyDescent="0.2">
      <c r="A794" s="45" t="s">
        <v>77</v>
      </c>
      <c r="B794" s="130">
        <v>42230</v>
      </c>
      <c r="C794" s="45">
        <v>10523</v>
      </c>
      <c r="D794" s="93" t="s">
        <v>27</v>
      </c>
    </row>
    <row r="795" spans="1:4" ht="15.75" customHeight="1" x14ac:dyDescent="0.2">
      <c r="A795" s="45" t="s">
        <v>77</v>
      </c>
      <c r="B795" s="130">
        <v>42229</v>
      </c>
      <c r="C795" s="45">
        <v>4384</v>
      </c>
      <c r="D795" s="93" t="s">
        <v>27</v>
      </c>
    </row>
    <row r="796" spans="1:4" ht="15.75" customHeight="1" x14ac:dyDescent="0.2">
      <c r="A796" s="45" t="s">
        <v>77</v>
      </c>
      <c r="B796" s="130">
        <v>42228</v>
      </c>
      <c r="C796" s="45">
        <v>2834</v>
      </c>
      <c r="D796" s="93" t="s">
        <v>27</v>
      </c>
    </row>
    <row r="797" spans="1:4" ht="15.75" customHeight="1" x14ac:dyDescent="0.2">
      <c r="A797" s="45" t="s">
        <v>77</v>
      </c>
      <c r="B797" s="130">
        <v>42227</v>
      </c>
      <c r="C797" s="45">
        <v>3383</v>
      </c>
      <c r="D797" s="93" t="s">
        <v>27</v>
      </c>
    </row>
    <row r="798" spans="1:4" ht="15.75" customHeight="1" x14ac:dyDescent="0.2">
      <c r="A798" s="45" t="s">
        <v>77</v>
      </c>
      <c r="B798" s="130">
        <v>42226</v>
      </c>
      <c r="C798" s="45">
        <v>3060</v>
      </c>
      <c r="D798" s="93" t="s">
        <v>27</v>
      </c>
    </row>
    <row r="799" spans="1:4" ht="15.75" customHeight="1" x14ac:dyDescent="0.2">
      <c r="A799" s="45" t="s">
        <v>77</v>
      </c>
      <c r="B799" s="130">
        <v>42225</v>
      </c>
      <c r="C799" s="45">
        <v>3003</v>
      </c>
      <c r="D799" s="93" t="s">
        <v>27</v>
      </c>
    </row>
    <row r="800" spans="1:4" ht="15.75" customHeight="1" x14ac:dyDescent="0.2">
      <c r="A800" s="45" t="s">
        <v>77</v>
      </c>
      <c r="B800" s="130">
        <v>42224</v>
      </c>
      <c r="C800" s="45">
        <v>7222</v>
      </c>
      <c r="D800" s="93" t="s">
        <v>27</v>
      </c>
    </row>
    <row r="801" spans="1:4" ht="15.75" customHeight="1" x14ac:dyDescent="0.2">
      <c r="A801" s="45" t="s">
        <v>77</v>
      </c>
      <c r="B801" s="130">
        <v>42223</v>
      </c>
      <c r="C801" s="45">
        <v>6299</v>
      </c>
      <c r="D801" s="93" t="s">
        <v>27</v>
      </c>
    </row>
    <row r="802" spans="1:4" ht="15.75" customHeight="1" x14ac:dyDescent="0.2">
      <c r="A802" s="45" t="s">
        <v>77</v>
      </c>
      <c r="B802" s="130">
        <v>42222</v>
      </c>
      <c r="C802" s="45">
        <v>5223</v>
      </c>
      <c r="D802" s="93" t="s">
        <v>27</v>
      </c>
    </row>
    <row r="803" spans="1:4" ht="15.75" customHeight="1" x14ac:dyDescent="0.2">
      <c r="A803" s="45" t="s">
        <v>77</v>
      </c>
      <c r="B803" s="130">
        <v>42221</v>
      </c>
      <c r="C803" s="45">
        <v>3236</v>
      </c>
      <c r="D803" s="93" t="s">
        <v>27</v>
      </c>
    </row>
    <row r="804" spans="1:4" ht="15.75" customHeight="1" x14ac:dyDescent="0.2">
      <c r="A804" s="45" t="s">
        <v>77</v>
      </c>
      <c r="B804" s="130">
        <v>42220</v>
      </c>
      <c r="C804" s="45">
        <v>3183</v>
      </c>
      <c r="D804" s="93" t="s">
        <v>27</v>
      </c>
    </row>
    <row r="805" spans="1:4" ht="15.75" customHeight="1" x14ac:dyDescent="0.2">
      <c r="A805" s="45" t="s">
        <v>77</v>
      </c>
      <c r="B805" s="130">
        <v>42219</v>
      </c>
      <c r="C805" s="45">
        <v>3307</v>
      </c>
      <c r="D805" s="93" t="s">
        <v>27</v>
      </c>
    </row>
    <row r="806" spans="1:4" ht="15.75" customHeight="1" x14ac:dyDescent="0.2">
      <c r="A806" s="45" t="s">
        <v>77</v>
      </c>
      <c r="B806" s="130">
        <v>42218</v>
      </c>
      <c r="C806" s="45">
        <v>3001</v>
      </c>
      <c r="D806" s="93" t="s">
        <v>27</v>
      </c>
    </row>
    <row r="807" spans="1:4" ht="15.75" customHeight="1" x14ac:dyDescent="0.2">
      <c r="A807" s="45" t="s">
        <v>77</v>
      </c>
      <c r="B807" s="130">
        <v>42217</v>
      </c>
      <c r="C807" s="45">
        <v>3293</v>
      </c>
      <c r="D807" s="93" t="s">
        <v>27</v>
      </c>
    </row>
    <row r="808" spans="1:4" ht="15.75" customHeight="1" x14ac:dyDescent="0.2">
      <c r="A808" s="45" t="s">
        <v>78</v>
      </c>
      <c r="B808" s="130">
        <v>42247</v>
      </c>
      <c r="C808" s="45">
        <v>4354</v>
      </c>
      <c r="D808" s="93" t="s">
        <v>27</v>
      </c>
    </row>
    <row r="809" spans="1:4" ht="15.75" customHeight="1" x14ac:dyDescent="0.2">
      <c r="A809" s="45" t="s">
        <v>78</v>
      </c>
      <c r="B809" s="130">
        <v>42246</v>
      </c>
      <c r="C809" s="45">
        <v>4537</v>
      </c>
      <c r="D809" s="93" t="s">
        <v>27</v>
      </c>
    </row>
    <row r="810" spans="1:4" ht="15.75" customHeight="1" x14ac:dyDescent="0.2">
      <c r="A810" s="45" t="s">
        <v>78</v>
      </c>
      <c r="B810" s="130">
        <v>42245</v>
      </c>
      <c r="C810" s="45">
        <v>2420</v>
      </c>
      <c r="D810" s="93" t="s">
        <v>27</v>
      </c>
    </row>
    <row r="811" spans="1:4" ht="15.75" customHeight="1" x14ac:dyDescent="0.2">
      <c r="A811" s="45" t="s">
        <v>78</v>
      </c>
      <c r="B811" s="130">
        <v>42244</v>
      </c>
      <c r="C811" s="45">
        <v>4893</v>
      </c>
      <c r="D811" s="93" t="s">
        <v>27</v>
      </c>
    </row>
    <row r="812" spans="1:4" ht="15.75" customHeight="1" x14ac:dyDescent="0.2">
      <c r="A812" s="45" t="s">
        <v>78</v>
      </c>
      <c r="B812" s="130">
        <v>42243</v>
      </c>
      <c r="C812" s="45">
        <v>6630</v>
      </c>
      <c r="D812" s="93" t="s">
        <v>27</v>
      </c>
    </row>
    <row r="813" spans="1:4" ht="15.75" customHeight="1" x14ac:dyDescent="0.2">
      <c r="A813" s="45" t="s">
        <v>78</v>
      </c>
      <c r="B813" s="130">
        <v>42242</v>
      </c>
      <c r="C813" s="45">
        <v>5239</v>
      </c>
      <c r="D813" s="93" t="s">
        <v>27</v>
      </c>
    </row>
    <row r="814" spans="1:4" ht="15.75" customHeight="1" x14ac:dyDescent="0.2">
      <c r="A814" s="45" t="s">
        <v>78</v>
      </c>
      <c r="B814" s="130">
        <v>42241</v>
      </c>
      <c r="C814" s="45">
        <v>4283</v>
      </c>
      <c r="D814" s="93" t="s">
        <v>27</v>
      </c>
    </row>
    <row r="815" spans="1:4" ht="15.75" customHeight="1" x14ac:dyDescent="0.2">
      <c r="A815" s="45" t="s">
        <v>78</v>
      </c>
      <c r="B815" s="130">
        <v>42240</v>
      </c>
      <c r="C815" s="45">
        <v>4804</v>
      </c>
      <c r="D815" s="93" t="s">
        <v>27</v>
      </c>
    </row>
    <row r="816" spans="1:4" ht="15.75" customHeight="1" x14ac:dyDescent="0.2">
      <c r="A816" s="45" t="s">
        <v>78</v>
      </c>
      <c r="B816" s="130">
        <v>42239</v>
      </c>
      <c r="C816" s="45">
        <v>4808</v>
      </c>
      <c r="D816" s="93" t="s">
        <v>27</v>
      </c>
    </row>
    <row r="817" spans="1:4" ht="15.75" customHeight="1" x14ac:dyDescent="0.2">
      <c r="A817" s="45" t="s">
        <v>78</v>
      </c>
      <c r="B817" s="130">
        <v>42238</v>
      </c>
      <c r="C817" s="45">
        <v>2319</v>
      </c>
      <c r="D817" s="93" t="s">
        <v>27</v>
      </c>
    </row>
    <row r="818" spans="1:4" ht="15.75" customHeight="1" x14ac:dyDescent="0.2">
      <c r="A818" s="45" t="s">
        <v>78</v>
      </c>
      <c r="B818" s="130">
        <v>42237</v>
      </c>
      <c r="C818" s="45">
        <v>5208</v>
      </c>
      <c r="D818" s="93" t="s">
        <v>27</v>
      </c>
    </row>
    <row r="819" spans="1:4" ht="15.75" customHeight="1" x14ac:dyDescent="0.2">
      <c r="A819" s="45" t="s">
        <v>78</v>
      </c>
      <c r="B819" s="130">
        <v>42236</v>
      </c>
      <c r="C819" s="45">
        <v>6358</v>
      </c>
      <c r="D819" s="93" t="s">
        <v>27</v>
      </c>
    </row>
    <row r="820" spans="1:4" ht="15.75" customHeight="1" x14ac:dyDescent="0.2">
      <c r="A820" s="45" t="s">
        <v>78</v>
      </c>
      <c r="B820" s="130">
        <v>42235</v>
      </c>
      <c r="C820" s="45">
        <v>4613</v>
      </c>
      <c r="D820" s="93" t="s">
        <v>27</v>
      </c>
    </row>
    <row r="821" spans="1:4" ht="15.75" customHeight="1" x14ac:dyDescent="0.2">
      <c r="A821" s="45" t="s">
        <v>78</v>
      </c>
      <c r="B821" s="130">
        <v>42234</v>
      </c>
      <c r="C821" s="45">
        <v>4099</v>
      </c>
      <c r="D821" s="93" t="s">
        <v>27</v>
      </c>
    </row>
    <row r="822" spans="1:4" ht="15.75" customHeight="1" x14ac:dyDescent="0.2">
      <c r="A822" s="45" t="s">
        <v>78</v>
      </c>
      <c r="B822" s="130">
        <v>42233</v>
      </c>
      <c r="C822" s="45">
        <v>5734</v>
      </c>
      <c r="D822" s="93" t="s">
        <v>27</v>
      </c>
    </row>
    <row r="823" spans="1:4" ht="15.75" customHeight="1" x14ac:dyDescent="0.2">
      <c r="A823" s="45" t="s">
        <v>78</v>
      </c>
      <c r="B823" s="130">
        <v>42232</v>
      </c>
      <c r="C823" s="45">
        <v>3856</v>
      </c>
      <c r="D823" s="93" t="s">
        <v>27</v>
      </c>
    </row>
    <row r="824" spans="1:4" ht="15.75" customHeight="1" x14ac:dyDescent="0.2">
      <c r="A824" s="45" t="s">
        <v>78</v>
      </c>
      <c r="B824" s="130">
        <v>42231</v>
      </c>
      <c r="C824" s="45">
        <v>2888</v>
      </c>
      <c r="D824" s="93" t="s">
        <v>27</v>
      </c>
    </row>
    <row r="825" spans="1:4" ht="15.75" customHeight="1" x14ac:dyDescent="0.2">
      <c r="A825" s="45" t="s">
        <v>78</v>
      </c>
      <c r="B825" s="130">
        <v>42230</v>
      </c>
      <c r="C825" s="45">
        <v>5194</v>
      </c>
      <c r="D825" s="93" t="s">
        <v>27</v>
      </c>
    </row>
    <row r="826" spans="1:4" ht="15.75" customHeight="1" x14ac:dyDescent="0.2">
      <c r="A826" s="45" t="s">
        <v>78</v>
      </c>
      <c r="B826" s="130">
        <v>42229</v>
      </c>
      <c r="C826" s="45">
        <v>5852</v>
      </c>
      <c r="D826" s="93" t="s">
        <v>27</v>
      </c>
    </row>
    <row r="827" spans="1:4" ht="15.75" customHeight="1" x14ac:dyDescent="0.2">
      <c r="A827" s="45" t="s">
        <v>78</v>
      </c>
      <c r="B827" s="130">
        <v>42228</v>
      </c>
      <c r="C827" s="45">
        <v>4333</v>
      </c>
      <c r="D827" s="93" t="s">
        <v>27</v>
      </c>
    </row>
    <row r="828" spans="1:4" ht="15.75" customHeight="1" x14ac:dyDescent="0.2">
      <c r="A828" s="45" t="s">
        <v>78</v>
      </c>
      <c r="B828" s="130">
        <v>42227</v>
      </c>
      <c r="C828" s="45">
        <v>3948</v>
      </c>
      <c r="D828" s="93" t="s">
        <v>27</v>
      </c>
    </row>
    <row r="829" spans="1:4" ht="15.75" customHeight="1" x14ac:dyDescent="0.2">
      <c r="A829" s="45" t="s">
        <v>78</v>
      </c>
      <c r="B829" s="130">
        <v>42226</v>
      </c>
      <c r="C829" s="45">
        <v>4739</v>
      </c>
      <c r="D829" s="93" t="s">
        <v>27</v>
      </c>
    </row>
    <row r="830" spans="1:4" ht="15.75" customHeight="1" x14ac:dyDescent="0.2">
      <c r="A830" s="45" t="s">
        <v>78</v>
      </c>
      <c r="B830" s="130">
        <v>42225</v>
      </c>
      <c r="C830" s="45">
        <v>4284</v>
      </c>
      <c r="D830" s="93" t="s">
        <v>27</v>
      </c>
    </row>
    <row r="831" spans="1:4" ht="15.75" customHeight="1" x14ac:dyDescent="0.2">
      <c r="A831" s="45" t="s">
        <v>78</v>
      </c>
      <c r="B831" s="130">
        <v>42224</v>
      </c>
      <c r="C831" s="45">
        <v>2287</v>
      </c>
      <c r="D831" s="93" t="s">
        <v>27</v>
      </c>
    </row>
    <row r="832" spans="1:4" ht="15.75" customHeight="1" x14ac:dyDescent="0.2">
      <c r="A832" s="45" t="s">
        <v>78</v>
      </c>
      <c r="B832" s="130">
        <v>42223</v>
      </c>
      <c r="C832" s="45">
        <v>6684</v>
      </c>
      <c r="D832" s="93" t="s">
        <v>27</v>
      </c>
    </row>
    <row r="833" spans="1:4" ht="15.75" customHeight="1" x14ac:dyDescent="0.2">
      <c r="A833" s="45" t="s">
        <v>78</v>
      </c>
      <c r="B833" s="130">
        <v>42222</v>
      </c>
      <c r="C833" s="45">
        <v>5781</v>
      </c>
      <c r="D833" s="93" t="s">
        <v>27</v>
      </c>
    </row>
    <row r="834" spans="1:4" ht="15.75" customHeight="1" x14ac:dyDescent="0.2">
      <c r="A834" s="45" t="s">
        <v>78</v>
      </c>
      <c r="B834" s="130">
        <v>42221</v>
      </c>
      <c r="C834" s="45">
        <v>4517</v>
      </c>
      <c r="D834" s="93" t="s">
        <v>27</v>
      </c>
    </row>
    <row r="835" spans="1:4" ht="15.75" customHeight="1" x14ac:dyDescent="0.2">
      <c r="A835" s="45" t="s">
        <v>78</v>
      </c>
      <c r="B835" s="130">
        <v>42220</v>
      </c>
      <c r="C835" s="45">
        <v>4056</v>
      </c>
      <c r="D835" s="93" t="s">
        <v>27</v>
      </c>
    </row>
    <row r="836" spans="1:4" ht="15.75" customHeight="1" x14ac:dyDescent="0.2">
      <c r="A836" s="45" t="s">
        <v>78</v>
      </c>
      <c r="B836" s="130">
        <v>42219</v>
      </c>
      <c r="C836" s="45">
        <v>4175</v>
      </c>
      <c r="D836" s="93" t="s">
        <v>27</v>
      </c>
    </row>
    <row r="837" spans="1:4" ht="15.75" customHeight="1" x14ac:dyDescent="0.2">
      <c r="A837" s="45" t="s">
        <v>78</v>
      </c>
      <c r="B837" s="130">
        <v>42218</v>
      </c>
      <c r="C837" s="45">
        <v>3666</v>
      </c>
      <c r="D837" s="93" t="s">
        <v>27</v>
      </c>
    </row>
    <row r="838" spans="1:4" ht="15.75" customHeight="1" x14ac:dyDescent="0.2">
      <c r="A838" s="45" t="s">
        <v>78</v>
      </c>
      <c r="B838" s="130">
        <v>42217</v>
      </c>
      <c r="C838" s="45">
        <v>2705</v>
      </c>
      <c r="D838" s="93" t="s">
        <v>27</v>
      </c>
    </row>
    <row r="839" spans="1:4" ht="15.75" customHeight="1" x14ac:dyDescent="0.2">
      <c r="A839" s="45" t="s">
        <v>632</v>
      </c>
      <c r="B839" s="130">
        <v>42247</v>
      </c>
      <c r="C839" s="45">
        <v>686</v>
      </c>
      <c r="D839" s="93" t="s">
        <v>27</v>
      </c>
    </row>
    <row r="840" spans="1:4" ht="15.75" customHeight="1" x14ac:dyDescent="0.2">
      <c r="A840" s="45" t="s">
        <v>632</v>
      </c>
      <c r="B840" s="130">
        <v>42246</v>
      </c>
      <c r="C840" s="45">
        <v>678</v>
      </c>
      <c r="D840" s="93" t="s">
        <v>27</v>
      </c>
    </row>
    <row r="841" spans="1:4" ht="15.75" customHeight="1" x14ac:dyDescent="0.2">
      <c r="A841" s="45" t="s">
        <v>632</v>
      </c>
      <c r="B841" s="130">
        <v>42245</v>
      </c>
      <c r="C841" s="45">
        <v>675</v>
      </c>
      <c r="D841" s="93" t="s">
        <v>27</v>
      </c>
    </row>
    <row r="842" spans="1:4" ht="15.75" customHeight="1" x14ac:dyDescent="0.2">
      <c r="A842" s="45" t="s">
        <v>632</v>
      </c>
      <c r="B842" s="130">
        <v>42244</v>
      </c>
      <c r="C842" s="45">
        <v>686</v>
      </c>
      <c r="D842" s="93" t="s">
        <v>27</v>
      </c>
    </row>
    <row r="843" spans="1:4" ht="15.75" customHeight="1" x14ac:dyDescent="0.2">
      <c r="A843" s="45" t="s">
        <v>632</v>
      </c>
      <c r="B843" s="130">
        <v>42243</v>
      </c>
      <c r="C843" s="45">
        <v>677</v>
      </c>
      <c r="D843" s="93" t="s">
        <v>27</v>
      </c>
    </row>
    <row r="844" spans="1:4" ht="15.75" customHeight="1" x14ac:dyDescent="0.2">
      <c r="A844" s="45" t="s">
        <v>632</v>
      </c>
      <c r="B844" s="130">
        <v>42242</v>
      </c>
      <c r="C844" s="45">
        <v>673</v>
      </c>
      <c r="D844" s="93" t="s">
        <v>27</v>
      </c>
    </row>
    <row r="845" spans="1:4" ht="15.75" customHeight="1" x14ac:dyDescent="0.2">
      <c r="A845" s="45" t="s">
        <v>632</v>
      </c>
      <c r="B845" s="130">
        <v>42241</v>
      </c>
      <c r="C845" s="45">
        <v>686</v>
      </c>
      <c r="D845" s="93" t="s">
        <v>27</v>
      </c>
    </row>
    <row r="846" spans="1:4" ht="15.75" customHeight="1" x14ac:dyDescent="0.2">
      <c r="A846" s="45" t="s">
        <v>632</v>
      </c>
      <c r="B846" s="130">
        <v>42240</v>
      </c>
      <c r="C846" s="45">
        <v>680</v>
      </c>
      <c r="D846" s="93" t="s">
        <v>27</v>
      </c>
    </row>
    <row r="847" spans="1:4" ht="15.75" customHeight="1" x14ac:dyDescent="0.2">
      <c r="A847" s="45" t="s">
        <v>632</v>
      </c>
      <c r="B847" s="130">
        <v>42239</v>
      </c>
      <c r="C847" s="45">
        <v>674</v>
      </c>
      <c r="D847" s="93" t="s">
        <v>27</v>
      </c>
    </row>
    <row r="848" spans="1:4" ht="15.75" customHeight="1" x14ac:dyDescent="0.2">
      <c r="A848" s="45" t="s">
        <v>632</v>
      </c>
      <c r="B848" s="130">
        <v>42238</v>
      </c>
      <c r="C848" s="45">
        <v>687</v>
      </c>
      <c r="D848" s="93" t="s">
        <v>27</v>
      </c>
    </row>
    <row r="849" spans="1:4" ht="15.75" customHeight="1" x14ac:dyDescent="0.2">
      <c r="A849" s="45" t="s">
        <v>632</v>
      </c>
      <c r="B849" s="130">
        <v>42237</v>
      </c>
      <c r="C849" s="45">
        <v>679</v>
      </c>
      <c r="D849" s="93" t="s">
        <v>27</v>
      </c>
    </row>
    <row r="850" spans="1:4" ht="15.75" customHeight="1" x14ac:dyDescent="0.2">
      <c r="A850" s="45" t="s">
        <v>632</v>
      </c>
      <c r="B850" s="130">
        <v>42236</v>
      </c>
      <c r="C850" s="45">
        <v>673</v>
      </c>
      <c r="D850" s="93" t="s">
        <v>27</v>
      </c>
    </row>
    <row r="851" spans="1:4" ht="15.75" customHeight="1" x14ac:dyDescent="0.2">
      <c r="A851" s="45" t="s">
        <v>632</v>
      </c>
      <c r="B851" s="130">
        <v>42235</v>
      </c>
      <c r="C851" s="45">
        <v>688</v>
      </c>
      <c r="D851" s="93" t="s">
        <v>27</v>
      </c>
    </row>
    <row r="852" spans="1:4" ht="15.75" customHeight="1" x14ac:dyDescent="0.2">
      <c r="A852" s="45" t="s">
        <v>632</v>
      </c>
      <c r="B852" s="130">
        <v>42234</v>
      </c>
      <c r="C852" s="45">
        <v>678</v>
      </c>
      <c r="D852" s="93" t="s">
        <v>27</v>
      </c>
    </row>
    <row r="853" spans="1:4" ht="15.75" customHeight="1" x14ac:dyDescent="0.2">
      <c r="A853" s="45" t="s">
        <v>632</v>
      </c>
      <c r="B853" s="130">
        <v>42233</v>
      </c>
      <c r="C853" s="45">
        <v>677</v>
      </c>
      <c r="D853" s="93" t="s">
        <v>27</v>
      </c>
    </row>
    <row r="854" spans="1:4" ht="15.75" customHeight="1" x14ac:dyDescent="0.2">
      <c r="A854" s="45" t="s">
        <v>632</v>
      </c>
      <c r="B854" s="130">
        <v>42232</v>
      </c>
      <c r="C854" s="45">
        <v>687</v>
      </c>
      <c r="D854" s="93" t="s">
        <v>27</v>
      </c>
    </row>
    <row r="855" spans="1:4" ht="15.75" customHeight="1" x14ac:dyDescent="0.2">
      <c r="A855" s="45" t="s">
        <v>632</v>
      </c>
      <c r="B855" s="130">
        <v>42231</v>
      </c>
      <c r="C855" s="45">
        <v>679</v>
      </c>
      <c r="D855" s="93" t="s">
        <v>27</v>
      </c>
    </row>
    <row r="856" spans="1:4" ht="15.75" customHeight="1" x14ac:dyDescent="0.2">
      <c r="A856" s="45" t="s">
        <v>632</v>
      </c>
      <c r="B856" s="130">
        <v>42230</v>
      </c>
      <c r="C856" s="45">
        <v>676</v>
      </c>
      <c r="D856" s="93" t="s">
        <v>27</v>
      </c>
    </row>
    <row r="857" spans="1:4" ht="15.75" customHeight="1" x14ac:dyDescent="0.2">
      <c r="A857" s="45" t="s">
        <v>632</v>
      </c>
      <c r="B857" s="130">
        <v>42229</v>
      </c>
      <c r="C857" s="45">
        <v>687</v>
      </c>
      <c r="D857" s="93" t="s">
        <v>27</v>
      </c>
    </row>
    <row r="858" spans="1:4" ht="15.75" customHeight="1" x14ac:dyDescent="0.2">
      <c r="A858" s="45" t="s">
        <v>632</v>
      </c>
      <c r="B858" s="130">
        <v>42228</v>
      </c>
      <c r="C858" s="45">
        <v>679</v>
      </c>
      <c r="D858" s="93" t="s">
        <v>27</v>
      </c>
    </row>
    <row r="859" spans="1:4" ht="15.75" customHeight="1" x14ac:dyDescent="0.2">
      <c r="A859" s="45" t="s">
        <v>632</v>
      </c>
      <c r="B859" s="130">
        <v>42227</v>
      </c>
      <c r="C859" s="45">
        <v>675</v>
      </c>
      <c r="D859" s="93" t="s">
        <v>27</v>
      </c>
    </row>
    <row r="860" spans="1:4" ht="15.75" customHeight="1" x14ac:dyDescent="0.2">
      <c r="A860" s="45" t="s">
        <v>632</v>
      </c>
      <c r="B860" s="130">
        <v>42226</v>
      </c>
      <c r="C860" s="45">
        <v>687</v>
      </c>
      <c r="D860" s="93" t="s">
        <v>27</v>
      </c>
    </row>
    <row r="861" spans="1:4" ht="15.75" customHeight="1" x14ac:dyDescent="0.2">
      <c r="A861" s="45" t="s">
        <v>632</v>
      </c>
      <c r="B861" s="130">
        <v>42225</v>
      </c>
      <c r="C861" s="45">
        <v>681</v>
      </c>
      <c r="D861" s="93" t="s">
        <v>27</v>
      </c>
    </row>
    <row r="862" spans="1:4" ht="15.75" customHeight="1" x14ac:dyDescent="0.2">
      <c r="A862" s="45" t="s">
        <v>632</v>
      </c>
      <c r="B862" s="130">
        <v>42224</v>
      </c>
      <c r="C862" s="45">
        <v>674</v>
      </c>
      <c r="D862" s="93" t="s">
        <v>27</v>
      </c>
    </row>
    <row r="863" spans="1:4" ht="15.75" customHeight="1" x14ac:dyDescent="0.2">
      <c r="A863" s="45" t="s">
        <v>632</v>
      </c>
      <c r="B863" s="130">
        <v>42223</v>
      </c>
      <c r="C863" s="45">
        <v>686</v>
      </c>
      <c r="D863" s="93" t="s">
        <v>27</v>
      </c>
    </row>
    <row r="864" spans="1:4" ht="15.75" customHeight="1" x14ac:dyDescent="0.2">
      <c r="A864" s="45" t="s">
        <v>632</v>
      </c>
      <c r="B864" s="130">
        <v>42222</v>
      </c>
      <c r="C864" s="45">
        <v>677</v>
      </c>
      <c r="D864" s="93" t="s">
        <v>27</v>
      </c>
    </row>
    <row r="865" spans="1:4" ht="15.75" customHeight="1" x14ac:dyDescent="0.2">
      <c r="A865" s="45" t="s">
        <v>632</v>
      </c>
      <c r="B865" s="130">
        <v>42221</v>
      </c>
      <c r="C865" s="45">
        <v>673</v>
      </c>
      <c r="D865" s="93" t="s">
        <v>27</v>
      </c>
    </row>
    <row r="866" spans="1:4" ht="15.75" customHeight="1" x14ac:dyDescent="0.2">
      <c r="A866" s="45" t="s">
        <v>632</v>
      </c>
      <c r="B866" s="130">
        <v>42220</v>
      </c>
      <c r="C866" s="45">
        <v>687</v>
      </c>
      <c r="D866" s="93" t="s">
        <v>27</v>
      </c>
    </row>
    <row r="867" spans="1:4" ht="15.75" customHeight="1" x14ac:dyDescent="0.2">
      <c r="A867" s="45" t="s">
        <v>632</v>
      </c>
      <c r="B867" s="130">
        <v>42219</v>
      </c>
      <c r="C867" s="45">
        <v>679</v>
      </c>
      <c r="D867" s="93" t="s">
        <v>27</v>
      </c>
    </row>
    <row r="868" spans="1:4" ht="15.75" customHeight="1" x14ac:dyDescent="0.2">
      <c r="A868" s="45" t="s">
        <v>632</v>
      </c>
      <c r="B868" s="130">
        <v>42218</v>
      </c>
      <c r="C868" s="45">
        <v>675</v>
      </c>
      <c r="D868" s="93" t="s">
        <v>27</v>
      </c>
    </row>
    <row r="869" spans="1:4" ht="15.75" customHeight="1" x14ac:dyDescent="0.2">
      <c r="A869" s="45" t="s">
        <v>632</v>
      </c>
      <c r="B869" s="130">
        <v>42217</v>
      </c>
      <c r="C869" s="45">
        <v>686</v>
      </c>
      <c r="D869" s="93" t="s">
        <v>27</v>
      </c>
    </row>
    <row r="870" spans="1:4" ht="15.75" customHeight="1" x14ac:dyDescent="0.2">
      <c r="A870" s="45" t="s">
        <v>561</v>
      </c>
      <c r="B870" s="130">
        <v>42247</v>
      </c>
      <c r="C870" s="45">
        <v>2515</v>
      </c>
      <c r="D870" s="93" t="s">
        <v>27</v>
      </c>
    </row>
    <row r="871" spans="1:4" ht="15.75" customHeight="1" x14ac:dyDescent="0.2">
      <c r="A871" s="45" t="s">
        <v>561</v>
      </c>
      <c r="B871" s="130">
        <v>42246</v>
      </c>
      <c r="C871" s="45">
        <v>2553</v>
      </c>
      <c r="D871" s="93" t="s">
        <v>27</v>
      </c>
    </row>
    <row r="872" spans="1:4" ht="15.75" customHeight="1" x14ac:dyDescent="0.2">
      <c r="A872" s="45" t="s">
        <v>561</v>
      </c>
      <c r="B872" s="130">
        <v>42245</v>
      </c>
      <c r="C872" s="45">
        <v>2798</v>
      </c>
      <c r="D872" s="93" t="s">
        <v>27</v>
      </c>
    </row>
    <row r="873" spans="1:4" ht="15.75" customHeight="1" x14ac:dyDescent="0.2">
      <c r="A873" s="45" t="s">
        <v>561</v>
      </c>
      <c r="B873" s="130">
        <v>42244</v>
      </c>
      <c r="C873" s="45">
        <v>4124</v>
      </c>
      <c r="D873" s="93" t="s">
        <v>27</v>
      </c>
    </row>
    <row r="874" spans="1:4" ht="15.75" customHeight="1" x14ac:dyDescent="0.2">
      <c r="A874" s="45" t="s">
        <v>561</v>
      </c>
      <c r="B874" s="130">
        <v>42243</v>
      </c>
      <c r="C874" s="45">
        <v>2567</v>
      </c>
      <c r="D874" s="93" t="s">
        <v>27</v>
      </c>
    </row>
    <row r="875" spans="1:4" ht="15.75" customHeight="1" x14ac:dyDescent="0.2">
      <c r="A875" s="45" t="s">
        <v>561</v>
      </c>
      <c r="B875" s="130">
        <v>42242</v>
      </c>
      <c r="C875" s="45">
        <v>2315</v>
      </c>
      <c r="D875" s="93" t="s">
        <v>27</v>
      </c>
    </row>
    <row r="876" spans="1:4" ht="15.75" customHeight="1" x14ac:dyDescent="0.2">
      <c r="A876" s="45" t="s">
        <v>561</v>
      </c>
      <c r="B876" s="130">
        <v>42241</v>
      </c>
      <c r="C876" s="45">
        <v>2302</v>
      </c>
      <c r="D876" s="93" t="s">
        <v>27</v>
      </c>
    </row>
    <row r="877" spans="1:4" ht="15.75" customHeight="1" x14ac:dyDescent="0.2">
      <c r="A877" s="45" t="s">
        <v>561</v>
      </c>
      <c r="B877" s="130">
        <v>42240</v>
      </c>
      <c r="C877" s="45">
        <v>2072</v>
      </c>
      <c r="D877" s="93" t="s">
        <v>27</v>
      </c>
    </row>
    <row r="878" spans="1:4" ht="15.75" customHeight="1" x14ac:dyDescent="0.2">
      <c r="A878" s="45" t="s">
        <v>561</v>
      </c>
      <c r="B878" s="130">
        <v>42239</v>
      </c>
      <c r="C878" s="45">
        <v>2722</v>
      </c>
      <c r="D878" s="93" t="s">
        <v>27</v>
      </c>
    </row>
    <row r="879" spans="1:4" ht="15.75" customHeight="1" x14ac:dyDescent="0.2">
      <c r="A879" s="45" t="s">
        <v>561</v>
      </c>
      <c r="B879" s="130">
        <v>42238</v>
      </c>
      <c r="C879" s="45">
        <v>2751</v>
      </c>
      <c r="D879" s="93" t="s">
        <v>27</v>
      </c>
    </row>
    <row r="880" spans="1:4" ht="15.75" customHeight="1" x14ac:dyDescent="0.2">
      <c r="A880" s="45" t="s">
        <v>561</v>
      </c>
      <c r="B880" s="130">
        <v>42237</v>
      </c>
      <c r="C880" s="45">
        <v>5528</v>
      </c>
      <c r="D880" s="93" t="s">
        <v>27</v>
      </c>
    </row>
    <row r="881" spans="1:4" ht="15.75" customHeight="1" x14ac:dyDescent="0.2">
      <c r="A881" s="45" t="s">
        <v>561</v>
      </c>
      <c r="B881" s="130">
        <v>42236</v>
      </c>
      <c r="C881" s="45">
        <v>2612</v>
      </c>
      <c r="D881" s="93" t="s">
        <v>27</v>
      </c>
    </row>
    <row r="882" spans="1:4" ht="15.75" customHeight="1" x14ac:dyDescent="0.2">
      <c r="A882" s="45" t="s">
        <v>561</v>
      </c>
      <c r="B882" s="130">
        <v>42235</v>
      </c>
      <c r="C882" s="45">
        <v>1998</v>
      </c>
      <c r="D882" s="93" t="s">
        <v>27</v>
      </c>
    </row>
    <row r="883" spans="1:4" ht="15.75" customHeight="1" x14ac:dyDescent="0.2">
      <c r="A883" s="45" t="s">
        <v>561</v>
      </c>
      <c r="B883" s="130">
        <v>42234</v>
      </c>
      <c r="C883" s="45">
        <v>2009</v>
      </c>
      <c r="D883" s="93" t="s">
        <v>27</v>
      </c>
    </row>
    <row r="884" spans="1:4" ht="15.75" customHeight="1" x14ac:dyDescent="0.2">
      <c r="A884" s="45" t="s">
        <v>561</v>
      </c>
      <c r="B884" s="130">
        <v>42233</v>
      </c>
      <c r="C884" s="45">
        <v>2035</v>
      </c>
      <c r="D884" s="93" t="s">
        <v>27</v>
      </c>
    </row>
    <row r="885" spans="1:4" ht="15.75" customHeight="1" x14ac:dyDescent="0.2">
      <c r="A885" s="45" t="s">
        <v>561</v>
      </c>
      <c r="B885" s="130">
        <v>42232</v>
      </c>
      <c r="C885" s="45">
        <v>2487</v>
      </c>
      <c r="D885" s="93" t="s">
        <v>27</v>
      </c>
    </row>
    <row r="886" spans="1:4" ht="15.75" customHeight="1" x14ac:dyDescent="0.2">
      <c r="A886" s="45" t="s">
        <v>561</v>
      </c>
      <c r="B886" s="130">
        <v>42231</v>
      </c>
      <c r="C886" s="45">
        <v>2073</v>
      </c>
      <c r="D886" s="93" t="s">
        <v>27</v>
      </c>
    </row>
    <row r="887" spans="1:4" ht="15.75" customHeight="1" x14ac:dyDescent="0.2">
      <c r="A887" s="45" t="s">
        <v>561</v>
      </c>
      <c r="B887" s="130">
        <v>42230</v>
      </c>
      <c r="C887" s="45">
        <v>3876</v>
      </c>
      <c r="D887" s="93" t="s">
        <v>27</v>
      </c>
    </row>
    <row r="888" spans="1:4" ht="15.75" customHeight="1" x14ac:dyDescent="0.2">
      <c r="A888" s="45" t="s">
        <v>561</v>
      </c>
      <c r="B888" s="130">
        <v>42229</v>
      </c>
      <c r="C888" s="45">
        <v>3108</v>
      </c>
      <c r="D888" s="93" t="s">
        <v>27</v>
      </c>
    </row>
    <row r="889" spans="1:4" ht="15.75" customHeight="1" x14ac:dyDescent="0.2">
      <c r="A889" s="45" t="s">
        <v>561</v>
      </c>
      <c r="B889" s="130">
        <v>42228</v>
      </c>
      <c r="C889" s="45">
        <v>2157</v>
      </c>
      <c r="D889" s="93" t="s">
        <v>27</v>
      </c>
    </row>
    <row r="890" spans="1:4" ht="15.75" customHeight="1" x14ac:dyDescent="0.2">
      <c r="A890" s="45" t="s">
        <v>561</v>
      </c>
      <c r="B890" s="130">
        <v>42227</v>
      </c>
      <c r="C890" s="45">
        <v>2164</v>
      </c>
      <c r="D890" s="93" t="s">
        <v>27</v>
      </c>
    </row>
    <row r="891" spans="1:4" ht="15.75" customHeight="1" x14ac:dyDescent="0.2">
      <c r="A891" s="45" t="s">
        <v>561</v>
      </c>
      <c r="B891" s="130">
        <v>42226</v>
      </c>
      <c r="C891" s="45">
        <v>2152</v>
      </c>
      <c r="D891" s="93" t="s">
        <v>27</v>
      </c>
    </row>
    <row r="892" spans="1:4" ht="15.75" customHeight="1" x14ac:dyDescent="0.2">
      <c r="A892" s="45" t="s">
        <v>561</v>
      </c>
      <c r="B892" s="130">
        <v>42225</v>
      </c>
      <c r="C892" s="45">
        <v>2531</v>
      </c>
      <c r="D892" s="93" t="s">
        <v>27</v>
      </c>
    </row>
    <row r="893" spans="1:4" ht="15.75" customHeight="1" x14ac:dyDescent="0.2">
      <c r="A893" s="45" t="s">
        <v>561</v>
      </c>
      <c r="B893" s="130">
        <v>42224</v>
      </c>
      <c r="C893" s="45">
        <v>1889</v>
      </c>
      <c r="D893" s="93" t="s">
        <v>27</v>
      </c>
    </row>
    <row r="894" spans="1:4" ht="15.75" customHeight="1" x14ac:dyDescent="0.2">
      <c r="A894" s="45" t="s">
        <v>561</v>
      </c>
      <c r="B894" s="130">
        <v>42223</v>
      </c>
      <c r="C894" s="45">
        <v>3717</v>
      </c>
      <c r="D894" s="93" t="s">
        <v>27</v>
      </c>
    </row>
    <row r="895" spans="1:4" ht="15.75" customHeight="1" x14ac:dyDescent="0.2">
      <c r="A895" s="45" t="s">
        <v>561</v>
      </c>
      <c r="B895" s="130">
        <v>42222</v>
      </c>
      <c r="C895" s="45">
        <v>3332</v>
      </c>
      <c r="D895" s="93" t="s">
        <v>27</v>
      </c>
    </row>
    <row r="896" spans="1:4" ht="15.75" customHeight="1" x14ac:dyDescent="0.2">
      <c r="A896" s="45" t="s">
        <v>561</v>
      </c>
      <c r="B896" s="130">
        <v>42221</v>
      </c>
      <c r="C896" s="45">
        <v>2138</v>
      </c>
      <c r="D896" s="93" t="s">
        <v>27</v>
      </c>
    </row>
    <row r="897" spans="1:4" ht="15.75" customHeight="1" x14ac:dyDescent="0.2">
      <c r="A897" s="45" t="s">
        <v>561</v>
      </c>
      <c r="B897" s="130">
        <v>42220</v>
      </c>
      <c r="C897" s="45">
        <v>2150</v>
      </c>
      <c r="D897" s="93" t="s">
        <v>27</v>
      </c>
    </row>
    <row r="898" spans="1:4" ht="15.75" customHeight="1" x14ac:dyDescent="0.2">
      <c r="A898" s="45" t="s">
        <v>561</v>
      </c>
      <c r="B898" s="130">
        <v>42219</v>
      </c>
      <c r="C898" s="45">
        <v>2167</v>
      </c>
      <c r="D898" s="93" t="s">
        <v>27</v>
      </c>
    </row>
    <row r="899" spans="1:4" ht="15.75" customHeight="1" x14ac:dyDescent="0.2">
      <c r="A899" s="45" t="s">
        <v>561</v>
      </c>
      <c r="B899" s="130">
        <v>42218</v>
      </c>
      <c r="C899" s="45">
        <v>2523</v>
      </c>
      <c r="D899" s="93" t="s">
        <v>27</v>
      </c>
    </row>
    <row r="900" spans="1:4" ht="15.75" customHeight="1" x14ac:dyDescent="0.2">
      <c r="A900" s="45" t="s">
        <v>561</v>
      </c>
      <c r="B900" s="130">
        <v>42217</v>
      </c>
      <c r="C900" s="45">
        <v>1927</v>
      </c>
      <c r="D900" s="93" t="s">
        <v>27</v>
      </c>
    </row>
    <row r="901" spans="1:4" ht="15.75" customHeight="1" x14ac:dyDescent="0.2">
      <c r="A901" s="45" t="s">
        <v>562</v>
      </c>
      <c r="B901" s="130">
        <v>42247</v>
      </c>
      <c r="C901" s="45">
        <v>10130</v>
      </c>
      <c r="D901" s="93" t="s">
        <v>27</v>
      </c>
    </row>
    <row r="902" spans="1:4" ht="15.75" customHeight="1" x14ac:dyDescent="0.2">
      <c r="A902" s="45" t="s">
        <v>562</v>
      </c>
      <c r="B902" s="130">
        <v>42246</v>
      </c>
      <c r="C902" s="45">
        <v>5946</v>
      </c>
      <c r="D902" s="93" t="s">
        <v>27</v>
      </c>
    </row>
    <row r="903" spans="1:4" ht="15.75" customHeight="1" x14ac:dyDescent="0.2">
      <c r="A903" s="45" t="s">
        <v>562</v>
      </c>
      <c r="B903" s="130">
        <v>42245</v>
      </c>
      <c r="C903" s="45">
        <v>12162</v>
      </c>
      <c r="D903" s="93" t="s">
        <v>27</v>
      </c>
    </row>
    <row r="904" spans="1:4" ht="15.75" customHeight="1" x14ac:dyDescent="0.2">
      <c r="A904" s="45" t="s">
        <v>562</v>
      </c>
      <c r="B904" s="130">
        <v>42244</v>
      </c>
      <c r="C904" s="45">
        <v>18969</v>
      </c>
      <c r="D904" s="93" t="s">
        <v>27</v>
      </c>
    </row>
    <row r="905" spans="1:4" ht="15.75" customHeight="1" x14ac:dyDescent="0.2">
      <c r="A905" s="45" t="s">
        <v>562</v>
      </c>
      <c r="B905" s="130">
        <v>42243</v>
      </c>
      <c r="C905" s="45">
        <v>8636</v>
      </c>
      <c r="D905" s="93" t="s">
        <v>27</v>
      </c>
    </row>
    <row r="906" spans="1:4" ht="15.75" customHeight="1" x14ac:dyDescent="0.2">
      <c r="A906" s="45" t="s">
        <v>562</v>
      </c>
      <c r="B906" s="130">
        <v>42242</v>
      </c>
      <c r="C906" s="45">
        <v>5973</v>
      </c>
      <c r="D906" s="93" t="s">
        <v>27</v>
      </c>
    </row>
    <row r="907" spans="1:4" ht="15.75" customHeight="1" x14ac:dyDescent="0.2">
      <c r="A907" s="45" t="s">
        <v>562</v>
      </c>
      <c r="B907" s="130">
        <v>42241</v>
      </c>
      <c r="C907" s="45">
        <v>6153</v>
      </c>
      <c r="D907" s="93" t="s">
        <v>27</v>
      </c>
    </row>
    <row r="908" spans="1:4" ht="15.75" customHeight="1" x14ac:dyDescent="0.2">
      <c r="A908" s="45" t="s">
        <v>562</v>
      </c>
      <c r="B908" s="130">
        <v>42240</v>
      </c>
      <c r="C908" s="45">
        <v>6794</v>
      </c>
      <c r="D908" s="93" t="s">
        <v>27</v>
      </c>
    </row>
    <row r="909" spans="1:4" ht="15.75" customHeight="1" x14ac:dyDescent="0.2">
      <c r="A909" s="45" t="s">
        <v>562</v>
      </c>
      <c r="B909" s="130">
        <v>42239</v>
      </c>
      <c r="C909" s="45">
        <v>7519</v>
      </c>
      <c r="D909" s="93" t="s">
        <v>27</v>
      </c>
    </row>
    <row r="910" spans="1:4" ht="15.75" customHeight="1" x14ac:dyDescent="0.2">
      <c r="A910" s="45" t="s">
        <v>562</v>
      </c>
      <c r="B910" s="130">
        <v>42238</v>
      </c>
      <c r="C910" s="45">
        <v>14369</v>
      </c>
      <c r="D910" s="93" t="s">
        <v>27</v>
      </c>
    </row>
    <row r="911" spans="1:4" ht="15.75" customHeight="1" x14ac:dyDescent="0.2">
      <c r="A911" s="45" t="s">
        <v>562</v>
      </c>
      <c r="B911" s="130">
        <v>42237</v>
      </c>
      <c r="C911" s="45">
        <v>18828</v>
      </c>
      <c r="D911" s="93" t="s">
        <v>27</v>
      </c>
    </row>
    <row r="912" spans="1:4" ht="15.75" customHeight="1" x14ac:dyDescent="0.2">
      <c r="A912" s="45" t="s">
        <v>562</v>
      </c>
      <c r="B912" s="130">
        <v>42236</v>
      </c>
      <c r="C912" s="45">
        <v>12530</v>
      </c>
      <c r="D912" s="93" t="s">
        <v>27</v>
      </c>
    </row>
    <row r="913" spans="1:4" ht="15.75" customHeight="1" x14ac:dyDescent="0.2">
      <c r="A913" s="45" t="s">
        <v>562</v>
      </c>
      <c r="B913" s="130">
        <v>42235</v>
      </c>
      <c r="C913" s="45">
        <v>6764</v>
      </c>
      <c r="D913" s="93" t="s">
        <v>27</v>
      </c>
    </row>
    <row r="914" spans="1:4" ht="15.75" customHeight="1" x14ac:dyDescent="0.2">
      <c r="A914" s="45" t="s">
        <v>562</v>
      </c>
      <c r="B914" s="130">
        <v>42234</v>
      </c>
      <c r="C914" s="45">
        <v>5862</v>
      </c>
      <c r="D914" s="93" t="s">
        <v>27</v>
      </c>
    </row>
    <row r="915" spans="1:4" ht="15.75" customHeight="1" x14ac:dyDescent="0.2">
      <c r="A915" s="45" t="s">
        <v>562</v>
      </c>
      <c r="B915" s="130">
        <v>42233</v>
      </c>
      <c r="C915" s="45">
        <v>5785</v>
      </c>
      <c r="D915" s="93" t="s">
        <v>27</v>
      </c>
    </row>
    <row r="916" spans="1:4" ht="15.75" customHeight="1" x14ac:dyDescent="0.2">
      <c r="A916" s="45" t="s">
        <v>562</v>
      </c>
      <c r="B916" s="130">
        <v>42232</v>
      </c>
      <c r="C916" s="45">
        <v>5523</v>
      </c>
      <c r="D916" s="93" t="s">
        <v>27</v>
      </c>
    </row>
    <row r="917" spans="1:4" ht="15.75" customHeight="1" x14ac:dyDescent="0.2">
      <c r="A917" s="45" t="s">
        <v>562</v>
      </c>
      <c r="B917" s="130">
        <v>42231</v>
      </c>
      <c r="C917" s="45">
        <v>6823</v>
      </c>
      <c r="D917" s="93" t="s">
        <v>27</v>
      </c>
    </row>
    <row r="918" spans="1:4" ht="15.75" customHeight="1" x14ac:dyDescent="0.2">
      <c r="A918" s="45" t="s">
        <v>562</v>
      </c>
      <c r="B918" s="130">
        <v>42230</v>
      </c>
      <c r="C918" s="45">
        <v>24931</v>
      </c>
      <c r="D918" s="93" t="s">
        <v>27</v>
      </c>
    </row>
    <row r="919" spans="1:4" ht="15.75" customHeight="1" x14ac:dyDescent="0.2">
      <c r="A919" s="45" t="s">
        <v>562</v>
      </c>
      <c r="B919" s="130">
        <v>42229</v>
      </c>
      <c r="C919" s="45">
        <v>9378</v>
      </c>
      <c r="D919" s="93" t="s">
        <v>27</v>
      </c>
    </row>
    <row r="920" spans="1:4" ht="15.75" customHeight="1" x14ac:dyDescent="0.2">
      <c r="A920" s="45" t="s">
        <v>562</v>
      </c>
      <c r="B920" s="130">
        <v>42228</v>
      </c>
      <c r="C920" s="45">
        <v>7165</v>
      </c>
      <c r="D920" s="93" t="s">
        <v>27</v>
      </c>
    </row>
    <row r="921" spans="1:4" ht="15.75" customHeight="1" x14ac:dyDescent="0.2">
      <c r="A921" s="45" t="s">
        <v>562</v>
      </c>
      <c r="B921" s="130">
        <v>42227</v>
      </c>
      <c r="C921" s="45">
        <v>6337</v>
      </c>
      <c r="D921" s="93" t="s">
        <v>27</v>
      </c>
    </row>
    <row r="922" spans="1:4" ht="15.75" customHeight="1" x14ac:dyDescent="0.2">
      <c r="A922" s="45" t="s">
        <v>562</v>
      </c>
      <c r="B922" s="130">
        <v>42226</v>
      </c>
      <c r="C922" s="45">
        <v>6729</v>
      </c>
      <c r="D922" s="93" t="s">
        <v>27</v>
      </c>
    </row>
    <row r="923" spans="1:4" ht="15.75" customHeight="1" x14ac:dyDescent="0.2">
      <c r="A923" s="45" t="s">
        <v>562</v>
      </c>
      <c r="B923" s="130">
        <v>42225</v>
      </c>
      <c r="C923" s="45">
        <v>5989</v>
      </c>
      <c r="D923" s="93" t="s">
        <v>27</v>
      </c>
    </row>
    <row r="924" spans="1:4" ht="15.75" customHeight="1" x14ac:dyDescent="0.2">
      <c r="A924" s="45" t="s">
        <v>562</v>
      </c>
      <c r="B924" s="130">
        <v>42224</v>
      </c>
      <c r="C924" s="45">
        <v>5583</v>
      </c>
      <c r="D924" s="93" t="s">
        <v>27</v>
      </c>
    </row>
    <row r="925" spans="1:4" ht="15.75" customHeight="1" x14ac:dyDescent="0.2">
      <c r="A925" s="45" t="s">
        <v>562</v>
      </c>
      <c r="B925" s="130">
        <v>42223</v>
      </c>
      <c r="C925" s="45">
        <v>24018</v>
      </c>
      <c r="D925" s="93" t="s">
        <v>27</v>
      </c>
    </row>
    <row r="926" spans="1:4" ht="15.75" customHeight="1" x14ac:dyDescent="0.2">
      <c r="A926" s="45" t="s">
        <v>562</v>
      </c>
      <c r="B926" s="130">
        <v>42222</v>
      </c>
      <c r="C926" s="45">
        <v>10708</v>
      </c>
      <c r="D926" s="93" t="s">
        <v>27</v>
      </c>
    </row>
    <row r="927" spans="1:4" ht="15.75" customHeight="1" x14ac:dyDescent="0.2">
      <c r="A927" s="45" t="s">
        <v>562</v>
      </c>
      <c r="B927" s="130">
        <v>42221</v>
      </c>
      <c r="C927" s="45">
        <v>5991</v>
      </c>
      <c r="D927" s="93" t="s">
        <v>27</v>
      </c>
    </row>
    <row r="928" spans="1:4" ht="15.75" customHeight="1" x14ac:dyDescent="0.2">
      <c r="A928" s="45" t="s">
        <v>562</v>
      </c>
      <c r="B928" s="130">
        <v>42220</v>
      </c>
      <c r="C928" s="45">
        <v>6193</v>
      </c>
      <c r="D928" s="93" t="s">
        <v>27</v>
      </c>
    </row>
    <row r="929" spans="1:4" ht="15.75" customHeight="1" x14ac:dyDescent="0.2">
      <c r="A929" s="45" t="s">
        <v>562</v>
      </c>
      <c r="B929" s="130">
        <v>42219</v>
      </c>
      <c r="C929" s="45">
        <v>6972</v>
      </c>
      <c r="D929" s="93" t="s">
        <v>27</v>
      </c>
    </row>
    <row r="930" spans="1:4" ht="15.75" customHeight="1" x14ac:dyDescent="0.2">
      <c r="A930" s="45" t="s">
        <v>562</v>
      </c>
      <c r="B930" s="130">
        <v>42218</v>
      </c>
      <c r="C930" s="45">
        <v>7815</v>
      </c>
      <c r="D930" s="93" t="s">
        <v>27</v>
      </c>
    </row>
    <row r="931" spans="1:4" ht="15.75" customHeight="1" x14ac:dyDescent="0.2">
      <c r="A931" s="45" t="s">
        <v>562</v>
      </c>
      <c r="B931" s="130">
        <v>42217</v>
      </c>
      <c r="C931" s="45">
        <v>8692</v>
      </c>
      <c r="D931" s="93" t="s">
        <v>27</v>
      </c>
    </row>
    <row r="932" spans="1:4" ht="15.75" customHeight="1" x14ac:dyDescent="0.2">
      <c r="A932" s="45" t="s">
        <v>79</v>
      </c>
      <c r="B932" s="130">
        <v>42247</v>
      </c>
      <c r="C932" s="45">
        <v>2699</v>
      </c>
      <c r="D932" s="93" t="s">
        <v>27</v>
      </c>
    </row>
    <row r="933" spans="1:4" ht="15.75" customHeight="1" x14ac:dyDescent="0.2">
      <c r="A933" s="45" t="s">
        <v>79</v>
      </c>
      <c r="B933" s="130">
        <v>42246</v>
      </c>
      <c r="C933" s="45">
        <v>3740</v>
      </c>
      <c r="D933" s="93" t="s">
        <v>27</v>
      </c>
    </row>
    <row r="934" spans="1:4" ht="15.75" customHeight="1" x14ac:dyDescent="0.2">
      <c r="A934" s="45" t="s">
        <v>79</v>
      </c>
      <c r="B934" s="130">
        <v>42245</v>
      </c>
      <c r="C934" s="45">
        <v>5405</v>
      </c>
      <c r="D934" s="93" t="s">
        <v>27</v>
      </c>
    </row>
    <row r="935" spans="1:4" ht="15.75" customHeight="1" x14ac:dyDescent="0.2">
      <c r="A935" s="45" t="s">
        <v>79</v>
      </c>
      <c r="B935" s="130">
        <v>42244</v>
      </c>
      <c r="C935" s="45">
        <v>9820</v>
      </c>
      <c r="D935" s="93" t="s">
        <v>27</v>
      </c>
    </row>
    <row r="936" spans="1:4" ht="15.75" customHeight="1" x14ac:dyDescent="0.2">
      <c r="A936" s="45" t="s">
        <v>79</v>
      </c>
      <c r="B936" s="130">
        <v>42243</v>
      </c>
      <c r="C936" s="45">
        <v>4060</v>
      </c>
      <c r="D936" s="93" t="s">
        <v>27</v>
      </c>
    </row>
    <row r="937" spans="1:4" ht="15.75" customHeight="1" x14ac:dyDescent="0.2">
      <c r="A937" s="45" t="s">
        <v>79</v>
      </c>
      <c r="B937" s="130">
        <v>42242</v>
      </c>
      <c r="C937" s="45">
        <v>1290</v>
      </c>
      <c r="D937" s="93" t="s">
        <v>27</v>
      </c>
    </row>
    <row r="938" spans="1:4" ht="15.75" customHeight="1" x14ac:dyDescent="0.2">
      <c r="A938" s="45" t="s">
        <v>79</v>
      </c>
      <c r="B938" s="130">
        <v>42241</v>
      </c>
      <c r="C938" s="45">
        <v>4028</v>
      </c>
      <c r="D938" s="93" t="s">
        <v>27</v>
      </c>
    </row>
    <row r="939" spans="1:4" ht="15.75" customHeight="1" x14ac:dyDescent="0.2">
      <c r="A939" s="45" t="s">
        <v>79</v>
      </c>
      <c r="B939" s="130">
        <v>42240</v>
      </c>
      <c r="C939" s="45">
        <v>2562</v>
      </c>
      <c r="D939" s="93" t="s">
        <v>27</v>
      </c>
    </row>
    <row r="940" spans="1:4" ht="15.75" customHeight="1" x14ac:dyDescent="0.2">
      <c r="A940" s="45" t="s">
        <v>79</v>
      </c>
      <c r="B940" s="130">
        <v>42239</v>
      </c>
      <c r="C940" s="45">
        <v>2011</v>
      </c>
      <c r="D940" s="93" t="s">
        <v>27</v>
      </c>
    </row>
    <row r="941" spans="1:4" ht="15.75" customHeight="1" x14ac:dyDescent="0.2">
      <c r="A941" s="45" t="s">
        <v>79</v>
      </c>
      <c r="B941" s="130">
        <v>42238</v>
      </c>
      <c r="C941" s="45">
        <v>6293</v>
      </c>
      <c r="D941" s="93" t="s">
        <v>27</v>
      </c>
    </row>
    <row r="942" spans="1:4" ht="15.75" customHeight="1" x14ac:dyDescent="0.2">
      <c r="A942" s="45" t="s">
        <v>79</v>
      </c>
      <c r="B942" s="130">
        <v>42237</v>
      </c>
      <c r="C942" s="45">
        <v>11569</v>
      </c>
      <c r="D942" s="93" t="s">
        <v>27</v>
      </c>
    </row>
    <row r="943" spans="1:4" ht="15.75" customHeight="1" x14ac:dyDescent="0.2">
      <c r="A943" s="45" t="s">
        <v>79</v>
      </c>
      <c r="B943" s="130">
        <v>42236</v>
      </c>
      <c r="C943" s="45">
        <v>3553</v>
      </c>
      <c r="D943" s="93" t="s">
        <v>27</v>
      </c>
    </row>
    <row r="944" spans="1:4" ht="15.75" customHeight="1" x14ac:dyDescent="0.2">
      <c r="A944" s="45" t="s">
        <v>79</v>
      </c>
      <c r="B944" s="130">
        <v>42235</v>
      </c>
      <c r="C944" s="45">
        <v>1908</v>
      </c>
      <c r="D944" s="93" t="s">
        <v>27</v>
      </c>
    </row>
    <row r="945" spans="1:4" ht="15.75" customHeight="1" x14ac:dyDescent="0.2">
      <c r="A945" s="45" t="s">
        <v>79</v>
      </c>
      <c r="B945" s="130">
        <v>42234</v>
      </c>
      <c r="C945" s="45">
        <v>3639</v>
      </c>
      <c r="D945" s="93" t="s">
        <v>27</v>
      </c>
    </row>
    <row r="946" spans="1:4" ht="15.75" customHeight="1" x14ac:dyDescent="0.2">
      <c r="A946" s="45" t="s">
        <v>79</v>
      </c>
      <c r="B946" s="130">
        <v>42233</v>
      </c>
      <c r="C946" s="45">
        <v>2734</v>
      </c>
      <c r="D946" s="93" t="s">
        <v>27</v>
      </c>
    </row>
    <row r="947" spans="1:4" ht="15.75" customHeight="1" x14ac:dyDescent="0.2">
      <c r="A947" s="45" t="s">
        <v>79</v>
      </c>
      <c r="B947" s="130">
        <v>42232</v>
      </c>
      <c r="C947" s="45">
        <v>1958</v>
      </c>
      <c r="D947" s="93" t="s">
        <v>27</v>
      </c>
    </row>
    <row r="948" spans="1:4" ht="15.75" customHeight="1" x14ac:dyDescent="0.2">
      <c r="A948" s="45" t="s">
        <v>79</v>
      </c>
      <c r="B948" s="130">
        <v>42231</v>
      </c>
      <c r="C948" s="45">
        <v>3459</v>
      </c>
      <c r="D948" s="93" t="s">
        <v>27</v>
      </c>
    </row>
    <row r="949" spans="1:4" ht="15.75" customHeight="1" x14ac:dyDescent="0.2">
      <c r="A949" s="45" t="s">
        <v>79</v>
      </c>
      <c r="B949" s="130">
        <v>42230</v>
      </c>
      <c r="C949" s="45">
        <v>14886</v>
      </c>
      <c r="D949" s="93" t="s">
        <v>27</v>
      </c>
    </row>
    <row r="950" spans="1:4" ht="15.75" customHeight="1" x14ac:dyDescent="0.2">
      <c r="A950" s="45" t="s">
        <v>79</v>
      </c>
      <c r="B950" s="130">
        <v>42229</v>
      </c>
      <c r="C950" s="45">
        <v>3830</v>
      </c>
      <c r="D950" s="93" t="s">
        <v>27</v>
      </c>
    </row>
    <row r="951" spans="1:4" ht="15.75" customHeight="1" x14ac:dyDescent="0.2">
      <c r="A951" s="45" t="s">
        <v>79</v>
      </c>
      <c r="B951" s="130">
        <v>42228</v>
      </c>
      <c r="C951" s="45">
        <v>2221</v>
      </c>
      <c r="D951" s="93" t="s">
        <v>27</v>
      </c>
    </row>
    <row r="952" spans="1:4" ht="15.75" customHeight="1" x14ac:dyDescent="0.2">
      <c r="A952" s="45" t="s">
        <v>79</v>
      </c>
      <c r="B952" s="130">
        <v>42227</v>
      </c>
      <c r="C952" s="45">
        <v>3210</v>
      </c>
      <c r="D952" s="93" t="s">
        <v>27</v>
      </c>
    </row>
    <row r="953" spans="1:4" ht="15.75" customHeight="1" x14ac:dyDescent="0.2">
      <c r="A953" s="45" t="s">
        <v>79</v>
      </c>
      <c r="B953" s="130">
        <v>42226</v>
      </c>
      <c r="C953" s="45">
        <v>2734</v>
      </c>
      <c r="D953" s="93" t="s">
        <v>27</v>
      </c>
    </row>
    <row r="954" spans="1:4" ht="15.75" customHeight="1" x14ac:dyDescent="0.2">
      <c r="A954" s="45" t="s">
        <v>79</v>
      </c>
      <c r="B954" s="130">
        <v>42225</v>
      </c>
      <c r="C954" s="45">
        <v>7445</v>
      </c>
      <c r="D954" s="93" t="s">
        <v>27</v>
      </c>
    </row>
    <row r="955" spans="1:4" ht="15.75" customHeight="1" x14ac:dyDescent="0.2">
      <c r="A955" s="45" t="s">
        <v>79</v>
      </c>
      <c r="B955" s="130">
        <v>42224</v>
      </c>
      <c r="C955" s="45">
        <v>4643</v>
      </c>
      <c r="D955" s="93" t="s">
        <v>27</v>
      </c>
    </row>
    <row r="956" spans="1:4" ht="15.75" customHeight="1" x14ac:dyDescent="0.2">
      <c r="A956" s="45" t="s">
        <v>79</v>
      </c>
      <c r="B956" s="130">
        <v>42223</v>
      </c>
      <c r="C956" s="45">
        <v>8781</v>
      </c>
      <c r="D956" s="93" t="s">
        <v>27</v>
      </c>
    </row>
    <row r="957" spans="1:4" ht="15.75" customHeight="1" x14ac:dyDescent="0.2">
      <c r="A957" s="45" t="s">
        <v>79</v>
      </c>
      <c r="B957" s="130">
        <v>42222</v>
      </c>
      <c r="C957" s="45">
        <v>3429</v>
      </c>
      <c r="D957" s="93" t="s">
        <v>27</v>
      </c>
    </row>
    <row r="958" spans="1:4" ht="15.75" customHeight="1" x14ac:dyDescent="0.2">
      <c r="A958" s="45" t="s">
        <v>79</v>
      </c>
      <c r="B958" s="130">
        <v>42221</v>
      </c>
      <c r="C958" s="45">
        <v>2594</v>
      </c>
      <c r="D958" s="93" t="s">
        <v>27</v>
      </c>
    </row>
    <row r="959" spans="1:4" ht="15.75" customHeight="1" x14ac:dyDescent="0.2">
      <c r="A959" s="45" t="s">
        <v>79</v>
      </c>
      <c r="B959" s="130">
        <v>42220</v>
      </c>
      <c r="C959" s="45">
        <v>3631</v>
      </c>
      <c r="D959" s="93" t="s">
        <v>27</v>
      </c>
    </row>
    <row r="960" spans="1:4" ht="15.75" customHeight="1" x14ac:dyDescent="0.2">
      <c r="A960" s="45" t="s">
        <v>79</v>
      </c>
      <c r="B960" s="130">
        <v>42219</v>
      </c>
      <c r="C960" s="45">
        <v>3058</v>
      </c>
      <c r="D960" s="93" t="s">
        <v>27</v>
      </c>
    </row>
    <row r="961" spans="1:4" ht="15.75" customHeight="1" x14ac:dyDescent="0.2">
      <c r="A961" s="45" t="s">
        <v>79</v>
      </c>
      <c r="B961" s="130">
        <v>42218</v>
      </c>
      <c r="C961" s="45">
        <v>1946</v>
      </c>
      <c r="D961" s="93" t="s">
        <v>27</v>
      </c>
    </row>
    <row r="962" spans="1:4" ht="15.75" customHeight="1" x14ac:dyDescent="0.2">
      <c r="A962" s="45" t="s">
        <v>79</v>
      </c>
      <c r="B962" s="130">
        <v>42217</v>
      </c>
      <c r="C962" s="45">
        <v>7046</v>
      </c>
      <c r="D962" s="93" t="s">
        <v>27</v>
      </c>
    </row>
    <row r="963" spans="1:4" ht="15.75" customHeight="1" x14ac:dyDescent="0.2">
      <c r="A963" s="45" t="s">
        <v>80</v>
      </c>
      <c r="B963" s="130">
        <v>42247</v>
      </c>
      <c r="C963" s="45">
        <v>1901</v>
      </c>
      <c r="D963" s="93" t="s">
        <v>27</v>
      </c>
    </row>
    <row r="964" spans="1:4" ht="15.75" customHeight="1" x14ac:dyDescent="0.2">
      <c r="A964" s="45" t="s">
        <v>80</v>
      </c>
      <c r="B964" s="130">
        <v>42246</v>
      </c>
      <c r="C964" s="45">
        <v>1976</v>
      </c>
      <c r="D964" s="93" t="s">
        <v>27</v>
      </c>
    </row>
    <row r="965" spans="1:4" ht="15.75" customHeight="1" x14ac:dyDescent="0.2">
      <c r="A965" s="45" t="s">
        <v>80</v>
      </c>
      <c r="B965" s="130">
        <v>42245</v>
      </c>
      <c r="C965" s="45">
        <v>1574</v>
      </c>
      <c r="D965" s="93" t="s">
        <v>27</v>
      </c>
    </row>
    <row r="966" spans="1:4" ht="15.75" customHeight="1" x14ac:dyDescent="0.2">
      <c r="A966" s="45" t="s">
        <v>80</v>
      </c>
      <c r="B966" s="130">
        <v>42244</v>
      </c>
      <c r="C966" s="45">
        <v>5398</v>
      </c>
      <c r="D966" s="93" t="s">
        <v>27</v>
      </c>
    </row>
    <row r="967" spans="1:4" ht="15.75" customHeight="1" x14ac:dyDescent="0.2">
      <c r="A967" s="45" t="s">
        <v>80</v>
      </c>
      <c r="B967" s="130">
        <v>42243</v>
      </c>
      <c r="C967" s="45">
        <v>2096</v>
      </c>
      <c r="D967" s="93" t="s">
        <v>27</v>
      </c>
    </row>
    <row r="968" spans="1:4" ht="15.75" customHeight="1" x14ac:dyDescent="0.2">
      <c r="A968" s="45" t="s">
        <v>80</v>
      </c>
      <c r="B968" s="130">
        <v>42242</v>
      </c>
      <c r="C968" s="45">
        <v>1872</v>
      </c>
      <c r="D968" s="93" t="s">
        <v>27</v>
      </c>
    </row>
    <row r="969" spans="1:4" ht="15.75" customHeight="1" x14ac:dyDescent="0.2">
      <c r="A969" s="45" t="s">
        <v>80</v>
      </c>
      <c r="B969" s="130">
        <v>42241</v>
      </c>
      <c r="C969" s="45">
        <v>2042</v>
      </c>
      <c r="D969" s="93" t="s">
        <v>27</v>
      </c>
    </row>
    <row r="970" spans="1:4" ht="15.75" customHeight="1" x14ac:dyDescent="0.2">
      <c r="A970" s="45" t="s">
        <v>80</v>
      </c>
      <c r="B970" s="130">
        <v>42240</v>
      </c>
      <c r="C970" s="45">
        <v>1947</v>
      </c>
      <c r="D970" s="93" t="s">
        <v>27</v>
      </c>
    </row>
    <row r="971" spans="1:4" ht="15.75" customHeight="1" x14ac:dyDescent="0.2">
      <c r="A971" s="45" t="s">
        <v>80</v>
      </c>
      <c r="B971" s="130">
        <v>42239</v>
      </c>
      <c r="C971" s="45">
        <v>1951</v>
      </c>
      <c r="D971" s="93" t="s">
        <v>27</v>
      </c>
    </row>
    <row r="972" spans="1:4" ht="15.75" customHeight="1" x14ac:dyDescent="0.2">
      <c r="A972" s="45" t="s">
        <v>80</v>
      </c>
      <c r="B972" s="130">
        <v>42238</v>
      </c>
      <c r="C972" s="45">
        <v>1532</v>
      </c>
      <c r="D972" s="93" t="s">
        <v>27</v>
      </c>
    </row>
    <row r="973" spans="1:4" ht="15.75" customHeight="1" x14ac:dyDescent="0.2">
      <c r="A973" s="45" t="s">
        <v>80</v>
      </c>
      <c r="B973" s="130">
        <v>42237</v>
      </c>
      <c r="C973" s="45">
        <v>4841</v>
      </c>
      <c r="D973" s="93" t="s">
        <v>27</v>
      </c>
    </row>
    <row r="974" spans="1:4" ht="15.75" customHeight="1" x14ac:dyDescent="0.2">
      <c r="A974" s="45" t="s">
        <v>80</v>
      </c>
      <c r="B974" s="130">
        <v>42236</v>
      </c>
      <c r="C974" s="45">
        <v>2037</v>
      </c>
      <c r="D974" s="93" t="s">
        <v>27</v>
      </c>
    </row>
    <row r="975" spans="1:4" ht="15.75" customHeight="1" x14ac:dyDescent="0.2">
      <c r="A975" s="45" t="s">
        <v>80</v>
      </c>
      <c r="B975" s="130">
        <v>42235</v>
      </c>
      <c r="C975" s="45">
        <v>1855</v>
      </c>
      <c r="D975" s="93" t="s">
        <v>27</v>
      </c>
    </row>
    <row r="976" spans="1:4" ht="15.75" customHeight="1" x14ac:dyDescent="0.2">
      <c r="A976" s="45" t="s">
        <v>80</v>
      </c>
      <c r="B976" s="130">
        <v>42234</v>
      </c>
      <c r="C976" s="45">
        <v>1974</v>
      </c>
      <c r="D976" s="93" t="s">
        <v>27</v>
      </c>
    </row>
    <row r="977" spans="1:4" ht="15.75" customHeight="1" x14ac:dyDescent="0.2">
      <c r="A977" s="45" t="s">
        <v>80</v>
      </c>
      <c r="B977" s="130">
        <v>42233</v>
      </c>
      <c r="C977" s="45">
        <v>1945</v>
      </c>
      <c r="D977" s="93" t="s">
        <v>27</v>
      </c>
    </row>
    <row r="978" spans="1:4" ht="15.75" customHeight="1" x14ac:dyDescent="0.2">
      <c r="A978" s="45" t="s">
        <v>80</v>
      </c>
      <c r="B978" s="130">
        <v>42232</v>
      </c>
      <c r="C978" s="45">
        <v>2181</v>
      </c>
      <c r="D978" s="93" t="s">
        <v>27</v>
      </c>
    </row>
    <row r="979" spans="1:4" ht="15.75" customHeight="1" x14ac:dyDescent="0.2">
      <c r="A979" s="45" t="s">
        <v>80</v>
      </c>
      <c r="B979" s="130">
        <v>42231</v>
      </c>
      <c r="C979" s="45">
        <v>1889</v>
      </c>
      <c r="D979" s="93" t="s">
        <v>27</v>
      </c>
    </row>
    <row r="980" spans="1:4" ht="15.75" customHeight="1" x14ac:dyDescent="0.2">
      <c r="A980" s="45" t="s">
        <v>80</v>
      </c>
      <c r="B980" s="130">
        <v>42230</v>
      </c>
      <c r="C980" s="45">
        <v>3289</v>
      </c>
      <c r="D980" s="93" t="s">
        <v>27</v>
      </c>
    </row>
    <row r="981" spans="1:4" ht="15.75" customHeight="1" x14ac:dyDescent="0.2">
      <c r="A981" s="45" t="s">
        <v>80</v>
      </c>
      <c r="B981" s="130">
        <v>42229</v>
      </c>
      <c r="C981" s="45">
        <v>3177</v>
      </c>
      <c r="D981" s="93" t="s">
        <v>27</v>
      </c>
    </row>
    <row r="982" spans="1:4" ht="15.75" customHeight="1" x14ac:dyDescent="0.2">
      <c r="A982" s="45" t="s">
        <v>80</v>
      </c>
      <c r="B982" s="130">
        <v>42228</v>
      </c>
      <c r="C982" s="45">
        <v>1999</v>
      </c>
      <c r="D982" s="93" t="s">
        <v>27</v>
      </c>
    </row>
    <row r="983" spans="1:4" ht="15.75" customHeight="1" x14ac:dyDescent="0.2">
      <c r="A983" s="45" t="s">
        <v>80</v>
      </c>
      <c r="B983" s="130">
        <v>42227</v>
      </c>
      <c r="C983" s="45">
        <v>2284</v>
      </c>
      <c r="D983" s="93" t="s">
        <v>27</v>
      </c>
    </row>
    <row r="984" spans="1:4" ht="15.75" customHeight="1" x14ac:dyDescent="0.2">
      <c r="A984" s="45" t="s">
        <v>80</v>
      </c>
      <c r="B984" s="130">
        <v>42226</v>
      </c>
      <c r="C984" s="45">
        <v>2258</v>
      </c>
      <c r="D984" s="93" t="s">
        <v>27</v>
      </c>
    </row>
    <row r="985" spans="1:4" ht="15.75" customHeight="1" x14ac:dyDescent="0.2">
      <c r="A985" s="45" t="s">
        <v>80</v>
      </c>
      <c r="B985" s="130">
        <v>42225</v>
      </c>
      <c r="C985" s="45">
        <v>2405</v>
      </c>
      <c r="D985" s="93" t="s">
        <v>27</v>
      </c>
    </row>
    <row r="986" spans="1:4" ht="15.75" customHeight="1" x14ac:dyDescent="0.2">
      <c r="A986" s="45" t="s">
        <v>80</v>
      </c>
      <c r="B986" s="130">
        <v>42224</v>
      </c>
      <c r="C986" s="45">
        <v>3616</v>
      </c>
      <c r="D986" s="93" t="s">
        <v>27</v>
      </c>
    </row>
    <row r="987" spans="1:4" ht="15.75" customHeight="1" x14ac:dyDescent="0.2">
      <c r="A987" s="45" t="s">
        <v>80</v>
      </c>
      <c r="B987" s="130">
        <v>42223</v>
      </c>
      <c r="C987" s="45">
        <v>3455</v>
      </c>
      <c r="D987" s="93" t="s">
        <v>27</v>
      </c>
    </row>
    <row r="988" spans="1:4" ht="15.75" customHeight="1" x14ac:dyDescent="0.2">
      <c r="A988" s="45" t="s">
        <v>80</v>
      </c>
      <c r="B988" s="130">
        <v>42222</v>
      </c>
      <c r="C988" s="45">
        <v>2470</v>
      </c>
      <c r="D988" s="93" t="s">
        <v>27</v>
      </c>
    </row>
    <row r="989" spans="1:4" ht="15.75" customHeight="1" x14ac:dyDescent="0.2">
      <c r="A989" s="45" t="s">
        <v>80</v>
      </c>
      <c r="B989" s="130">
        <v>42221</v>
      </c>
      <c r="C989" s="45">
        <v>2246</v>
      </c>
      <c r="D989" s="93" t="s">
        <v>27</v>
      </c>
    </row>
    <row r="990" spans="1:4" ht="15.75" customHeight="1" x14ac:dyDescent="0.2">
      <c r="A990" s="45" t="s">
        <v>80</v>
      </c>
      <c r="B990" s="130">
        <v>42220</v>
      </c>
      <c r="C990" s="45">
        <v>2193</v>
      </c>
      <c r="D990" s="93" t="s">
        <v>27</v>
      </c>
    </row>
    <row r="991" spans="1:4" ht="15.75" customHeight="1" x14ac:dyDescent="0.2">
      <c r="A991" s="45" t="s">
        <v>80</v>
      </c>
      <c r="B991" s="130">
        <v>42219</v>
      </c>
      <c r="C991" s="45">
        <v>2235</v>
      </c>
      <c r="D991" s="93" t="s">
        <v>27</v>
      </c>
    </row>
    <row r="992" spans="1:4" ht="15.75" customHeight="1" x14ac:dyDescent="0.2">
      <c r="A992" s="45" t="s">
        <v>80</v>
      </c>
      <c r="B992" s="130">
        <v>42218</v>
      </c>
      <c r="C992" s="45">
        <v>2276</v>
      </c>
      <c r="D992" s="93" t="s">
        <v>27</v>
      </c>
    </row>
    <row r="993" spans="1:4" ht="15.75" customHeight="1" x14ac:dyDescent="0.2">
      <c r="A993" s="45" t="s">
        <v>80</v>
      </c>
      <c r="B993" s="130">
        <v>42217</v>
      </c>
      <c r="C993" s="45">
        <v>1611</v>
      </c>
      <c r="D993" s="93" t="s">
        <v>27</v>
      </c>
    </row>
    <row r="994" spans="1:4" ht="15.75" customHeight="1" x14ac:dyDescent="0.2">
      <c r="A994" s="45" t="s">
        <v>81</v>
      </c>
      <c r="B994" s="130">
        <v>42247</v>
      </c>
      <c r="C994" s="45">
        <v>642</v>
      </c>
      <c r="D994" s="93" t="s">
        <v>27</v>
      </c>
    </row>
    <row r="995" spans="1:4" ht="15.75" customHeight="1" x14ac:dyDescent="0.2">
      <c r="A995" s="45" t="s">
        <v>81</v>
      </c>
      <c r="B995" s="130">
        <v>42246</v>
      </c>
      <c r="C995" s="45">
        <v>653</v>
      </c>
      <c r="D995" s="93" t="s">
        <v>27</v>
      </c>
    </row>
    <row r="996" spans="1:4" ht="15.75" customHeight="1" x14ac:dyDescent="0.2">
      <c r="A996" s="45" t="s">
        <v>81</v>
      </c>
      <c r="B996" s="130">
        <v>42245</v>
      </c>
      <c r="C996" s="45">
        <v>647</v>
      </c>
      <c r="D996" s="93" t="s">
        <v>27</v>
      </c>
    </row>
    <row r="997" spans="1:4" ht="15.75" customHeight="1" x14ac:dyDescent="0.2">
      <c r="A997" s="45" t="s">
        <v>81</v>
      </c>
      <c r="B997" s="130">
        <v>42244</v>
      </c>
      <c r="C997" s="45">
        <v>646</v>
      </c>
      <c r="D997" s="93" t="s">
        <v>27</v>
      </c>
    </row>
    <row r="998" spans="1:4" ht="15.75" customHeight="1" x14ac:dyDescent="0.2">
      <c r="A998" s="45" t="s">
        <v>81</v>
      </c>
      <c r="B998" s="130">
        <v>42243</v>
      </c>
      <c r="C998" s="45">
        <v>648</v>
      </c>
      <c r="D998" s="93" t="s">
        <v>27</v>
      </c>
    </row>
    <row r="999" spans="1:4" ht="15.75" customHeight="1" x14ac:dyDescent="0.2">
      <c r="A999" s="45" t="s">
        <v>81</v>
      </c>
      <c r="B999" s="130">
        <v>42242</v>
      </c>
      <c r="C999" s="45">
        <v>648</v>
      </c>
      <c r="D999" s="93" t="s">
        <v>27</v>
      </c>
    </row>
    <row r="1000" spans="1:4" ht="15.75" customHeight="1" x14ac:dyDescent="0.2">
      <c r="A1000" s="45" t="s">
        <v>81</v>
      </c>
      <c r="B1000" s="130">
        <v>42241</v>
      </c>
      <c r="C1000" s="45">
        <v>646</v>
      </c>
      <c r="D1000" s="93" t="s">
        <v>27</v>
      </c>
    </row>
    <row r="1001" spans="1:4" ht="15.75" customHeight="1" x14ac:dyDescent="0.2">
      <c r="A1001" s="45" t="s">
        <v>81</v>
      </c>
      <c r="B1001" s="130">
        <v>42240</v>
      </c>
      <c r="C1001" s="45">
        <v>652</v>
      </c>
      <c r="D1001" s="93" t="s">
        <v>27</v>
      </c>
    </row>
    <row r="1002" spans="1:4" ht="15.75" customHeight="1" x14ac:dyDescent="0.2">
      <c r="A1002" s="45" t="s">
        <v>81</v>
      </c>
      <c r="B1002" s="130">
        <v>42239</v>
      </c>
      <c r="C1002" s="45">
        <v>647</v>
      </c>
      <c r="D1002" s="93" t="s">
        <v>27</v>
      </c>
    </row>
    <row r="1003" spans="1:4" ht="15.75" customHeight="1" x14ac:dyDescent="0.2">
      <c r="A1003" s="45" t="s">
        <v>81</v>
      </c>
      <c r="B1003" s="130">
        <v>42238</v>
      </c>
      <c r="C1003" s="45">
        <v>648</v>
      </c>
      <c r="D1003" s="93" t="s">
        <v>27</v>
      </c>
    </row>
    <row r="1004" spans="1:4" ht="15.75" customHeight="1" x14ac:dyDescent="0.2">
      <c r="A1004" s="45" t="s">
        <v>81</v>
      </c>
      <c r="B1004" s="130">
        <v>42237</v>
      </c>
      <c r="C1004" s="45">
        <v>653</v>
      </c>
      <c r="D1004" s="93" t="s">
        <v>27</v>
      </c>
    </row>
    <row r="1005" spans="1:4" ht="15.75" customHeight="1" x14ac:dyDescent="0.2">
      <c r="A1005" s="45" t="s">
        <v>81</v>
      </c>
      <c r="B1005" s="130">
        <v>42236</v>
      </c>
      <c r="C1005" s="45">
        <v>641</v>
      </c>
      <c r="D1005" s="93" t="s">
        <v>27</v>
      </c>
    </row>
    <row r="1006" spans="1:4" ht="15.75" customHeight="1" x14ac:dyDescent="0.2">
      <c r="A1006" s="45" t="s">
        <v>81</v>
      </c>
      <c r="B1006" s="130">
        <v>42235</v>
      </c>
      <c r="C1006" s="45">
        <v>649</v>
      </c>
      <c r="D1006" s="93" t="s">
        <v>27</v>
      </c>
    </row>
    <row r="1007" spans="1:4" ht="15.75" customHeight="1" x14ac:dyDescent="0.2">
      <c r="A1007" s="45" t="s">
        <v>81</v>
      </c>
      <c r="B1007" s="130">
        <v>42234</v>
      </c>
      <c r="C1007" s="45">
        <v>652</v>
      </c>
      <c r="D1007" s="93" t="s">
        <v>27</v>
      </c>
    </row>
    <row r="1008" spans="1:4" ht="15.75" customHeight="1" x14ac:dyDescent="0.2">
      <c r="A1008" s="45" t="s">
        <v>81</v>
      </c>
      <c r="B1008" s="130">
        <v>42233</v>
      </c>
      <c r="C1008" s="45">
        <v>644</v>
      </c>
      <c r="D1008" s="93" t="s">
        <v>27</v>
      </c>
    </row>
    <row r="1009" spans="1:4" ht="15.75" customHeight="1" x14ac:dyDescent="0.2">
      <c r="A1009" s="45" t="s">
        <v>81</v>
      </c>
      <c r="B1009" s="130">
        <v>42232</v>
      </c>
      <c r="C1009" s="45">
        <v>647</v>
      </c>
      <c r="D1009" s="93" t="s">
        <v>27</v>
      </c>
    </row>
    <row r="1010" spans="1:4" ht="15.75" customHeight="1" x14ac:dyDescent="0.2">
      <c r="A1010" s="45" t="s">
        <v>81</v>
      </c>
      <c r="B1010" s="130">
        <v>42231</v>
      </c>
      <c r="C1010" s="45">
        <v>654</v>
      </c>
      <c r="D1010" s="93" t="s">
        <v>27</v>
      </c>
    </row>
    <row r="1011" spans="1:4" ht="15.75" customHeight="1" x14ac:dyDescent="0.2">
      <c r="A1011" s="45" t="s">
        <v>81</v>
      </c>
      <c r="B1011" s="130">
        <v>42230</v>
      </c>
      <c r="C1011" s="45">
        <v>645</v>
      </c>
      <c r="D1011" s="93" t="s">
        <v>27</v>
      </c>
    </row>
    <row r="1012" spans="1:4" ht="15.75" customHeight="1" x14ac:dyDescent="0.2">
      <c r="A1012" s="45" t="s">
        <v>81</v>
      </c>
      <c r="B1012" s="130">
        <v>42229</v>
      </c>
      <c r="C1012" s="45">
        <v>645</v>
      </c>
      <c r="D1012" s="93" t="s">
        <v>27</v>
      </c>
    </row>
    <row r="1013" spans="1:4" ht="15.75" customHeight="1" x14ac:dyDescent="0.2">
      <c r="A1013" s="45" t="s">
        <v>81</v>
      </c>
      <c r="B1013" s="130">
        <v>42228</v>
      </c>
      <c r="C1013" s="45">
        <v>653</v>
      </c>
      <c r="D1013" s="93" t="s">
        <v>27</v>
      </c>
    </row>
    <row r="1014" spans="1:4" ht="15.75" customHeight="1" x14ac:dyDescent="0.2">
      <c r="A1014" s="45" t="s">
        <v>81</v>
      </c>
      <c r="B1014" s="130">
        <v>42227</v>
      </c>
      <c r="C1014" s="45">
        <v>647</v>
      </c>
      <c r="D1014" s="93" t="s">
        <v>27</v>
      </c>
    </row>
    <row r="1015" spans="1:4" ht="15.75" customHeight="1" x14ac:dyDescent="0.2">
      <c r="A1015" s="45" t="s">
        <v>81</v>
      </c>
      <c r="B1015" s="130">
        <v>42226</v>
      </c>
      <c r="C1015" s="45">
        <v>641</v>
      </c>
      <c r="D1015" s="93" t="s">
        <v>27</v>
      </c>
    </row>
    <row r="1016" spans="1:4" ht="15.75" customHeight="1" x14ac:dyDescent="0.2">
      <c r="A1016" s="45" t="s">
        <v>81</v>
      </c>
      <c r="B1016" s="130">
        <v>42225</v>
      </c>
      <c r="C1016" s="45">
        <v>654</v>
      </c>
      <c r="D1016" s="93" t="s">
        <v>27</v>
      </c>
    </row>
    <row r="1017" spans="1:4" ht="15.75" customHeight="1" x14ac:dyDescent="0.2">
      <c r="A1017" s="45" t="s">
        <v>81</v>
      </c>
      <c r="B1017" s="130">
        <v>42224</v>
      </c>
      <c r="C1017" s="45">
        <v>646</v>
      </c>
      <c r="D1017" s="93" t="s">
        <v>27</v>
      </c>
    </row>
    <row r="1018" spans="1:4" ht="15.75" customHeight="1" x14ac:dyDescent="0.2">
      <c r="A1018" s="45" t="s">
        <v>81</v>
      </c>
      <c r="B1018" s="130">
        <v>42223</v>
      </c>
      <c r="C1018" s="45">
        <v>646</v>
      </c>
      <c r="D1018" s="93" t="s">
        <v>27</v>
      </c>
    </row>
    <row r="1019" spans="1:4" ht="15.75" customHeight="1" x14ac:dyDescent="0.2">
      <c r="A1019" s="45" t="s">
        <v>81</v>
      </c>
      <c r="B1019" s="130">
        <v>42222</v>
      </c>
      <c r="C1019" s="45">
        <v>654</v>
      </c>
      <c r="D1019" s="93" t="s">
        <v>27</v>
      </c>
    </row>
    <row r="1020" spans="1:4" ht="15.75" customHeight="1" x14ac:dyDescent="0.2">
      <c r="A1020" s="45" t="s">
        <v>81</v>
      </c>
      <c r="B1020" s="130">
        <v>42221</v>
      </c>
      <c r="C1020" s="45">
        <v>646</v>
      </c>
      <c r="D1020" s="93" t="s">
        <v>27</v>
      </c>
    </row>
    <row r="1021" spans="1:4" ht="15.75" customHeight="1" x14ac:dyDescent="0.2">
      <c r="A1021" s="45" t="s">
        <v>81</v>
      </c>
      <c r="B1021" s="130">
        <v>42220</v>
      </c>
      <c r="C1021" s="45">
        <v>645</v>
      </c>
      <c r="D1021" s="93" t="s">
        <v>27</v>
      </c>
    </row>
    <row r="1022" spans="1:4" ht="15.75" customHeight="1" x14ac:dyDescent="0.2">
      <c r="A1022" s="45" t="s">
        <v>81</v>
      </c>
      <c r="B1022" s="130">
        <v>42219</v>
      </c>
      <c r="C1022" s="45">
        <v>651</v>
      </c>
      <c r="D1022" s="93" t="s">
        <v>27</v>
      </c>
    </row>
    <row r="1023" spans="1:4" ht="15.75" customHeight="1" x14ac:dyDescent="0.2">
      <c r="A1023" s="45" t="s">
        <v>81</v>
      </c>
      <c r="B1023" s="130">
        <v>42218</v>
      </c>
      <c r="C1023" s="45">
        <v>644</v>
      </c>
      <c r="D1023" s="93" t="s">
        <v>27</v>
      </c>
    </row>
    <row r="1024" spans="1:4" ht="15.75" customHeight="1" x14ac:dyDescent="0.2">
      <c r="A1024" s="45" t="s">
        <v>81</v>
      </c>
      <c r="B1024" s="130">
        <v>42217</v>
      </c>
      <c r="C1024" s="45">
        <v>648</v>
      </c>
      <c r="D1024" s="93" t="s">
        <v>27</v>
      </c>
    </row>
    <row r="1025" spans="1:4" ht="15.75" customHeight="1" x14ac:dyDescent="0.2">
      <c r="A1025" s="45" t="s">
        <v>620</v>
      </c>
      <c r="B1025" s="130">
        <v>42247</v>
      </c>
      <c r="C1025" s="45">
        <v>270169</v>
      </c>
      <c r="D1025" s="93" t="s">
        <v>35</v>
      </c>
    </row>
    <row r="1026" spans="1:4" ht="15.75" customHeight="1" x14ac:dyDescent="0.2">
      <c r="A1026" s="45" t="s">
        <v>620</v>
      </c>
      <c r="B1026" s="130">
        <v>42246</v>
      </c>
      <c r="C1026" s="45">
        <v>263851</v>
      </c>
      <c r="D1026" s="93" t="s">
        <v>35</v>
      </c>
    </row>
    <row r="1027" spans="1:4" ht="15.75" customHeight="1" x14ac:dyDescent="0.2">
      <c r="A1027" s="45" t="s">
        <v>620</v>
      </c>
      <c r="B1027" s="130">
        <v>42245</v>
      </c>
      <c r="C1027" s="45">
        <v>311345</v>
      </c>
      <c r="D1027" s="93" t="s">
        <v>35</v>
      </c>
    </row>
    <row r="1028" spans="1:4" ht="15.75" customHeight="1" x14ac:dyDescent="0.2">
      <c r="A1028" s="45" t="s">
        <v>620</v>
      </c>
      <c r="B1028" s="130">
        <v>42244</v>
      </c>
      <c r="C1028" s="45">
        <v>290998</v>
      </c>
      <c r="D1028" s="93" t="s">
        <v>35</v>
      </c>
    </row>
    <row r="1029" spans="1:4" ht="15.75" customHeight="1" x14ac:dyDescent="0.2">
      <c r="A1029" s="45" t="s">
        <v>620</v>
      </c>
      <c r="B1029" s="130">
        <v>42243</v>
      </c>
      <c r="C1029" s="45">
        <v>228134</v>
      </c>
      <c r="D1029" s="93" t="s">
        <v>35</v>
      </c>
    </row>
    <row r="1030" spans="1:4" ht="15.75" customHeight="1" x14ac:dyDescent="0.2">
      <c r="A1030" s="45" t="s">
        <v>620</v>
      </c>
      <c r="B1030" s="130">
        <v>42242</v>
      </c>
      <c r="C1030" s="45">
        <v>206935</v>
      </c>
      <c r="D1030" s="93" t="s">
        <v>35</v>
      </c>
    </row>
    <row r="1031" spans="1:4" ht="15.75" customHeight="1" x14ac:dyDescent="0.2">
      <c r="A1031" s="45" t="s">
        <v>620</v>
      </c>
      <c r="B1031" s="130">
        <v>42241</v>
      </c>
      <c r="C1031" s="45">
        <v>222744</v>
      </c>
      <c r="D1031" s="93" t="s">
        <v>35</v>
      </c>
    </row>
    <row r="1032" spans="1:4" ht="15.75" customHeight="1" x14ac:dyDescent="0.2">
      <c r="A1032" s="45" t="s">
        <v>620</v>
      </c>
      <c r="B1032" s="130">
        <v>42240</v>
      </c>
      <c r="C1032" s="45">
        <v>202738</v>
      </c>
      <c r="D1032" s="93" t="s">
        <v>35</v>
      </c>
    </row>
    <row r="1033" spans="1:4" ht="15.75" customHeight="1" x14ac:dyDescent="0.2">
      <c r="A1033" s="45" t="s">
        <v>620</v>
      </c>
      <c r="B1033" s="130">
        <v>42239</v>
      </c>
      <c r="C1033" s="45">
        <v>216623</v>
      </c>
      <c r="D1033" s="93" t="s">
        <v>35</v>
      </c>
    </row>
    <row r="1034" spans="1:4" ht="15.75" customHeight="1" x14ac:dyDescent="0.2">
      <c r="A1034" s="45" t="s">
        <v>620</v>
      </c>
      <c r="B1034" s="130">
        <v>42238</v>
      </c>
      <c r="C1034" s="45">
        <v>245295</v>
      </c>
      <c r="D1034" s="93" t="s">
        <v>35</v>
      </c>
    </row>
    <row r="1035" spans="1:4" ht="15.75" customHeight="1" x14ac:dyDescent="0.2">
      <c r="A1035" s="45" t="s">
        <v>620</v>
      </c>
      <c r="B1035" s="130">
        <v>42237</v>
      </c>
      <c r="C1035" s="45">
        <v>244251</v>
      </c>
      <c r="D1035" s="93" t="s">
        <v>35</v>
      </c>
    </row>
    <row r="1036" spans="1:4" ht="15.75" customHeight="1" x14ac:dyDescent="0.2">
      <c r="A1036" s="45" t="s">
        <v>620</v>
      </c>
      <c r="B1036" s="130">
        <v>42236</v>
      </c>
      <c r="C1036" s="45">
        <v>206000</v>
      </c>
      <c r="D1036" s="93" t="s">
        <v>35</v>
      </c>
    </row>
    <row r="1037" spans="1:4" ht="15.75" customHeight="1" x14ac:dyDescent="0.2">
      <c r="A1037" s="45" t="s">
        <v>620</v>
      </c>
      <c r="B1037" s="130">
        <v>42235</v>
      </c>
      <c r="C1037" s="45">
        <v>207754</v>
      </c>
      <c r="D1037" s="93" t="s">
        <v>35</v>
      </c>
    </row>
    <row r="1038" spans="1:4" ht="15.75" customHeight="1" x14ac:dyDescent="0.2">
      <c r="A1038" s="45" t="s">
        <v>620</v>
      </c>
      <c r="B1038" s="130">
        <v>42234</v>
      </c>
      <c r="C1038" s="45">
        <v>211021</v>
      </c>
      <c r="D1038" s="93" t="s">
        <v>35</v>
      </c>
    </row>
    <row r="1039" spans="1:4" ht="15.75" customHeight="1" x14ac:dyDescent="0.2">
      <c r="A1039" s="45" t="s">
        <v>620</v>
      </c>
      <c r="B1039" s="130">
        <v>42233</v>
      </c>
      <c r="C1039" s="45">
        <v>199794</v>
      </c>
      <c r="D1039" s="93" t="s">
        <v>35</v>
      </c>
    </row>
    <row r="1040" spans="1:4" ht="15.75" customHeight="1" x14ac:dyDescent="0.2">
      <c r="A1040" s="45" t="s">
        <v>620</v>
      </c>
      <c r="B1040" s="130">
        <v>42232</v>
      </c>
      <c r="C1040" s="45">
        <v>198486</v>
      </c>
      <c r="D1040" s="93" t="s">
        <v>35</v>
      </c>
    </row>
    <row r="1041" spans="1:4" ht="15.75" customHeight="1" x14ac:dyDescent="0.2">
      <c r="A1041" s="45" t="s">
        <v>620</v>
      </c>
      <c r="B1041" s="130">
        <v>42231</v>
      </c>
      <c r="C1041" s="45">
        <v>178336</v>
      </c>
      <c r="D1041" s="93" t="s">
        <v>35</v>
      </c>
    </row>
    <row r="1042" spans="1:4" ht="15.75" customHeight="1" x14ac:dyDescent="0.2">
      <c r="A1042" s="45" t="s">
        <v>620</v>
      </c>
      <c r="B1042" s="130">
        <v>42230</v>
      </c>
      <c r="C1042" s="45">
        <v>210948</v>
      </c>
      <c r="D1042" s="93" t="s">
        <v>35</v>
      </c>
    </row>
    <row r="1043" spans="1:4" ht="15.75" customHeight="1" x14ac:dyDescent="0.2">
      <c r="A1043" s="45" t="s">
        <v>620</v>
      </c>
      <c r="B1043" s="130">
        <v>42229</v>
      </c>
      <c r="C1043" s="45">
        <v>195213</v>
      </c>
      <c r="D1043" s="93" t="s">
        <v>35</v>
      </c>
    </row>
    <row r="1044" spans="1:4" ht="15.75" customHeight="1" x14ac:dyDescent="0.2">
      <c r="A1044" s="45" t="s">
        <v>620</v>
      </c>
      <c r="B1044" s="130">
        <v>42228</v>
      </c>
      <c r="C1044" s="45">
        <v>167768</v>
      </c>
      <c r="D1044" s="93" t="s">
        <v>35</v>
      </c>
    </row>
    <row r="1045" spans="1:4" ht="15.75" customHeight="1" x14ac:dyDescent="0.2">
      <c r="A1045" s="45" t="s">
        <v>620</v>
      </c>
      <c r="B1045" s="130">
        <v>42227</v>
      </c>
      <c r="C1045" s="45">
        <v>217986</v>
      </c>
      <c r="D1045" s="93" t="s">
        <v>35</v>
      </c>
    </row>
    <row r="1046" spans="1:4" ht="15.75" customHeight="1" x14ac:dyDescent="0.2">
      <c r="A1046" s="45" t="s">
        <v>620</v>
      </c>
      <c r="B1046" s="130">
        <v>42226</v>
      </c>
      <c r="C1046" s="45">
        <v>209116</v>
      </c>
      <c r="D1046" s="93" t="s">
        <v>35</v>
      </c>
    </row>
    <row r="1047" spans="1:4" ht="15.75" customHeight="1" x14ac:dyDescent="0.2">
      <c r="A1047" s="45" t="s">
        <v>620</v>
      </c>
      <c r="B1047" s="130">
        <v>42225</v>
      </c>
      <c r="C1047" s="45">
        <v>219818</v>
      </c>
      <c r="D1047" s="93" t="s">
        <v>35</v>
      </c>
    </row>
    <row r="1048" spans="1:4" ht="15.75" customHeight="1" x14ac:dyDescent="0.2">
      <c r="A1048" s="45" t="s">
        <v>620</v>
      </c>
      <c r="B1048" s="130">
        <v>42224</v>
      </c>
      <c r="C1048" s="45">
        <v>261658</v>
      </c>
      <c r="D1048" s="93" t="s">
        <v>35</v>
      </c>
    </row>
    <row r="1049" spans="1:4" ht="15.75" customHeight="1" x14ac:dyDescent="0.2">
      <c r="A1049" s="45" t="s">
        <v>620</v>
      </c>
      <c r="B1049" s="130">
        <v>42223</v>
      </c>
      <c r="C1049" s="45">
        <v>237646</v>
      </c>
      <c r="D1049" s="93" t="s">
        <v>35</v>
      </c>
    </row>
    <row r="1050" spans="1:4" ht="15.75" customHeight="1" x14ac:dyDescent="0.2">
      <c r="A1050" s="45" t="s">
        <v>620</v>
      </c>
      <c r="B1050" s="130">
        <v>42222</v>
      </c>
      <c r="C1050" s="45">
        <v>265654</v>
      </c>
      <c r="D1050" s="93" t="s">
        <v>35</v>
      </c>
    </row>
    <row r="1051" spans="1:4" ht="15.75" customHeight="1" x14ac:dyDescent="0.2">
      <c r="A1051" s="45" t="s">
        <v>620</v>
      </c>
      <c r="B1051" s="130">
        <v>42221</v>
      </c>
      <c r="C1051" s="45">
        <v>282248</v>
      </c>
      <c r="D1051" s="93" t="s">
        <v>35</v>
      </c>
    </row>
    <row r="1052" spans="1:4" ht="15.75" customHeight="1" x14ac:dyDescent="0.2">
      <c r="A1052" s="45" t="s">
        <v>620</v>
      </c>
      <c r="B1052" s="130">
        <v>42220</v>
      </c>
      <c r="C1052" s="45">
        <v>239877</v>
      </c>
      <c r="D1052" s="93" t="s">
        <v>35</v>
      </c>
    </row>
    <row r="1053" spans="1:4" ht="15.75" customHeight="1" x14ac:dyDescent="0.2">
      <c r="A1053" s="45" t="s">
        <v>620</v>
      </c>
      <c r="B1053" s="130">
        <v>42219</v>
      </c>
      <c r="C1053" s="45">
        <v>241775</v>
      </c>
      <c r="D1053" s="93" t="s">
        <v>35</v>
      </c>
    </row>
    <row r="1054" spans="1:4" ht="15.75" customHeight="1" x14ac:dyDescent="0.2">
      <c r="A1054" s="45" t="s">
        <v>620</v>
      </c>
      <c r="B1054" s="130">
        <v>42218</v>
      </c>
      <c r="C1054" s="45">
        <v>273809</v>
      </c>
      <c r="D1054" s="93" t="s">
        <v>35</v>
      </c>
    </row>
    <row r="1055" spans="1:4" ht="15.75" customHeight="1" x14ac:dyDescent="0.2">
      <c r="A1055" s="45" t="s">
        <v>620</v>
      </c>
      <c r="B1055" s="130">
        <v>42217</v>
      </c>
      <c r="C1055" s="45">
        <v>281274</v>
      </c>
      <c r="D1055" s="93" t="s">
        <v>35</v>
      </c>
    </row>
    <row r="1056" spans="1:4" ht="15.75" customHeight="1" x14ac:dyDescent="0.2">
      <c r="A1056" s="45" t="s">
        <v>622</v>
      </c>
      <c r="B1056" s="130">
        <v>42247</v>
      </c>
      <c r="C1056" s="45">
        <v>20846</v>
      </c>
      <c r="D1056" s="93" t="s">
        <v>35</v>
      </c>
    </row>
    <row r="1057" spans="1:4" ht="15.75" customHeight="1" x14ac:dyDescent="0.2">
      <c r="A1057" s="45" t="s">
        <v>622</v>
      </c>
      <c r="B1057" s="130">
        <v>42246</v>
      </c>
      <c r="C1057" s="45">
        <v>18980</v>
      </c>
      <c r="D1057" s="93" t="s">
        <v>35</v>
      </c>
    </row>
    <row r="1058" spans="1:4" ht="15.75" customHeight="1" x14ac:dyDescent="0.2">
      <c r="A1058" s="45" t="s">
        <v>622</v>
      </c>
      <c r="B1058" s="130">
        <v>42245</v>
      </c>
      <c r="C1058" s="45">
        <v>12105</v>
      </c>
      <c r="D1058" s="93" t="s">
        <v>35</v>
      </c>
    </row>
    <row r="1059" spans="1:4" ht="15.75" customHeight="1" x14ac:dyDescent="0.2">
      <c r="A1059" s="45" t="s">
        <v>622</v>
      </c>
      <c r="B1059" s="130">
        <v>42244</v>
      </c>
      <c r="C1059" s="45">
        <v>46120</v>
      </c>
      <c r="D1059" s="93" t="s">
        <v>35</v>
      </c>
    </row>
    <row r="1060" spans="1:4" ht="15.75" customHeight="1" x14ac:dyDescent="0.2">
      <c r="A1060" s="45" t="s">
        <v>622</v>
      </c>
      <c r="B1060" s="130">
        <v>42243</v>
      </c>
      <c r="C1060" s="45">
        <v>14829</v>
      </c>
      <c r="D1060" s="93" t="s">
        <v>35</v>
      </c>
    </row>
    <row r="1061" spans="1:4" ht="15.75" customHeight="1" x14ac:dyDescent="0.2">
      <c r="A1061" s="45" t="s">
        <v>622</v>
      </c>
      <c r="B1061" s="130">
        <v>42242</v>
      </c>
      <c r="C1061" s="45">
        <v>20058</v>
      </c>
      <c r="D1061" s="93" t="s">
        <v>35</v>
      </c>
    </row>
    <row r="1062" spans="1:4" ht="15.75" customHeight="1" x14ac:dyDescent="0.2">
      <c r="A1062" s="45" t="s">
        <v>622</v>
      </c>
      <c r="B1062" s="130">
        <v>42241</v>
      </c>
      <c r="C1062" s="45">
        <v>20041</v>
      </c>
      <c r="D1062" s="93" t="s">
        <v>35</v>
      </c>
    </row>
    <row r="1063" spans="1:4" ht="15.75" customHeight="1" x14ac:dyDescent="0.2">
      <c r="A1063" s="45" t="s">
        <v>622</v>
      </c>
      <c r="B1063" s="130">
        <v>42240</v>
      </c>
      <c r="C1063" s="45">
        <v>20514</v>
      </c>
      <c r="D1063" s="93" t="s">
        <v>35</v>
      </c>
    </row>
    <row r="1064" spans="1:4" ht="15.75" customHeight="1" x14ac:dyDescent="0.2">
      <c r="A1064" s="45" t="s">
        <v>622</v>
      </c>
      <c r="B1064" s="130">
        <v>42239</v>
      </c>
      <c r="C1064" s="45">
        <v>19108</v>
      </c>
      <c r="D1064" s="93" t="s">
        <v>35</v>
      </c>
    </row>
    <row r="1065" spans="1:4" ht="15.75" customHeight="1" x14ac:dyDescent="0.2">
      <c r="A1065" s="45" t="s">
        <v>622</v>
      </c>
      <c r="B1065" s="130">
        <v>42238</v>
      </c>
      <c r="C1065" s="45">
        <v>13225</v>
      </c>
      <c r="D1065" s="93" t="s">
        <v>35</v>
      </c>
    </row>
    <row r="1066" spans="1:4" ht="15.75" customHeight="1" x14ac:dyDescent="0.2">
      <c r="A1066" s="45" t="s">
        <v>622</v>
      </c>
      <c r="B1066" s="130">
        <v>42237</v>
      </c>
      <c r="C1066" s="45">
        <v>43166</v>
      </c>
      <c r="D1066" s="93" t="s">
        <v>35</v>
      </c>
    </row>
    <row r="1067" spans="1:4" ht="15.75" customHeight="1" x14ac:dyDescent="0.2">
      <c r="A1067" s="45" t="s">
        <v>622</v>
      </c>
      <c r="B1067" s="130">
        <v>42236</v>
      </c>
      <c r="C1067" s="45">
        <v>24946</v>
      </c>
      <c r="D1067" s="93" t="s">
        <v>35</v>
      </c>
    </row>
    <row r="1068" spans="1:4" ht="15.75" customHeight="1" x14ac:dyDescent="0.2">
      <c r="A1068" s="45" t="s">
        <v>622</v>
      </c>
      <c r="B1068" s="130">
        <v>42235</v>
      </c>
      <c r="C1068" s="45">
        <v>20458</v>
      </c>
      <c r="D1068" s="93" t="s">
        <v>35</v>
      </c>
    </row>
    <row r="1069" spans="1:4" ht="15.75" customHeight="1" x14ac:dyDescent="0.2">
      <c r="A1069" s="45" t="s">
        <v>622</v>
      </c>
      <c r="B1069" s="130">
        <v>42234</v>
      </c>
      <c r="C1069" s="45">
        <v>20324</v>
      </c>
      <c r="D1069" s="93" t="s">
        <v>35</v>
      </c>
    </row>
    <row r="1070" spans="1:4" ht="15.75" customHeight="1" x14ac:dyDescent="0.2">
      <c r="A1070" s="45" t="s">
        <v>622</v>
      </c>
      <c r="B1070" s="130">
        <v>42233</v>
      </c>
      <c r="C1070" s="45">
        <v>20628</v>
      </c>
      <c r="D1070" s="93" t="s">
        <v>35</v>
      </c>
    </row>
    <row r="1071" spans="1:4" ht="15.75" customHeight="1" x14ac:dyDescent="0.2">
      <c r="A1071" s="45" t="s">
        <v>622</v>
      </c>
      <c r="B1071" s="130">
        <v>42232</v>
      </c>
      <c r="C1071" s="45">
        <v>19532</v>
      </c>
      <c r="D1071" s="93" t="s">
        <v>35</v>
      </c>
    </row>
    <row r="1072" spans="1:4" ht="15.75" customHeight="1" x14ac:dyDescent="0.2">
      <c r="A1072" s="45" t="s">
        <v>622</v>
      </c>
      <c r="B1072" s="130">
        <v>42231</v>
      </c>
      <c r="C1072" s="45">
        <v>12153</v>
      </c>
      <c r="D1072" s="93" t="s">
        <v>35</v>
      </c>
    </row>
    <row r="1073" spans="1:4" ht="15.75" customHeight="1" x14ac:dyDescent="0.2">
      <c r="A1073" s="45" t="s">
        <v>622</v>
      </c>
      <c r="B1073" s="130">
        <v>42230</v>
      </c>
      <c r="C1073" s="45">
        <v>36909</v>
      </c>
      <c r="D1073" s="93" t="s">
        <v>35</v>
      </c>
    </row>
    <row r="1074" spans="1:4" ht="15.75" customHeight="1" x14ac:dyDescent="0.2">
      <c r="A1074" s="45" t="s">
        <v>622</v>
      </c>
      <c r="B1074" s="130">
        <v>42229</v>
      </c>
      <c r="C1074" s="45">
        <v>21631</v>
      </c>
      <c r="D1074" s="93" t="s">
        <v>35</v>
      </c>
    </row>
    <row r="1075" spans="1:4" ht="15.75" customHeight="1" x14ac:dyDescent="0.2">
      <c r="A1075" s="45" t="s">
        <v>622</v>
      </c>
      <c r="B1075" s="130">
        <v>42228</v>
      </c>
      <c r="C1075" s="45">
        <v>20574</v>
      </c>
      <c r="D1075" s="93" t="s">
        <v>35</v>
      </c>
    </row>
    <row r="1076" spans="1:4" ht="15.75" customHeight="1" x14ac:dyDescent="0.2">
      <c r="A1076" s="45" t="s">
        <v>622</v>
      </c>
      <c r="B1076" s="130">
        <v>42227</v>
      </c>
      <c r="C1076" s="45">
        <v>30945</v>
      </c>
      <c r="D1076" s="93" t="s">
        <v>35</v>
      </c>
    </row>
    <row r="1077" spans="1:4" ht="15.75" customHeight="1" x14ac:dyDescent="0.2">
      <c r="A1077" s="45" t="s">
        <v>622</v>
      </c>
      <c r="B1077" s="130">
        <v>42226</v>
      </c>
      <c r="C1077" s="45">
        <v>33306</v>
      </c>
      <c r="D1077" s="93" t="s">
        <v>35</v>
      </c>
    </row>
    <row r="1078" spans="1:4" ht="15.75" customHeight="1" x14ac:dyDescent="0.2">
      <c r="A1078" s="45" t="s">
        <v>622</v>
      </c>
      <c r="B1078" s="130">
        <v>42225</v>
      </c>
      <c r="C1078" s="45">
        <v>27837</v>
      </c>
      <c r="D1078" s="93" t="s">
        <v>35</v>
      </c>
    </row>
    <row r="1079" spans="1:4" ht="15.75" customHeight="1" x14ac:dyDescent="0.2">
      <c r="A1079" s="45" t="s">
        <v>622</v>
      </c>
      <c r="B1079" s="130">
        <v>42224</v>
      </c>
      <c r="C1079" s="45">
        <v>12638</v>
      </c>
      <c r="D1079" s="93" t="s">
        <v>35</v>
      </c>
    </row>
    <row r="1080" spans="1:4" ht="15.75" customHeight="1" x14ac:dyDescent="0.2">
      <c r="A1080" s="45" t="s">
        <v>622</v>
      </c>
      <c r="B1080" s="130">
        <v>42223</v>
      </c>
      <c r="C1080" s="45">
        <v>44432</v>
      </c>
      <c r="D1080" s="93" t="s">
        <v>35</v>
      </c>
    </row>
    <row r="1081" spans="1:4" ht="15.75" customHeight="1" x14ac:dyDescent="0.2">
      <c r="A1081" s="45" t="s">
        <v>622</v>
      </c>
      <c r="B1081" s="130">
        <v>42222</v>
      </c>
      <c r="C1081" s="45">
        <v>24711</v>
      </c>
      <c r="D1081" s="93" t="s">
        <v>35</v>
      </c>
    </row>
    <row r="1082" spans="1:4" ht="15.75" customHeight="1" x14ac:dyDescent="0.2">
      <c r="A1082" s="45" t="s">
        <v>622</v>
      </c>
      <c r="B1082" s="130">
        <v>42221</v>
      </c>
      <c r="C1082" s="45">
        <v>20869</v>
      </c>
      <c r="D1082" s="93" t="s">
        <v>35</v>
      </c>
    </row>
    <row r="1083" spans="1:4" ht="15.75" customHeight="1" x14ac:dyDescent="0.2">
      <c r="A1083" s="45" t="s">
        <v>622</v>
      </c>
      <c r="B1083" s="130">
        <v>42220</v>
      </c>
      <c r="C1083" s="45">
        <v>22242</v>
      </c>
      <c r="D1083" s="93" t="s">
        <v>35</v>
      </c>
    </row>
    <row r="1084" spans="1:4" ht="15.75" customHeight="1" x14ac:dyDescent="0.2">
      <c r="A1084" s="45" t="s">
        <v>622</v>
      </c>
      <c r="B1084" s="130">
        <v>42219</v>
      </c>
      <c r="C1084" s="45">
        <v>19587</v>
      </c>
      <c r="D1084" s="93" t="s">
        <v>35</v>
      </c>
    </row>
    <row r="1085" spans="1:4" ht="15.75" customHeight="1" x14ac:dyDescent="0.2">
      <c r="A1085" s="45" t="s">
        <v>622</v>
      </c>
      <c r="B1085" s="130">
        <v>42218</v>
      </c>
      <c r="C1085" s="45">
        <v>19482</v>
      </c>
      <c r="D1085" s="93" t="s">
        <v>35</v>
      </c>
    </row>
    <row r="1086" spans="1:4" ht="15.75" customHeight="1" x14ac:dyDescent="0.2">
      <c r="A1086" s="45" t="s">
        <v>622</v>
      </c>
      <c r="B1086" s="130">
        <v>42217</v>
      </c>
      <c r="C1086" s="45">
        <v>13610</v>
      </c>
      <c r="D1086" s="93" t="s">
        <v>35</v>
      </c>
    </row>
    <row r="1087" spans="1:4" ht="15.75" customHeight="1" x14ac:dyDescent="0.2">
      <c r="A1087" s="45" t="s">
        <v>82</v>
      </c>
      <c r="B1087" s="130">
        <v>42247</v>
      </c>
      <c r="C1087" s="45">
        <v>400</v>
      </c>
      <c r="D1087" s="93" t="s">
        <v>32</v>
      </c>
    </row>
    <row r="1088" spans="1:4" ht="15.75" customHeight="1" x14ac:dyDescent="0.2">
      <c r="A1088" s="45" t="s">
        <v>82</v>
      </c>
      <c r="B1088" s="130">
        <v>42246</v>
      </c>
      <c r="C1088" s="45">
        <v>398</v>
      </c>
      <c r="D1088" s="93" t="s">
        <v>32</v>
      </c>
    </row>
    <row r="1089" spans="1:4" ht="15.75" customHeight="1" x14ac:dyDescent="0.2">
      <c r="A1089" s="45" t="s">
        <v>82</v>
      </c>
      <c r="B1089" s="130">
        <v>42245</v>
      </c>
      <c r="C1089" s="45">
        <v>413</v>
      </c>
      <c r="D1089" s="93" t="s">
        <v>32</v>
      </c>
    </row>
    <row r="1090" spans="1:4" ht="15.75" customHeight="1" x14ac:dyDescent="0.2">
      <c r="A1090" s="45" t="s">
        <v>82</v>
      </c>
      <c r="B1090" s="130">
        <v>42244</v>
      </c>
      <c r="C1090" s="45">
        <v>415</v>
      </c>
      <c r="D1090" s="93" t="s">
        <v>32</v>
      </c>
    </row>
    <row r="1091" spans="1:4" ht="15.75" customHeight="1" x14ac:dyDescent="0.2">
      <c r="A1091" s="45" t="s">
        <v>82</v>
      </c>
      <c r="B1091" s="130">
        <v>42243</v>
      </c>
      <c r="C1091" s="45">
        <v>408</v>
      </c>
      <c r="D1091" s="93" t="s">
        <v>32</v>
      </c>
    </row>
    <row r="1092" spans="1:4" ht="15.75" customHeight="1" x14ac:dyDescent="0.2">
      <c r="A1092" s="45" t="s">
        <v>82</v>
      </c>
      <c r="B1092" s="130">
        <v>42242</v>
      </c>
      <c r="C1092" s="45">
        <v>409</v>
      </c>
      <c r="D1092" s="93" t="s">
        <v>32</v>
      </c>
    </row>
    <row r="1093" spans="1:4" ht="15.75" customHeight="1" x14ac:dyDescent="0.2">
      <c r="A1093" s="45" t="s">
        <v>82</v>
      </c>
      <c r="B1093" s="130">
        <v>42241</v>
      </c>
      <c r="C1093" s="45">
        <v>410</v>
      </c>
      <c r="D1093" s="93" t="s">
        <v>32</v>
      </c>
    </row>
    <row r="1094" spans="1:4" ht="15.75" customHeight="1" x14ac:dyDescent="0.2">
      <c r="A1094" s="45" t="s">
        <v>82</v>
      </c>
      <c r="B1094" s="130">
        <v>42240</v>
      </c>
      <c r="C1094" s="45">
        <v>412</v>
      </c>
      <c r="D1094" s="93" t="s">
        <v>32</v>
      </c>
    </row>
    <row r="1095" spans="1:4" ht="15.75" customHeight="1" x14ac:dyDescent="0.2">
      <c r="A1095" s="45" t="s">
        <v>82</v>
      </c>
      <c r="B1095" s="130">
        <v>42239</v>
      </c>
      <c r="C1095" s="45">
        <v>411</v>
      </c>
      <c r="D1095" s="93" t="s">
        <v>32</v>
      </c>
    </row>
    <row r="1096" spans="1:4" ht="15.75" customHeight="1" x14ac:dyDescent="0.2">
      <c r="A1096" s="45" t="s">
        <v>82</v>
      </c>
      <c r="B1096" s="130">
        <v>42238</v>
      </c>
      <c r="C1096" s="45">
        <v>410</v>
      </c>
      <c r="D1096" s="93" t="s">
        <v>32</v>
      </c>
    </row>
    <row r="1097" spans="1:4" ht="15.75" customHeight="1" x14ac:dyDescent="0.2">
      <c r="A1097" s="45" t="s">
        <v>82</v>
      </c>
      <c r="B1097" s="130">
        <v>42237</v>
      </c>
      <c r="C1097" s="45">
        <v>418</v>
      </c>
      <c r="D1097" s="93" t="s">
        <v>32</v>
      </c>
    </row>
    <row r="1098" spans="1:4" ht="15.75" customHeight="1" x14ac:dyDescent="0.2">
      <c r="A1098" s="45" t="s">
        <v>82</v>
      </c>
      <c r="B1098" s="130">
        <v>42236</v>
      </c>
      <c r="C1098" s="45">
        <v>407</v>
      </c>
      <c r="D1098" s="93" t="s">
        <v>32</v>
      </c>
    </row>
    <row r="1099" spans="1:4" ht="15.75" customHeight="1" x14ac:dyDescent="0.2">
      <c r="A1099" s="45" t="s">
        <v>82</v>
      </c>
      <c r="B1099" s="130">
        <v>42235</v>
      </c>
      <c r="C1099" s="45">
        <v>409</v>
      </c>
      <c r="D1099" s="93" t="s">
        <v>32</v>
      </c>
    </row>
    <row r="1100" spans="1:4" ht="15.75" customHeight="1" x14ac:dyDescent="0.2">
      <c r="A1100" s="45" t="s">
        <v>82</v>
      </c>
      <c r="B1100" s="130">
        <v>42234</v>
      </c>
      <c r="C1100" s="45">
        <v>412</v>
      </c>
      <c r="D1100" s="93" t="s">
        <v>32</v>
      </c>
    </row>
    <row r="1101" spans="1:4" ht="15.75" customHeight="1" x14ac:dyDescent="0.2">
      <c r="A1101" s="45" t="s">
        <v>82</v>
      </c>
      <c r="B1101" s="130">
        <v>42233</v>
      </c>
      <c r="C1101" s="45">
        <v>413</v>
      </c>
      <c r="D1101" s="93" t="s">
        <v>32</v>
      </c>
    </row>
    <row r="1102" spans="1:4" ht="15.75" customHeight="1" x14ac:dyDescent="0.2">
      <c r="A1102" s="45" t="s">
        <v>82</v>
      </c>
      <c r="B1102" s="130">
        <v>42232</v>
      </c>
      <c r="C1102" s="45">
        <v>407</v>
      </c>
      <c r="D1102" s="93" t="s">
        <v>32</v>
      </c>
    </row>
    <row r="1103" spans="1:4" ht="15.75" customHeight="1" x14ac:dyDescent="0.2">
      <c r="A1103" s="45" t="s">
        <v>82</v>
      </c>
      <c r="B1103" s="130">
        <v>42231</v>
      </c>
      <c r="C1103" s="45">
        <v>413</v>
      </c>
      <c r="D1103" s="93" t="s">
        <v>32</v>
      </c>
    </row>
    <row r="1104" spans="1:4" ht="15.75" customHeight="1" x14ac:dyDescent="0.2">
      <c r="A1104" s="45" t="s">
        <v>82</v>
      </c>
      <c r="B1104" s="130">
        <v>42230</v>
      </c>
      <c r="C1104" s="45">
        <v>419</v>
      </c>
      <c r="D1104" s="93" t="s">
        <v>32</v>
      </c>
    </row>
    <row r="1105" spans="1:4" ht="15.75" customHeight="1" x14ac:dyDescent="0.2">
      <c r="A1105" s="45" t="s">
        <v>82</v>
      </c>
      <c r="B1105" s="130">
        <v>42229</v>
      </c>
      <c r="C1105" s="45">
        <v>408</v>
      </c>
      <c r="D1105" s="93" t="s">
        <v>32</v>
      </c>
    </row>
    <row r="1106" spans="1:4" ht="15.75" customHeight="1" x14ac:dyDescent="0.2">
      <c r="A1106" s="45" t="s">
        <v>82</v>
      </c>
      <c r="B1106" s="130">
        <v>42228</v>
      </c>
      <c r="C1106" s="45">
        <v>410</v>
      </c>
      <c r="D1106" s="93" t="s">
        <v>32</v>
      </c>
    </row>
    <row r="1107" spans="1:4" ht="15.75" customHeight="1" x14ac:dyDescent="0.2">
      <c r="A1107" s="45" t="s">
        <v>82</v>
      </c>
      <c r="B1107" s="130">
        <v>42227</v>
      </c>
      <c r="C1107" s="45">
        <v>411</v>
      </c>
      <c r="D1107" s="93" t="s">
        <v>32</v>
      </c>
    </row>
    <row r="1108" spans="1:4" ht="15.75" customHeight="1" x14ac:dyDescent="0.2">
      <c r="A1108" s="45" t="s">
        <v>82</v>
      </c>
      <c r="B1108" s="130">
        <v>42226</v>
      </c>
      <c r="C1108" s="45">
        <v>410</v>
      </c>
      <c r="D1108" s="93" t="s">
        <v>32</v>
      </c>
    </row>
    <row r="1109" spans="1:4" ht="15.75" customHeight="1" x14ac:dyDescent="0.2">
      <c r="A1109" s="45" t="s">
        <v>82</v>
      </c>
      <c r="B1109" s="130">
        <v>42225</v>
      </c>
      <c r="C1109" s="45">
        <v>410</v>
      </c>
      <c r="D1109" s="93" t="s">
        <v>32</v>
      </c>
    </row>
    <row r="1110" spans="1:4" ht="15.75" customHeight="1" x14ac:dyDescent="0.2">
      <c r="A1110" s="45" t="s">
        <v>82</v>
      </c>
      <c r="B1110" s="130">
        <v>42224</v>
      </c>
      <c r="C1110" s="45">
        <v>412</v>
      </c>
      <c r="D1110" s="93" t="s">
        <v>32</v>
      </c>
    </row>
    <row r="1111" spans="1:4" ht="15.75" customHeight="1" x14ac:dyDescent="0.2">
      <c r="A1111" s="45" t="s">
        <v>82</v>
      </c>
      <c r="B1111" s="130">
        <v>42223</v>
      </c>
      <c r="C1111" s="45">
        <v>409</v>
      </c>
      <c r="D1111" s="93" t="s">
        <v>32</v>
      </c>
    </row>
    <row r="1112" spans="1:4" ht="15.75" customHeight="1" x14ac:dyDescent="0.2">
      <c r="A1112" s="45" t="s">
        <v>82</v>
      </c>
      <c r="B1112" s="130">
        <v>42222</v>
      </c>
      <c r="C1112" s="45">
        <v>412</v>
      </c>
      <c r="D1112" s="93" t="s">
        <v>32</v>
      </c>
    </row>
    <row r="1113" spans="1:4" ht="15.75" customHeight="1" x14ac:dyDescent="0.2">
      <c r="A1113" s="45" t="s">
        <v>82</v>
      </c>
      <c r="B1113" s="130">
        <v>42221</v>
      </c>
      <c r="C1113" s="45">
        <v>411</v>
      </c>
      <c r="D1113" s="93" t="s">
        <v>32</v>
      </c>
    </row>
    <row r="1114" spans="1:4" ht="15.75" customHeight="1" x14ac:dyDescent="0.2">
      <c r="A1114" s="45" t="s">
        <v>82</v>
      </c>
      <c r="B1114" s="130">
        <v>42220</v>
      </c>
      <c r="C1114" s="45">
        <v>408</v>
      </c>
      <c r="D1114" s="93" t="s">
        <v>32</v>
      </c>
    </row>
    <row r="1115" spans="1:4" ht="15.75" customHeight="1" x14ac:dyDescent="0.2">
      <c r="A1115" s="45" t="s">
        <v>82</v>
      </c>
      <c r="B1115" s="130">
        <v>42219</v>
      </c>
      <c r="C1115" s="45">
        <v>412</v>
      </c>
      <c r="D1115" s="93" t="s">
        <v>32</v>
      </c>
    </row>
    <row r="1116" spans="1:4" ht="15.75" customHeight="1" x14ac:dyDescent="0.2">
      <c r="A1116" s="45" t="s">
        <v>82</v>
      </c>
      <c r="B1116" s="130">
        <v>42218</v>
      </c>
      <c r="C1116" s="45">
        <v>408</v>
      </c>
      <c r="D1116" s="93" t="s">
        <v>32</v>
      </c>
    </row>
    <row r="1117" spans="1:4" ht="15.75" customHeight="1" x14ac:dyDescent="0.2">
      <c r="A1117" s="45" t="s">
        <v>82</v>
      </c>
      <c r="B1117" s="130">
        <v>42217</v>
      </c>
      <c r="C1117" s="45">
        <v>409</v>
      </c>
      <c r="D1117" s="93" t="s">
        <v>32</v>
      </c>
    </row>
    <row r="1118" spans="1:4" ht="15.75" customHeight="1" x14ac:dyDescent="0.2">
      <c r="A1118" s="45" t="s">
        <v>84</v>
      </c>
      <c r="B1118" s="130">
        <v>42247</v>
      </c>
      <c r="C1118" s="45">
        <v>477</v>
      </c>
      <c r="D1118" s="93" t="s">
        <v>32</v>
      </c>
    </row>
    <row r="1119" spans="1:4" ht="15.75" customHeight="1" x14ac:dyDescent="0.2">
      <c r="A1119" s="45" t="s">
        <v>84</v>
      </c>
      <c r="B1119" s="130">
        <v>42246</v>
      </c>
      <c r="C1119" s="45">
        <v>482</v>
      </c>
      <c r="D1119" s="93" t="s">
        <v>32</v>
      </c>
    </row>
    <row r="1120" spans="1:4" ht="15.75" customHeight="1" x14ac:dyDescent="0.2">
      <c r="A1120" s="45" t="s">
        <v>84</v>
      </c>
      <c r="B1120" s="130">
        <v>42245</v>
      </c>
      <c r="C1120" s="45">
        <v>484</v>
      </c>
      <c r="D1120" s="93" t="s">
        <v>32</v>
      </c>
    </row>
    <row r="1121" spans="1:4" ht="15.75" customHeight="1" x14ac:dyDescent="0.2">
      <c r="A1121" s="45" t="s">
        <v>84</v>
      </c>
      <c r="B1121" s="130">
        <v>42244</v>
      </c>
      <c r="C1121" s="45">
        <v>478</v>
      </c>
      <c r="D1121" s="93" t="s">
        <v>32</v>
      </c>
    </row>
    <row r="1122" spans="1:4" ht="15.75" customHeight="1" x14ac:dyDescent="0.2">
      <c r="A1122" s="45" t="s">
        <v>84</v>
      </c>
      <c r="B1122" s="130">
        <v>42243</v>
      </c>
      <c r="C1122" s="45">
        <v>482</v>
      </c>
      <c r="D1122" s="93" t="s">
        <v>32</v>
      </c>
    </row>
    <row r="1123" spans="1:4" ht="15.75" customHeight="1" x14ac:dyDescent="0.2">
      <c r="A1123" s="45" t="s">
        <v>84</v>
      </c>
      <c r="B1123" s="130">
        <v>42242</v>
      </c>
      <c r="C1123" s="45">
        <v>481</v>
      </c>
      <c r="D1123" s="93" t="s">
        <v>32</v>
      </c>
    </row>
    <row r="1124" spans="1:4" ht="15.75" customHeight="1" x14ac:dyDescent="0.2">
      <c r="A1124" s="45" t="s">
        <v>84</v>
      </c>
      <c r="B1124" s="130">
        <v>42241</v>
      </c>
      <c r="C1124" s="45">
        <v>480</v>
      </c>
      <c r="D1124" s="93" t="s">
        <v>32</v>
      </c>
    </row>
    <row r="1125" spans="1:4" ht="15.75" customHeight="1" x14ac:dyDescent="0.2">
      <c r="A1125" s="45" t="s">
        <v>84</v>
      </c>
      <c r="B1125" s="130">
        <v>42240</v>
      </c>
      <c r="C1125" s="45">
        <v>486</v>
      </c>
      <c r="D1125" s="93" t="s">
        <v>32</v>
      </c>
    </row>
    <row r="1126" spans="1:4" ht="15.75" customHeight="1" x14ac:dyDescent="0.2">
      <c r="A1126" s="45" t="s">
        <v>84</v>
      </c>
      <c r="B1126" s="130">
        <v>42239</v>
      </c>
      <c r="C1126" s="45">
        <v>483</v>
      </c>
      <c r="D1126" s="93" t="s">
        <v>32</v>
      </c>
    </row>
    <row r="1127" spans="1:4" ht="15.75" customHeight="1" x14ac:dyDescent="0.2">
      <c r="A1127" s="45" t="s">
        <v>84</v>
      </c>
      <c r="B1127" s="130">
        <v>42238</v>
      </c>
      <c r="C1127" s="45">
        <v>484</v>
      </c>
      <c r="D1127" s="93" t="s">
        <v>32</v>
      </c>
    </row>
    <row r="1128" spans="1:4" ht="15.75" customHeight="1" x14ac:dyDescent="0.2">
      <c r="A1128" s="45" t="s">
        <v>84</v>
      </c>
      <c r="B1128" s="130">
        <v>42237</v>
      </c>
      <c r="C1128" s="45">
        <v>481</v>
      </c>
      <c r="D1128" s="93" t="s">
        <v>32</v>
      </c>
    </row>
    <row r="1129" spans="1:4" ht="15.75" customHeight="1" x14ac:dyDescent="0.2">
      <c r="A1129" s="45" t="s">
        <v>84</v>
      </c>
      <c r="B1129" s="130">
        <v>42236</v>
      </c>
      <c r="C1129" s="45">
        <v>477</v>
      </c>
      <c r="D1129" s="93" t="s">
        <v>32</v>
      </c>
    </row>
    <row r="1130" spans="1:4" ht="15.75" customHeight="1" x14ac:dyDescent="0.2">
      <c r="A1130" s="45" t="s">
        <v>84</v>
      </c>
      <c r="B1130" s="130">
        <v>42235</v>
      </c>
      <c r="C1130" s="45">
        <v>482</v>
      </c>
      <c r="D1130" s="93" t="s">
        <v>32</v>
      </c>
    </row>
    <row r="1131" spans="1:4" ht="15.75" customHeight="1" x14ac:dyDescent="0.2">
      <c r="A1131" s="45" t="s">
        <v>84</v>
      </c>
      <c r="B1131" s="130">
        <v>42234</v>
      </c>
      <c r="C1131" s="45">
        <v>483</v>
      </c>
      <c r="D1131" s="93" t="s">
        <v>32</v>
      </c>
    </row>
    <row r="1132" spans="1:4" ht="15.75" customHeight="1" x14ac:dyDescent="0.2">
      <c r="A1132" s="45" t="s">
        <v>84</v>
      </c>
      <c r="B1132" s="130">
        <v>42233</v>
      </c>
      <c r="C1132" s="45">
        <v>482</v>
      </c>
      <c r="D1132" s="93" t="s">
        <v>32</v>
      </c>
    </row>
    <row r="1133" spans="1:4" ht="15.75" customHeight="1" x14ac:dyDescent="0.2">
      <c r="A1133" s="45" t="s">
        <v>84</v>
      </c>
      <c r="B1133" s="130">
        <v>42232</v>
      </c>
      <c r="C1133" s="45">
        <v>480</v>
      </c>
      <c r="D1133" s="93" t="s">
        <v>32</v>
      </c>
    </row>
    <row r="1134" spans="1:4" ht="15.75" customHeight="1" x14ac:dyDescent="0.2">
      <c r="A1134" s="45" t="s">
        <v>84</v>
      </c>
      <c r="B1134" s="130">
        <v>42231</v>
      </c>
      <c r="C1134" s="45">
        <v>483</v>
      </c>
      <c r="D1134" s="93" t="s">
        <v>32</v>
      </c>
    </row>
    <row r="1135" spans="1:4" ht="15.75" customHeight="1" x14ac:dyDescent="0.2">
      <c r="A1135" s="45" t="s">
        <v>84</v>
      </c>
      <c r="B1135" s="130">
        <v>42230</v>
      </c>
      <c r="C1135" s="45">
        <v>488</v>
      </c>
      <c r="D1135" s="93" t="s">
        <v>32</v>
      </c>
    </row>
    <row r="1136" spans="1:4" ht="15.75" customHeight="1" x14ac:dyDescent="0.2">
      <c r="A1136" s="45" t="s">
        <v>84</v>
      </c>
      <c r="B1136" s="130">
        <v>42229</v>
      </c>
      <c r="C1136" s="45">
        <v>478</v>
      </c>
      <c r="D1136" s="93" t="s">
        <v>32</v>
      </c>
    </row>
    <row r="1137" spans="1:4" ht="15.75" customHeight="1" x14ac:dyDescent="0.2">
      <c r="A1137" s="45" t="s">
        <v>84</v>
      </c>
      <c r="B1137" s="130">
        <v>42228</v>
      </c>
      <c r="C1137" s="45">
        <v>481</v>
      </c>
      <c r="D1137" s="93" t="s">
        <v>32</v>
      </c>
    </row>
    <row r="1138" spans="1:4" ht="15.75" customHeight="1" x14ac:dyDescent="0.2">
      <c r="A1138" s="45" t="s">
        <v>84</v>
      </c>
      <c r="B1138" s="130">
        <v>42227</v>
      </c>
      <c r="C1138" s="45">
        <v>480</v>
      </c>
      <c r="D1138" s="93" t="s">
        <v>32</v>
      </c>
    </row>
    <row r="1139" spans="1:4" ht="15.75" customHeight="1" x14ac:dyDescent="0.2">
      <c r="A1139" s="45" t="s">
        <v>84</v>
      </c>
      <c r="B1139" s="130">
        <v>42226</v>
      </c>
      <c r="C1139" s="45">
        <v>478</v>
      </c>
      <c r="D1139" s="93" t="s">
        <v>32</v>
      </c>
    </row>
    <row r="1140" spans="1:4" ht="15.75" customHeight="1" x14ac:dyDescent="0.2">
      <c r="A1140" s="45" t="s">
        <v>84</v>
      </c>
      <c r="B1140" s="130">
        <v>42225</v>
      </c>
      <c r="C1140" s="45">
        <v>485</v>
      </c>
      <c r="D1140" s="93" t="s">
        <v>32</v>
      </c>
    </row>
    <row r="1141" spans="1:4" ht="15.75" customHeight="1" x14ac:dyDescent="0.2">
      <c r="A1141" s="45" t="s">
        <v>84</v>
      </c>
      <c r="B1141" s="130">
        <v>42224</v>
      </c>
      <c r="C1141" s="45">
        <v>482</v>
      </c>
      <c r="D1141" s="93" t="s">
        <v>32</v>
      </c>
    </row>
    <row r="1142" spans="1:4" ht="15.75" customHeight="1" x14ac:dyDescent="0.2">
      <c r="A1142" s="45" t="s">
        <v>84</v>
      </c>
      <c r="B1142" s="130">
        <v>42223</v>
      </c>
      <c r="C1142" s="45">
        <v>484</v>
      </c>
      <c r="D1142" s="93" t="s">
        <v>32</v>
      </c>
    </row>
    <row r="1143" spans="1:4" ht="15.75" customHeight="1" x14ac:dyDescent="0.2">
      <c r="A1143" s="45" t="s">
        <v>84</v>
      </c>
      <c r="B1143" s="130">
        <v>42222</v>
      </c>
      <c r="C1143" s="45">
        <v>481</v>
      </c>
      <c r="D1143" s="93" t="s">
        <v>32</v>
      </c>
    </row>
    <row r="1144" spans="1:4" ht="15.75" customHeight="1" x14ac:dyDescent="0.2">
      <c r="A1144" s="45" t="s">
        <v>84</v>
      </c>
      <c r="B1144" s="130">
        <v>42221</v>
      </c>
      <c r="C1144" s="45">
        <v>482</v>
      </c>
      <c r="D1144" s="93" t="s">
        <v>32</v>
      </c>
    </row>
    <row r="1145" spans="1:4" ht="15.75" customHeight="1" x14ac:dyDescent="0.2">
      <c r="A1145" s="45" t="s">
        <v>84</v>
      </c>
      <c r="B1145" s="130">
        <v>42220</v>
      </c>
      <c r="C1145" s="45">
        <v>483</v>
      </c>
      <c r="D1145" s="93" t="s">
        <v>32</v>
      </c>
    </row>
    <row r="1146" spans="1:4" ht="15.75" customHeight="1" x14ac:dyDescent="0.2">
      <c r="A1146" s="45" t="s">
        <v>84</v>
      </c>
      <c r="B1146" s="130">
        <v>42219</v>
      </c>
      <c r="C1146" s="45">
        <v>479</v>
      </c>
      <c r="D1146" s="93" t="s">
        <v>32</v>
      </c>
    </row>
    <row r="1147" spans="1:4" ht="15.75" customHeight="1" x14ac:dyDescent="0.2">
      <c r="A1147" s="45" t="s">
        <v>84</v>
      </c>
      <c r="B1147" s="130">
        <v>42218</v>
      </c>
      <c r="C1147" s="45">
        <v>480</v>
      </c>
      <c r="D1147" s="93" t="s">
        <v>32</v>
      </c>
    </row>
    <row r="1148" spans="1:4" ht="15.75" customHeight="1" x14ac:dyDescent="0.2">
      <c r="A1148" s="45" t="s">
        <v>84</v>
      </c>
      <c r="B1148" s="130">
        <v>42217</v>
      </c>
      <c r="C1148" s="45">
        <v>476</v>
      </c>
      <c r="D1148" s="93" t="s">
        <v>32</v>
      </c>
    </row>
    <row r="1149" spans="1:4" ht="15.75" customHeight="1" x14ac:dyDescent="0.2">
      <c r="A1149" s="45" t="s">
        <v>742</v>
      </c>
      <c r="B1149" s="130">
        <v>42247</v>
      </c>
      <c r="C1149" s="45">
        <v>6398</v>
      </c>
      <c r="D1149" s="93" t="s">
        <v>36</v>
      </c>
    </row>
    <row r="1150" spans="1:4" ht="15.75" customHeight="1" x14ac:dyDescent="0.2">
      <c r="A1150" s="45" t="s">
        <v>742</v>
      </c>
      <c r="B1150" s="130">
        <v>42246</v>
      </c>
      <c r="C1150" s="45">
        <v>5773</v>
      </c>
      <c r="D1150" s="93" t="s">
        <v>36</v>
      </c>
    </row>
    <row r="1151" spans="1:4" ht="15.75" customHeight="1" x14ac:dyDescent="0.2">
      <c r="A1151" s="45" t="s">
        <v>742</v>
      </c>
      <c r="B1151" s="130">
        <v>42245</v>
      </c>
      <c r="C1151" s="45">
        <v>7962</v>
      </c>
      <c r="D1151" s="93" t="s">
        <v>36</v>
      </c>
    </row>
    <row r="1152" spans="1:4" ht="15.75" customHeight="1" x14ac:dyDescent="0.2">
      <c r="A1152" s="45" t="s">
        <v>742</v>
      </c>
      <c r="B1152" s="130">
        <v>42244</v>
      </c>
      <c r="C1152" s="45">
        <v>8318</v>
      </c>
      <c r="D1152" s="93" t="s">
        <v>36</v>
      </c>
    </row>
    <row r="1153" spans="1:4" ht="15.75" customHeight="1" x14ac:dyDescent="0.2">
      <c r="A1153" s="45" t="s">
        <v>742</v>
      </c>
      <c r="B1153" s="130">
        <v>42243</v>
      </c>
      <c r="C1153" s="45">
        <v>6043</v>
      </c>
      <c r="D1153" s="93" t="s">
        <v>36</v>
      </c>
    </row>
    <row r="1154" spans="1:4" ht="15.75" customHeight="1" x14ac:dyDescent="0.2">
      <c r="A1154" s="45" t="s">
        <v>742</v>
      </c>
      <c r="B1154" s="130">
        <v>42242</v>
      </c>
      <c r="C1154" s="45">
        <v>6749</v>
      </c>
      <c r="D1154" s="93" t="s">
        <v>36</v>
      </c>
    </row>
    <row r="1155" spans="1:4" ht="15.75" customHeight="1" x14ac:dyDescent="0.2">
      <c r="A1155" s="45" t="s">
        <v>742</v>
      </c>
      <c r="B1155" s="130">
        <v>42241</v>
      </c>
      <c r="C1155" s="45">
        <v>6094</v>
      </c>
      <c r="D1155" s="93" t="s">
        <v>36</v>
      </c>
    </row>
    <row r="1156" spans="1:4" ht="15.75" customHeight="1" x14ac:dyDescent="0.2">
      <c r="A1156" s="45" t="s">
        <v>742</v>
      </c>
      <c r="B1156" s="130">
        <v>42240</v>
      </c>
      <c r="C1156" s="45">
        <v>6797</v>
      </c>
      <c r="D1156" s="93" t="s">
        <v>36</v>
      </c>
    </row>
    <row r="1157" spans="1:4" ht="15.75" customHeight="1" x14ac:dyDescent="0.2">
      <c r="A1157" s="45" t="s">
        <v>742</v>
      </c>
      <c r="B1157" s="130">
        <v>42239</v>
      </c>
      <c r="C1157" s="45">
        <v>8689</v>
      </c>
      <c r="D1157" s="93" t="s">
        <v>36</v>
      </c>
    </row>
    <row r="1158" spans="1:4" ht="15.75" customHeight="1" x14ac:dyDescent="0.2">
      <c r="A1158" s="45" t="s">
        <v>742</v>
      </c>
      <c r="B1158" s="130">
        <v>42238</v>
      </c>
      <c r="C1158" s="45">
        <v>5312</v>
      </c>
      <c r="D1158" s="93" t="s">
        <v>36</v>
      </c>
    </row>
    <row r="1159" spans="1:4" ht="15.75" customHeight="1" x14ac:dyDescent="0.2">
      <c r="A1159" s="45" t="s">
        <v>742</v>
      </c>
      <c r="B1159" s="130">
        <v>42237</v>
      </c>
      <c r="C1159" s="45">
        <v>6730</v>
      </c>
      <c r="D1159" s="93" t="s">
        <v>36</v>
      </c>
    </row>
    <row r="1160" spans="1:4" ht="15.75" customHeight="1" x14ac:dyDescent="0.2">
      <c r="A1160" s="45" t="s">
        <v>742</v>
      </c>
      <c r="B1160" s="130">
        <v>42236</v>
      </c>
      <c r="C1160" s="45">
        <v>5662</v>
      </c>
      <c r="D1160" s="93" t="s">
        <v>36</v>
      </c>
    </row>
    <row r="1161" spans="1:4" ht="15.75" customHeight="1" x14ac:dyDescent="0.2">
      <c r="A1161" s="45" t="s">
        <v>742</v>
      </c>
      <c r="B1161" s="130">
        <v>42235</v>
      </c>
      <c r="C1161" s="45">
        <v>5491</v>
      </c>
      <c r="D1161" s="93" t="s">
        <v>36</v>
      </c>
    </row>
    <row r="1162" spans="1:4" ht="15.75" customHeight="1" x14ac:dyDescent="0.2">
      <c r="A1162" s="45" t="s">
        <v>742</v>
      </c>
      <c r="B1162" s="130">
        <v>42234</v>
      </c>
      <c r="C1162" s="45">
        <v>6473</v>
      </c>
      <c r="D1162" s="93" t="s">
        <v>36</v>
      </c>
    </row>
    <row r="1163" spans="1:4" ht="15.75" customHeight="1" x14ac:dyDescent="0.2">
      <c r="A1163" s="45" t="s">
        <v>742</v>
      </c>
      <c r="B1163" s="130">
        <v>42233</v>
      </c>
      <c r="C1163" s="45">
        <v>6757</v>
      </c>
      <c r="D1163" s="93" t="s">
        <v>36</v>
      </c>
    </row>
    <row r="1164" spans="1:4" ht="15.75" customHeight="1" x14ac:dyDescent="0.2">
      <c r="A1164" s="45" t="s">
        <v>742</v>
      </c>
      <c r="B1164" s="130">
        <v>42232</v>
      </c>
      <c r="C1164" s="45">
        <v>8900</v>
      </c>
      <c r="D1164" s="93" t="s">
        <v>36</v>
      </c>
    </row>
    <row r="1165" spans="1:4" ht="15.75" customHeight="1" x14ac:dyDescent="0.2">
      <c r="A1165" s="45" t="s">
        <v>742</v>
      </c>
      <c r="B1165" s="130">
        <v>42231</v>
      </c>
      <c r="C1165" s="45">
        <v>4055</v>
      </c>
      <c r="D1165" s="93" t="s">
        <v>36</v>
      </c>
    </row>
    <row r="1166" spans="1:4" ht="15.75" customHeight="1" x14ac:dyDescent="0.2">
      <c r="A1166" s="45" t="s">
        <v>742</v>
      </c>
      <c r="B1166" s="130">
        <v>42230</v>
      </c>
      <c r="C1166" s="45">
        <v>5789</v>
      </c>
      <c r="D1166" s="93" t="s">
        <v>36</v>
      </c>
    </row>
    <row r="1167" spans="1:4" ht="15.75" customHeight="1" x14ac:dyDescent="0.2">
      <c r="A1167" s="45" t="s">
        <v>742</v>
      </c>
      <c r="B1167" s="130">
        <v>42229</v>
      </c>
      <c r="C1167" s="45">
        <v>5818</v>
      </c>
      <c r="D1167" s="93" t="s">
        <v>36</v>
      </c>
    </row>
    <row r="1168" spans="1:4" ht="15.75" customHeight="1" x14ac:dyDescent="0.2">
      <c r="A1168" s="45" t="s">
        <v>742</v>
      </c>
      <c r="B1168" s="130">
        <v>42228</v>
      </c>
      <c r="C1168" s="45">
        <v>5871</v>
      </c>
      <c r="D1168" s="93" t="s">
        <v>36</v>
      </c>
    </row>
    <row r="1169" spans="1:4" ht="15.75" customHeight="1" x14ac:dyDescent="0.2">
      <c r="A1169" s="45" t="s">
        <v>742</v>
      </c>
      <c r="B1169" s="130">
        <v>42227</v>
      </c>
      <c r="C1169" s="45">
        <v>4871</v>
      </c>
      <c r="D1169" s="93" t="s">
        <v>36</v>
      </c>
    </row>
    <row r="1170" spans="1:4" ht="15.75" customHeight="1" x14ac:dyDescent="0.2">
      <c r="A1170" s="45" t="s">
        <v>742</v>
      </c>
      <c r="B1170" s="130">
        <v>42226</v>
      </c>
      <c r="C1170" s="45">
        <v>5062</v>
      </c>
      <c r="D1170" s="93" t="s">
        <v>36</v>
      </c>
    </row>
    <row r="1171" spans="1:4" ht="15.75" customHeight="1" x14ac:dyDescent="0.2">
      <c r="A1171" s="45" t="s">
        <v>742</v>
      </c>
      <c r="B1171" s="130">
        <v>42225</v>
      </c>
      <c r="C1171" s="45">
        <v>6051</v>
      </c>
      <c r="D1171" s="93" t="s">
        <v>36</v>
      </c>
    </row>
    <row r="1172" spans="1:4" ht="15.75" customHeight="1" x14ac:dyDescent="0.2">
      <c r="A1172" s="45" t="s">
        <v>742</v>
      </c>
      <c r="B1172" s="130">
        <v>42224</v>
      </c>
      <c r="C1172" s="45">
        <v>6156</v>
      </c>
      <c r="D1172" s="93" t="s">
        <v>36</v>
      </c>
    </row>
    <row r="1173" spans="1:4" ht="15.75" customHeight="1" x14ac:dyDescent="0.2">
      <c r="A1173" s="45" t="s">
        <v>742</v>
      </c>
      <c r="B1173" s="130">
        <v>42223</v>
      </c>
      <c r="C1173" s="45">
        <v>5778</v>
      </c>
      <c r="D1173" s="93" t="s">
        <v>36</v>
      </c>
    </row>
    <row r="1174" spans="1:4" ht="15.75" customHeight="1" x14ac:dyDescent="0.2">
      <c r="A1174" s="45" t="s">
        <v>742</v>
      </c>
      <c r="B1174" s="130">
        <v>42222</v>
      </c>
      <c r="C1174" s="45">
        <v>5858</v>
      </c>
      <c r="D1174" s="93" t="s">
        <v>36</v>
      </c>
    </row>
    <row r="1175" spans="1:4" ht="15.75" customHeight="1" x14ac:dyDescent="0.2">
      <c r="A1175" s="45" t="s">
        <v>742</v>
      </c>
      <c r="B1175" s="130">
        <v>42221</v>
      </c>
      <c r="C1175" s="45">
        <v>5399</v>
      </c>
      <c r="D1175" s="93" t="s">
        <v>36</v>
      </c>
    </row>
    <row r="1176" spans="1:4" ht="15.75" customHeight="1" x14ac:dyDescent="0.2">
      <c r="A1176" s="45" t="s">
        <v>742</v>
      </c>
      <c r="B1176" s="130">
        <v>42220</v>
      </c>
      <c r="C1176" s="45">
        <v>5264</v>
      </c>
      <c r="D1176" s="93" t="s">
        <v>36</v>
      </c>
    </row>
    <row r="1177" spans="1:4" ht="15.75" customHeight="1" x14ac:dyDescent="0.2">
      <c r="A1177" s="45" t="s">
        <v>742</v>
      </c>
      <c r="B1177" s="130">
        <v>42219</v>
      </c>
      <c r="C1177" s="45">
        <v>4200</v>
      </c>
      <c r="D1177" s="93" t="s">
        <v>36</v>
      </c>
    </row>
    <row r="1178" spans="1:4" ht="15.75" customHeight="1" x14ac:dyDescent="0.2">
      <c r="A1178" s="45" t="s">
        <v>742</v>
      </c>
      <c r="B1178" s="130">
        <v>42218</v>
      </c>
      <c r="C1178" s="45">
        <v>5099</v>
      </c>
      <c r="D1178" s="93" t="s">
        <v>36</v>
      </c>
    </row>
    <row r="1179" spans="1:4" ht="15.75" customHeight="1" x14ac:dyDescent="0.2">
      <c r="A1179" s="45" t="s">
        <v>742</v>
      </c>
      <c r="B1179" s="130">
        <v>42217</v>
      </c>
      <c r="C1179" s="45">
        <v>5560</v>
      </c>
      <c r="D1179" s="93" t="s">
        <v>36</v>
      </c>
    </row>
    <row r="1180" spans="1:4" ht="15.75" customHeight="1" x14ac:dyDescent="0.2">
      <c r="A1180" s="45" t="s">
        <v>744</v>
      </c>
      <c r="B1180" s="130">
        <v>42247</v>
      </c>
      <c r="C1180" s="45">
        <v>8141</v>
      </c>
      <c r="D1180" s="93" t="s">
        <v>36</v>
      </c>
    </row>
    <row r="1181" spans="1:4" ht="15.75" customHeight="1" x14ac:dyDescent="0.2">
      <c r="A1181" s="45" t="s">
        <v>744</v>
      </c>
      <c r="B1181" s="130">
        <v>42246</v>
      </c>
      <c r="C1181" s="45">
        <v>5658</v>
      </c>
      <c r="D1181" s="93" t="s">
        <v>36</v>
      </c>
    </row>
    <row r="1182" spans="1:4" ht="15.75" customHeight="1" x14ac:dyDescent="0.2">
      <c r="A1182" s="45" t="s">
        <v>744</v>
      </c>
      <c r="B1182" s="130">
        <v>42245</v>
      </c>
      <c r="C1182" s="45">
        <v>4999</v>
      </c>
      <c r="D1182" s="93" t="s">
        <v>36</v>
      </c>
    </row>
    <row r="1183" spans="1:4" ht="15.75" customHeight="1" x14ac:dyDescent="0.2">
      <c r="A1183" s="45" t="s">
        <v>744</v>
      </c>
      <c r="B1183" s="130">
        <v>42244</v>
      </c>
      <c r="C1183" s="45">
        <v>5607</v>
      </c>
      <c r="D1183" s="93" t="s">
        <v>36</v>
      </c>
    </row>
    <row r="1184" spans="1:4" ht="15.75" customHeight="1" x14ac:dyDescent="0.2">
      <c r="A1184" s="45" t="s">
        <v>744</v>
      </c>
      <c r="B1184" s="130">
        <v>42243</v>
      </c>
      <c r="C1184" s="45">
        <v>4975</v>
      </c>
      <c r="D1184" s="93" t="s">
        <v>36</v>
      </c>
    </row>
    <row r="1185" spans="1:4" ht="15.75" customHeight="1" x14ac:dyDescent="0.2">
      <c r="A1185" s="45" t="s">
        <v>744</v>
      </c>
      <c r="B1185" s="130">
        <v>42242</v>
      </c>
      <c r="C1185" s="45">
        <v>5137</v>
      </c>
      <c r="D1185" s="93" t="s">
        <v>36</v>
      </c>
    </row>
    <row r="1186" spans="1:4" ht="15.75" customHeight="1" x14ac:dyDescent="0.2">
      <c r="A1186" s="45" t="s">
        <v>744</v>
      </c>
      <c r="B1186" s="130">
        <v>42241</v>
      </c>
      <c r="C1186" s="45">
        <v>7139</v>
      </c>
      <c r="D1186" s="93" t="s">
        <v>36</v>
      </c>
    </row>
    <row r="1187" spans="1:4" ht="15.75" customHeight="1" x14ac:dyDescent="0.2">
      <c r="A1187" s="45" t="s">
        <v>744</v>
      </c>
      <c r="B1187" s="130">
        <v>42240</v>
      </c>
      <c r="C1187" s="45">
        <v>7697</v>
      </c>
      <c r="D1187" s="93" t="s">
        <v>36</v>
      </c>
    </row>
    <row r="1188" spans="1:4" ht="15.75" customHeight="1" x14ac:dyDescent="0.2">
      <c r="A1188" s="45" t="s">
        <v>744</v>
      </c>
      <c r="B1188" s="130">
        <v>42239</v>
      </c>
      <c r="C1188" s="45">
        <v>5951</v>
      </c>
      <c r="D1188" s="93" t="s">
        <v>36</v>
      </c>
    </row>
    <row r="1189" spans="1:4" ht="15.75" customHeight="1" x14ac:dyDescent="0.2">
      <c r="A1189" s="45" t="s">
        <v>744</v>
      </c>
      <c r="B1189" s="130">
        <v>42238</v>
      </c>
      <c r="C1189" s="45">
        <v>6024</v>
      </c>
      <c r="D1189" s="93" t="s">
        <v>36</v>
      </c>
    </row>
    <row r="1190" spans="1:4" ht="15.75" customHeight="1" x14ac:dyDescent="0.2">
      <c r="A1190" s="45" t="s">
        <v>744</v>
      </c>
      <c r="B1190" s="130">
        <v>42237</v>
      </c>
      <c r="C1190" s="45">
        <v>6626</v>
      </c>
      <c r="D1190" s="93" t="s">
        <v>36</v>
      </c>
    </row>
    <row r="1191" spans="1:4" ht="15.75" customHeight="1" x14ac:dyDescent="0.2">
      <c r="A1191" s="45" t="s">
        <v>744</v>
      </c>
      <c r="B1191" s="130">
        <v>42236</v>
      </c>
      <c r="C1191" s="45">
        <v>4860</v>
      </c>
      <c r="D1191" s="93" t="s">
        <v>36</v>
      </c>
    </row>
    <row r="1192" spans="1:4" ht="15.75" customHeight="1" x14ac:dyDescent="0.2">
      <c r="A1192" s="45" t="s">
        <v>744</v>
      </c>
      <c r="B1192" s="130">
        <v>42235</v>
      </c>
      <c r="C1192" s="45">
        <v>7174</v>
      </c>
      <c r="D1192" s="93" t="s">
        <v>36</v>
      </c>
    </row>
    <row r="1193" spans="1:4" ht="15.75" customHeight="1" x14ac:dyDescent="0.2">
      <c r="A1193" s="45" t="s">
        <v>744</v>
      </c>
      <c r="B1193" s="130">
        <v>42234</v>
      </c>
      <c r="C1193" s="45">
        <v>7944</v>
      </c>
      <c r="D1193" s="93" t="s">
        <v>36</v>
      </c>
    </row>
    <row r="1194" spans="1:4" ht="15.75" customHeight="1" x14ac:dyDescent="0.2">
      <c r="A1194" s="45" t="s">
        <v>744</v>
      </c>
      <c r="B1194" s="130">
        <v>42233</v>
      </c>
      <c r="C1194" s="45">
        <v>7188</v>
      </c>
      <c r="D1194" s="93" t="s">
        <v>36</v>
      </c>
    </row>
    <row r="1195" spans="1:4" ht="15.75" customHeight="1" x14ac:dyDescent="0.2">
      <c r="A1195" s="45" t="s">
        <v>744</v>
      </c>
      <c r="B1195" s="130">
        <v>42232</v>
      </c>
      <c r="C1195" s="45">
        <v>8226</v>
      </c>
      <c r="D1195" s="93" t="s">
        <v>36</v>
      </c>
    </row>
    <row r="1196" spans="1:4" ht="15.75" customHeight="1" x14ac:dyDescent="0.2">
      <c r="A1196" s="45" t="s">
        <v>744</v>
      </c>
      <c r="B1196" s="130">
        <v>42231</v>
      </c>
      <c r="C1196" s="45">
        <v>7597</v>
      </c>
      <c r="D1196" s="93" t="s">
        <v>36</v>
      </c>
    </row>
    <row r="1197" spans="1:4" ht="15.75" customHeight="1" x14ac:dyDescent="0.2">
      <c r="A1197" s="45" t="s">
        <v>744</v>
      </c>
      <c r="B1197" s="130">
        <v>42230</v>
      </c>
      <c r="C1197" s="45">
        <v>4747</v>
      </c>
      <c r="D1197" s="93" t="s">
        <v>36</v>
      </c>
    </row>
    <row r="1198" spans="1:4" ht="15.75" customHeight="1" x14ac:dyDescent="0.2">
      <c r="A1198" s="45" t="s">
        <v>744</v>
      </c>
      <c r="B1198" s="130">
        <v>42229</v>
      </c>
      <c r="C1198" s="45">
        <v>5601</v>
      </c>
      <c r="D1198" s="93" t="s">
        <v>36</v>
      </c>
    </row>
    <row r="1199" spans="1:4" ht="15.75" customHeight="1" x14ac:dyDescent="0.2">
      <c r="A1199" s="45" t="s">
        <v>744</v>
      </c>
      <c r="B1199" s="130">
        <v>42228</v>
      </c>
      <c r="C1199" s="45">
        <v>7274</v>
      </c>
      <c r="D1199" s="93" t="s">
        <v>36</v>
      </c>
    </row>
    <row r="1200" spans="1:4" ht="15.75" customHeight="1" x14ac:dyDescent="0.2">
      <c r="A1200" s="45" t="s">
        <v>744</v>
      </c>
      <c r="B1200" s="130">
        <v>42227</v>
      </c>
      <c r="C1200" s="45">
        <v>6776</v>
      </c>
      <c r="D1200" s="93" t="s">
        <v>36</v>
      </c>
    </row>
    <row r="1201" spans="1:4" ht="15.75" customHeight="1" x14ac:dyDescent="0.2">
      <c r="A1201" s="45" t="s">
        <v>744</v>
      </c>
      <c r="B1201" s="130">
        <v>42226</v>
      </c>
      <c r="C1201" s="45">
        <v>8818</v>
      </c>
      <c r="D1201" s="93" t="s">
        <v>36</v>
      </c>
    </row>
    <row r="1202" spans="1:4" ht="15.75" customHeight="1" x14ac:dyDescent="0.2">
      <c r="A1202" s="45" t="s">
        <v>744</v>
      </c>
      <c r="B1202" s="130">
        <v>42225</v>
      </c>
      <c r="C1202" s="45">
        <v>6012</v>
      </c>
      <c r="D1202" s="93" t="s">
        <v>36</v>
      </c>
    </row>
    <row r="1203" spans="1:4" ht="15.75" customHeight="1" x14ac:dyDescent="0.2">
      <c r="A1203" s="45" t="s">
        <v>744</v>
      </c>
      <c r="B1203" s="130">
        <v>42224</v>
      </c>
      <c r="C1203" s="45">
        <v>5553</v>
      </c>
      <c r="D1203" s="93" t="s">
        <v>36</v>
      </c>
    </row>
    <row r="1204" spans="1:4" ht="15.75" customHeight="1" x14ac:dyDescent="0.2">
      <c r="A1204" s="45" t="s">
        <v>744</v>
      </c>
      <c r="B1204" s="130">
        <v>42223</v>
      </c>
      <c r="C1204" s="45">
        <v>9072</v>
      </c>
      <c r="D1204" s="93" t="s">
        <v>36</v>
      </c>
    </row>
    <row r="1205" spans="1:4" ht="15.75" customHeight="1" x14ac:dyDescent="0.2">
      <c r="A1205" s="45" t="s">
        <v>744</v>
      </c>
      <c r="B1205" s="130">
        <v>42222</v>
      </c>
      <c r="C1205" s="45">
        <v>6860</v>
      </c>
      <c r="D1205" s="93" t="s">
        <v>36</v>
      </c>
    </row>
    <row r="1206" spans="1:4" ht="15.75" customHeight="1" x14ac:dyDescent="0.2">
      <c r="A1206" s="45" t="s">
        <v>744</v>
      </c>
      <c r="B1206" s="130">
        <v>42221</v>
      </c>
      <c r="C1206" s="45">
        <v>6421</v>
      </c>
      <c r="D1206" s="93" t="s">
        <v>36</v>
      </c>
    </row>
    <row r="1207" spans="1:4" ht="15.75" customHeight="1" x14ac:dyDescent="0.2">
      <c r="A1207" s="45" t="s">
        <v>744</v>
      </c>
      <c r="B1207" s="130">
        <v>42220</v>
      </c>
      <c r="C1207" s="45">
        <v>5589</v>
      </c>
      <c r="D1207" s="93" t="s">
        <v>36</v>
      </c>
    </row>
    <row r="1208" spans="1:4" ht="15.75" customHeight="1" x14ac:dyDescent="0.2">
      <c r="A1208" s="45" t="s">
        <v>744</v>
      </c>
      <c r="B1208" s="130">
        <v>42219</v>
      </c>
      <c r="C1208" s="45">
        <v>8809</v>
      </c>
      <c r="D1208" s="93" t="s">
        <v>36</v>
      </c>
    </row>
    <row r="1209" spans="1:4" ht="15.75" customHeight="1" x14ac:dyDescent="0.2">
      <c r="A1209" s="45" t="s">
        <v>744</v>
      </c>
      <c r="B1209" s="130">
        <v>42218</v>
      </c>
      <c r="C1209" s="45">
        <v>7366</v>
      </c>
      <c r="D1209" s="93" t="s">
        <v>36</v>
      </c>
    </row>
    <row r="1210" spans="1:4" ht="15.75" customHeight="1" x14ac:dyDescent="0.2">
      <c r="A1210" s="45" t="s">
        <v>744</v>
      </c>
      <c r="B1210" s="130">
        <v>42217</v>
      </c>
      <c r="C1210" s="45">
        <v>3972</v>
      </c>
      <c r="D1210" s="93" t="s">
        <v>36</v>
      </c>
    </row>
    <row r="1211" spans="1:4" ht="15.75" customHeight="1" x14ac:dyDescent="0.2">
      <c r="A1211" s="45" t="s">
        <v>847</v>
      </c>
      <c r="B1211" s="130">
        <v>42247</v>
      </c>
      <c r="C1211" s="45">
        <v>155</v>
      </c>
      <c r="D1211" s="93" t="s">
        <v>37</v>
      </c>
    </row>
    <row r="1212" spans="1:4" ht="15.75" customHeight="1" x14ac:dyDescent="0.2">
      <c r="A1212" s="45" t="s">
        <v>847</v>
      </c>
      <c r="B1212" s="130">
        <v>42246</v>
      </c>
      <c r="C1212" s="45">
        <v>155</v>
      </c>
      <c r="D1212" s="93" t="s">
        <v>37</v>
      </c>
    </row>
    <row r="1213" spans="1:4" ht="15.75" customHeight="1" x14ac:dyDescent="0.2">
      <c r="A1213" s="45" t="s">
        <v>847</v>
      </c>
      <c r="B1213" s="130">
        <v>42245</v>
      </c>
      <c r="C1213" s="45">
        <v>157</v>
      </c>
      <c r="D1213" s="93" t="s">
        <v>37</v>
      </c>
    </row>
    <row r="1214" spans="1:4" ht="15.75" customHeight="1" x14ac:dyDescent="0.2">
      <c r="A1214" s="45" t="s">
        <v>847</v>
      </c>
      <c r="B1214" s="130">
        <v>42244</v>
      </c>
      <c r="C1214" s="45">
        <v>153</v>
      </c>
      <c r="D1214" s="93" t="s">
        <v>37</v>
      </c>
    </row>
    <row r="1215" spans="1:4" ht="15.75" customHeight="1" x14ac:dyDescent="0.2">
      <c r="A1215" s="45" t="s">
        <v>847</v>
      </c>
      <c r="B1215" s="130">
        <v>42243</v>
      </c>
      <c r="C1215" s="45">
        <v>154</v>
      </c>
      <c r="D1215" s="93" t="s">
        <v>37</v>
      </c>
    </row>
    <row r="1216" spans="1:4" ht="15.75" customHeight="1" x14ac:dyDescent="0.2">
      <c r="A1216" s="45" t="s">
        <v>847</v>
      </c>
      <c r="B1216" s="130">
        <v>42242</v>
      </c>
      <c r="C1216" s="45">
        <v>156</v>
      </c>
      <c r="D1216" s="93" t="s">
        <v>37</v>
      </c>
    </row>
    <row r="1217" spans="1:4" ht="15.75" customHeight="1" x14ac:dyDescent="0.2">
      <c r="A1217" s="45" t="s">
        <v>847</v>
      </c>
      <c r="B1217" s="130">
        <v>42241</v>
      </c>
      <c r="C1217" s="45">
        <v>154</v>
      </c>
      <c r="D1217" s="93" t="s">
        <v>37</v>
      </c>
    </row>
    <row r="1218" spans="1:4" ht="15.75" customHeight="1" x14ac:dyDescent="0.2">
      <c r="A1218" s="45" t="s">
        <v>847</v>
      </c>
      <c r="B1218" s="130">
        <v>42240</v>
      </c>
      <c r="C1218" s="45">
        <v>154</v>
      </c>
      <c r="D1218" s="93" t="s">
        <v>37</v>
      </c>
    </row>
    <row r="1219" spans="1:4" ht="15.75" customHeight="1" x14ac:dyDescent="0.2">
      <c r="A1219" s="45" t="s">
        <v>847</v>
      </c>
      <c r="B1219" s="130">
        <v>42239</v>
      </c>
      <c r="C1219" s="45">
        <v>157</v>
      </c>
      <c r="D1219" s="93" t="s">
        <v>37</v>
      </c>
    </row>
    <row r="1220" spans="1:4" ht="15.75" customHeight="1" x14ac:dyDescent="0.2">
      <c r="A1220" s="45" t="s">
        <v>847</v>
      </c>
      <c r="B1220" s="130">
        <v>42238</v>
      </c>
      <c r="C1220" s="45">
        <v>154</v>
      </c>
      <c r="D1220" s="93" t="s">
        <v>37</v>
      </c>
    </row>
    <row r="1221" spans="1:4" ht="15.75" customHeight="1" x14ac:dyDescent="0.2">
      <c r="A1221" s="45" t="s">
        <v>847</v>
      </c>
      <c r="B1221" s="130">
        <v>42237</v>
      </c>
      <c r="C1221" s="45">
        <v>152</v>
      </c>
      <c r="D1221" s="93" t="s">
        <v>37</v>
      </c>
    </row>
    <row r="1222" spans="1:4" ht="15.75" customHeight="1" x14ac:dyDescent="0.2">
      <c r="A1222" s="45" t="s">
        <v>847</v>
      </c>
      <c r="B1222" s="130">
        <v>42236</v>
      </c>
      <c r="C1222" s="45">
        <v>150</v>
      </c>
      <c r="D1222" s="93" t="s">
        <v>37</v>
      </c>
    </row>
    <row r="1223" spans="1:4" ht="15.75" customHeight="1" x14ac:dyDescent="0.2">
      <c r="A1223" s="45" t="s">
        <v>847</v>
      </c>
      <c r="B1223" s="130">
        <v>42235</v>
      </c>
      <c r="C1223" s="45">
        <v>154</v>
      </c>
      <c r="D1223" s="93" t="s">
        <v>37</v>
      </c>
    </row>
    <row r="1224" spans="1:4" ht="15.75" customHeight="1" x14ac:dyDescent="0.2">
      <c r="A1224" s="45" t="s">
        <v>847</v>
      </c>
      <c r="B1224" s="130">
        <v>42234</v>
      </c>
      <c r="C1224" s="45">
        <v>154</v>
      </c>
      <c r="D1224" s="93" t="s">
        <v>37</v>
      </c>
    </row>
    <row r="1225" spans="1:4" ht="15.75" customHeight="1" x14ac:dyDescent="0.2">
      <c r="A1225" s="45" t="s">
        <v>847</v>
      </c>
      <c r="B1225" s="130">
        <v>42233</v>
      </c>
      <c r="C1225" s="45">
        <v>155</v>
      </c>
      <c r="D1225" s="93" t="s">
        <v>37</v>
      </c>
    </row>
    <row r="1226" spans="1:4" ht="15.75" customHeight="1" x14ac:dyDescent="0.2">
      <c r="A1226" s="45" t="s">
        <v>847</v>
      </c>
      <c r="B1226" s="130">
        <v>42232</v>
      </c>
      <c r="C1226" s="45">
        <v>155</v>
      </c>
      <c r="D1226" s="93" t="s">
        <v>37</v>
      </c>
    </row>
    <row r="1227" spans="1:4" ht="15.75" customHeight="1" x14ac:dyDescent="0.2">
      <c r="A1227" s="45" t="s">
        <v>847</v>
      </c>
      <c r="B1227" s="130">
        <v>42231</v>
      </c>
      <c r="C1227" s="45">
        <v>153</v>
      </c>
      <c r="D1227" s="93" t="s">
        <v>37</v>
      </c>
    </row>
    <row r="1228" spans="1:4" ht="15.75" customHeight="1" x14ac:dyDescent="0.2">
      <c r="A1228" s="45" t="s">
        <v>847</v>
      </c>
      <c r="B1228" s="130">
        <v>42230</v>
      </c>
      <c r="C1228" s="45">
        <v>154</v>
      </c>
      <c r="D1228" s="93" t="s">
        <v>37</v>
      </c>
    </row>
    <row r="1229" spans="1:4" ht="15.75" customHeight="1" x14ac:dyDescent="0.2">
      <c r="A1229" s="45" t="s">
        <v>847</v>
      </c>
      <c r="B1229" s="130">
        <v>42229</v>
      </c>
      <c r="C1229" s="45">
        <v>153</v>
      </c>
      <c r="D1229" s="93" t="s">
        <v>37</v>
      </c>
    </row>
    <row r="1230" spans="1:4" ht="15.75" customHeight="1" x14ac:dyDescent="0.2">
      <c r="A1230" s="45" t="s">
        <v>847</v>
      </c>
      <c r="B1230" s="130">
        <v>42228</v>
      </c>
      <c r="C1230" s="45">
        <v>155</v>
      </c>
      <c r="D1230" s="93" t="s">
        <v>37</v>
      </c>
    </row>
    <row r="1231" spans="1:4" ht="15.75" customHeight="1" x14ac:dyDescent="0.2">
      <c r="A1231" s="45" t="s">
        <v>847</v>
      </c>
      <c r="B1231" s="130">
        <v>42227</v>
      </c>
      <c r="C1231" s="45">
        <v>154</v>
      </c>
      <c r="D1231" s="93" t="s">
        <v>37</v>
      </c>
    </row>
    <row r="1232" spans="1:4" ht="15.75" customHeight="1" x14ac:dyDescent="0.2">
      <c r="A1232" s="45" t="s">
        <v>847</v>
      </c>
      <c r="B1232" s="130">
        <v>42226</v>
      </c>
      <c r="C1232" s="45">
        <v>151</v>
      </c>
      <c r="D1232" s="93" t="s">
        <v>37</v>
      </c>
    </row>
    <row r="1233" spans="1:4" ht="15.75" customHeight="1" x14ac:dyDescent="0.2">
      <c r="A1233" s="45" t="s">
        <v>847</v>
      </c>
      <c r="B1233" s="130">
        <v>42225</v>
      </c>
      <c r="C1233" s="45">
        <v>154</v>
      </c>
      <c r="D1233" s="93" t="s">
        <v>37</v>
      </c>
    </row>
    <row r="1234" spans="1:4" ht="15.75" customHeight="1" x14ac:dyDescent="0.2">
      <c r="A1234" s="45" t="s">
        <v>847</v>
      </c>
      <c r="B1234" s="130">
        <v>42224</v>
      </c>
      <c r="C1234" s="45">
        <v>155</v>
      </c>
      <c r="D1234" s="93" t="s">
        <v>37</v>
      </c>
    </row>
    <row r="1235" spans="1:4" ht="15.75" customHeight="1" x14ac:dyDescent="0.2">
      <c r="A1235" s="45" t="s">
        <v>847</v>
      </c>
      <c r="B1235" s="130">
        <v>42223</v>
      </c>
      <c r="C1235" s="45">
        <v>152</v>
      </c>
      <c r="D1235" s="93" t="s">
        <v>37</v>
      </c>
    </row>
    <row r="1236" spans="1:4" ht="15.75" customHeight="1" x14ac:dyDescent="0.2">
      <c r="A1236" s="45" t="s">
        <v>847</v>
      </c>
      <c r="B1236" s="130">
        <v>42222</v>
      </c>
      <c r="C1236" s="45">
        <v>153</v>
      </c>
      <c r="D1236" s="93" t="s">
        <v>37</v>
      </c>
    </row>
    <row r="1237" spans="1:4" ht="15.75" customHeight="1" x14ac:dyDescent="0.2">
      <c r="A1237" s="45" t="s">
        <v>847</v>
      </c>
      <c r="B1237" s="130">
        <v>42221</v>
      </c>
      <c r="C1237" s="45">
        <v>156</v>
      </c>
      <c r="D1237" s="93" t="s">
        <v>37</v>
      </c>
    </row>
    <row r="1238" spans="1:4" ht="15.75" customHeight="1" x14ac:dyDescent="0.2">
      <c r="A1238" s="45" t="s">
        <v>847</v>
      </c>
      <c r="B1238" s="130">
        <v>42220</v>
      </c>
      <c r="C1238" s="45">
        <v>152</v>
      </c>
      <c r="D1238" s="93" t="s">
        <v>37</v>
      </c>
    </row>
    <row r="1239" spans="1:4" ht="15.75" customHeight="1" x14ac:dyDescent="0.2">
      <c r="A1239" s="45" t="s">
        <v>847</v>
      </c>
      <c r="B1239" s="130">
        <v>42219</v>
      </c>
      <c r="C1239" s="45">
        <v>153</v>
      </c>
      <c r="D1239" s="93" t="s">
        <v>37</v>
      </c>
    </row>
    <row r="1240" spans="1:4" ht="15.75" customHeight="1" x14ac:dyDescent="0.2">
      <c r="A1240" s="45" t="s">
        <v>847</v>
      </c>
      <c r="B1240" s="130">
        <v>42218</v>
      </c>
      <c r="C1240" s="45">
        <v>154</v>
      </c>
      <c r="D1240" s="93" t="s">
        <v>37</v>
      </c>
    </row>
    <row r="1241" spans="1:4" ht="15.75" customHeight="1" x14ac:dyDescent="0.2">
      <c r="A1241" s="45" t="s">
        <v>847</v>
      </c>
      <c r="B1241" s="130">
        <v>42217</v>
      </c>
      <c r="C1241" s="45">
        <v>156</v>
      </c>
      <c r="D1241" s="93" t="s">
        <v>37</v>
      </c>
    </row>
    <row r="1242" spans="1:4" ht="15.75" customHeight="1" x14ac:dyDescent="0.2">
      <c r="A1242" s="45" t="s">
        <v>660</v>
      </c>
      <c r="B1242" s="130">
        <v>42247</v>
      </c>
      <c r="C1242" s="45">
        <v>3822</v>
      </c>
      <c r="D1242" s="93" t="s">
        <v>37</v>
      </c>
    </row>
    <row r="1243" spans="1:4" ht="15.75" customHeight="1" x14ac:dyDescent="0.2">
      <c r="A1243" s="45" t="s">
        <v>660</v>
      </c>
      <c r="B1243" s="130">
        <v>42246</v>
      </c>
      <c r="C1243" s="45">
        <v>3840</v>
      </c>
      <c r="D1243" s="93" t="s">
        <v>37</v>
      </c>
    </row>
    <row r="1244" spans="1:4" ht="15.75" customHeight="1" x14ac:dyDescent="0.2">
      <c r="A1244" s="45" t="s">
        <v>660</v>
      </c>
      <c r="B1244" s="130">
        <v>42245</v>
      </c>
      <c r="C1244" s="45">
        <v>4027</v>
      </c>
      <c r="D1244" s="93" t="s">
        <v>37</v>
      </c>
    </row>
    <row r="1245" spans="1:4" ht="15.75" customHeight="1" x14ac:dyDescent="0.2">
      <c r="A1245" s="45" t="s">
        <v>660</v>
      </c>
      <c r="B1245" s="130">
        <v>42244</v>
      </c>
      <c r="C1245" s="45">
        <v>5077</v>
      </c>
      <c r="D1245" s="93" t="s">
        <v>37</v>
      </c>
    </row>
    <row r="1246" spans="1:4" ht="15.75" customHeight="1" x14ac:dyDescent="0.2">
      <c r="A1246" s="45" t="s">
        <v>660</v>
      </c>
      <c r="B1246" s="130">
        <v>42243</v>
      </c>
      <c r="C1246" s="45">
        <v>3853</v>
      </c>
      <c r="D1246" s="93" t="s">
        <v>37</v>
      </c>
    </row>
    <row r="1247" spans="1:4" ht="15.75" customHeight="1" x14ac:dyDescent="0.2">
      <c r="A1247" s="45" t="s">
        <v>660</v>
      </c>
      <c r="B1247" s="130">
        <v>42242</v>
      </c>
      <c r="C1247" s="45">
        <v>4071</v>
      </c>
      <c r="D1247" s="93" t="s">
        <v>37</v>
      </c>
    </row>
    <row r="1248" spans="1:4" ht="15.75" customHeight="1" x14ac:dyDescent="0.2">
      <c r="A1248" s="45" t="s">
        <v>660</v>
      </c>
      <c r="B1248" s="130">
        <v>42241</v>
      </c>
      <c r="C1248" s="45">
        <v>4711</v>
      </c>
      <c r="D1248" s="93" t="s">
        <v>37</v>
      </c>
    </row>
    <row r="1249" spans="1:4" ht="15.75" customHeight="1" x14ac:dyDescent="0.2">
      <c r="A1249" s="45" t="s">
        <v>660</v>
      </c>
      <c r="B1249" s="130">
        <v>42240</v>
      </c>
      <c r="C1249" s="45">
        <v>3982</v>
      </c>
      <c r="D1249" s="93" t="s">
        <v>37</v>
      </c>
    </row>
    <row r="1250" spans="1:4" ht="15.75" customHeight="1" x14ac:dyDescent="0.2">
      <c r="A1250" s="45" t="s">
        <v>660</v>
      </c>
      <c r="B1250" s="130">
        <v>42239</v>
      </c>
      <c r="C1250" s="45">
        <v>3894</v>
      </c>
      <c r="D1250" s="93" t="s">
        <v>37</v>
      </c>
    </row>
    <row r="1251" spans="1:4" ht="15.75" customHeight="1" x14ac:dyDescent="0.2">
      <c r="A1251" s="45" t="s">
        <v>660</v>
      </c>
      <c r="B1251" s="130">
        <v>42238</v>
      </c>
      <c r="C1251" s="45">
        <v>4033</v>
      </c>
      <c r="D1251" s="93" t="s">
        <v>37</v>
      </c>
    </row>
    <row r="1252" spans="1:4" ht="15.75" customHeight="1" x14ac:dyDescent="0.2">
      <c r="A1252" s="45" t="s">
        <v>660</v>
      </c>
      <c r="B1252" s="130">
        <v>42237</v>
      </c>
      <c r="C1252" s="45">
        <v>5078</v>
      </c>
      <c r="D1252" s="93" t="s">
        <v>37</v>
      </c>
    </row>
    <row r="1253" spans="1:4" ht="15.75" customHeight="1" x14ac:dyDescent="0.2">
      <c r="A1253" s="45" t="s">
        <v>660</v>
      </c>
      <c r="B1253" s="130">
        <v>42236</v>
      </c>
      <c r="C1253" s="45">
        <v>3879</v>
      </c>
      <c r="D1253" s="93" t="s">
        <v>37</v>
      </c>
    </row>
    <row r="1254" spans="1:4" ht="15.75" customHeight="1" x14ac:dyDescent="0.2">
      <c r="A1254" s="45" t="s">
        <v>660</v>
      </c>
      <c r="B1254" s="130">
        <v>42235</v>
      </c>
      <c r="C1254" s="45">
        <v>3841</v>
      </c>
      <c r="D1254" s="93" t="s">
        <v>37</v>
      </c>
    </row>
    <row r="1255" spans="1:4" ht="15.75" customHeight="1" x14ac:dyDescent="0.2">
      <c r="A1255" s="45" t="s">
        <v>660</v>
      </c>
      <c r="B1255" s="130">
        <v>42234</v>
      </c>
      <c r="C1255" s="45">
        <v>4618</v>
      </c>
      <c r="D1255" s="93" t="s">
        <v>37</v>
      </c>
    </row>
    <row r="1256" spans="1:4" ht="15.75" customHeight="1" x14ac:dyDescent="0.2">
      <c r="A1256" s="45" t="s">
        <v>660</v>
      </c>
      <c r="B1256" s="130">
        <v>42233</v>
      </c>
      <c r="C1256" s="45">
        <v>3860</v>
      </c>
      <c r="D1256" s="93" t="s">
        <v>37</v>
      </c>
    </row>
    <row r="1257" spans="1:4" ht="15.75" customHeight="1" x14ac:dyDescent="0.2">
      <c r="A1257" s="45" t="s">
        <v>660</v>
      </c>
      <c r="B1257" s="130">
        <v>42232</v>
      </c>
      <c r="C1257" s="45">
        <v>3984</v>
      </c>
      <c r="D1257" s="93" t="s">
        <v>37</v>
      </c>
    </row>
    <row r="1258" spans="1:4" ht="15.75" customHeight="1" x14ac:dyDescent="0.2">
      <c r="A1258" s="45" t="s">
        <v>660</v>
      </c>
      <c r="B1258" s="130">
        <v>42231</v>
      </c>
      <c r="C1258" s="45">
        <v>4055</v>
      </c>
      <c r="D1258" s="93" t="s">
        <v>37</v>
      </c>
    </row>
    <row r="1259" spans="1:4" ht="15.75" customHeight="1" x14ac:dyDescent="0.2">
      <c r="A1259" s="45" t="s">
        <v>660</v>
      </c>
      <c r="B1259" s="130">
        <v>42230</v>
      </c>
      <c r="C1259" s="45">
        <v>5492</v>
      </c>
      <c r="D1259" s="93" t="s">
        <v>37</v>
      </c>
    </row>
    <row r="1260" spans="1:4" ht="15.75" customHeight="1" x14ac:dyDescent="0.2">
      <c r="A1260" s="45" t="s">
        <v>660</v>
      </c>
      <c r="B1260" s="130">
        <v>42229</v>
      </c>
      <c r="C1260" s="45">
        <v>4726</v>
      </c>
      <c r="D1260" s="93" t="s">
        <v>37</v>
      </c>
    </row>
    <row r="1261" spans="1:4" ht="15.75" customHeight="1" x14ac:dyDescent="0.2">
      <c r="A1261" s="45" t="s">
        <v>660</v>
      </c>
      <c r="B1261" s="130">
        <v>42228</v>
      </c>
      <c r="C1261" s="45">
        <v>4710</v>
      </c>
      <c r="D1261" s="93" t="s">
        <v>37</v>
      </c>
    </row>
    <row r="1262" spans="1:4" ht="15.75" customHeight="1" x14ac:dyDescent="0.2">
      <c r="A1262" s="45" t="s">
        <v>660</v>
      </c>
      <c r="B1262" s="130">
        <v>42227</v>
      </c>
      <c r="C1262" s="45">
        <v>3780</v>
      </c>
      <c r="D1262" s="93" t="s">
        <v>37</v>
      </c>
    </row>
    <row r="1263" spans="1:4" ht="15.75" customHeight="1" x14ac:dyDescent="0.2">
      <c r="A1263" s="45" t="s">
        <v>660</v>
      </c>
      <c r="B1263" s="130">
        <v>42226</v>
      </c>
      <c r="C1263" s="45">
        <v>4465</v>
      </c>
      <c r="D1263" s="93" t="s">
        <v>37</v>
      </c>
    </row>
    <row r="1264" spans="1:4" ht="15.75" customHeight="1" x14ac:dyDescent="0.2">
      <c r="A1264" s="45" t="s">
        <v>660</v>
      </c>
      <c r="B1264" s="130">
        <v>42225</v>
      </c>
      <c r="C1264" s="45">
        <v>4457</v>
      </c>
      <c r="D1264" s="93" t="s">
        <v>37</v>
      </c>
    </row>
    <row r="1265" spans="1:4" ht="15.75" customHeight="1" x14ac:dyDescent="0.2">
      <c r="A1265" s="45" t="s">
        <v>660</v>
      </c>
      <c r="B1265" s="130">
        <v>42224</v>
      </c>
      <c r="C1265" s="45">
        <v>4385</v>
      </c>
      <c r="D1265" s="93" t="s">
        <v>37</v>
      </c>
    </row>
    <row r="1266" spans="1:4" ht="15.75" customHeight="1" x14ac:dyDescent="0.2">
      <c r="A1266" s="45" t="s">
        <v>660</v>
      </c>
      <c r="B1266" s="130">
        <v>42223</v>
      </c>
      <c r="C1266" s="45">
        <v>5403</v>
      </c>
      <c r="D1266" s="93" t="s">
        <v>37</v>
      </c>
    </row>
    <row r="1267" spans="1:4" ht="15.75" customHeight="1" x14ac:dyDescent="0.2">
      <c r="A1267" s="45" t="s">
        <v>660</v>
      </c>
      <c r="B1267" s="130">
        <v>42222</v>
      </c>
      <c r="C1267" s="45">
        <v>4324</v>
      </c>
      <c r="D1267" s="93" t="s">
        <v>37</v>
      </c>
    </row>
    <row r="1268" spans="1:4" ht="15.75" customHeight="1" x14ac:dyDescent="0.2">
      <c r="A1268" s="45" t="s">
        <v>660</v>
      </c>
      <c r="B1268" s="130">
        <v>42221</v>
      </c>
      <c r="C1268" s="45">
        <v>3996</v>
      </c>
      <c r="D1268" s="93" t="s">
        <v>37</v>
      </c>
    </row>
    <row r="1269" spans="1:4" ht="15.75" customHeight="1" x14ac:dyDescent="0.2">
      <c r="A1269" s="45" t="s">
        <v>660</v>
      </c>
      <c r="B1269" s="130">
        <v>42220</v>
      </c>
      <c r="C1269" s="45">
        <v>4387</v>
      </c>
      <c r="D1269" s="93" t="s">
        <v>37</v>
      </c>
    </row>
    <row r="1270" spans="1:4" ht="15.75" customHeight="1" x14ac:dyDescent="0.2">
      <c r="A1270" s="45" t="s">
        <v>660</v>
      </c>
      <c r="B1270" s="130">
        <v>42219</v>
      </c>
      <c r="C1270" s="45">
        <v>4379</v>
      </c>
      <c r="D1270" s="93" t="s">
        <v>37</v>
      </c>
    </row>
    <row r="1271" spans="1:4" ht="15.75" customHeight="1" x14ac:dyDescent="0.2">
      <c r="A1271" s="45" t="s">
        <v>660</v>
      </c>
      <c r="B1271" s="130">
        <v>42218</v>
      </c>
      <c r="C1271" s="45">
        <v>4066</v>
      </c>
      <c r="D1271" s="93" t="s">
        <v>37</v>
      </c>
    </row>
    <row r="1272" spans="1:4" ht="15.75" customHeight="1" x14ac:dyDescent="0.2">
      <c r="A1272" s="45" t="s">
        <v>660</v>
      </c>
      <c r="B1272" s="130">
        <v>42217</v>
      </c>
      <c r="C1272" s="45">
        <v>4046</v>
      </c>
      <c r="D1272" s="93" t="s">
        <v>37</v>
      </c>
    </row>
    <row r="1273" spans="1:4" ht="15.75" customHeight="1" x14ac:dyDescent="0.2">
      <c r="A1273" s="45" t="s">
        <v>566</v>
      </c>
      <c r="B1273" s="130">
        <v>42247</v>
      </c>
      <c r="C1273" s="45">
        <v>8564</v>
      </c>
      <c r="D1273" s="93" t="s">
        <v>42</v>
      </c>
    </row>
    <row r="1274" spans="1:4" ht="15.75" customHeight="1" x14ac:dyDescent="0.2">
      <c r="A1274" s="45" t="s">
        <v>566</v>
      </c>
      <c r="B1274" s="130">
        <v>42246</v>
      </c>
      <c r="C1274" s="45">
        <v>8699</v>
      </c>
      <c r="D1274" s="93" t="s">
        <v>42</v>
      </c>
    </row>
    <row r="1275" spans="1:4" ht="15.75" customHeight="1" x14ac:dyDescent="0.2">
      <c r="A1275" s="45" t="s">
        <v>566</v>
      </c>
      <c r="B1275" s="130">
        <v>42245</v>
      </c>
      <c r="C1275" s="45">
        <v>8824</v>
      </c>
      <c r="D1275" s="93" t="s">
        <v>42</v>
      </c>
    </row>
    <row r="1276" spans="1:4" ht="15.75" customHeight="1" x14ac:dyDescent="0.2">
      <c r="A1276" s="45" t="s">
        <v>566</v>
      </c>
      <c r="B1276" s="130">
        <v>42244</v>
      </c>
      <c r="C1276" s="45">
        <v>11727</v>
      </c>
      <c r="D1276" s="93" t="s">
        <v>42</v>
      </c>
    </row>
    <row r="1277" spans="1:4" ht="15.75" customHeight="1" x14ac:dyDescent="0.2">
      <c r="A1277" s="45" t="s">
        <v>566</v>
      </c>
      <c r="B1277" s="130">
        <v>42243</v>
      </c>
      <c r="C1277" s="45">
        <v>8574</v>
      </c>
      <c r="D1277" s="93" t="s">
        <v>42</v>
      </c>
    </row>
    <row r="1278" spans="1:4" ht="15.75" customHeight="1" x14ac:dyDescent="0.2">
      <c r="A1278" s="45" t="s">
        <v>566</v>
      </c>
      <c r="B1278" s="130">
        <v>42242</v>
      </c>
      <c r="C1278" s="45">
        <v>8443</v>
      </c>
      <c r="D1278" s="93" t="s">
        <v>42</v>
      </c>
    </row>
    <row r="1279" spans="1:4" ht="15.75" customHeight="1" x14ac:dyDescent="0.2">
      <c r="A1279" s="45" t="s">
        <v>566</v>
      </c>
      <c r="B1279" s="130">
        <v>42241</v>
      </c>
      <c r="C1279" s="45">
        <v>8423</v>
      </c>
      <c r="D1279" s="93" t="s">
        <v>42</v>
      </c>
    </row>
    <row r="1280" spans="1:4" ht="15.75" customHeight="1" x14ac:dyDescent="0.2">
      <c r="A1280" s="45" t="s">
        <v>566</v>
      </c>
      <c r="B1280" s="130">
        <v>42240</v>
      </c>
      <c r="C1280" s="45">
        <v>8514</v>
      </c>
      <c r="D1280" s="93" t="s">
        <v>42</v>
      </c>
    </row>
    <row r="1281" spans="1:4" ht="15.75" customHeight="1" x14ac:dyDescent="0.2">
      <c r="A1281" s="45" t="s">
        <v>566</v>
      </c>
      <c r="B1281" s="130">
        <v>42239</v>
      </c>
      <c r="C1281" s="45">
        <v>8495</v>
      </c>
      <c r="D1281" s="93" t="s">
        <v>42</v>
      </c>
    </row>
    <row r="1282" spans="1:4" ht="15.75" customHeight="1" x14ac:dyDescent="0.2">
      <c r="A1282" s="45" t="s">
        <v>566</v>
      </c>
      <c r="B1282" s="130">
        <v>42238</v>
      </c>
      <c r="C1282" s="45">
        <v>8262</v>
      </c>
      <c r="D1282" s="93" t="s">
        <v>42</v>
      </c>
    </row>
    <row r="1283" spans="1:4" ht="15.75" customHeight="1" x14ac:dyDescent="0.2">
      <c r="A1283" s="45" t="s">
        <v>566</v>
      </c>
      <c r="B1283" s="130">
        <v>42237</v>
      </c>
      <c r="C1283" s="45">
        <v>11834</v>
      </c>
      <c r="D1283" s="93" t="s">
        <v>42</v>
      </c>
    </row>
    <row r="1284" spans="1:4" ht="15.75" customHeight="1" x14ac:dyDescent="0.2">
      <c r="A1284" s="45" t="s">
        <v>566</v>
      </c>
      <c r="B1284" s="130">
        <v>42236</v>
      </c>
      <c r="C1284" s="45">
        <v>8484</v>
      </c>
      <c r="D1284" s="93" t="s">
        <v>42</v>
      </c>
    </row>
    <row r="1285" spans="1:4" ht="15.75" customHeight="1" x14ac:dyDescent="0.2">
      <c r="A1285" s="45" t="s">
        <v>566</v>
      </c>
      <c r="B1285" s="130">
        <v>42235</v>
      </c>
      <c r="C1285" s="45">
        <v>8454</v>
      </c>
      <c r="D1285" s="93" t="s">
        <v>42</v>
      </c>
    </row>
    <row r="1286" spans="1:4" ht="15.75" customHeight="1" x14ac:dyDescent="0.2">
      <c r="A1286" s="45" t="s">
        <v>566</v>
      </c>
      <c r="B1286" s="130">
        <v>42234</v>
      </c>
      <c r="C1286" s="45">
        <v>8584</v>
      </c>
      <c r="D1286" s="93" t="s">
        <v>42</v>
      </c>
    </row>
    <row r="1287" spans="1:4" ht="15.75" customHeight="1" x14ac:dyDescent="0.2">
      <c r="A1287" s="45" t="s">
        <v>566</v>
      </c>
      <c r="B1287" s="130">
        <v>42233</v>
      </c>
      <c r="C1287" s="45">
        <v>8494</v>
      </c>
      <c r="D1287" s="93" t="s">
        <v>42</v>
      </c>
    </row>
    <row r="1288" spans="1:4" ht="15.75" customHeight="1" x14ac:dyDescent="0.2">
      <c r="A1288" s="45" t="s">
        <v>566</v>
      </c>
      <c r="B1288" s="130">
        <v>42232</v>
      </c>
      <c r="C1288" s="45">
        <v>8511</v>
      </c>
      <c r="D1288" s="93" t="s">
        <v>42</v>
      </c>
    </row>
    <row r="1289" spans="1:4" ht="15.75" customHeight="1" x14ac:dyDescent="0.2">
      <c r="A1289" s="45" t="s">
        <v>566</v>
      </c>
      <c r="B1289" s="130">
        <v>42231</v>
      </c>
      <c r="C1289" s="45">
        <v>8438</v>
      </c>
      <c r="D1289" s="93" t="s">
        <v>42</v>
      </c>
    </row>
    <row r="1290" spans="1:4" ht="15.75" customHeight="1" x14ac:dyDescent="0.2">
      <c r="A1290" s="45" t="s">
        <v>566</v>
      </c>
      <c r="B1290" s="130">
        <v>42230</v>
      </c>
      <c r="C1290" s="45">
        <v>12317</v>
      </c>
      <c r="D1290" s="93" t="s">
        <v>42</v>
      </c>
    </row>
    <row r="1291" spans="1:4" ht="15.75" customHeight="1" x14ac:dyDescent="0.2">
      <c r="A1291" s="45" t="s">
        <v>566</v>
      </c>
      <c r="B1291" s="130">
        <v>42229</v>
      </c>
      <c r="C1291" s="45">
        <v>8363</v>
      </c>
      <c r="D1291" s="93" t="s">
        <v>42</v>
      </c>
    </row>
    <row r="1292" spans="1:4" ht="15.75" customHeight="1" x14ac:dyDescent="0.2">
      <c r="A1292" s="45" t="s">
        <v>566</v>
      </c>
      <c r="B1292" s="130">
        <v>42228</v>
      </c>
      <c r="C1292" s="45">
        <v>8652</v>
      </c>
      <c r="D1292" s="93" t="s">
        <v>42</v>
      </c>
    </row>
    <row r="1293" spans="1:4" ht="15.75" customHeight="1" x14ac:dyDescent="0.2">
      <c r="A1293" s="45" t="s">
        <v>566</v>
      </c>
      <c r="B1293" s="130">
        <v>42227</v>
      </c>
      <c r="C1293" s="45">
        <v>8889</v>
      </c>
      <c r="D1293" s="93" t="s">
        <v>42</v>
      </c>
    </row>
    <row r="1294" spans="1:4" ht="15.75" customHeight="1" x14ac:dyDescent="0.2">
      <c r="A1294" s="45" t="s">
        <v>566</v>
      </c>
      <c r="B1294" s="130">
        <v>42226</v>
      </c>
      <c r="C1294" s="45">
        <v>8460</v>
      </c>
      <c r="D1294" s="93" t="s">
        <v>42</v>
      </c>
    </row>
    <row r="1295" spans="1:4" ht="15.75" customHeight="1" x14ac:dyDescent="0.2">
      <c r="A1295" s="45" t="s">
        <v>566</v>
      </c>
      <c r="B1295" s="130">
        <v>42225</v>
      </c>
      <c r="C1295" s="45">
        <v>8574</v>
      </c>
      <c r="D1295" s="93" t="s">
        <v>42</v>
      </c>
    </row>
    <row r="1296" spans="1:4" ht="15.75" customHeight="1" x14ac:dyDescent="0.2">
      <c r="A1296" s="45" t="s">
        <v>566</v>
      </c>
      <c r="B1296" s="130">
        <v>42224</v>
      </c>
      <c r="C1296" s="45">
        <v>8345</v>
      </c>
      <c r="D1296" s="93" t="s">
        <v>42</v>
      </c>
    </row>
    <row r="1297" spans="1:4" ht="15.75" customHeight="1" x14ac:dyDescent="0.2">
      <c r="A1297" s="45" t="s">
        <v>566</v>
      </c>
      <c r="B1297" s="130">
        <v>42223</v>
      </c>
      <c r="C1297" s="45">
        <v>11819</v>
      </c>
      <c r="D1297" s="93" t="s">
        <v>42</v>
      </c>
    </row>
    <row r="1298" spans="1:4" ht="15.75" customHeight="1" x14ac:dyDescent="0.2">
      <c r="A1298" s="45" t="s">
        <v>566</v>
      </c>
      <c r="B1298" s="130">
        <v>42222</v>
      </c>
      <c r="C1298" s="45">
        <v>8341</v>
      </c>
      <c r="D1298" s="93" t="s">
        <v>42</v>
      </c>
    </row>
    <row r="1299" spans="1:4" ht="15.75" customHeight="1" x14ac:dyDescent="0.2">
      <c r="A1299" s="45" t="s">
        <v>566</v>
      </c>
      <c r="B1299" s="130">
        <v>42221</v>
      </c>
      <c r="C1299" s="45">
        <v>8414</v>
      </c>
      <c r="D1299" s="93" t="s">
        <v>42</v>
      </c>
    </row>
    <row r="1300" spans="1:4" ht="15.75" customHeight="1" x14ac:dyDescent="0.2">
      <c r="A1300" s="45" t="s">
        <v>566</v>
      </c>
      <c r="B1300" s="130">
        <v>42220</v>
      </c>
      <c r="C1300" s="45">
        <v>8562</v>
      </c>
      <c r="D1300" s="93" t="s">
        <v>42</v>
      </c>
    </row>
    <row r="1301" spans="1:4" ht="15.75" customHeight="1" x14ac:dyDescent="0.2">
      <c r="A1301" s="45" t="s">
        <v>566</v>
      </c>
      <c r="B1301" s="130">
        <v>42219</v>
      </c>
      <c r="C1301" s="45">
        <v>8675</v>
      </c>
      <c r="D1301" s="93" t="s">
        <v>42</v>
      </c>
    </row>
    <row r="1302" spans="1:4" ht="15.75" customHeight="1" x14ac:dyDescent="0.2">
      <c r="A1302" s="45" t="s">
        <v>566</v>
      </c>
      <c r="B1302" s="130">
        <v>42218</v>
      </c>
      <c r="C1302" s="45">
        <v>8861</v>
      </c>
      <c r="D1302" s="93" t="s">
        <v>42</v>
      </c>
    </row>
    <row r="1303" spans="1:4" ht="15.75" customHeight="1" x14ac:dyDescent="0.2">
      <c r="A1303" s="45" t="s">
        <v>566</v>
      </c>
      <c r="B1303" s="130">
        <v>42217</v>
      </c>
      <c r="C1303" s="45">
        <v>8324</v>
      </c>
      <c r="D1303" s="93" t="s">
        <v>42</v>
      </c>
    </row>
    <row r="1304" spans="1:4" ht="15.75" customHeight="1" x14ac:dyDescent="0.2">
      <c r="A1304" s="45" t="s">
        <v>567</v>
      </c>
      <c r="B1304" s="130">
        <v>42247</v>
      </c>
      <c r="C1304" s="45">
        <v>14413</v>
      </c>
      <c r="D1304" s="93" t="s">
        <v>42</v>
      </c>
    </row>
    <row r="1305" spans="1:4" ht="15.75" customHeight="1" x14ac:dyDescent="0.2">
      <c r="A1305" s="45" t="s">
        <v>567</v>
      </c>
      <c r="B1305" s="130">
        <v>42246</v>
      </c>
      <c r="C1305" s="45">
        <v>14345</v>
      </c>
      <c r="D1305" s="93" t="s">
        <v>42</v>
      </c>
    </row>
    <row r="1306" spans="1:4" ht="15.75" customHeight="1" x14ac:dyDescent="0.2">
      <c r="A1306" s="45" t="s">
        <v>567</v>
      </c>
      <c r="B1306" s="130">
        <v>42245</v>
      </c>
      <c r="C1306" s="45">
        <v>14238</v>
      </c>
      <c r="D1306" s="93" t="s">
        <v>42</v>
      </c>
    </row>
    <row r="1307" spans="1:4" ht="15.75" customHeight="1" x14ac:dyDescent="0.2">
      <c r="A1307" s="45" t="s">
        <v>567</v>
      </c>
      <c r="B1307" s="130">
        <v>42244</v>
      </c>
      <c r="C1307" s="45">
        <v>18689</v>
      </c>
      <c r="D1307" s="93" t="s">
        <v>42</v>
      </c>
    </row>
    <row r="1308" spans="1:4" ht="15.75" customHeight="1" x14ac:dyDescent="0.2">
      <c r="A1308" s="45" t="s">
        <v>567</v>
      </c>
      <c r="B1308" s="130">
        <v>42243</v>
      </c>
      <c r="C1308" s="45">
        <v>14515</v>
      </c>
      <c r="D1308" s="93" t="s">
        <v>42</v>
      </c>
    </row>
    <row r="1309" spans="1:4" ht="15.75" customHeight="1" x14ac:dyDescent="0.2">
      <c r="A1309" s="45" t="s">
        <v>567</v>
      </c>
      <c r="B1309" s="130">
        <v>42242</v>
      </c>
      <c r="C1309" s="45">
        <v>14349</v>
      </c>
      <c r="D1309" s="93" t="s">
        <v>42</v>
      </c>
    </row>
    <row r="1310" spans="1:4" ht="15.75" customHeight="1" x14ac:dyDescent="0.2">
      <c r="A1310" s="45" t="s">
        <v>567</v>
      </c>
      <c r="B1310" s="130">
        <v>42241</v>
      </c>
      <c r="C1310" s="45">
        <v>14289</v>
      </c>
      <c r="D1310" s="93" t="s">
        <v>42</v>
      </c>
    </row>
    <row r="1311" spans="1:4" ht="15.75" customHeight="1" x14ac:dyDescent="0.2">
      <c r="A1311" s="45" t="s">
        <v>567</v>
      </c>
      <c r="B1311" s="130">
        <v>42240</v>
      </c>
      <c r="C1311" s="45">
        <v>14309</v>
      </c>
      <c r="D1311" s="93" t="s">
        <v>42</v>
      </c>
    </row>
    <row r="1312" spans="1:4" ht="15.75" customHeight="1" x14ac:dyDescent="0.2">
      <c r="A1312" s="45" t="s">
        <v>567</v>
      </c>
      <c r="B1312" s="130">
        <v>42239</v>
      </c>
      <c r="C1312" s="45">
        <v>14418</v>
      </c>
      <c r="D1312" s="93" t="s">
        <v>42</v>
      </c>
    </row>
    <row r="1313" spans="1:4" ht="15.75" customHeight="1" x14ac:dyDescent="0.2">
      <c r="A1313" s="45" t="s">
        <v>567</v>
      </c>
      <c r="B1313" s="130">
        <v>42238</v>
      </c>
      <c r="C1313" s="45">
        <v>14244</v>
      </c>
      <c r="D1313" s="93" t="s">
        <v>42</v>
      </c>
    </row>
    <row r="1314" spans="1:4" ht="15.75" customHeight="1" x14ac:dyDescent="0.2">
      <c r="A1314" s="45" t="s">
        <v>567</v>
      </c>
      <c r="B1314" s="130">
        <v>42237</v>
      </c>
      <c r="C1314" s="45">
        <v>21939</v>
      </c>
      <c r="D1314" s="93" t="s">
        <v>42</v>
      </c>
    </row>
    <row r="1315" spans="1:4" ht="15.75" customHeight="1" x14ac:dyDescent="0.2">
      <c r="A1315" s="45" t="s">
        <v>567</v>
      </c>
      <c r="B1315" s="130">
        <v>42236</v>
      </c>
      <c r="C1315" s="45">
        <v>18542</v>
      </c>
      <c r="D1315" s="93" t="s">
        <v>42</v>
      </c>
    </row>
    <row r="1316" spans="1:4" ht="15.75" customHeight="1" x14ac:dyDescent="0.2">
      <c r="A1316" s="45" t="s">
        <v>567</v>
      </c>
      <c r="B1316" s="130">
        <v>42235</v>
      </c>
      <c r="C1316" s="45">
        <v>19421</v>
      </c>
      <c r="D1316" s="93" t="s">
        <v>42</v>
      </c>
    </row>
    <row r="1317" spans="1:4" ht="15.75" customHeight="1" x14ac:dyDescent="0.2">
      <c r="A1317" s="45" t="s">
        <v>567</v>
      </c>
      <c r="B1317" s="130">
        <v>42234</v>
      </c>
      <c r="C1317" s="45">
        <v>17503</v>
      </c>
      <c r="D1317" s="93" t="s">
        <v>42</v>
      </c>
    </row>
    <row r="1318" spans="1:4" ht="15.75" customHeight="1" x14ac:dyDescent="0.2">
      <c r="A1318" s="45" t="s">
        <v>567</v>
      </c>
      <c r="B1318" s="130">
        <v>42233</v>
      </c>
      <c r="C1318" s="45">
        <v>14172</v>
      </c>
      <c r="D1318" s="93" t="s">
        <v>42</v>
      </c>
    </row>
    <row r="1319" spans="1:4" ht="15.75" customHeight="1" x14ac:dyDescent="0.2">
      <c r="A1319" s="45" t="s">
        <v>567</v>
      </c>
      <c r="B1319" s="130">
        <v>42232</v>
      </c>
      <c r="C1319" s="45">
        <v>14197</v>
      </c>
      <c r="D1319" s="93" t="s">
        <v>42</v>
      </c>
    </row>
    <row r="1320" spans="1:4" ht="15.75" customHeight="1" x14ac:dyDescent="0.2">
      <c r="A1320" s="45" t="s">
        <v>567</v>
      </c>
      <c r="B1320" s="130">
        <v>42231</v>
      </c>
      <c r="C1320" s="45">
        <v>14090</v>
      </c>
      <c r="D1320" s="93" t="s">
        <v>42</v>
      </c>
    </row>
    <row r="1321" spans="1:4" ht="15.75" customHeight="1" x14ac:dyDescent="0.2">
      <c r="A1321" s="45" t="s">
        <v>567</v>
      </c>
      <c r="B1321" s="130">
        <v>42230</v>
      </c>
      <c r="C1321" s="45">
        <v>18374</v>
      </c>
      <c r="D1321" s="93" t="s">
        <v>42</v>
      </c>
    </row>
    <row r="1322" spans="1:4" ht="15.75" customHeight="1" x14ac:dyDescent="0.2">
      <c r="A1322" s="45" t="s">
        <v>567</v>
      </c>
      <c r="B1322" s="130">
        <v>42229</v>
      </c>
      <c r="C1322" s="45">
        <v>14058</v>
      </c>
      <c r="D1322" s="93" t="s">
        <v>42</v>
      </c>
    </row>
    <row r="1323" spans="1:4" ht="15.75" customHeight="1" x14ac:dyDescent="0.2">
      <c r="A1323" s="45" t="s">
        <v>567</v>
      </c>
      <c r="B1323" s="130">
        <v>42228</v>
      </c>
      <c r="C1323" s="45">
        <v>14858</v>
      </c>
      <c r="D1323" s="93" t="s">
        <v>42</v>
      </c>
    </row>
    <row r="1324" spans="1:4" ht="15.75" customHeight="1" x14ac:dyDescent="0.2">
      <c r="A1324" s="45" t="s">
        <v>567</v>
      </c>
      <c r="B1324" s="130">
        <v>42227</v>
      </c>
      <c r="C1324" s="45">
        <v>14489</v>
      </c>
      <c r="D1324" s="93" t="s">
        <v>42</v>
      </c>
    </row>
    <row r="1325" spans="1:4" ht="15.75" customHeight="1" x14ac:dyDescent="0.2">
      <c r="A1325" s="45" t="s">
        <v>567</v>
      </c>
      <c r="B1325" s="130">
        <v>42226</v>
      </c>
      <c r="C1325" s="45">
        <v>14177</v>
      </c>
      <c r="D1325" s="93" t="s">
        <v>42</v>
      </c>
    </row>
    <row r="1326" spans="1:4" ht="15.75" customHeight="1" x14ac:dyDescent="0.2">
      <c r="A1326" s="45" t="s">
        <v>567</v>
      </c>
      <c r="B1326" s="130">
        <v>42225</v>
      </c>
      <c r="C1326" s="45">
        <v>14123</v>
      </c>
      <c r="D1326" s="93" t="s">
        <v>42</v>
      </c>
    </row>
    <row r="1327" spans="1:4" ht="15.75" customHeight="1" x14ac:dyDescent="0.2">
      <c r="A1327" s="45" t="s">
        <v>567</v>
      </c>
      <c r="B1327" s="130">
        <v>42224</v>
      </c>
      <c r="C1327" s="45">
        <v>14054</v>
      </c>
      <c r="D1327" s="93" t="s">
        <v>42</v>
      </c>
    </row>
    <row r="1328" spans="1:4" ht="15.75" customHeight="1" x14ac:dyDescent="0.2">
      <c r="A1328" s="45" t="s">
        <v>567</v>
      </c>
      <c r="B1328" s="130">
        <v>42223</v>
      </c>
      <c r="C1328" s="45">
        <v>18325</v>
      </c>
      <c r="D1328" s="93" t="s">
        <v>42</v>
      </c>
    </row>
    <row r="1329" spans="1:4" ht="15.75" customHeight="1" x14ac:dyDescent="0.2">
      <c r="A1329" s="45" t="s">
        <v>567</v>
      </c>
      <c r="B1329" s="130">
        <v>42222</v>
      </c>
      <c r="C1329" s="45">
        <v>13902</v>
      </c>
      <c r="D1329" s="93" t="s">
        <v>42</v>
      </c>
    </row>
    <row r="1330" spans="1:4" ht="15.75" customHeight="1" x14ac:dyDescent="0.2">
      <c r="A1330" s="45" t="s">
        <v>567</v>
      </c>
      <c r="B1330" s="130">
        <v>42221</v>
      </c>
      <c r="C1330" s="45">
        <v>13881</v>
      </c>
      <c r="D1330" s="93" t="s">
        <v>42</v>
      </c>
    </row>
    <row r="1331" spans="1:4" ht="15.75" customHeight="1" x14ac:dyDescent="0.2">
      <c r="A1331" s="45" t="s">
        <v>567</v>
      </c>
      <c r="B1331" s="130">
        <v>42220</v>
      </c>
      <c r="C1331" s="45">
        <v>13957</v>
      </c>
      <c r="D1331" s="93" t="s">
        <v>42</v>
      </c>
    </row>
    <row r="1332" spans="1:4" ht="15.75" customHeight="1" x14ac:dyDescent="0.2">
      <c r="A1332" s="45" t="s">
        <v>567</v>
      </c>
      <c r="B1332" s="130">
        <v>42219</v>
      </c>
      <c r="C1332" s="45">
        <v>13903</v>
      </c>
      <c r="D1332" s="93" t="s">
        <v>42</v>
      </c>
    </row>
    <row r="1333" spans="1:4" ht="15.75" customHeight="1" x14ac:dyDescent="0.2">
      <c r="A1333" s="45" t="s">
        <v>567</v>
      </c>
      <c r="B1333" s="130">
        <v>42218</v>
      </c>
      <c r="C1333" s="45">
        <v>13878</v>
      </c>
      <c r="D1333" s="93" t="s">
        <v>42</v>
      </c>
    </row>
    <row r="1334" spans="1:4" ht="15.75" customHeight="1" x14ac:dyDescent="0.2">
      <c r="A1334" s="45" t="s">
        <v>567</v>
      </c>
      <c r="B1334" s="130">
        <v>42217</v>
      </c>
      <c r="C1334" s="45">
        <v>13890</v>
      </c>
      <c r="D1334" s="93" t="s">
        <v>42</v>
      </c>
    </row>
    <row r="1335" spans="1:4" ht="15.75" customHeight="1" x14ac:dyDescent="0.2">
      <c r="A1335" s="45" t="s">
        <v>568</v>
      </c>
      <c r="B1335" s="130">
        <v>42247</v>
      </c>
      <c r="C1335" s="45">
        <v>20463</v>
      </c>
      <c r="D1335" s="93" t="s">
        <v>42</v>
      </c>
    </row>
    <row r="1336" spans="1:4" ht="15.75" customHeight="1" x14ac:dyDescent="0.2">
      <c r="A1336" s="45" t="s">
        <v>568</v>
      </c>
      <c r="B1336" s="130">
        <v>42246</v>
      </c>
      <c r="C1336" s="45">
        <v>20105</v>
      </c>
      <c r="D1336" s="93" t="s">
        <v>42</v>
      </c>
    </row>
    <row r="1337" spans="1:4" ht="15.75" customHeight="1" x14ac:dyDescent="0.2">
      <c r="A1337" s="45" t="s">
        <v>568</v>
      </c>
      <c r="B1337" s="130">
        <v>42245</v>
      </c>
      <c r="C1337" s="45">
        <v>20001</v>
      </c>
      <c r="D1337" s="93" t="s">
        <v>42</v>
      </c>
    </row>
    <row r="1338" spans="1:4" ht="15.75" customHeight="1" x14ac:dyDescent="0.2">
      <c r="A1338" s="45" t="s">
        <v>568</v>
      </c>
      <c r="B1338" s="130">
        <v>42244</v>
      </c>
      <c r="C1338" s="45">
        <v>42112</v>
      </c>
      <c r="D1338" s="93" t="s">
        <v>42</v>
      </c>
    </row>
    <row r="1339" spans="1:4" ht="15.75" customHeight="1" x14ac:dyDescent="0.2">
      <c r="A1339" s="45" t="s">
        <v>568</v>
      </c>
      <c r="B1339" s="130">
        <v>42243</v>
      </c>
      <c r="C1339" s="45">
        <v>20309</v>
      </c>
      <c r="D1339" s="93" t="s">
        <v>42</v>
      </c>
    </row>
    <row r="1340" spans="1:4" ht="15.75" customHeight="1" x14ac:dyDescent="0.2">
      <c r="A1340" s="45" t="s">
        <v>568</v>
      </c>
      <c r="B1340" s="130">
        <v>42242</v>
      </c>
      <c r="C1340" s="45">
        <v>23183</v>
      </c>
      <c r="D1340" s="93" t="s">
        <v>42</v>
      </c>
    </row>
    <row r="1341" spans="1:4" ht="15.75" customHeight="1" x14ac:dyDescent="0.2">
      <c r="A1341" s="45" t="s">
        <v>568</v>
      </c>
      <c r="B1341" s="130">
        <v>42241</v>
      </c>
      <c r="C1341" s="45">
        <v>20023</v>
      </c>
      <c r="D1341" s="93" t="s">
        <v>42</v>
      </c>
    </row>
    <row r="1342" spans="1:4" ht="15.75" customHeight="1" x14ac:dyDescent="0.2">
      <c r="A1342" s="45" t="s">
        <v>568</v>
      </c>
      <c r="B1342" s="130">
        <v>42240</v>
      </c>
      <c r="C1342" s="45">
        <v>19994</v>
      </c>
      <c r="D1342" s="93" t="s">
        <v>42</v>
      </c>
    </row>
    <row r="1343" spans="1:4" ht="15.75" customHeight="1" x14ac:dyDescent="0.2">
      <c r="A1343" s="45" t="s">
        <v>568</v>
      </c>
      <c r="B1343" s="130">
        <v>42239</v>
      </c>
      <c r="C1343" s="45">
        <v>20977</v>
      </c>
      <c r="D1343" s="93" t="s">
        <v>42</v>
      </c>
    </row>
    <row r="1344" spans="1:4" ht="15.75" customHeight="1" x14ac:dyDescent="0.2">
      <c r="A1344" s="45" t="s">
        <v>568</v>
      </c>
      <c r="B1344" s="130">
        <v>42238</v>
      </c>
      <c r="C1344" s="45">
        <v>19961</v>
      </c>
      <c r="D1344" s="93" t="s">
        <v>42</v>
      </c>
    </row>
    <row r="1345" spans="1:4" ht="15.75" customHeight="1" x14ac:dyDescent="0.2">
      <c r="A1345" s="45" t="s">
        <v>568</v>
      </c>
      <c r="B1345" s="130">
        <v>42237</v>
      </c>
      <c r="C1345" s="45">
        <v>42477</v>
      </c>
      <c r="D1345" s="93" t="s">
        <v>42</v>
      </c>
    </row>
    <row r="1346" spans="1:4" ht="15.75" customHeight="1" x14ac:dyDescent="0.2">
      <c r="A1346" s="45" t="s">
        <v>568</v>
      </c>
      <c r="B1346" s="130">
        <v>42236</v>
      </c>
      <c r="C1346" s="45">
        <v>20884</v>
      </c>
      <c r="D1346" s="93" t="s">
        <v>42</v>
      </c>
    </row>
    <row r="1347" spans="1:4" ht="15.75" customHeight="1" x14ac:dyDescent="0.2">
      <c r="A1347" s="45" t="s">
        <v>568</v>
      </c>
      <c r="B1347" s="130">
        <v>42235</v>
      </c>
      <c r="C1347" s="45">
        <v>23319</v>
      </c>
      <c r="D1347" s="93" t="s">
        <v>42</v>
      </c>
    </row>
    <row r="1348" spans="1:4" ht="15.75" customHeight="1" x14ac:dyDescent="0.2">
      <c r="A1348" s="45" t="s">
        <v>568</v>
      </c>
      <c r="B1348" s="130">
        <v>42234</v>
      </c>
      <c r="C1348" s="45">
        <v>20864</v>
      </c>
      <c r="D1348" s="93" t="s">
        <v>42</v>
      </c>
    </row>
    <row r="1349" spans="1:4" ht="15.75" customHeight="1" x14ac:dyDescent="0.2">
      <c r="A1349" s="45" t="s">
        <v>568</v>
      </c>
      <c r="B1349" s="130">
        <v>42233</v>
      </c>
      <c r="C1349" s="45">
        <v>20630</v>
      </c>
      <c r="D1349" s="93" t="s">
        <v>42</v>
      </c>
    </row>
    <row r="1350" spans="1:4" ht="15.75" customHeight="1" x14ac:dyDescent="0.2">
      <c r="A1350" s="45" t="s">
        <v>568</v>
      </c>
      <c r="B1350" s="130">
        <v>42232</v>
      </c>
      <c r="C1350" s="45">
        <v>21152</v>
      </c>
      <c r="D1350" s="93" t="s">
        <v>42</v>
      </c>
    </row>
    <row r="1351" spans="1:4" ht="15.75" customHeight="1" x14ac:dyDescent="0.2">
      <c r="A1351" s="45" t="s">
        <v>568</v>
      </c>
      <c r="B1351" s="130">
        <v>42231</v>
      </c>
      <c r="C1351" s="45">
        <v>20590</v>
      </c>
      <c r="D1351" s="93" t="s">
        <v>42</v>
      </c>
    </row>
    <row r="1352" spans="1:4" ht="15.75" customHeight="1" x14ac:dyDescent="0.2">
      <c r="A1352" s="45" t="s">
        <v>568</v>
      </c>
      <c r="B1352" s="130">
        <v>42230</v>
      </c>
      <c r="C1352" s="45">
        <v>42321</v>
      </c>
      <c r="D1352" s="93" t="s">
        <v>42</v>
      </c>
    </row>
    <row r="1353" spans="1:4" ht="15.75" customHeight="1" x14ac:dyDescent="0.2">
      <c r="A1353" s="45" t="s">
        <v>568</v>
      </c>
      <c r="B1353" s="130">
        <v>42229</v>
      </c>
      <c r="C1353" s="45">
        <v>21421</v>
      </c>
      <c r="D1353" s="93" t="s">
        <v>42</v>
      </c>
    </row>
    <row r="1354" spans="1:4" ht="15.75" customHeight="1" x14ac:dyDescent="0.2">
      <c r="A1354" s="45" t="s">
        <v>568</v>
      </c>
      <c r="B1354" s="130">
        <v>42228</v>
      </c>
      <c r="C1354" s="45">
        <v>23745</v>
      </c>
      <c r="D1354" s="93" t="s">
        <v>42</v>
      </c>
    </row>
    <row r="1355" spans="1:4" ht="15.75" customHeight="1" x14ac:dyDescent="0.2">
      <c r="A1355" s="45" t="s">
        <v>568</v>
      </c>
      <c r="B1355" s="130">
        <v>42227</v>
      </c>
      <c r="C1355" s="45">
        <v>21143</v>
      </c>
      <c r="D1355" s="93" t="s">
        <v>42</v>
      </c>
    </row>
    <row r="1356" spans="1:4" ht="15.75" customHeight="1" x14ac:dyDescent="0.2">
      <c r="A1356" s="45" t="s">
        <v>568</v>
      </c>
      <c r="B1356" s="130">
        <v>42226</v>
      </c>
      <c r="C1356" s="45">
        <v>20184</v>
      </c>
      <c r="D1356" s="93" t="s">
        <v>42</v>
      </c>
    </row>
    <row r="1357" spans="1:4" ht="15.75" customHeight="1" x14ac:dyDescent="0.2">
      <c r="A1357" s="45" t="s">
        <v>568</v>
      </c>
      <c r="B1357" s="130">
        <v>42225</v>
      </c>
      <c r="C1357" s="45">
        <v>19671</v>
      </c>
      <c r="D1357" s="93" t="s">
        <v>42</v>
      </c>
    </row>
    <row r="1358" spans="1:4" ht="15.75" customHeight="1" x14ac:dyDescent="0.2">
      <c r="A1358" s="45" t="s">
        <v>568</v>
      </c>
      <c r="B1358" s="130">
        <v>42224</v>
      </c>
      <c r="C1358" s="45">
        <v>20254</v>
      </c>
      <c r="D1358" s="93" t="s">
        <v>42</v>
      </c>
    </row>
    <row r="1359" spans="1:4" ht="15.75" customHeight="1" x14ac:dyDescent="0.2">
      <c r="A1359" s="45" t="s">
        <v>568</v>
      </c>
      <c r="B1359" s="130">
        <v>42223</v>
      </c>
      <c r="C1359" s="45">
        <v>41940</v>
      </c>
      <c r="D1359" s="93" t="s">
        <v>42</v>
      </c>
    </row>
    <row r="1360" spans="1:4" ht="15.75" customHeight="1" x14ac:dyDescent="0.2">
      <c r="A1360" s="45" t="s">
        <v>568</v>
      </c>
      <c r="B1360" s="130">
        <v>42222</v>
      </c>
      <c r="C1360" s="45">
        <v>22072</v>
      </c>
      <c r="D1360" s="93" t="s">
        <v>42</v>
      </c>
    </row>
    <row r="1361" spans="1:4" ht="15.75" customHeight="1" x14ac:dyDescent="0.2">
      <c r="A1361" s="45" t="s">
        <v>568</v>
      </c>
      <c r="B1361" s="130">
        <v>42221</v>
      </c>
      <c r="C1361" s="45">
        <v>24520</v>
      </c>
      <c r="D1361" s="93" t="s">
        <v>42</v>
      </c>
    </row>
    <row r="1362" spans="1:4" ht="15.75" customHeight="1" x14ac:dyDescent="0.2">
      <c r="A1362" s="45" t="s">
        <v>568</v>
      </c>
      <c r="B1362" s="130">
        <v>42220</v>
      </c>
      <c r="C1362" s="45">
        <v>22555</v>
      </c>
      <c r="D1362" s="93" t="s">
        <v>42</v>
      </c>
    </row>
    <row r="1363" spans="1:4" ht="15.75" customHeight="1" x14ac:dyDescent="0.2">
      <c r="A1363" s="45" t="s">
        <v>568</v>
      </c>
      <c r="B1363" s="130">
        <v>42219</v>
      </c>
      <c r="C1363" s="45">
        <v>19855</v>
      </c>
      <c r="D1363" s="93" t="s">
        <v>42</v>
      </c>
    </row>
    <row r="1364" spans="1:4" ht="15.75" customHeight="1" x14ac:dyDescent="0.2">
      <c r="A1364" s="45" t="s">
        <v>568</v>
      </c>
      <c r="B1364" s="130">
        <v>42218</v>
      </c>
      <c r="C1364" s="45">
        <v>20406</v>
      </c>
      <c r="D1364" s="93" t="s">
        <v>42</v>
      </c>
    </row>
    <row r="1365" spans="1:4" ht="15.75" customHeight="1" x14ac:dyDescent="0.2">
      <c r="A1365" s="45" t="s">
        <v>568</v>
      </c>
      <c r="B1365" s="130">
        <v>42217</v>
      </c>
      <c r="C1365" s="45">
        <v>18570</v>
      </c>
      <c r="D1365" s="93" t="s">
        <v>42</v>
      </c>
    </row>
    <row r="1366" spans="1:4" ht="15.75" customHeight="1" x14ac:dyDescent="0.2">
      <c r="A1366" s="45" t="s">
        <v>569</v>
      </c>
      <c r="B1366" s="130">
        <v>42247</v>
      </c>
      <c r="C1366" s="45">
        <v>9817</v>
      </c>
      <c r="D1366" s="93" t="s">
        <v>42</v>
      </c>
    </row>
    <row r="1367" spans="1:4" ht="15.75" customHeight="1" x14ac:dyDescent="0.2">
      <c r="A1367" s="45" t="s">
        <v>569</v>
      </c>
      <c r="B1367" s="130">
        <v>42246</v>
      </c>
      <c r="C1367" s="45">
        <v>12297</v>
      </c>
      <c r="D1367" s="93" t="s">
        <v>42</v>
      </c>
    </row>
    <row r="1368" spans="1:4" ht="15.75" customHeight="1" x14ac:dyDescent="0.2">
      <c r="A1368" s="45" t="s">
        <v>569</v>
      </c>
      <c r="B1368" s="130">
        <v>42245</v>
      </c>
      <c r="C1368" s="45">
        <v>9286</v>
      </c>
      <c r="D1368" s="93" t="s">
        <v>42</v>
      </c>
    </row>
    <row r="1369" spans="1:4" ht="15.75" customHeight="1" x14ac:dyDescent="0.2">
      <c r="A1369" s="45" t="s">
        <v>569</v>
      </c>
      <c r="B1369" s="130">
        <v>42244</v>
      </c>
      <c r="C1369" s="45">
        <v>22110</v>
      </c>
      <c r="D1369" s="93" t="s">
        <v>42</v>
      </c>
    </row>
    <row r="1370" spans="1:4" ht="15.75" customHeight="1" x14ac:dyDescent="0.2">
      <c r="A1370" s="45" t="s">
        <v>569</v>
      </c>
      <c r="B1370" s="130">
        <v>42243</v>
      </c>
      <c r="C1370" s="45">
        <v>11723</v>
      </c>
      <c r="D1370" s="93" t="s">
        <v>42</v>
      </c>
    </row>
    <row r="1371" spans="1:4" ht="15.75" customHeight="1" x14ac:dyDescent="0.2">
      <c r="A1371" s="45" t="s">
        <v>569</v>
      </c>
      <c r="B1371" s="130">
        <v>42242</v>
      </c>
      <c r="C1371" s="45">
        <v>11131</v>
      </c>
      <c r="D1371" s="93" t="s">
        <v>42</v>
      </c>
    </row>
    <row r="1372" spans="1:4" ht="15.75" customHeight="1" x14ac:dyDescent="0.2">
      <c r="A1372" s="45" t="s">
        <v>569</v>
      </c>
      <c r="B1372" s="130">
        <v>42241</v>
      </c>
      <c r="C1372" s="45">
        <v>14683</v>
      </c>
      <c r="D1372" s="93" t="s">
        <v>42</v>
      </c>
    </row>
    <row r="1373" spans="1:4" ht="15.75" customHeight="1" x14ac:dyDescent="0.2">
      <c r="A1373" s="45" t="s">
        <v>569</v>
      </c>
      <c r="B1373" s="130">
        <v>42240</v>
      </c>
      <c r="C1373" s="45">
        <v>10967</v>
      </c>
      <c r="D1373" s="93" t="s">
        <v>42</v>
      </c>
    </row>
    <row r="1374" spans="1:4" ht="15.75" customHeight="1" x14ac:dyDescent="0.2">
      <c r="A1374" s="45" t="s">
        <v>569</v>
      </c>
      <c r="B1374" s="130">
        <v>42239</v>
      </c>
      <c r="C1374" s="45">
        <v>10597</v>
      </c>
      <c r="D1374" s="93" t="s">
        <v>42</v>
      </c>
    </row>
    <row r="1375" spans="1:4" ht="15.75" customHeight="1" x14ac:dyDescent="0.2">
      <c r="A1375" s="45" t="s">
        <v>569</v>
      </c>
      <c r="B1375" s="130">
        <v>42238</v>
      </c>
      <c r="C1375" s="45">
        <v>9051</v>
      </c>
      <c r="D1375" s="93" t="s">
        <v>42</v>
      </c>
    </row>
    <row r="1376" spans="1:4" ht="15.75" customHeight="1" x14ac:dyDescent="0.2">
      <c r="A1376" s="45" t="s">
        <v>569</v>
      </c>
      <c r="B1376" s="130">
        <v>42237</v>
      </c>
      <c r="C1376" s="45">
        <v>21868</v>
      </c>
      <c r="D1376" s="93" t="s">
        <v>42</v>
      </c>
    </row>
    <row r="1377" spans="1:4" ht="15.75" customHeight="1" x14ac:dyDescent="0.2">
      <c r="A1377" s="45" t="s">
        <v>569</v>
      </c>
      <c r="B1377" s="130">
        <v>42236</v>
      </c>
      <c r="C1377" s="45">
        <v>9652</v>
      </c>
      <c r="D1377" s="93" t="s">
        <v>42</v>
      </c>
    </row>
    <row r="1378" spans="1:4" ht="15.75" customHeight="1" x14ac:dyDescent="0.2">
      <c r="A1378" s="45" t="s">
        <v>569</v>
      </c>
      <c r="B1378" s="130">
        <v>42235</v>
      </c>
      <c r="C1378" s="45">
        <v>9445</v>
      </c>
      <c r="D1378" s="93" t="s">
        <v>42</v>
      </c>
    </row>
    <row r="1379" spans="1:4" ht="15.75" customHeight="1" x14ac:dyDescent="0.2">
      <c r="A1379" s="45" t="s">
        <v>569</v>
      </c>
      <c r="B1379" s="130">
        <v>42234</v>
      </c>
      <c r="C1379" s="45">
        <v>9307</v>
      </c>
      <c r="D1379" s="93" t="s">
        <v>42</v>
      </c>
    </row>
    <row r="1380" spans="1:4" ht="15.75" customHeight="1" x14ac:dyDescent="0.2">
      <c r="A1380" s="45" t="s">
        <v>569</v>
      </c>
      <c r="B1380" s="130">
        <v>42233</v>
      </c>
      <c r="C1380" s="45">
        <v>9770</v>
      </c>
      <c r="D1380" s="93" t="s">
        <v>42</v>
      </c>
    </row>
    <row r="1381" spans="1:4" ht="15.75" customHeight="1" x14ac:dyDescent="0.2">
      <c r="A1381" s="45" t="s">
        <v>569</v>
      </c>
      <c r="B1381" s="130">
        <v>42232</v>
      </c>
      <c r="C1381" s="45">
        <v>11069</v>
      </c>
      <c r="D1381" s="93" t="s">
        <v>42</v>
      </c>
    </row>
    <row r="1382" spans="1:4" ht="15.75" customHeight="1" x14ac:dyDescent="0.2">
      <c r="A1382" s="45" t="s">
        <v>569</v>
      </c>
      <c r="B1382" s="130">
        <v>42231</v>
      </c>
      <c r="C1382" s="45">
        <v>8813</v>
      </c>
      <c r="D1382" s="93" t="s">
        <v>42</v>
      </c>
    </row>
    <row r="1383" spans="1:4" ht="15.75" customHeight="1" x14ac:dyDescent="0.2">
      <c r="A1383" s="45" t="s">
        <v>569</v>
      </c>
      <c r="B1383" s="130">
        <v>42230</v>
      </c>
      <c r="C1383" s="45">
        <v>21423</v>
      </c>
      <c r="D1383" s="93" t="s">
        <v>42</v>
      </c>
    </row>
    <row r="1384" spans="1:4" ht="15.75" customHeight="1" x14ac:dyDescent="0.2">
      <c r="A1384" s="45" t="s">
        <v>569</v>
      </c>
      <c r="B1384" s="130">
        <v>42229</v>
      </c>
      <c r="C1384" s="45">
        <v>9015</v>
      </c>
      <c r="D1384" s="93" t="s">
        <v>42</v>
      </c>
    </row>
    <row r="1385" spans="1:4" ht="15.75" customHeight="1" x14ac:dyDescent="0.2">
      <c r="A1385" s="45" t="s">
        <v>569</v>
      </c>
      <c r="B1385" s="130">
        <v>42228</v>
      </c>
      <c r="C1385" s="45">
        <v>9265</v>
      </c>
      <c r="D1385" s="93" t="s">
        <v>42</v>
      </c>
    </row>
    <row r="1386" spans="1:4" ht="15.75" customHeight="1" x14ac:dyDescent="0.2">
      <c r="A1386" s="45" t="s">
        <v>569</v>
      </c>
      <c r="B1386" s="130">
        <v>42227</v>
      </c>
      <c r="C1386" s="45">
        <v>9244</v>
      </c>
      <c r="D1386" s="93" t="s">
        <v>42</v>
      </c>
    </row>
    <row r="1387" spans="1:4" ht="15.75" customHeight="1" x14ac:dyDescent="0.2">
      <c r="A1387" s="45" t="s">
        <v>569</v>
      </c>
      <c r="B1387" s="130">
        <v>42226</v>
      </c>
      <c r="C1387" s="45">
        <v>10544</v>
      </c>
      <c r="D1387" s="93" t="s">
        <v>42</v>
      </c>
    </row>
    <row r="1388" spans="1:4" ht="15.75" customHeight="1" x14ac:dyDescent="0.2">
      <c r="A1388" s="45" t="s">
        <v>569</v>
      </c>
      <c r="B1388" s="130">
        <v>42225</v>
      </c>
      <c r="C1388" s="45">
        <v>14408</v>
      </c>
      <c r="D1388" s="93" t="s">
        <v>42</v>
      </c>
    </row>
    <row r="1389" spans="1:4" ht="15.75" customHeight="1" x14ac:dyDescent="0.2">
      <c r="A1389" s="45" t="s">
        <v>569</v>
      </c>
      <c r="B1389" s="130">
        <v>42224</v>
      </c>
      <c r="C1389" s="45">
        <v>8723</v>
      </c>
      <c r="D1389" s="93" t="s">
        <v>42</v>
      </c>
    </row>
    <row r="1390" spans="1:4" ht="15.75" customHeight="1" x14ac:dyDescent="0.2">
      <c r="A1390" s="45" t="s">
        <v>569</v>
      </c>
      <c r="B1390" s="130">
        <v>42223</v>
      </c>
      <c r="C1390" s="45">
        <v>24234</v>
      </c>
      <c r="D1390" s="93" t="s">
        <v>42</v>
      </c>
    </row>
    <row r="1391" spans="1:4" ht="15.75" customHeight="1" x14ac:dyDescent="0.2">
      <c r="A1391" s="45" t="s">
        <v>569</v>
      </c>
      <c r="B1391" s="130">
        <v>42222</v>
      </c>
      <c r="C1391" s="45">
        <v>9570</v>
      </c>
      <c r="D1391" s="93" t="s">
        <v>42</v>
      </c>
    </row>
    <row r="1392" spans="1:4" ht="15.75" customHeight="1" x14ac:dyDescent="0.2">
      <c r="A1392" s="45" t="s">
        <v>569</v>
      </c>
      <c r="B1392" s="130">
        <v>42221</v>
      </c>
      <c r="C1392" s="45">
        <v>10453</v>
      </c>
      <c r="D1392" s="93" t="s">
        <v>42</v>
      </c>
    </row>
    <row r="1393" spans="1:4" ht="15.75" customHeight="1" x14ac:dyDescent="0.2">
      <c r="A1393" s="45" t="s">
        <v>569</v>
      </c>
      <c r="B1393" s="130">
        <v>42220</v>
      </c>
      <c r="C1393" s="45">
        <v>8793</v>
      </c>
      <c r="D1393" s="93" t="s">
        <v>42</v>
      </c>
    </row>
    <row r="1394" spans="1:4" ht="15.75" customHeight="1" x14ac:dyDescent="0.2">
      <c r="A1394" s="45" t="s">
        <v>569</v>
      </c>
      <c r="B1394" s="130">
        <v>42219</v>
      </c>
      <c r="C1394" s="45">
        <v>9339</v>
      </c>
      <c r="D1394" s="93" t="s">
        <v>42</v>
      </c>
    </row>
    <row r="1395" spans="1:4" ht="15.75" customHeight="1" x14ac:dyDescent="0.2">
      <c r="A1395" s="45" t="s">
        <v>569</v>
      </c>
      <c r="B1395" s="130">
        <v>42218</v>
      </c>
      <c r="C1395" s="45">
        <v>9573</v>
      </c>
      <c r="D1395" s="93" t="s">
        <v>42</v>
      </c>
    </row>
    <row r="1396" spans="1:4" ht="15.75" customHeight="1" x14ac:dyDescent="0.2">
      <c r="A1396" s="45" t="s">
        <v>569</v>
      </c>
      <c r="B1396" s="130">
        <v>42217</v>
      </c>
      <c r="C1396" s="45">
        <v>8284</v>
      </c>
      <c r="D1396" s="93" t="s">
        <v>42</v>
      </c>
    </row>
    <row r="1397" spans="1:4" ht="15.75" customHeight="1" x14ac:dyDescent="0.2">
      <c r="A1397" s="45" t="s">
        <v>134</v>
      </c>
      <c r="B1397" s="130">
        <v>42247</v>
      </c>
      <c r="C1397" s="45">
        <v>1078</v>
      </c>
      <c r="D1397" s="93" t="s">
        <v>28</v>
      </c>
    </row>
    <row r="1398" spans="1:4" ht="15.75" customHeight="1" x14ac:dyDescent="0.2">
      <c r="A1398" s="45" t="s">
        <v>134</v>
      </c>
      <c r="B1398" s="130">
        <v>42246</v>
      </c>
      <c r="C1398" s="45">
        <v>1114</v>
      </c>
      <c r="D1398" s="93" t="s">
        <v>28</v>
      </c>
    </row>
    <row r="1399" spans="1:4" ht="15.75" customHeight="1" x14ac:dyDescent="0.2">
      <c r="A1399" s="45" t="s">
        <v>134</v>
      </c>
      <c r="B1399" s="130">
        <v>42245</v>
      </c>
      <c r="C1399" s="45">
        <v>2606</v>
      </c>
      <c r="D1399" s="93" t="s">
        <v>28</v>
      </c>
    </row>
    <row r="1400" spans="1:4" ht="15.75" customHeight="1" x14ac:dyDescent="0.2">
      <c r="A1400" s="45" t="s">
        <v>134</v>
      </c>
      <c r="B1400" s="130">
        <v>42244</v>
      </c>
      <c r="C1400" s="45">
        <v>1454</v>
      </c>
      <c r="D1400" s="93" t="s">
        <v>28</v>
      </c>
    </row>
    <row r="1401" spans="1:4" ht="15.75" customHeight="1" x14ac:dyDescent="0.2">
      <c r="A1401" s="45" t="s">
        <v>134</v>
      </c>
      <c r="B1401" s="130">
        <v>42243</v>
      </c>
      <c r="C1401" s="45">
        <v>1316</v>
      </c>
      <c r="D1401" s="93" t="s">
        <v>28</v>
      </c>
    </row>
    <row r="1402" spans="1:4" ht="15.75" customHeight="1" x14ac:dyDescent="0.2">
      <c r="A1402" s="45" t="s">
        <v>134</v>
      </c>
      <c r="B1402" s="130">
        <v>42242</v>
      </c>
      <c r="C1402" s="45">
        <v>1556</v>
      </c>
      <c r="D1402" s="93" t="s">
        <v>28</v>
      </c>
    </row>
    <row r="1403" spans="1:4" ht="15.75" customHeight="1" x14ac:dyDescent="0.2">
      <c r="A1403" s="45" t="s">
        <v>134</v>
      </c>
      <c r="B1403" s="130">
        <v>42241</v>
      </c>
      <c r="C1403" s="45">
        <v>1076</v>
      </c>
      <c r="D1403" s="93" t="s">
        <v>28</v>
      </c>
    </row>
    <row r="1404" spans="1:4" ht="15.75" customHeight="1" x14ac:dyDescent="0.2">
      <c r="A1404" s="45" t="s">
        <v>134</v>
      </c>
      <c r="B1404" s="130">
        <v>42240</v>
      </c>
      <c r="C1404" s="45">
        <v>1086</v>
      </c>
      <c r="D1404" s="93" t="s">
        <v>28</v>
      </c>
    </row>
    <row r="1405" spans="1:4" ht="15.75" customHeight="1" x14ac:dyDescent="0.2">
      <c r="A1405" s="45" t="s">
        <v>134</v>
      </c>
      <c r="B1405" s="130">
        <v>42239</v>
      </c>
      <c r="C1405" s="45">
        <v>1102</v>
      </c>
      <c r="D1405" s="93" t="s">
        <v>28</v>
      </c>
    </row>
    <row r="1406" spans="1:4" ht="15.75" customHeight="1" x14ac:dyDescent="0.2">
      <c r="A1406" s="45" t="s">
        <v>134</v>
      </c>
      <c r="B1406" s="130">
        <v>42238</v>
      </c>
      <c r="C1406" s="45">
        <v>2581</v>
      </c>
      <c r="D1406" s="93" t="s">
        <v>28</v>
      </c>
    </row>
    <row r="1407" spans="1:4" ht="15.75" customHeight="1" x14ac:dyDescent="0.2">
      <c r="A1407" s="45" t="s">
        <v>134</v>
      </c>
      <c r="B1407" s="130">
        <v>42237</v>
      </c>
      <c r="C1407" s="45">
        <v>1451</v>
      </c>
      <c r="D1407" s="93" t="s">
        <v>28</v>
      </c>
    </row>
    <row r="1408" spans="1:4" ht="15.75" customHeight="1" x14ac:dyDescent="0.2">
      <c r="A1408" s="45" t="s">
        <v>134</v>
      </c>
      <c r="B1408" s="130">
        <v>42236</v>
      </c>
      <c r="C1408" s="45">
        <v>1094</v>
      </c>
      <c r="D1408" s="93" t="s">
        <v>28</v>
      </c>
    </row>
    <row r="1409" spans="1:4" ht="15.75" customHeight="1" x14ac:dyDescent="0.2">
      <c r="A1409" s="45" t="s">
        <v>134</v>
      </c>
      <c r="B1409" s="130">
        <v>42235</v>
      </c>
      <c r="C1409" s="45">
        <v>3531</v>
      </c>
      <c r="D1409" s="93" t="s">
        <v>28</v>
      </c>
    </row>
    <row r="1410" spans="1:4" ht="15.75" customHeight="1" x14ac:dyDescent="0.2">
      <c r="A1410" s="45" t="s">
        <v>134</v>
      </c>
      <c r="B1410" s="130">
        <v>42234</v>
      </c>
      <c r="C1410" s="45">
        <v>1080</v>
      </c>
      <c r="D1410" s="93" t="s">
        <v>28</v>
      </c>
    </row>
    <row r="1411" spans="1:4" ht="15.75" customHeight="1" x14ac:dyDescent="0.2">
      <c r="A1411" s="45" t="s">
        <v>134</v>
      </c>
      <c r="B1411" s="130">
        <v>42233</v>
      </c>
      <c r="C1411" s="45">
        <v>1089</v>
      </c>
      <c r="D1411" s="93" t="s">
        <v>28</v>
      </c>
    </row>
    <row r="1412" spans="1:4" ht="15.75" customHeight="1" x14ac:dyDescent="0.2">
      <c r="A1412" s="45" t="s">
        <v>134</v>
      </c>
      <c r="B1412" s="130">
        <v>42232</v>
      </c>
      <c r="C1412" s="45">
        <v>1107</v>
      </c>
      <c r="D1412" s="93" t="s">
        <v>28</v>
      </c>
    </row>
    <row r="1413" spans="1:4" ht="15.75" customHeight="1" x14ac:dyDescent="0.2">
      <c r="A1413" s="45" t="s">
        <v>134</v>
      </c>
      <c r="B1413" s="130">
        <v>42231</v>
      </c>
      <c r="C1413" s="45">
        <v>2617</v>
      </c>
      <c r="D1413" s="93" t="s">
        <v>28</v>
      </c>
    </row>
    <row r="1414" spans="1:4" ht="15.75" customHeight="1" x14ac:dyDescent="0.2">
      <c r="A1414" s="45" t="s">
        <v>134</v>
      </c>
      <c r="B1414" s="130">
        <v>42230</v>
      </c>
      <c r="C1414" s="45">
        <v>1443</v>
      </c>
      <c r="D1414" s="93" t="s">
        <v>28</v>
      </c>
    </row>
    <row r="1415" spans="1:4" ht="15.75" customHeight="1" x14ac:dyDescent="0.2">
      <c r="A1415" s="45" t="s">
        <v>134</v>
      </c>
      <c r="B1415" s="130">
        <v>42229</v>
      </c>
      <c r="C1415" s="45">
        <v>1116</v>
      </c>
      <c r="D1415" s="93" t="s">
        <v>28</v>
      </c>
    </row>
    <row r="1416" spans="1:4" ht="15.75" customHeight="1" x14ac:dyDescent="0.2">
      <c r="A1416" s="45" t="s">
        <v>134</v>
      </c>
      <c r="B1416" s="130">
        <v>42228</v>
      </c>
      <c r="C1416" s="45">
        <v>2857</v>
      </c>
      <c r="D1416" s="93" t="s">
        <v>28</v>
      </c>
    </row>
    <row r="1417" spans="1:4" ht="15.75" customHeight="1" x14ac:dyDescent="0.2">
      <c r="A1417" s="45" t="s">
        <v>134</v>
      </c>
      <c r="B1417" s="130">
        <v>42227</v>
      </c>
      <c r="C1417" s="45">
        <v>1082</v>
      </c>
      <c r="D1417" s="93" t="s">
        <v>28</v>
      </c>
    </row>
    <row r="1418" spans="1:4" ht="15.75" customHeight="1" x14ac:dyDescent="0.2">
      <c r="A1418" s="45" t="s">
        <v>134</v>
      </c>
      <c r="B1418" s="130">
        <v>42226</v>
      </c>
      <c r="C1418" s="45">
        <v>1082</v>
      </c>
      <c r="D1418" s="93" t="s">
        <v>28</v>
      </c>
    </row>
    <row r="1419" spans="1:4" ht="15.75" customHeight="1" x14ac:dyDescent="0.2">
      <c r="A1419" s="45" t="s">
        <v>134</v>
      </c>
      <c r="B1419" s="130">
        <v>42225</v>
      </c>
      <c r="C1419" s="45">
        <v>1107</v>
      </c>
      <c r="D1419" s="93" t="s">
        <v>28</v>
      </c>
    </row>
    <row r="1420" spans="1:4" ht="15.75" customHeight="1" x14ac:dyDescent="0.2">
      <c r="A1420" s="45" t="s">
        <v>134</v>
      </c>
      <c r="B1420" s="130">
        <v>42224</v>
      </c>
      <c r="C1420" s="45">
        <v>2594</v>
      </c>
      <c r="D1420" s="93" t="s">
        <v>28</v>
      </c>
    </row>
    <row r="1421" spans="1:4" ht="15.75" customHeight="1" x14ac:dyDescent="0.2">
      <c r="A1421" s="45" t="s">
        <v>134</v>
      </c>
      <c r="B1421" s="130">
        <v>42223</v>
      </c>
      <c r="C1421" s="45">
        <v>1458</v>
      </c>
      <c r="D1421" s="93" t="s">
        <v>28</v>
      </c>
    </row>
    <row r="1422" spans="1:4" ht="15.75" customHeight="1" x14ac:dyDescent="0.2">
      <c r="A1422" s="45" t="s">
        <v>134</v>
      </c>
      <c r="B1422" s="130">
        <v>42222</v>
      </c>
      <c r="C1422" s="45">
        <v>1099</v>
      </c>
      <c r="D1422" s="93" t="s">
        <v>28</v>
      </c>
    </row>
    <row r="1423" spans="1:4" ht="15.75" customHeight="1" x14ac:dyDescent="0.2">
      <c r="A1423" s="45" t="s">
        <v>134</v>
      </c>
      <c r="B1423" s="130">
        <v>42221</v>
      </c>
      <c r="C1423" s="45">
        <v>3526</v>
      </c>
      <c r="D1423" s="93" t="s">
        <v>28</v>
      </c>
    </row>
    <row r="1424" spans="1:4" ht="15.75" customHeight="1" x14ac:dyDescent="0.2">
      <c r="A1424" s="45" t="s">
        <v>134</v>
      </c>
      <c r="B1424" s="130">
        <v>42220</v>
      </c>
      <c r="C1424" s="45">
        <v>1083</v>
      </c>
      <c r="D1424" s="93" t="s">
        <v>28</v>
      </c>
    </row>
    <row r="1425" spans="1:4" ht="15.75" customHeight="1" x14ac:dyDescent="0.2">
      <c r="A1425" s="45" t="s">
        <v>134</v>
      </c>
      <c r="B1425" s="130">
        <v>42219</v>
      </c>
      <c r="C1425" s="45">
        <v>1096</v>
      </c>
      <c r="D1425" s="93" t="s">
        <v>28</v>
      </c>
    </row>
    <row r="1426" spans="1:4" ht="15.75" customHeight="1" x14ac:dyDescent="0.2">
      <c r="A1426" s="45" t="s">
        <v>134</v>
      </c>
      <c r="B1426" s="130">
        <v>42218</v>
      </c>
      <c r="C1426" s="45">
        <v>1110</v>
      </c>
      <c r="D1426" s="93" t="s">
        <v>28</v>
      </c>
    </row>
    <row r="1427" spans="1:4" ht="15.75" customHeight="1" x14ac:dyDescent="0.2">
      <c r="A1427" s="45" t="s">
        <v>134</v>
      </c>
      <c r="B1427" s="130">
        <v>42217</v>
      </c>
      <c r="C1427" s="45">
        <v>2592</v>
      </c>
      <c r="D1427" s="93" t="s">
        <v>28</v>
      </c>
    </row>
    <row r="1428" spans="1:4" ht="15.75" customHeight="1" x14ac:dyDescent="0.2">
      <c r="A1428" s="45" t="s">
        <v>563</v>
      </c>
      <c r="B1428" s="130">
        <v>42247</v>
      </c>
      <c r="C1428" s="45">
        <v>1652</v>
      </c>
      <c r="D1428" s="93" t="s">
        <v>44</v>
      </c>
    </row>
    <row r="1429" spans="1:4" ht="15.75" customHeight="1" x14ac:dyDescent="0.2">
      <c r="A1429" s="45" t="s">
        <v>563</v>
      </c>
      <c r="B1429" s="130">
        <v>42246</v>
      </c>
      <c r="C1429" s="45">
        <v>1709</v>
      </c>
      <c r="D1429" s="93" t="s">
        <v>44</v>
      </c>
    </row>
    <row r="1430" spans="1:4" ht="15.75" customHeight="1" x14ac:dyDescent="0.2">
      <c r="A1430" s="45" t="s">
        <v>563</v>
      </c>
      <c r="B1430" s="130">
        <v>42245</v>
      </c>
      <c r="C1430" s="45">
        <v>804</v>
      </c>
      <c r="D1430" s="93" t="s">
        <v>44</v>
      </c>
    </row>
    <row r="1431" spans="1:4" ht="15.75" customHeight="1" x14ac:dyDescent="0.2">
      <c r="A1431" s="45" t="s">
        <v>563</v>
      </c>
      <c r="B1431" s="130">
        <v>42244</v>
      </c>
      <c r="C1431" s="45">
        <v>4676</v>
      </c>
      <c r="D1431" s="93" t="s">
        <v>44</v>
      </c>
    </row>
    <row r="1432" spans="1:4" ht="15.75" customHeight="1" x14ac:dyDescent="0.2">
      <c r="A1432" s="45" t="s">
        <v>563</v>
      </c>
      <c r="B1432" s="130">
        <v>42243</v>
      </c>
      <c r="C1432" s="45">
        <v>820</v>
      </c>
      <c r="D1432" s="93" t="s">
        <v>44</v>
      </c>
    </row>
    <row r="1433" spans="1:4" ht="15.75" customHeight="1" x14ac:dyDescent="0.2">
      <c r="A1433" s="45" t="s">
        <v>563</v>
      </c>
      <c r="B1433" s="130">
        <v>42242</v>
      </c>
      <c r="C1433" s="45">
        <v>2640</v>
      </c>
      <c r="D1433" s="93" t="s">
        <v>44</v>
      </c>
    </row>
    <row r="1434" spans="1:4" ht="15.75" customHeight="1" x14ac:dyDescent="0.2">
      <c r="A1434" s="45" t="s">
        <v>563</v>
      </c>
      <c r="B1434" s="130">
        <v>42241</v>
      </c>
      <c r="C1434" s="45">
        <v>1671</v>
      </c>
      <c r="D1434" s="93" t="s">
        <v>44</v>
      </c>
    </row>
    <row r="1435" spans="1:4" ht="15.75" customHeight="1" x14ac:dyDescent="0.2">
      <c r="A1435" s="45" t="s">
        <v>563</v>
      </c>
      <c r="B1435" s="130">
        <v>42240</v>
      </c>
      <c r="C1435" s="45">
        <v>1638</v>
      </c>
      <c r="D1435" s="93" t="s">
        <v>44</v>
      </c>
    </row>
    <row r="1436" spans="1:4" ht="15.75" customHeight="1" x14ac:dyDescent="0.2">
      <c r="A1436" s="45" t="s">
        <v>563</v>
      </c>
      <c r="B1436" s="130">
        <v>42239</v>
      </c>
      <c r="C1436" s="45">
        <v>1652</v>
      </c>
      <c r="D1436" s="93" t="s">
        <v>44</v>
      </c>
    </row>
    <row r="1437" spans="1:4" ht="15.75" customHeight="1" x14ac:dyDescent="0.2">
      <c r="A1437" s="45" t="s">
        <v>563</v>
      </c>
      <c r="B1437" s="130">
        <v>42238</v>
      </c>
      <c r="C1437" s="45">
        <v>792</v>
      </c>
      <c r="D1437" s="93" t="s">
        <v>44</v>
      </c>
    </row>
    <row r="1438" spans="1:4" ht="15.75" customHeight="1" x14ac:dyDescent="0.2">
      <c r="A1438" s="45" t="s">
        <v>563</v>
      </c>
      <c r="B1438" s="130">
        <v>42237</v>
      </c>
      <c r="C1438" s="45">
        <v>4684</v>
      </c>
      <c r="D1438" s="93" t="s">
        <v>44</v>
      </c>
    </row>
    <row r="1439" spans="1:4" ht="15.75" customHeight="1" x14ac:dyDescent="0.2">
      <c r="A1439" s="45" t="s">
        <v>563</v>
      </c>
      <c r="B1439" s="130">
        <v>42236</v>
      </c>
      <c r="C1439" s="45">
        <v>803</v>
      </c>
      <c r="D1439" s="93" t="s">
        <v>44</v>
      </c>
    </row>
    <row r="1440" spans="1:4" ht="15.75" customHeight="1" x14ac:dyDescent="0.2">
      <c r="A1440" s="45" t="s">
        <v>563</v>
      </c>
      <c r="B1440" s="130">
        <v>42235</v>
      </c>
      <c r="C1440" s="45">
        <v>1705</v>
      </c>
      <c r="D1440" s="93" t="s">
        <v>44</v>
      </c>
    </row>
    <row r="1441" spans="1:4" ht="15.75" customHeight="1" x14ac:dyDescent="0.2">
      <c r="A1441" s="45" t="s">
        <v>563</v>
      </c>
      <c r="B1441" s="130">
        <v>42234</v>
      </c>
      <c r="C1441" s="45">
        <v>1789</v>
      </c>
      <c r="D1441" s="93" t="s">
        <v>44</v>
      </c>
    </row>
    <row r="1442" spans="1:4" ht="15.75" customHeight="1" x14ac:dyDescent="0.2">
      <c r="A1442" s="45" t="s">
        <v>563</v>
      </c>
      <c r="B1442" s="130">
        <v>42233</v>
      </c>
      <c r="C1442" s="45">
        <v>2613</v>
      </c>
      <c r="D1442" s="93" t="s">
        <v>44</v>
      </c>
    </row>
    <row r="1443" spans="1:4" ht="15.75" customHeight="1" x14ac:dyDescent="0.2">
      <c r="A1443" s="45" t="s">
        <v>563</v>
      </c>
      <c r="B1443" s="130">
        <v>42232</v>
      </c>
      <c r="C1443" s="45">
        <v>2829</v>
      </c>
      <c r="D1443" s="93" t="s">
        <v>44</v>
      </c>
    </row>
    <row r="1444" spans="1:4" ht="15.75" customHeight="1" x14ac:dyDescent="0.2">
      <c r="A1444" s="45" t="s">
        <v>563</v>
      </c>
      <c r="B1444" s="130">
        <v>42231</v>
      </c>
      <c r="C1444" s="45">
        <v>1177</v>
      </c>
      <c r="D1444" s="93" t="s">
        <v>44</v>
      </c>
    </row>
    <row r="1445" spans="1:4" ht="15.75" customHeight="1" x14ac:dyDescent="0.2">
      <c r="A1445" s="45" t="s">
        <v>563</v>
      </c>
      <c r="B1445" s="130">
        <v>42230</v>
      </c>
      <c r="C1445" s="45">
        <v>9227</v>
      </c>
      <c r="D1445" s="93" t="s">
        <v>44</v>
      </c>
    </row>
    <row r="1446" spans="1:4" ht="15.75" customHeight="1" x14ac:dyDescent="0.2">
      <c r="A1446" s="45" t="s">
        <v>563</v>
      </c>
      <c r="B1446" s="130">
        <v>42229</v>
      </c>
      <c r="C1446" s="45">
        <v>1869</v>
      </c>
      <c r="D1446" s="93" t="s">
        <v>44</v>
      </c>
    </row>
    <row r="1447" spans="1:4" ht="15.75" customHeight="1" x14ac:dyDescent="0.2">
      <c r="A1447" s="45" t="s">
        <v>563</v>
      </c>
      <c r="B1447" s="130">
        <v>42228</v>
      </c>
      <c r="C1447" s="45">
        <v>4808</v>
      </c>
      <c r="D1447" s="93" t="s">
        <v>44</v>
      </c>
    </row>
    <row r="1448" spans="1:4" ht="15.75" customHeight="1" x14ac:dyDescent="0.2">
      <c r="A1448" s="45" t="s">
        <v>563</v>
      </c>
      <c r="B1448" s="130">
        <v>42227</v>
      </c>
      <c r="C1448" s="45">
        <v>8670</v>
      </c>
      <c r="D1448" s="93" t="s">
        <v>44</v>
      </c>
    </row>
    <row r="1449" spans="1:4" ht="15.75" customHeight="1" x14ac:dyDescent="0.2">
      <c r="A1449" s="45" t="s">
        <v>563</v>
      </c>
      <c r="B1449" s="130">
        <v>42226</v>
      </c>
      <c r="C1449" s="45">
        <v>3874</v>
      </c>
      <c r="D1449" s="93" t="s">
        <v>44</v>
      </c>
    </row>
    <row r="1450" spans="1:4" ht="15.75" customHeight="1" x14ac:dyDescent="0.2">
      <c r="A1450" s="45" t="s">
        <v>563</v>
      </c>
      <c r="B1450" s="130">
        <v>42225</v>
      </c>
      <c r="C1450" s="45">
        <v>3766</v>
      </c>
      <c r="D1450" s="93" t="s">
        <v>44</v>
      </c>
    </row>
    <row r="1451" spans="1:4" ht="15.75" customHeight="1" x14ac:dyDescent="0.2">
      <c r="A1451" s="45" t="s">
        <v>563</v>
      </c>
      <c r="B1451" s="130">
        <v>42224</v>
      </c>
      <c r="C1451" s="45">
        <v>1070</v>
      </c>
      <c r="D1451" s="93" t="s">
        <v>44</v>
      </c>
    </row>
    <row r="1452" spans="1:4" ht="15.75" customHeight="1" x14ac:dyDescent="0.2">
      <c r="A1452" s="45" t="s">
        <v>563</v>
      </c>
      <c r="B1452" s="130">
        <v>42223</v>
      </c>
      <c r="C1452" s="45">
        <v>10949</v>
      </c>
      <c r="D1452" s="93" t="s">
        <v>44</v>
      </c>
    </row>
    <row r="1453" spans="1:4" ht="15.75" customHeight="1" x14ac:dyDescent="0.2">
      <c r="A1453" s="45" t="s">
        <v>563</v>
      </c>
      <c r="B1453" s="130">
        <v>42222</v>
      </c>
      <c r="C1453" s="45">
        <v>1287</v>
      </c>
      <c r="D1453" s="93" t="s">
        <v>44</v>
      </c>
    </row>
    <row r="1454" spans="1:4" ht="15.75" customHeight="1" x14ac:dyDescent="0.2">
      <c r="A1454" s="45" t="s">
        <v>563</v>
      </c>
      <c r="B1454" s="130">
        <v>42221</v>
      </c>
      <c r="C1454" s="45">
        <v>4195</v>
      </c>
      <c r="D1454" s="93" t="s">
        <v>44</v>
      </c>
    </row>
    <row r="1455" spans="1:4" ht="15.75" customHeight="1" x14ac:dyDescent="0.2">
      <c r="A1455" s="45" t="s">
        <v>563</v>
      </c>
      <c r="B1455" s="130">
        <v>42220</v>
      </c>
      <c r="C1455" s="45">
        <v>5003</v>
      </c>
      <c r="D1455" s="93" t="s">
        <v>44</v>
      </c>
    </row>
    <row r="1456" spans="1:4" ht="15.75" customHeight="1" x14ac:dyDescent="0.2">
      <c r="A1456" s="45" t="s">
        <v>563</v>
      </c>
      <c r="B1456" s="130">
        <v>42219</v>
      </c>
      <c r="C1456" s="45">
        <v>4288</v>
      </c>
      <c r="D1456" s="93" t="s">
        <v>44</v>
      </c>
    </row>
    <row r="1457" spans="1:4" ht="15.75" customHeight="1" x14ac:dyDescent="0.2">
      <c r="A1457" s="45" t="s">
        <v>563</v>
      </c>
      <c r="B1457" s="130">
        <v>42218</v>
      </c>
      <c r="C1457" s="45">
        <v>4411</v>
      </c>
      <c r="D1457" s="93" t="s">
        <v>44</v>
      </c>
    </row>
    <row r="1458" spans="1:4" ht="15.75" customHeight="1" x14ac:dyDescent="0.2">
      <c r="A1458" s="45" t="s">
        <v>563</v>
      </c>
      <c r="B1458" s="130">
        <v>42217</v>
      </c>
      <c r="C1458" s="45">
        <v>1172</v>
      </c>
      <c r="D1458" s="93" t="s">
        <v>44</v>
      </c>
    </row>
    <row r="1459" spans="1:4" ht="15.75" customHeight="1" x14ac:dyDescent="0.2">
      <c r="A1459" s="45" t="s">
        <v>564</v>
      </c>
      <c r="B1459" s="130">
        <v>42247</v>
      </c>
      <c r="C1459" s="45">
        <v>5922</v>
      </c>
      <c r="D1459" s="93" t="s">
        <v>44</v>
      </c>
    </row>
    <row r="1460" spans="1:4" ht="15.75" customHeight="1" x14ac:dyDescent="0.2">
      <c r="A1460" s="45" t="s">
        <v>564</v>
      </c>
      <c r="B1460" s="130">
        <v>42246</v>
      </c>
      <c r="C1460" s="45">
        <v>7864</v>
      </c>
      <c r="D1460" s="93" t="s">
        <v>44</v>
      </c>
    </row>
    <row r="1461" spans="1:4" ht="15.75" customHeight="1" x14ac:dyDescent="0.2">
      <c r="A1461" s="45" t="s">
        <v>564</v>
      </c>
      <c r="B1461" s="130">
        <v>42245</v>
      </c>
      <c r="C1461" s="45">
        <v>6411</v>
      </c>
      <c r="D1461" s="93" t="s">
        <v>44</v>
      </c>
    </row>
    <row r="1462" spans="1:4" ht="15.75" customHeight="1" x14ac:dyDescent="0.2">
      <c r="A1462" s="45" t="s">
        <v>564</v>
      </c>
      <c r="B1462" s="130">
        <v>42244</v>
      </c>
      <c r="C1462" s="45">
        <v>5913</v>
      </c>
      <c r="D1462" s="93" t="s">
        <v>44</v>
      </c>
    </row>
    <row r="1463" spans="1:4" ht="15.75" customHeight="1" x14ac:dyDescent="0.2">
      <c r="A1463" s="45" t="s">
        <v>564</v>
      </c>
      <c r="B1463" s="130">
        <v>42243</v>
      </c>
      <c r="C1463" s="45">
        <v>11071</v>
      </c>
      <c r="D1463" s="93" t="s">
        <v>44</v>
      </c>
    </row>
    <row r="1464" spans="1:4" ht="15.75" customHeight="1" x14ac:dyDescent="0.2">
      <c r="A1464" s="45" t="s">
        <v>564</v>
      </c>
      <c r="B1464" s="130">
        <v>42242</v>
      </c>
      <c r="C1464" s="45">
        <v>14065</v>
      </c>
      <c r="D1464" s="93" t="s">
        <v>44</v>
      </c>
    </row>
    <row r="1465" spans="1:4" ht="15.75" customHeight="1" x14ac:dyDescent="0.2">
      <c r="A1465" s="45" t="s">
        <v>564</v>
      </c>
      <c r="B1465" s="130">
        <v>42241</v>
      </c>
      <c r="C1465" s="45">
        <v>7938</v>
      </c>
      <c r="D1465" s="93" t="s">
        <v>44</v>
      </c>
    </row>
    <row r="1466" spans="1:4" ht="15.75" customHeight="1" x14ac:dyDescent="0.2">
      <c r="A1466" s="45" t="s">
        <v>564</v>
      </c>
      <c r="B1466" s="130">
        <v>42240</v>
      </c>
      <c r="C1466" s="45">
        <v>9289</v>
      </c>
      <c r="D1466" s="93" t="s">
        <v>44</v>
      </c>
    </row>
    <row r="1467" spans="1:4" ht="15.75" customHeight="1" x14ac:dyDescent="0.2">
      <c r="A1467" s="45" t="s">
        <v>564</v>
      </c>
      <c r="B1467" s="130">
        <v>42239</v>
      </c>
      <c r="C1467" s="45">
        <v>10598</v>
      </c>
      <c r="D1467" s="93" t="s">
        <v>44</v>
      </c>
    </row>
    <row r="1468" spans="1:4" ht="15.75" customHeight="1" x14ac:dyDescent="0.2">
      <c r="A1468" s="45" t="s">
        <v>564</v>
      </c>
      <c r="B1468" s="130">
        <v>42238</v>
      </c>
      <c r="C1468" s="45">
        <v>10559</v>
      </c>
      <c r="D1468" s="93" t="s">
        <v>44</v>
      </c>
    </row>
    <row r="1469" spans="1:4" ht="15.75" customHeight="1" x14ac:dyDescent="0.2">
      <c r="A1469" s="45" t="s">
        <v>564</v>
      </c>
      <c r="B1469" s="130">
        <v>42237</v>
      </c>
      <c r="C1469" s="45">
        <v>14054</v>
      </c>
      <c r="D1469" s="93" t="s">
        <v>44</v>
      </c>
    </row>
    <row r="1470" spans="1:4" ht="15.75" customHeight="1" x14ac:dyDescent="0.2">
      <c r="A1470" s="45" t="s">
        <v>564</v>
      </c>
      <c r="B1470" s="130">
        <v>42236</v>
      </c>
      <c r="C1470" s="45">
        <v>5600</v>
      </c>
      <c r="D1470" s="93" t="s">
        <v>44</v>
      </c>
    </row>
    <row r="1471" spans="1:4" ht="15.75" customHeight="1" x14ac:dyDescent="0.2">
      <c r="A1471" s="45" t="s">
        <v>564</v>
      </c>
      <c r="B1471" s="130">
        <v>42235</v>
      </c>
      <c r="C1471" s="45">
        <v>6817</v>
      </c>
      <c r="D1471" s="93" t="s">
        <v>44</v>
      </c>
    </row>
    <row r="1472" spans="1:4" ht="15.75" customHeight="1" x14ac:dyDescent="0.2">
      <c r="A1472" s="45" t="s">
        <v>564</v>
      </c>
      <c r="B1472" s="130">
        <v>42234</v>
      </c>
      <c r="C1472" s="45">
        <v>36015</v>
      </c>
      <c r="D1472" s="93" t="s">
        <v>44</v>
      </c>
    </row>
    <row r="1473" spans="1:4" ht="15.75" customHeight="1" x14ac:dyDescent="0.2">
      <c r="A1473" s="45" t="s">
        <v>564</v>
      </c>
      <c r="B1473" s="130">
        <v>42233</v>
      </c>
      <c r="C1473" s="45">
        <v>44424</v>
      </c>
      <c r="D1473" s="93" t="s">
        <v>44</v>
      </c>
    </row>
    <row r="1474" spans="1:4" ht="15.75" customHeight="1" x14ac:dyDescent="0.2">
      <c r="A1474" s="45" t="s">
        <v>564</v>
      </c>
      <c r="B1474" s="130">
        <v>42232</v>
      </c>
      <c r="C1474" s="45">
        <v>55793</v>
      </c>
      <c r="D1474" s="93" t="s">
        <v>44</v>
      </c>
    </row>
    <row r="1475" spans="1:4" ht="15.75" customHeight="1" x14ac:dyDescent="0.2">
      <c r="A1475" s="45" t="s">
        <v>564</v>
      </c>
      <c r="B1475" s="130">
        <v>42231</v>
      </c>
      <c r="C1475" s="45">
        <v>14879</v>
      </c>
      <c r="D1475" s="93" t="s">
        <v>44</v>
      </c>
    </row>
    <row r="1476" spans="1:4" ht="15.75" customHeight="1" x14ac:dyDescent="0.2">
      <c r="A1476" s="45" t="s">
        <v>564</v>
      </c>
      <c r="B1476" s="130">
        <v>42230</v>
      </c>
      <c r="C1476" s="45">
        <v>26535</v>
      </c>
      <c r="D1476" s="93" t="s">
        <v>44</v>
      </c>
    </row>
    <row r="1477" spans="1:4" ht="15.75" customHeight="1" x14ac:dyDescent="0.2">
      <c r="A1477" s="45" t="s">
        <v>564</v>
      </c>
      <c r="B1477" s="130">
        <v>42229</v>
      </c>
      <c r="C1477" s="45">
        <v>45158</v>
      </c>
      <c r="D1477" s="93" t="s">
        <v>44</v>
      </c>
    </row>
    <row r="1478" spans="1:4" ht="15.75" customHeight="1" x14ac:dyDescent="0.2">
      <c r="A1478" s="45" t="s">
        <v>564</v>
      </c>
      <c r="B1478" s="130">
        <v>42228</v>
      </c>
      <c r="C1478" s="45">
        <v>52937</v>
      </c>
      <c r="D1478" s="93" t="s">
        <v>44</v>
      </c>
    </row>
    <row r="1479" spans="1:4" ht="15.75" customHeight="1" x14ac:dyDescent="0.2">
      <c r="A1479" s="45" t="s">
        <v>564</v>
      </c>
      <c r="B1479" s="130">
        <v>42227</v>
      </c>
      <c r="C1479" s="45">
        <v>46014</v>
      </c>
      <c r="D1479" s="93" t="s">
        <v>44</v>
      </c>
    </row>
    <row r="1480" spans="1:4" ht="15.75" customHeight="1" x14ac:dyDescent="0.2">
      <c r="A1480" s="45" t="s">
        <v>564</v>
      </c>
      <c r="B1480" s="130">
        <v>42226</v>
      </c>
      <c r="C1480" s="45">
        <v>40669</v>
      </c>
      <c r="D1480" s="93" t="s">
        <v>44</v>
      </c>
    </row>
    <row r="1481" spans="1:4" ht="15.75" customHeight="1" x14ac:dyDescent="0.2">
      <c r="A1481" s="45" t="s">
        <v>564</v>
      </c>
      <c r="B1481" s="130">
        <v>42225</v>
      </c>
      <c r="C1481" s="45">
        <v>57436</v>
      </c>
      <c r="D1481" s="93" t="s">
        <v>44</v>
      </c>
    </row>
    <row r="1482" spans="1:4" ht="15.75" customHeight="1" x14ac:dyDescent="0.2">
      <c r="A1482" s="45" t="s">
        <v>564</v>
      </c>
      <c r="B1482" s="130">
        <v>42224</v>
      </c>
      <c r="C1482" s="45">
        <v>32529</v>
      </c>
      <c r="D1482" s="93" t="s">
        <v>44</v>
      </c>
    </row>
    <row r="1483" spans="1:4" ht="15.75" customHeight="1" x14ac:dyDescent="0.2">
      <c r="A1483" s="45" t="s">
        <v>564</v>
      </c>
      <c r="B1483" s="130">
        <v>42223</v>
      </c>
      <c r="C1483" s="45">
        <v>30257</v>
      </c>
      <c r="D1483" s="93" t="s">
        <v>44</v>
      </c>
    </row>
    <row r="1484" spans="1:4" ht="15.75" customHeight="1" x14ac:dyDescent="0.2">
      <c r="A1484" s="45" t="s">
        <v>564</v>
      </c>
      <c r="B1484" s="130">
        <v>42222</v>
      </c>
      <c r="C1484" s="45">
        <v>47855</v>
      </c>
      <c r="D1484" s="93" t="s">
        <v>44</v>
      </c>
    </row>
    <row r="1485" spans="1:4" ht="15.75" customHeight="1" x14ac:dyDescent="0.2">
      <c r="A1485" s="45" t="s">
        <v>564</v>
      </c>
      <c r="B1485" s="130">
        <v>42221</v>
      </c>
      <c r="C1485" s="45">
        <v>56364</v>
      </c>
      <c r="D1485" s="93" t="s">
        <v>44</v>
      </c>
    </row>
    <row r="1486" spans="1:4" ht="15.75" customHeight="1" x14ac:dyDescent="0.2">
      <c r="A1486" s="45" t="s">
        <v>564</v>
      </c>
      <c r="B1486" s="130">
        <v>42220</v>
      </c>
      <c r="C1486" s="45">
        <v>44399</v>
      </c>
      <c r="D1486" s="93" t="s">
        <v>44</v>
      </c>
    </row>
    <row r="1487" spans="1:4" ht="15.75" customHeight="1" x14ac:dyDescent="0.2">
      <c r="A1487" s="45" t="s">
        <v>564</v>
      </c>
      <c r="B1487" s="130">
        <v>42219</v>
      </c>
      <c r="C1487" s="45">
        <v>5543</v>
      </c>
      <c r="D1487" s="93" t="s">
        <v>44</v>
      </c>
    </row>
    <row r="1488" spans="1:4" ht="15.75" customHeight="1" x14ac:dyDescent="0.2">
      <c r="A1488" s="45" t="s">
        <v>564</v>
      </c>
      <c r="B1488" s="130">
        <v>42218</v>
      </c>
      <c r="C1488" s="45">
        <v>4868</v>
      </c>
      <c r="D1488" s="93" t="s">
        <v>44</v>
      </c>
    </row>
    <row r="1489" spans="1:4" ht="15.75" customHeight="1" x14ac:dyDescent="0.2">
      <c r="A1489" s="45" t="s">
        <v>564</v>
      </c>
      <c r="B1489" s="130">
        <v>42217</v>
      </c>
      <c r="C1489" s="45">
        <v>8889</v>
      </c>
      <c r="D1489" s="93" t="s">
        <v>44</v>
      </c>
    </row>
    <row r="1490" spans="1:4" ht="15.75" customHeight="1" x14ac:dyDescent="0.2">
      <c r="A1490" s="45" t="s">
        <v>559</v>
      </c>
      <c r="B1490" s="130">
        <v>42247</v>
      </c>
      <c r="C1490" s="45">
        <v>6134</v>
      </c>
      <c r="D1490" s="93" t="s">
        <v>29</v>
      </c>
    </row>
    <row r="1491" spans="1:4" ht="15.75" customHeight="1" x14ac:dyDescent="0.2">
      <c r="A1491" s="45" t="s">
        <v>559</v>
      </c>
      <c r="B1491" s="130">
        <v>42246</v>
      </c>
      <c r="C1491" s="45">
        <v>5148</v>
      </c>
      <c r="D1491" s="93" t="s">
        <v>29</v>
      </c>
    </row>
    <row r="1492" spans="1:4" ht="15.75" customHeight="1" x14ac:dyDescent="0.2">
      <c r="A1492" s="45" t="s">
        <v>559</v>
      </c>
      <c r="B1492" s="130">
        <v>42245</v>
      </c>
      <c r="C1492" s="45">
        <v>3833</v>
      </c>
      <c r="D1492" s="93" t="s">
        <v>29</v>
      </c>
    </row>
    <row r="1493" spans="1:4" ht="15.75" customHeight="1" x14ac:dyDescent="0.2">
      <c r="A1493" s="45" t="s">
        <v>559</v>
      </c>
      <c r="B1493" s="130">
        <v>42244</v>
      </c>
      <c r="C1493" s="45">
        <v>23835</v>
      </c>
      <c r="D1493" s="93" t="s">
        <v>29</v>
      </c>
    </row>
    <row r="1494" spans="1:4" ht="15.75" customHeight="1" x14ac:dyDescent="0.2">
      <c r="A1494" s="45" t="s">
        <v>559</v>
      </c>
      <c r="B1494" s="130">
        <v>42243</v>
      </c>
      <c r="C1494" s="45">
        <v>8661</v>
      </c>
      <c r="D1494" s="93" t="s">
        <v>29</v>
      </c>
    </row>
    <row r="1495" spans="1:4" ht="15.75" customHeight="1" x14ac:dyDescent="0.2">
      <c r="A1495" s="45" t="s">
        <v>559</v>
      </c>
      <c r="B1495" s="130">
        <v>42242</v>
      </c>
      <c r="C1495" s="45">
        <v>4626</v>
      </c>
      <c r="D1495" s="93" t="s">
        <v>29</v>
      </c>
    </row>
    <row r="1496" spans="1:4" ht="15.75" customHeight="1" x14ac:dyDescent="0.2">
      <c r="A1496" s="45" t="s">
        <v>559</v>
      </c>
      <c r="B1496" s="130">
        <v>42241</v>
      </c>
      <c r="C1496" s="45">
        <v>4676</v>
      </c>
      <c r="D1496" s="93" t="s">
        <v>29</v>
      </c>
    </row>
    <row r="1497" spans="1:4" ht="15.75" customHeight="1" x14ac:dyDescent="0.2">
      <c r="A1497" s="45" t="s">
        <v>559</v>
      </c>
      <c r="B1497" s="130">
        <v>42240</v>
      </c>
      <c r="C1497" s="45">
        <v>3811</v>
      </c>
      <c r="D1497" s="93" t="s">
        <v>29</v>
      </c>
    </row>
    <row r="1498" spans="1:4" ht="15.75" customHeight="1" x14ac:dyDescent="0.2">
      <c r="A1498" s="45" t="s">
        <v>559</v>
      </c>
      <c r="B1498" s="130">
        <v>42239</v>
      </c>
      <c r="C1498" s="45">
        <v>3661</v>
      </c>
      <c r="D1498" s="93" t="s">
        <v>29</v>
      </c>
    </row>
    <row r="1499" spans="1:4" ht="15.75" customHeight="1" x14ac:dyDescent="0.2">
      <c r="A1499" s="45" t="s">
        <v>559</v>
      </c>
      <c r="B1499" s="130">
        <v>42238</v>
      </c>
      <c r="C1499" s="45">
        <v>3154</v>
      </c>
      <c r="D1499" s="93" t="s">
        <v>29</v>
      </c>
    </row>
    <row r="1500" spans="1:4" ht="15.75" customHeight="1" x14ac:dyDescent="0.2">
      <c r="A1500" s="45" t="s">
        <v>559</v>
      </c>
      <c r="B1500" s="130">
        <v>42237</v>
      </c>
      <c r="C1500" s="45">
        <v>10134</v>
      </c>
      <c r="D1500" s="93" t="s">
        <v>29</v>
      </c>
    </row>
    <row r="1501" spans="1:4" ht="15.75" customHeight="1" x14ac:dyDescent="0.2">
      <c r="A1501" s="45" t="s">
        <v>559</v>
      </c>
      <c r="B1501" s="130">
        <v>42236</v>
      </c>
      <c r="C1501" s="45">
        <v>7867</v>
      </c>
      <c r="D1501" s="93" t="s">
        <v>29</v>
      </c>
    </row>
    <row r="1502" spans="1:4" ht="15.75" customHeight="1" x14ac:dyDescent="0.2">
      <c r="A1502" s="45" t="s">
        <v>559</v>
      </c>
      <c r="B1502" s="130">
        <v>42235</v>
      </c>
      <c r="C1502" s="45">
        <v>4173</v>
      </c>
      <c r="D1502" s="93" t="s">
        <v>29</v>
      </c>
    </row>
    <row r="1503" spans="1:4" ht="15.75" customHeight="1" x14ac:dyDescent="0.2">
      <c r="A1503" s="45" t="s">
        <v>559</v>
      </c>
      <c r="B1503" s="130">
        <v>42234</v>
      </c>
      <c r="C1503" s="45">
        <v>4156</v>
      </c>
      <c r="D1503" s="93" t="s">
        <v>29</v>
      </c>
    </row>
    <row r="1504" spans="1:4" ht="15.75" customHeight="1" x14ac:dyDescent="0.2">
      <c r="A1504" s="45" t="s">
        <v>559</v>
      </c>
      <c r="B1504" s="130">
        <v>42233</v>
      </c>
      <c r="C1504" s="45">
        <v>3785</v>
      </c>
      <c r="D1504" s="93" t="s">
        <v>29</v>
      </c>
    </row>
    <row r="1505" spans="1:4" ht="15.75" customHeight="1" x14ac:dyDescent="0.2">
      <c r="A1505" s="45" t="s">
        <v>559</v>
      </c>
      <c r="B1505" s="130">
        <v>42232</v>
      </c>
      <c r="C1505" s="45">
        <v>4796</v>
      </c>
      <c r="D1505" s="93" t="s">
        <v>29</v>
      </c>
    </row>
    <row r="1506" spans="1:4" ht="15.75" customHeight="1" x14ac:dyDescent="0.2">
      <c r="A1506" s="45" t="s">
        <v>559</v>
      </c>
      <c r="B1506" s="130">
        <v>42231</v>
      </c>
      <c r="C1506" s="45">
        <v>3479</v>
      </c>
      <c r="D1506" s="93" t="s">
        <v>29</v>
      </c>
    </row>
    <row r="1507" spans="1:4" ht="15.75" customHeight="1" x14ac:dyDescent="0.2">
      <c r="A1507" s="45" t="s">
        <v>559</v>
      </c>
      <c r="B1507" s="130">
        <v>42230</v>
      </c>
      <c r="C1507" s="45">
        <v>11055</v>
      </c>
      <c r="D1507" s="93" t="s">
        <v>29</v>
      </c>
    </row>
    <row r="1508" spans="1:4" ht="15.75" customHeight="1" x14ac:dyDescent="0.2">
      <c r="A1508" s="45" t="s">
        <v>559</v>
      </c>
      <c r="B1508" s="130">
        <v>42229</v>
      </c>
      <c r="C1508" s="45">
        <v>8735</v>
      </c>
      <c r="D1508" s="93" t="s">
        <v>29</v>
      </c>
    </row>
    <row r="1509" spans="1:4" ht="15.75" customHeight="1" x14ac:dyDescent="0.2">
      <c r="A1509" s="45" t="s">
        <v>559</v>
      </c>
      <c r="B1509" s="130">
        <v>42228</v>
      </c>
      <c r="C1509" s="45">
        <v>3662</v>
      </c>
      <c r="D1509" s="93" t="s">
        <v>29</v>
      </c>
    </row>
    <row r="1510" spans="1:4" ht="15.75" customHeight="1" x14ac:dyDescent="0.2">
      <c r="A1510" s="45" t="s">
        <v>559</v>
      </c>
      <c r="B1510" s="130">
        <v>42227</v>
      </c>
      <c r="C1510" s="45">
        <v>3634</v>
      </c>
      <c r="D1510" s="93" t="s">
        <v>29</v>
      </c>
    </row>
    <row r="1511" spans="1:4" ht="15.75" customHeight="1" x14ac:dyDescent="0.2">
      <c r="A1511" s="45" t="s">
        <v>559</v>
      </c>
      <c r="B1511" s="130">
        <v>42226</v>
      </c>
      <c r="C1511" s="45">
        <v>4325</v>
      </c>
      <c r="D1511" s="93" t="s">
        <v>29</v>
      </c>
    </row>
    <row r="1512" spans="1:4" ht="15.75" customHeight="1" x14ac:dyDescent="0.2">
      <c r="A1512" s="45" t="s">
        <v>559</v>
      </c>
      <c r="B1512" s="130">
        <v>42225</v>
      </c>
      <c r="C1512" s="45">
        <v>5317</v>
      </c>
      <c r="D1512" s="93" t="s">
        <v>29</v>
      </c>
    </row>
    <row r="1513" spans="1:4" ht="15.75" customHeight="1" x14ac:dyDescent="0.2">
      <c r="A1513" s="45" t="s">
        <v>559</v>
      </c>
      <c r="B1513" s="130">
        <v>42224</v>
      </c>
      <c r="C1513" s="45">
        <v>2817</v>
      </c>
      <c r="D1513" s="93" t="s">
        <v>29</v>
      </c>
    </row>
    <row r="1514" spans="1:4" ht="15.75" customHeight="1" x14ac:dyDescent="0.2">
      <c r="A1514" s="45" t="s">
        <v>559</v>
      </c>
      <c r="B1514" s="130">
        <v>42223</v>
      </c>
      <c r="C1514" s="45">
        <v>27520</v>
      </c>
      <c r="D1514" s="93" t="s">
        <v>29</v>
      </c>
    </row>
    <row r="1515" spans="1:4" ht="15.75" customHeight="1" x14ac:dyDescent="0.2">
      <c r="A1515" s="45" t="s">
        <v>559</v>
      </c>
      <c r="B1515" s="130">
        <v>42222</v>
      </c>
      <c r="C1515" s="45">
        <v>11073</v>
      </c>
      <c r="D1515" s="93" t="s">
        <v>29</v>
      </c>
    </row>
    <row r="1516" spans="1:4" ht="15.75" customHeight="1" x14ac:dyDescent="0.2">
      <c r="A1516" s="45" t="s">
        <v>559</v>
      </c>
      <c r="B1516" s="130">
        <v>42221</v>
      </c>
      <c r="C1516" s="45">
        <v>6656</v>
      </c>
      <c r="D1516" s="93" t="s">
        <v>29</v>
      </c>
    </row>
    <row r="1517" spans="1:4" ht="15.75" customHeight="1" x14ac:dyDescent="0.2">
      <c r="A1517" s="45" t="s">
        <v>559</v>
      </c>
      <c r="B1517" s="130">
        <v>42220</v>
      </c>
      <c r="C1517" s="45">
        <v>5324</v>
      </c>
      <c r="D1517" s="93" t="s">
        <v>29</v>
      </c>
    </row>
    <row r="1518" spans="1:4" ht="15.75" customHeight="1" x14ac:dyDescent="0.2">
      <c r="A1518" s="45" t="s">
        <v>559</v>
      </c>
      <c r="B1518" s="130">
        <v>42219</v>
      </c>
      <c r="C1518" s="45">
        <v>6880</v>
      </c>
      <c r="D1518" s="93" t="s">
        <v>29</v>
      </c>
    </row>
    <row r="1519" spans="1:4" ht="15.75" customHeight="1" x14ac:dyDescent="0.2">
      <c r="A1519" s="45" t="s">
        <v>559</v>
      </c>
      <c r="B1519" s="130">
        <v>42218</v>
      </c>
      <c r="C1519" s="45">
        <v>8077</v>
      </c>
      <c r="D1519" s="93" t="s">
        <v>29</v>
      </c>
    </row>
    <row r="1520" spans="1:4" ht="15.75" customHeight="1" x14ac:dyDescent="0.2">
      <c r="A1520" s="45" t="s">
        <v>559</v>
      </c>
      <c r="B1520" s="130">
        <v>42217</v>
      </c>
      <c r="C1520" s="45">
        <v>2953</v>
      </c>
      <c r="D1520" s="93" t="s">
        <v>29</v>
      </c>
    </row>
    <row r="1521" spans="1:4" ht="15.75" customHeight="1" x14ac:dyDescent="0.2">
      <c r="A1521" s="45" t="s">
        <v>560</v>
      </c>
      <c r="B1521" s="130">
        <v>42247</v>
      </c>
      <c r="C1521" s="45">
        <v>3948</v>
      </c>
      <c r="D1521" s="93" t="s">
        <v>29</v>
      </c>
    </row>
    <row r="1522" spans="1:4" ht="15.75" customHeight="1" x14ac:dyDescent="0.2">
      <c r="A1522" s="45" t="s">
        <v>560</v>
      </c>
      <c r="B1522" s="130">
        <v>42246</v>
      </c>
      <c r="C1522" s="45">
        <v>3590</v>
      </c>
      <c r="D1522" s="93" t="s">
        <v>29</v>
      </c>
    </row>
    <row r="1523" spans="1:4" ht="15.75" customHeight="1" x14ac:dyDescent="0.2">
      <c r="A1523" s="45" t="s">
        <v>560</v>
      </c>
      <c r="B1523" s="130">
        <v>42245</v>
      </c>
      <c r="C1523" s="45">
        <v>3470</v>
      </c>
      <c r="D1523" s="93" t="s">
        <v>29</v>
      </c>
    </row>
    <row r="1524" spans="1:4" ht="15.75" customHeight="1" x14ac:dyDescent="0.2">
      <c r="A1524" s="45" t="s">
        <v>560</v>
      </c>
      <c r="B1524" s="130">
        <v>42244</v>
      </c>
      <c r="C1524" s="45">
        <v>5108</v>
      </c>
      <c r="D1524" s="93" t="s">
        <v>29</v>
      </c>
    </row>
    <row r="1525" spans="1:4" ht="15.75" customHeight="1" x14ac:dyDescent="0.2">
      <c r="A1525" s="45" t="s">
        <v>560</v>
      </c>
      <c r="B1525" s="130">
        <v>42243</v>
      </c>
      <c r="C1525" s="45">
        <v>7817</v>
      </c>
      <c r="D1525" s="93" t="s">
        <v>29</v>
      </c>
    </row>
    <row r="1526" spans="1:4" ht="15.75" customHeight="1" x14ac:dyDescent="0.2">
      <c r="A1526" s="45" t="s">
        <v>560</v>
      </c>
      <c r="B1526" s="130">
        <v>42242</v>
      </c>
      <c r="C1526" s="45">
        <v>3347</v>
      </c>
      <c r="D1526" s="93" t="s">
        <v>29</v>
      </c>
    </row>
    <row r="1527" spans="1:4" ht="15.75" customHeight="1" x14ac:dyDescent="0.2">
      <c r="A1527" s="45" t="s">
        <v>560</v>
      </c>
      <c r="B1527" s="130">
        <v>42241</v>
      </c>
      <c r="C1527" s="45">
        <v>5761</v>
      </c>
      <c r="D1527" s="93" t="s">
        <v>29</v>
      </c>
    </row>
    <row r="1528" spans="1:4" ht="15.75" customHeight="1" x14ac:dyDescent="0.2">
      <c r="A1528" s="45" t="s">
        <v>560</v>
      </c>
      <c r="B1528" s="130">
        <v>42240</v>
      </c>
      <c r="C1528" s="45">
        <v>4240</v>
      </c>
      <c r="D1528" s="93" t="s">
        <v>29</v>
      </c>
    </row>
    <row r="1529" spans="1:4" ht="15.75" customHeight="1" x14ac:dyDescent="0.2">
      <c r="A1529" s="45" t="s">
        <v>560</v>
      </c>
      <c r="B1529" s="130">
        <v>42239</v>
      </c>
      <c r="C1529" s="45">
        <v>4310</v>
      </c>
      <c r="D1529" s="93" t="s">
        <v>29</v>
      </c>
    </row>
    <row r="1530" spans="1:4" ht="15.75" customHeight="1" x14ac:dyDescent="0.2">
      <c r="A1530" s="45" t="s">
        <v>560</v>
      </c>
      <c r="B1530" s="130">
        <v>42238</v>
      </c>
      <c r="C1530" s="45">
        <v>3636</v>
      </c>
      <c r="D1530" s="93" t="s">
        <v>29</v>
      </c>
    </row>
    <row r="1531" spans="1:4" ht="15.75" customHeight="1" x14ac:dyDescent="0.2">
      <c r="A1531" s="45" t="s">
        <v>560</v>
      </c>
      <c r="B1531" s="130">
        <v>42237</v>
      </c>
      <c r="C1531" s="45">
        <v>5541</v>
      </c>
      <c r="D1531" s="93" t="s">
        <v>29</v>
      </c>
    </row>
    <row r="1532" spans="1:4" ht="15.75" customHeight="1" x14ac:dyDescent="0.2">
      <c r="A1532" s="45" t="s">
        <v>560</v>
      </c>
      <c r="B1532" s="130">
        <v>42236</v>
      </c>
      <c r="C1532" s="45">
        <v>7930</v>
      </c>
      <c r="D1532" s="93" t="s">
        <v>29</v>
      </c>
    </row>
    <row r="1533" spans="1:4" ht="15.75" customHeight="1" x14ac:dyDescent="0.2">
      <c r="A1533" s="45" t="s">
        <v>560</v>
      </c>
      <c r="B1533" s="130">
        <v>42235</v>
      </c>
      <c r="C1533" s="45">
        <v>4239</v>
      </c>
      <c r="D1533" s="93" t="s">
        <v>29</v>
      </c>
    </row>
    <row r="1534" spans="1:4" ht="15.75" customHeight="1" x14ac:dyDescent="0.2">
      <c r="A1534" s="45" t="s">
        <v>560</v>
      </c>
      <c r="B1534" s="130">
        <v>42234</v>
      </c>
      <c r="C1534" s="45">
        <v>6675</v>
      </c>
      <c r="D1534" s="93" t="s">
        <v>29</v>
      </c>
    </row>
    <row r="1535" spans="1:4" ht="15.75" customHeight="1" x14ac:dyDescent="0.2">
      <c r="A1535" s="45" t="s">
        <v>560</v>
      </c>
      <c r="B1535" s="130">
        <v>42233</v>
      </c>
      <c r="C1535" s="45">
        <v>3632</v>
      </c>
      <c r="D1535" s="93" t="s">
        <v>29</v>
      </c>
    </row>
    <row r="1536" spans="1:4" ht="15.75" customHeight="1" x14ac:dyDescent="0.2">
      <c r="A1536" s="45" t="s">
        <v>560</v>
      </c>
      <c r="B1536" s="130">
        <v>42232</v>
      </c>
      <c r="C1536" s="45">
        <v>4214</v>
      </c>
      <c r="D1536" s="93" t="s">
        <v>29</v>
      </c>
    </row>
    <row r="1537" spans="1:4" ht="15.75" customHeight="1" x14ac:dyDescent="0.2">
      <c r="A1537" s="45" t="s">
        <v>560</v>
      </c>
      <c r="B1537" s="130">
        <v>42231</v>
      </c>
      <c r="C1537" s="45">
        <v>3654</v>
      </c>
      <c r="D1537" s="93" t="s">
        <v>29</v>
      </c>
    </row>
    <row r="1538" spans="1:4" ht="15.75" customHeight="1" x14ac:dyDescent="0.2">
      <c r="A1538" s="45" t="s">
        <v>560</v>
      </c>
      <c r="B1538" s="130">
        <v>42230</v>
      </c>
      <c r="C1538" s="45">
        <v>5845</v>
      </c>
      <c r="D1538" s="93" t="s">
        <v>29</v>
      </c>
    </row>
    <row r="1539" spans="1:4" ht="15.75" customHeight="1" x14ac:dyDescent="0.2">
      <c r="A1539" s="45" t="s">
        <v>560</v>
      </c>
      <c r="B1539" s="130">
        <v>42229</v>
      </c>
      <c r="C1539" s="45">
        <v>8539</v>
      </c>
      <c r="D1539" s="93" t="s">
        <v>29</v>
      </c>
    </row>
    <row r="1540" spans="1:4" ht="15.75" customHeight="1" x14ac:dyDescent="0.2">
      <c r="A1540" s="45" t="s">
        <v>560</v>
      </c>
      <c r="B1540" s="130">
        <v>42228</v>
      </c>
      <c r="C1540" s="45">
        <v>3967</v>
      </c>
      <c r="D1540" s="93" t="s">
        <v>29</v>
      </c>
    </row>
    <row r="1541" spans="1:4" ht="15.75" customHeight="1" x14ac:dyDescent="0.2">
      <c r="A1541" s="45" t="s">
        <v>560</v>
      </c>
      <c r="B1541" s="130">
        <v>42227</v>
      </c>
      <c r="C1541" s="45">
        <v>7291</v>
      </c>
      <c r="D1541" s="93" t="s">
        <v>29</v>
      </c>
    </row>
    <row r="1542" spans="1:4" ht="15.75" customHeight="1" x14ac:dyDescent="0.2">
      <c r="A1542" s="45" t="s">
        <v>560</v>
      </c>
      <c r="B1542" s="130">
        <v>42226</v>
      </c>
      <c r="C1542" s="45">
        <v>4168</v>
      </c>
      <c r="D1542" s="93" t="s">
        <v>29</v>
      </c>
    </row>
    <row r="1543" spans="1:4" ht="15.75" customHeight="1" x14ac:dyDescent="0.2">
      <c r="A1543" s="45" t="s">
        <v>560</v>
      </c>
      <c r="B1543" s="130">
        <v>42225</v>
      </c>
      <c r="C1543" s="45">
        <v>4503</v>
      </c>
      <c r="D1543" s="93" t="s">
        <v>29</v>
      </c>
    </row>
    <row r="1544" spans="1:4" ht="15.75" customHeight="1" x14ac:dyDescent="0.2">
      <c r="A1544" s="45" t="s">
        <v>560</v>
      </c>
      <c r="B1544" s="130">
        <v>42224</v>
      </c>
      <c r="C1544" s="45">
        <v>3745</v>
      </c>
      <c r="D1544" s="93" t="s">
        <v>29</v>
      </c>
    </row>
    <row r="1545" spans="1:4" ht="15.75" customHeight="1" x14ac:dyDescent="0.2">
      <c r="A1545" s="45" t="s">
        <v>560</v>
      </c>
      <c r="B1545" s="130">
        <v>42223</v>
      </c>
      <c r="C1545" s="45">
        <v>6067</v>
      </c>
      <c r="D1545" s="93" t="s">
        <v>29</v>
      </c>
    </row>
    <row r="1546" spans="1:4" ht="15.75" customHeight="1" x14ac:dyDescent="0.2">
      <c r="A1546" s="45" t="s">
        <v>560</v>
      </c>
      <c r="B1546" s="130">
        <v>42222</v>
      </c>
      <c r="C1546" s="45">
        <v>7558</v>
      </c>
      <c r="D1546" s="93" t="s">
        <v>29</v>
      </c>
    </row>
    <row r="1547" spans="1:4" ht="15.75" customHeight="1" x14ac:dyDescent="0.2">
      <c r="A1547" s="45" t="s">
        <v>560</v>
      </c>
      <c r="B1547" s="130">
        <v>42221</v>
      </c>
      <c r="C1547" s="45">
        <v>3474</v>
      </c>
      <c r="D1547" s="93" t="s">
        <v>29</v>
      </c>
    </row>
    <row r="1548" spans="1:4" ht="15.75" customHeight="1" x14ac:dyDescent="0.2">
      <c r="A1548" s="45" t="s">
        <v>560</v>
      </c>
      <c r="B1548" s="130">
        <v>42220</v>
      </c>
      <c r="C1548" s="45">
        <v>6454</v>
      </c>
      <c r="D1548" s="93" t="s">
        <v>29</v>
      </c>
    </row>
    <row r="1549" spans="1:4" ht="15.75" customHeight="1" x14ac:dyDescent="0.2">
      <c r="A1549" s="45" t="s">
        <v>560</v>
      </c>
      <c r="B1549" s="130">
        <v>42219</v>
      </c>
      <c r="C1549" s="45">
        <v>1089</v>
      </c>
      <c r="D1549" s="93" t="s">
        <v>29</v>
      </c>
    </row>
    <row r="1550" spans="1:4" ht="15.75" customHeight="1" x14ac:dyDescent="0.2">
      <c r="A1550" s="45" t="s">
        <v>560</v>
      </c>
      <c r="B1550" s="130">
        <v>42218</v>
      </c>
      <c r="C1550" s="45">
        <v>2185</v>
      </c>
      <c r="D1550" s="93" t="s">
        <v>29</v>
      </c>
    </row>
    <row r="1551" spans="1:4" ht="15.75" customHeight="1" x14ac:dyDescent="0.2">
      <c r="A1551" s="45" t="s">
        <v>560</v>
      </c>
      <c r="B1551" s="130">
        <v>42217</v>
      </c>
      <c r="C1551" s="45">
        <v>4331</v>
      </c>
      <c r="D1551" s="93" t="s">
        <v>29</v>
      </c>
    </row>
    <row r="1552" spans="1:4" ht="15.75" customHeight="1" x14ac:dyDescent="0.2">
      <c r="A1552" s="45" t="s">
        <v>852</v>
      </c>
      <c r="B1552" s="130">
        <v>42247</v>
      </c>
      <c r="C1552" s="45">
        <v>1685</v>
      </c>
      <c r="D1552" s="93" t="s">
        <v>38</v>
      </c>
    </row>
    <row r="1553" spans="1:4" ht="15.75" customHeight="1" x14ac:dyDescent="0.2">
      <c r="A1553" s="45" t="s">
        <v>852</v>
      </c>
      <c r="B1553" s="130">
        <v>42246</v>
      </c>
      <c r="C1553" s="45">
        <v>4187</v>
      </c>
      <c r="D1553" s="93" t="s">
        <v>38</v>
      </c>
    </row>
    <row r="1554" spans="1:4" ht="15.75" customHeight="1" x14ac:dyDescent="0.2">
      <c r="A1554" s="45" t="s">
        <v>852</v>
      </c>
      <c r="B1554" s="130">
        <v>42245</v>
      </c>
      <c r="C1554" s="45">
        <v>5665</v>
      </c>
      <c r="D1554" s="93" t="s">
        <v>38</v>
      </c>
    </row>
    <row r="1555" spans="1:4" ht="15.75" customHeight="1" x14ac:dyDescent="0.2">
      <c r="A1555" s="45" t="s">
        <v>852</v>
      </c>
      <c r="B1555" s="130">
        <v>42244</v>
      </c>
      <c r="C1555" s="45">
        <v>1195</v>
      </c>
      <c r="D1555" s="93" t="s">
        <v>38</v>
      </c>
    </row>
    <row r="1556" spans="1:4" ht="15.75" customHeight="1" x14ac:dyDescent="0.2">
      <c r="A1556" s="45" t="s">
        <v>852</v>
      </c>
      <c r="B1556" s="130">
        <v>42243</v>
      </c>
      <c r="C1556" s="45">
        <v>1454</v>
      </c>
      <c r="D1556" s="93" t="s">
        <v>38</v>
      </c>
    </row>
    <row r="1557" spans="1:4" ht="15.75" customHeight="1" x14ac:dyDescent="0.2">
      <c r="A1557" s="45" t="s">
        <v>852</v>
      </c>
      <c r="B1557" s="130">
        <v>42242</v>
      </c>
      <c r="C1557" s="45">
        <v>1706</v>
      </c>
      <c r="D1557" s="93" t="s">
        <v>38</v>
      </c>
    </row>
    <row r="1558" spans="1:4" ht="15.75" customHeight="1" x14ac:dyDescent="0.2">
      <c r="A1558" s="45" t="s">
        <v>852</v>
      </c>
      <c r="B1558" s="130">
        <v>42241</v>
      </c>
      <c r="C1558" s="45">
        <v>1533</v>
      </c>
      <c r="D1558" s="93" t="s">
        <v>38</v>
      </c>
    </row>
    <row r="1559" spans="1:4" ht="15.75" customHeight="1" x14ac:dyDescent="0.2">
      <c r="A1559" s="45" t="s">
        <v>852</v>
      </c>
      <c r="B1559" s="130">
        <v>42240</v>
      </c>
      <c r="C1559" s="45">
        <v>1972</v>
      </c>
      <c r="D1559" s="93" t="s">
        <v>38</v>
      </c>
    </row>
    <row r="1560" spans="1:4" ht="15.75" customHeight="1" x14ac:dyDescent="0.2">
      <c r="A1560" s="45" t="s">
        <v>852</v>
      </c>
      <c r="B1560" s="130">
        <v>42239</v>
      </c>
      <c r="C1560" s="45">
        <v>3545</v>
      </c>
      <c r="D1560" s="93" t="s">
        <v>38</v>
      </c>
    </row>
    <row r="1561" spans="1:4" ht="15.75" customHeight="1" x14ac:dyDescent="0.2">
      <c r="A1561" s="45" t="s">
        <v>852</v>
      </c>
      <c r="B1561" s="130">
        <v>42238</v>
      </c>
      <c r="C1561" s="45">
        <v>5642</v>
      </c>
      <c r="D1561" s="93" t="s">
        <v>38</v>
      </c>
    </row>
    <row r="1562" spans="1:4" ht="15.75" customHeight="1" x14ac:dyDescent="0.2">
      <c r="A1562" s="45" t="s">
        <v>852</v>
      </c>
      <c r="B1562" s="130">
        <v>42237</v>
      </c>
      <c r="C1562" s="45">
        <v>1329</v>
      </c>
      <c r="D1562" s="93" t="s">
        <v>38</v>
      </c>
    </row>
    <row r="1563" spans="1:4" ht="15.75" customHeight="1" x14ac:dyDescent="0.2">
      <c r="A1563" s="45" t="s">
        <v>852</v>
      </c>
      <c r="B1563" s="130">
        <v>42236</v>
      </c>
      <c r="C1563" s="45">
        <v>6429</v>
      </c>
      <c r="D1563" s="93" t="s">
        <v>38</v>
      </c>
    </row>
    <row r="1564" spans="1:4" ht="15.75" customHeight="1" x14ac:dyDescent="0.2">
      <c r="A1564" s="45" t="s">
        <v>852</v>
      </c>
      <c r="B1564" s="130">
        <v>42235</v>
      </c>
      <c r="C1564" s="45">
        <v>6823</v>
      </c>
      <c r="D1564" s="93" t="s">
        <v>38</v>
      </c>
    </row>
    <row r="1565" spans="1:4" ht="15.75" customHeight="1" x14ac:dyDescent="0.2">
      <c r="A1565" s="45" t="s">
        <v>852</v>
      </c>
      <c r="B1565" s="130">
        <v>42234</v>
      </c>
      <c r="C1565" s="45">
        <v>6978</v>
      </c>
      <c r="D1565" s="93" t="s">
        <v>38</v>
      </c>
    </row>
    <row r="1566" spans="1:4" ht="15.75" customHeight="1" x14ac:dyDescent="0.2">
      <c r="A1566" s="45" t="s">
        <v>852</v>
      </c>
      <c r="B1566" s="130">
        <v>42233</v>
      </c>
      <c r="C1566" s="45">
        <v>6836</v>
      </c>
      <c r="D1566" s="93" t="s">
        <v>38</v>
      </c>
    </row>
    <row r="1567" spans="1:4" ht="15.75" customHeight="1" x14ac:dyDescent="0.2">
      <c r="A1567" s="45" t="s">
        <v>852</v>
      </c>
      <c r="B1567" s="130">
        <v>42232</v>
      </c>
      <c r="C1567" s="45">
        <v>6970</v>
      </c>
      <c r="D1567" s="93" t="s">
        <v>38</v>
      </c>
    </row>
    <row r="1568" spans="1:4" ht="15.75" customHeight="1" x14ac:dyDescent="0.2">
      <c r="A1568" s="45" t="s">
        <v>852</v>
      </c>
      <c r="B1568" s="130">
        <v>42231</v>
      </c>
      <c r="C1568" s="45">
        <v>5495</v>
      </c>
      <c r="D1568" s="93" t="s">
        <v>38</v>
      </c>
    </row>
    <row r="1569" spans="1:4" ht="15.75" customHeight="1" x14ac:dyDescent="0.2">
      <c r="A1569" s="45" t="s">
        <v>852</v>
      </c>
      <c r="B1569" s="130">
        <v>42230</v>
      </c>
      <c r="C1569" s="45">
        <v>5487</v>
      </c>
      <c r="D1569" s="93" t="s">
        <v>38</v>
      </c>
    </row>
    <row r="1570" spans="1:4" ht="15.75" customHeight="1" x14ac:dyDescent="0.2">
      <c r="A1570" s="45" t="s">
        <v>852</v>
      </c>
      <c r="B1570" s="130">
        <v>42229</v>
      </c>
      <c r="C1570" s="45">
        <v>7221</v>
      </c>
      <c r="D1570" s="93" t="s">
        <v>38</v>
      </c>
    </row>
    <row r="1571" spans="1:4" ht="15.75" customHeight="1" x14ac:dyDescent="0.2">
      <c r="A1571" s="45" t="s">
        <v>852</v>
      </c>
      <c r="B1571" s="130">
        <v>42228</v>
      </c>
      <c r="C1571" s="45">
        <v>6880</v>
      </c>
      <c r="D1571" s="93" t="s">
        <v>38</v>
      </c>
    </row>
    <row r="1572" spans="1:4" ht="15.75" customHeight="1" x14ac:dyDescent="0.2">
      <c r="A1572" s="45" t="s">
        <v>852</v>
      </c>
      <c r="B1572" s="130">
        <v>42227</v>
      </c>
      <c r="C1572" s="45">
        <v>6779</v>
      </c>
      <c r="D1572" s="93" t="s">
        <v>38</v>
      </c>
    </row>
    <row r="1573" spans="1:4" ht="15.75" customHeight="1" x14ac:dyDescent="0.2">
      <c r="A1573" s="45" t="s">
        <v>852</v>
      </c>
      <c r="B1573" s="130">
        <v>42226</v>
      </c>
      <c r="C1573" s="45">
        <v>6653</v>
      </c>
      <c r="D1573" s="93" t="s">
        <v>38</v>
      </c>
    </row>
    <row r="1574" spans="1:4" ht="15.75" customHeight="1" x14ac:dyDescent="0.2">
      <c r="A1574" s="45" t="s">
        <v>852</v>
      </c>
      <c r="B1574" s="130">
        <v>42225</v>
      </c>
      <c r="C1574" s="45">
        <v>6875</v>
      </c>
      <c r="D1574" s="93" t="s">
        <v>38</v>
      </c>
    </row>
    <row r="1575" spans="1:4" ht="15.75" customHeight="1" x14ac:dyDescent="0.2">
      <c r="A1575" s="45" t="s">
        <v>852</v>
      </c>
      <c r="B1575" s="130">
        <v>42224</v>
      </c>
      <c r="C1575" s="45">
        <v>5461</v>
      </c>
      <c r="D1575" s="93" t="s">
        <v>38</v>
      </c>
    </row>
    <row r="1576" spans="1:4" ht="15.75" customHeight="1" x14ac:dyDescent="0.2">
      <c r="A1576" s="45" t="s">
        <v>852</v>
      </c>
      <c r="B1576" s="130">
        <v>42223</v>
      </c>
      <c r="C1576" s="45">
        <v>1363</v>
      </c>
      <c r="D1576" s="93" t="s">
        <v>38</v>
      </c>
    </row>
    <row r="1577" spans="1:4" ht="15.75" customHeight="1" x14ac:dyDescent="0.2">
      <c r="A1577" s="45" t="s">
        <v>852</v>
      </c>
      <c r="B1577" s="130">
        <v>42222</v>
      </c>
      <c r="C1577" s="45">
        <v>3659</v>
      </c>
      <c r="D1577" s="93" t="s">
        <v>38</v>
      </c>
    </row>
    <row r="1578" spans="1:4" ht="15.75" customHeight="1" x14ac:dyDescent="0.2">
      <c r="A1578" s="45" t="s">
        <v>852</v>
      </c>
      <c r="B1578" s="130">
        <v>42221</v>
      </c>
      <c r="C1578" s="45">
        <v>3370</v>
      </c>
      <c r="D1578" s="93" t="s">
        <v>38</v>
      </c>
    </row>
    <row r="1579" spans="1:4" ht="15.75" customHeight="1" x14ac:dyDescent="0.2">
      <c r="A1579" s="45" t="s">
        <v>852</v>
      </c>
      <c r="B1579" s="130">
        <v>42220</v>
      </c>
      <c r="C1579" s="45">
        <v>2584</v>
      </c>
      <c r="D1579" s="93" t="s">
        <v>38</v>
      </c>
    </row>
    <row r="1580" spans="1:4" ht="15.75" customHeight="1" x14ac:dyDescent="0.2">
      <c r="A1580" s="45" t="s">
        <v>852</v>
      </c>
      <c r="B1580" s="130">
        <v>42219</v>
      </c>
      <c r="C1580" s="45">
        <v>7651</v>
      </c>
      <c r="D1580" s="93" t="s">
        <v>38</v>
      </c>
    </row>
    <row r="1581" spans="1:4" ht="15.75" customHeight="1" x14ac:dyDescent="0.2">
      <c r="A1581" s="45" t="s">
        <v>852</v>
      </c>
      <c r="B1581" s="130">
        <v>42218</v>
      </c>
      <c r="C1581" s="45">
        <v>9950</v>
      </c>
      <c r="D1581" s="93" t="s">
        <v>38</v>
      </c>
    </row>
    <row r="1582" spans="1:4" ht="15.75" customHeight="1" x14ac:dyDescent="0.2">
      <c r="A1582" s="45" t="s">
        <v>852</v>
      </c>
      <c r="B1582" s="130">
        <v>42217</v>
      </c>
      <c r="C1582" s="45">
        <v>5398</v>
      </c>
      <c r="D1582" s="93" t="s">
        <v>38</v>
      </c>
    </row>
    <row r="1583" spans="1:4" ht="15.75" customHeight="1" x14ac:dyDescent="0.2">
      <c r="A1583" s="45" t="s">
        <v>854</v>
      </c>
      <c r="B1583" s="130">
        <v>42247</v>
      </c>
      <c r="C1583" s="45">
        <v>6728</v>
      </c>
      <c r="D1583" s="93" t="s">
        <v>38</v>
      </c>
    </row>
    <row r="1584" spans="1:4" ht="15.75" customHeight="1" x14ac:dyDescent="0.2">
      <c r="A1584" s="45" t="s">
        <v>854</v>
      </c>
      <c r="B1584" s="130">
        <v>42246</v>
      </c>
      <c r="C1584" s="45">
        <v>6795</v>
      </c>
      <c r="D1584" s="93" t="s">
        <v>38</v>
      </c>
    </row>
    <row r="1585" spans="1:4" ht="15.75" customHeight="1" x14ac:dyDescent="0.2">
      <c r="A1585" s="45" t="s">
        <v>854</v>
      </c>
      <c r="B1585" s="130">
        <v>42245</v>
      </c>
      <c r="C1585" s="45">
        <v>5539</v>
      </c>
      <c r="D1585" s="93" t="s">
        <v>38</v>
      </c>
    </row>
    <row r="1586" spans="1:4" ht="15.75" customHeight="1" x14ac:dyDescent="0.2">
      <c r="A1586" s="45" t="s">
        <v>854</v>
      </c>
      <c r="B1586" s="130">
        <v>42244</v>
      </c>
      <c r="C1586" s="45">
        <v>5471</v>
      </c>
      <c r="D1586" s="93" t="s">
        <v>38</v>
      </c>
    </row>
    <row r="1587" spans="1:4" ht="15.75" customHeight="1" x14ac:dyDescent="0.2">
      <c r="A1587" s="45" t="s">
        <v>854</v>
      </c>
      <c r="B1587" s="130">
        <v>42243</v>
      </c>
      <c r="C1587" s="45">
        <v>7341</v>
      </c>
      <c r="D1587" s="93" t="s">
        <v>38</v>
      </c>
    </row>
    <row r="1588" spans="1:4" ht="15.75" customHeight="1" x14ac:dyDescent="0.2">
      <c r="A1588" s="45" t="s">
        <v>854</v>
      </c>
      <c r="B1588" s="130">
        <v>42242</v>
      </c>
      <c r="C1588" s="45">
        <v>5460</v>
      </c>
      <c r="D1588" s="93" t="s">
        <v>38</v>
      </c>
    </row>
    <row r="1589" spans="1:4" ht="15.75" customHeight="1" x14ac:dyDescent="0.2">
      <c r="A1589" s="45" t="s">
        <v>854</v>
      </c>
      <c r="B1589" s="130">
        <v>42241</v>
      </c>
      <c r="C1589" s="45">
        <v>6814</v>
      </c>
      <c r="D1589" s="93" t="s">
        <v>38</v>
      </c>
    </row>
    <row r="1590" spans="1:4" ht="15.75" customHeight="1" x14ac:dyDescent="0.2">
      <c r="A1590" s="45" t="s">
        <v>854</v>
      </c>
      <c r="B1590" s="130">
        <v>42240</v>
      </c>
      <c r="C1590" s="45">
        <v>6912</v>
      </c>
      <c r="D1590" s="93" t="s">
        <v>38</v>
      </c>
    </row>
    <row r="1591" spans="1:4" ht="15.75" customHeight="1" x14ac:dyDescent="0.2">
      <c r="A1591" s="45" t="s">
        <v>854</v>
      </c>
      <c r="B1591" s="130">
        <v>42239</v>
      </c>
      <c r="C1591" s="45">
        <v>6946</v>
      </c>
      <c r="D1591" s="93" t="s">
        <v>38</v>
      </c>
    </row>
    <row r="1592" spans="1:4" ht="15.75" customHeight="1" x14ac:dyDescent="0.2">
      <c r="A1592" s="45" t="s">
        <v>854</v>
      </c>
      <c r="B1592" s="130">
        <v>42238</v>
      </c>
      <c r="C1592" s="45">
        <v>5538</v>
      </c>
      <c r="D1592" s="93" t="s">
        <v>38</v>
      </c>
    </row>
    <row r="1593" spans="1:4" ht="15.75" customHeight="1" x14ac:dyDescent="0.2">
      <c r="A1593" s="45" t="s">
        <v>854</v>
      </c>
      <c r="B1593" s="130">
        <v>42237</v>
      </c>
      <c r="C1593" s="45">
        <v>5470</v>
      </c>
      <c r="D1593" s="93" t="s">
        <v>38</v>
      </c>
    </row>
    <row r="1594" spans="1:4" ht="15.75" customHeight="1" x14ac:dyDescent="0.2">
      <c r="A1594" s="45" t="s">
        <v>854</v>
      </c>
      <c r="B1594" s="130">
        <v>42236</v>
      </c>
      <c r="C1594" s="45">
        <v>2188</v>
      </c>
      <c r="D1594" s="93" t="s">
        <v>38</v>
      </c>
    </row>
    <row r="1595" spans="1:4" ht="15.75" customHeight="1" x14ac:dyDescent="0.2">
      <c r="A1595" s="45" t="s">
        <v>854</v>
      </c>
      <c r="B1595" s="130">
        <v>42235</v>
      </c>
      <c r="C1595" s="45">
        <v>2279</v>
      </c>
      <c r="D1595" s="93" t="s">
        <v>38</v>
      </c>
    </row>
    <row r="1596" spans="1:4" ht="15.75" customHeight="1" x14ac:dyDescent="0.2">
      <c r="A1596" s="45" t="s">
        <v>854</v>
      </c>
      <c r="B1596" s="130">
        <v>42234</v>
      </c>
      <c r="C1596" s="45">
        <v>2301</v>
      </c>
      <c r="D1596" s="93" t="s">
        <v>38</v>
      </c>
    </row>
    <row r="1597" spans="1:4" ht="15.75" customHeight="1" x14ac:dyDescent="0.2">
      <c r="A1597" s="45" t="s">
        <v>854</v>
      </c>
      <c r="B1597" s="130">
        <v>42233</v>
      </c>
      <c r="C1597" s="45">
        <v>1709</v>
      </c>
      <c r="D1597" s="93" t="s">
        <v>38</v>
      </c>
    </row>
    <row r="1598" spans="1:4" ht="15.75" customHeight="1" x14ac:dyDescent="0.2">
      <c r="A1598" s="45" t="s">
        <v>854</v>
      </c>
      <c r="B1598" s="130">
        <v>42232</v>
      </c>
      <c r="C1598" s="45">
        <v>3348</v>
      </c>
      <c r="D1598" s="93" t="s">
        <v>38</v>
      </c>
    </row>
    <row r="1599" spans="1:4" ht="15.75" customHeight="1" x14ac:dyDescent="0.2">
      <c r="A1599" s="45" t="s">
        <v>854</v>
      </c>
      <c r="B1599" s="130">
        <v>42231</v>
      </c>
      <c r="C1599" s="45">
        <v>5633</v>
      </c>
      <c r="D1599" s="93" t="s">
        <v>38</v>
      </c>
    </row>
    <row r="1600" spans="1:4" ht="15.75" customHeight="1" x14ac:dyDescent="0.2">
      <c r="A1600" s="45" t="s">
        <v>854</v>
      </c>
      <c r="B1600" s="130">
        <v>42230</v>
      </c>
      <c r="C1600" s="45">
        <v>1331</v>
      </c>
      <c r="D1600" s="93" t="s">
        <v>38</v>
      </c>
    </row>
    <row r="1601" spans="1:4" ht="15.75" customHeight="1" x14ac:dyDescent="0.2">
      <c r="A1601" s="45" t="s">
        <v>854</v>
      </c>
      <c r="B1601" s="130">
        <v>42229</v>
      </c>
      <c r="C1601" s="45">
        <v>1491</v>
      </c>
      <c r="D1601" s="93" t="s">
        <v>38</v>
      </c>
    </row>
    <row r="1602" spans="1:4" ht="15.75" customHeight="1" x14ac:dyDescent="0.2">
      <c r="A1602" s="45" t="s">
        <v>854</v>
      </c>
      <c r="B1602" s="130">
        <v>42228</v>
      </c>
      <c r="C1602" s="45">
        <v>3130</v>
      </c>
      <c r="D1602" s="93" t="s">
        <v>38</v>
      </c>
    </row>
    <row r="1603" spans="1:4" ht="15.75" customHeight="1" x14ac:dyDescent="0.2">
      <c r="A1603" s="45" t="s">
        <v>854</v>
      </c>
      <c r="B1603" s="130">
        <v>42227</v>
      </c>
      <c r="C1603" s="45">
        <v>2801</v>
      </c>
      <c r="D1603" s="93" t="s">
        <v>38</v>
      </c>
    </row>
    <row r="1604" spans="1:4" ht="15.75" customHeight="1" x14ac:dyDescent="0.2">
      <c r="A1604" s="45" t="s">
        <v>854</v>
      </c>
      <c r="B1604" s="130">
        <v>42226</v>
      </c>
      <c r="C1604" s="45">
        <v>2255</v>
      </c>
      <c r="D1604" s="93" t="s">
        <v>38</v>
      </c>
    </row>
    <row r="1605" spans="1:4" ht="15.75" customHeight="1" x14ac:dyDescent="0.2">
      <c r="A1605" s="45" t="s">
        <v>854</v>
      </c>
      <c r="B1605" s="130">
        <v>42225</v>
      </c>
      <c r="C1605" s="45">
        <v>3639</v>
      </c>
      <c r="D1605" s="93" t="s">
        <v>38</v>
      </c>
    </row>
    <row r="1606" spans="1:4" ht="15.75" customHeight="1" x14ac:dyDescent="0.2">
      <c r="A1606" s="45" t="s">
        <v>854</v>
      </c>
      <c r="B1606" s="130">
        <v>42224</v>
      </c>
      <c r="C1606" s="45">
        <v>6718</v>
      </c>
      <c r="D1606" s="93" t="s">
        <v>38</v>
      </c>
    </row>
    <row r="1607" spans="1:4" ht="15.75" customHeight="1" x14ac:dyDescent="0.2">
      <c r="A1607" s="45" t="s">
        <v>854</v>
      </c>
      <c r="B1607" s="130">
        <v>42223</v>
      </c>
      <c r="C1607" s="45">
        <v>5425</v>
      </c>
      <c r="D1607" s="93" t="s">
        <v>38</v>
      </c>
    </row>
    <row r="1608" spans="1:4" ht="15.75" customHeight="1" x14ac:dyDescent="0.2">
      <c r="A1608" s="45" t="s">
        <v>854</v>
      </c>
      <c r="B1608" s="130">
        <v>42222</v>
      </c>
      <c r="C1608" s="45">
        <v>6264</v>
      </c>
      <c r="D1608" s="93" t="s">
        <v>38</v>
      </c>
    </row>
    <row r="1609" spans="1:4" ht="15.75" customHeight="1" x14ac:dyDescent="0.2">
      <c r="A1609" s="45" t="s">
        <v>854</v>
      </c>
      <c r="B1609" s="130">
        <v>42221</v>
      </c>
      <c r="C1609" s="45">
        <v>6287</v>
      </c>
      <c r="D1609" s="93" t="s">
        <v>38</v>
      </c>
    </row>
    <row r="1610" spans="1:4" ht="15.75" customHeight="1" x14ac:dyDescent="0.2">
      <c r="A1610" s="45" t="s">
        <v>854</v>
      </c>
      <c r="B1610" s="130">
        <v>42220</v>
      </c>
      <c r="C1610" s="45">
        <v>6264</v>
      </c>
      <c r="D1610" s="93" t="s">
        <v>38</v>
      </c>
    </row>
    <row r="1611" spans="1:4" ht="15.75" customHeight="1" x14ac:dyDescent="0.2">
      <c r="A1611" s="45" t="s">
        <v>854</v>
      </c>
      <c r="B1611" s="130">
        <v>42219</v>
      </c>
      <c r="C1611" s="45">
        <v>6291</v>
      </c>
      <c r="D1611" s="93" t="s">
        <v>38</v>
      </c>
    </row>
    <row r="1612" spans="1:4" ht="15.75" customHeight="1" x14ac:dyDescent="0.2">
      <c r="A1612" s="45" t="s">
        <v>854</v>
      </c>
      <c r="B1612" s="130">
        <v>42218</v>
      </c>
      <c r="C1612" s="45">
        <v>1543</v>
      </c>
      <c r="D1612" s="93" t="s">
        <v>38</v>
      </c>
    </row>
    <row r="1613" spans="1:4" ht="15.75" customHeight="1" x14ac:dyDescent="0.2">
      <c r="A1613" s="45" t="s">
        <v>854</v>
      </c>
      <c r="B1613" s="130">
        <v>42217</v>
      </c>
      <c r="C1613" s="45">
        <v>5692</v>
      </c>
      <c r="D1613" s="93" t="s">
        <v>38</v>
      </c>
    </row>
    <row r="1614" spans="1:4" ht="15.75" customHeight="1" x14ac:dyDescent="0.2">
      <c r="A1614" s="45" t="s">
        <v>849</v>
      </c>
      <c r="B1614" s="130">
        <v>42247</v>
      </c>
      <c r="C1614" s="45">
        <v>8887</v>
      </c>
      <c r="D1614" s="93" t="s">
        <v>30</v>
      </c>
    </row>
    <row r="1615" spans="1:4" ht="15.75" customHeight="1" x14ac:dyDescent="0.2">
      <c r="A1615" s="45" t="s">
        <v>849</v>
      </c>
      <c r="B1615" s="130">
        <v>42246</v>
      </c>
      <c r="C1615" s="45">
        <v>6866</v>
      </c>
      <c r="D1615" s="93" t="s">
        <v>30</v>
      </c>
    </row>
    <row r="1616" spans="1:4" ht="15.75" customHeight="1" x14ac:dyDescent="0.2">
      <c r="A1616" s="45" t="s">
        <v>849</v>
      </c>
      <c r="B1616" s="130">
        <v>42245</v>
      </c>
      <c r="C1616" s="45">
        <v>8922</v>
      </c>
      <c r="D1616" s="93" t="s">
        <v>30</v>
      </c>
    </row>
    <row r="1617" spans="1:4" ht="15.75" customHeight="1" x14ac:dyDescent="0.2">
      <c r="A1617" s="45" t="s">
        <v>849</v>
      </c>
      <c r="B1617" s="130">
        <v>42244</v>
      </c>
      <c r="C1617" s="45">
        <v>10163</v>
      </c>
      <c r="D1617" s="93" t="s">
        <v>30</v>
      </c>
    </row>
    <row r="1618" spans="1:4" ht="15.75" customHeight="1" x14ac:dyDescent="0.2">
      <c r="A1618" s="45" t="s">
        <v>849</v>
      </c>
      <c r="B1618" s="130">
        <v>42243</v>
      </c>
      <c r="C1618" s="45">
        <v>8000</v>
      </c>
      <c r="D1618" s="93" t="s">
        <v>30</v>
      </c>
    </row>
    <row r="1619" spans="1:4" ht="15.75" customHeight="1" x14ac:dyDescent="0.2">
      <c r="A1619" s="45" t="s">
        <v>849</v>
      </c>
      <c r="B1619" s="130">
        <v>42242</v>
      </c>
      <c r="C1619" s="45">
        <v>7765</v>
      </c>
      <c r="D1619" s="93" t="s">
        <v>30</v>
      </c>
    </row>
    <row r="1620" spans="1:4" ht="15.75" customHeight="1" x14ac:dyDescent="0.2">
      <c r="A1620" s="45" t="s">
        <v>849</v>
      </c>
      <c r="B1620" s="130">
        <v>42241</v>
      </c>
      <c r="C1620" s="45">
        <v>8240</v>
      </c>
      <c r="D1620" s="93" t="s">
        <v>30</v>
      </c>
    </row>
    <row r="1621" spans="1:4" ht="15.75" customHeight="1" x14ac:dyDescent="0.2">
      <c r="A1621" s="45" t="s">
        <v>849</v>
      </c>
      <c r="B1621" s="130">
        <v>42240</v>
      </c>
      <c r="C1621" s="45">
        <v>11099</v>
      </c>
      <c r="D1621" s="93" t="s">
        <v>30</v>
      </c>
    </row>
    <row r="1622" spans="1:4" ht="15.75" customHeight="1" x14ac:dyDescent="0.2">
      <c r="A1622" s="45" t="s">
        <v>849</v>
      </c>
      <c r="B1622" s="130">
        <v>42239</v>
      </c>
      <c r="C1622" s="45">
        <v>7849</v>
      </c>
      <c r="D1622" s="93" t="s">
        <v>30</v>
      </c>
    </row>
    <row r="1623" spans="1:4" ht="15.75" customHeight="1" x14ac:dyDescent="0.2">
      <c r="A1623" s="45" t="s">
        <v>849</v>
      </c>
      <c r="B1623" s="130">
        <v>42238</v>
      </c>
      <c r="C1623" s="45">
        <v>12122</v>
      </c>
      <c r="D1623" s="93" t="s">
        <v>30</v>
      </c>
    </row>
    <row r="1624" spans="1:4" ht="15.75" customHeight="1" x14ac:dyDescent="0.2">
      <c r="A1624" s="45" t="s">
        <v>849</v>
      </c>
      <c r="B1624" s="130">
        <v>42237</v>
      </c>
      <c r="C1624" s="45">
        <v>11403</v>
      </c>
      <c r="D1624" s="93" t="s">
        <v>30</v>
      </c>
    </row>
    <row r="1625" spans="1:4" ht="15.75" customHeight="1" x14ac:dyDescent="0.2">
      <c r="A1625" s="45" t="s">
        <v>849</v>
      </c>
      <c r="B1625" s="130">
        <v>42236</v>
      </c>
      <c r="C1625" s="45">
        <v>7932</v>
      </c>
      <c r="D1625" s="93" t="s">
        <v>30</v>
      </c>
    </row>
    <row r="1626" spans="1:4" ht="15.75" customHeight="1" x14ac:dyDescent="0.2">
      <c r="A1626" s="45" t="s">
        <v>849</v>
      </c>
      <c r="B1626" s="130">
        <v>42235</v>
      </c>
      <c r="C1626" s="45">
        <v>8728</v>
      </c>
      <c r="D1626" s="93" t="s">
        <v>30</v>
      </c>
    </row>
    <row r="1627" spans="1:4" ht="15.75" customHeight="1" x14ac:dyDescent="0.2">
      <c r="A1627" s="45" t="s">
        <v>849</v>
      </c>
      <c r="B1627" s="130">
        <v>42234</v>
      </c>
      <c r="C1627" s="45">
        <v>8407</v>
      </c>
      <c r="D1627" s="93" t="s">
        <v>30</v>
      </c>
    </row>
    <row r="1628" spans="1:4" ht="15.75" customHeight="1" x14ac:dyDescent="0.2">
      <c r="A1628" s="45" t="s">
        <v>849</v>
      </c>
      <c r="B1628" s="130">
        <v>42233</v>
      </c>
      <c r="C1628" s="45">
        <v>9052</v>
      </c>
      <c r="D1628" s="93" t="s">
        <v>30</v>
      </c>
    </row>
    <row r="1629" spans="1:4" ht="15.75" customHeight="1" x14ac:dyDescent="0.2">
      <c r="A1629" s="45" t="s">
        <v>849</v>
      </c>
      <c r="B1629" s="130">
        <v>42232</v>
      </c>
      <c r="C1629" s="45">
        <v>7637</v>
      </c>
      <c r="D1629" s="93" t="s">
        <v>30</v>
      </c>
    </row>
    <row r="1630" spans="1:4" ht="15.75" customHeight="1" x14ac:dyDescent="0.2">
      <c r="A1630" s="45" t="s">
        <v>849</v>
      </c>
      <c r="B1630" s="130">
        <v>42231</v>
      </c>
      <c r="C1630" s="45">
        <v>8854</v>
      </c>
      <c r="D1630" s="93" t="s">
        <v>30</v>
      </c>
    </row>
    <row r="1631" spans="1:4" ht="15.75" customHeight="1" x14ac:dyDescent="0.2">
      <c r="A1631" s="45" t="s">
        <v>849</v>
      </c>
      <c r="B1631" s="130">
        <v>42230</v>
      </c>
      <c r="C1631" s="45">
        <v>9921</v>
      </c>
      <c r="D1631" s="93" t="s">
        <v>30</v>
      </c>
    </row>
    <row r="1632" spans="1:4" ht="15.75" customHeight="1" x14ac:dyDescent="0.2">
      <c r="A1632" s="45" t="s">
        <v>849</v>
      </c>
      <c r="B1632" s="130">
        <v>42229</v>
      </c>
      <c r="C1632" s="45">
        <v>8222</v>
      </c>
      <c r="D1632" s="93" t="s">
        <v>30</v>
      </c>
    </row>
    <row r="1633" spans="1:4" ht="15.75" customHeight="1" x14ac:dyDescent="0.2">
      <c r="A1633" s="45" t="s">
        <v>849</v>
      </c>
      <c r="B1633" s="130">
        <v>42228</v>
      </c>
      <c r="C1633" s="45">
        <v>12280</v>
      </c>
      <c r="D1633" s="93" t="s">
        <v>30</v>
      </c>
    </row>
    <row r="1634" spans="1:4" ht="15.75" customHeight="1" x14ac:dyDescent="0.2">
      <c r="A1634" s="45" t="s">
        <v>849</v>
      </c>
      <c r="B1634" s="130">
        <v>42227</v>
      </c>
      <c r="C1634" s="45">
        <v>11524</v>
      </c>
      <c r="D1634" s="93" t="s">
        <v>30</v>
      </c>
    </row>
    <row r="1635" spans="1:4" ht="15.75" customHeight="1" x14ac:dyDescent="0.2">
      <c r="A1635" s="45" t="s">
        <v>849</v>
      </c>
      <c r="B1635" s="130">
        <v>42226</v>
      </c>
      <c r="C1635" s="45">
        <v>9057</v>
      </c>
      <c r="D1635" s="93" t="s">
        <v>30</v>
      </c>
    </row>
    <row r="1636" spans="1:4" ht="15.75" customHeight="1" x14ac:dyDescent="0.2">
      <c r="A1636" s="45" t="s">
        <v>849</v>
      </c>
      <c r="B1636" s="130">
        <v>42225</v>
      </c>
      <c r="C1636" s="45">
        <v>7617</v>
      </c>
      <c r="D1636" s="93" t="s">
        <v>30</v>
      </c>
    </row>
    <row r="1637" spans="1:4" ht="15.75" customHeight="1" x14ac:dyDescent="0.2">
      <c r="A1637" s="45" t="s">
        <v>849</v>
      </c>
      <c r="B1637" s="130">
        <v>42224</v>
      </c>
      <c r="C1637" s="45">
        <v>11072</v>
      </c>
      <c r="D1637" s="93" t="s">
        <v>30</v>
      </c>
    </row>
    <row r="1638" spans="1:4" ht="15.75" customHeight="1" x14ac:dyDescent="0.2">
      <c r="A1638" s="45" t="s">
        <v>849</v>
      </c>
      <c r="B1638" s="130">
        <v>42223</v>
      </c>
      <c r="C1638" s="45">
        <v>16058</v>
      </c>
      <c r="D1638" s="93" t="s">
        <v>30</v>
      </c>
    </row>
    <row r="1639" spans="1:4" ht="15.75" customHeight="1" x14ac:dyDescent="0.2">
      <c r="A1639" s="45" t="s">
        <v>849</v>
      </c>
      <c r="B1639" s="130">
        <v>42222</v>
      </c>
      <c r="C1639" s="45">
        <v>15140</v>
      </c>
      <c r="D1639" s="93" t="s">
        <v>30</v>
      </c>
    </row>
    <row r="1640" spans="1:4" ht="15.75" customHeight="1" x14ac:dyDescent="0.2">
      <c r="A1640" s="45" t="s">
        <v>849</v>
      </c>
      <c r="B1640" s="130">
        <v>42221</v>
      </c>
      <c r="C1640" s="45">
        <v>17143</v>
      </c>
      <c r="D1640" s="93" t="s">
        <v>30</v>
      </c>
    </row>
    <row r="1641" spans="1:4" ht="15.75" customHeight="1" x14ac:dyDescent="0.2">
      <c r="A1641" s="45" t="s">
        <v>849</v>
      </c>
      <c r="B1641" s="130">
        <v>42220</v>
      </c>
      <c r="C1641" s="45">
        <v>18086</v>
      </c>
      <c r="D1641" s="93" t="s">
        <v>30</v>
      </c>
    </row>
    <row r="1642" spans="1:4" ht="15.75" customHeight="1" x14ac:dyDescent="0.2">
      <c r="A1642" s="45" t="s">
        <v>849</v>
      </c>
      <c r="B1642" s="130">
        <v>42219</v>
      </c>
      <c r="C1642" s="45">
        <v>16766</v>
      </c>
      <c r="D1642" s="93" t="s">
        <v>30</v>
      </c>
    </row>
    <row r="1643" spans="1:4" ht="15.75" customHeight="1" x14ac:dyDescent="0.2">
      <c r="A1643" s="45" t="s">
        <v>849</v>
      </c>
      <c r="B1643" s="130">
        <v>42218</v>
      </c>
      <c r="C1643" s="45">
        <v>13588</v>
      </c>
      <c r="D1643" s="93" t="s">
        <v>30</v>
      </c>
    </row>
    <row r="1644" spans="1:4" ht="15.75" customHeight="1" x14ac:dyDescent="0.2">
      <c r="A1644" s="45" t="s">
        <v>849</v>
      </c>
      <c r="B1644" s="130">
        <v>42217</v>
      </c>
      <c r="C1644" s="45">
        <v>6460</v>
      </c>
      <c r="D1644" s="93" t="s">
        <v>30</v>
      </c>
    </row>
    <row r="1645" spans="1:4" ht="15.75" customHeight="1" x14ac:dyDescent="0.2">
      <c r="A1645" s="45" t="s">
        <v>851</v>
      </c>
      <c r="B1645" s="130">
        <v>42247</v>
      </c>
      <c r="C1645" s="45">
        <v>15022</v>
      </c>
      <c r="D1645" s="93" t="s">
        <v>30</v>
      </c>
    </row>
    <row r="1646" spans="1:4" ht="15.75" customHeight="1" x14ac:dyDescent="0.2">
      <c r="A1646" s="45" t="s">
        <v>851</v>
      </c>
      <c r="B1646" s="130">
        <v>42246</v>
      </c>
      <c r="C1646" s="45">
        <v>15083</v>
      </c>
      <c r="D1646" s="93" t="s">
        <v>30</v>
      </c>
    </row>
    <row r="1647" spans="1:4" ht="15.75" customHeight="1" x14ac:dyDescent="0.2">
      <c r="A1647" s="45" t="s">
        <v>851</v>
      </c>
      <c r="B1647" s="130">
        <v>42245</v>
      </c>
      <c r="C1647" s="45">
        <v>31246</v>
      </c>
      <c r="D1647" s="93" t="s">
        <v>30</v>
      </c>
    </row>
    <row r="1648" spans="1:4" ht="15.75" customHeight="1" x14ac:dyDescent="0.2">
      <c r="A1648" s="45" t="s">
        <v>851</v>
      </c>
      <c r="B1648" s="130">
        <v>42244</v>
      </c>
      <c r="C1648" s="45">
        <v>16314</v>
      </c>
      <c r="D1648" s="93" t="s">
        <v>30</v>
      </c>
    </row>
    <row r="1649" spans="1:4" ht="15.75" customHeight="1" x14ac:dyDescent="0.2">
      <c r="A1649" s="45" t="s">
        <v>851</v>
      </c>
      <c r="B1649" s="130">
        <v>42243</v>
      </c>
      <c r="C1649" s="45">
        <v>18986</v>
      </c>
      <c r="D1649" s="93" t="s">
        <v>30</v>
      </c>
    </row>
    <row r="1650" spans="1:4" ht="15.75" customHeight="1" x14ac:dyDescent="0.2">
      <c r="A1650" s="45" t="s">
        <v>851</v>
      </c>
      <c r="B1650" s="130">
        <v>42242</v>
      </c>
      <c r="C1650" s="45">
        <v>18179</v>
      </c>
      <c r="D1650" s="93" t="s">
        <v>30</v>
      </c>
    </row>
    <row r="1651" spans="1:4" ht="15.75" customHeight="1" x14ac:dyDescent="0.2">
      <c r="A1651" s="45" t="s">
        <v>851</v>
      </c>
      <c r="B1651" s="130">
        <v>42241</v>
      </c>
      <c r="C1651" s="45">
        <v>14803</v>
      </c>
      <c r="D1651" s="93" t="s">
        <v>30</v>
      </c>
    </row>
    <row r="1652" spans="1:4" ht="15.75" customHeight="1" x14ac:dyDescent="0.2">
      <c r="A1652" s="45" t="s">
        <v>851</v>
      </c>
      <c r="B1652" s="130">
        <v>42240</v>
      </c>
      <c r="C1652" s="45">
        <v>16048</v>
      </c>
      <c r="D1652" s="93" t="s">
        <v>30</v>
      </c>
    </row>
    <row r="1653" spans="1:4" ht="15.75" customHeight="1" x14ac:dyDescent="0.2">
      <c r="A1653" s="45" t="s">
        <v>851</v>
      </c>
      <c r="B1653" s="130">
        <v>42239</v>
      </c>
      <c r="C1653" s="45">
        <v>14363</v>
      </c>
      <c r="D1653" s="93" t="s">
        <v>30</v>
      </c>
    </row>
    <row r="1654" spans="1:4" ht="15.75" customHeight="1" x14ac:dyDescent="0.2">
      <c r="A1654" s="45" t="s">
        <v>851</v>
      </c>
      <c r="B1654" s="130">
        <v>42238</v>
      </c>
      <c r="C1654" s="45">
        <v>35356</v>
      </c>
      <c r="D1654" s="93" t="s">
        <v>30</v>
      </c>
    </row>
    <row r="1655" spans="1:4" ht="15.75" customHeight="1" x14ac:dyDescent="0.2">
      <c r="A1655" s="45" t="s">
        <v>851</v>
      </c>
      <c r="B1655" s="130">
        <v>42237</v>
      </c>
      <c r="C1655" s="45">
        <v>17287</v>
      </c>
      <c r="D1655" s="93" t="s">
        <v>30</v>
      </c>
    </row>
    <row r="1656" spans="1:4" ht="15.75" customHeight="1" x14ac:dyDescent="0.2">
      <c r="A1656" s="45" t="s">
        <v>851</v>
      </c>
      <c r="B1656" s="130">
        <v>42236</v>
      </c>
      <c r="C1656" s="45">
        <v>14815</v>
      </c>
      <c r="D1656" s="93" t="s">
        <v>30</v>
      </c>
    </row>
    <row r="1657" spans="1:4" ht="15.75" customHeight="1" x14ac:dyDescent="0.2">
      <c r="A1657" s="45" t="s">
        <v>851</v>
      </c>
      <c r="B1657" s="130">
        <v>42235</v>
      </c>
      <c r="C1657" s="45">
        <v>14345</v>
      </c>
      <c r="D1657" s="93" t="s">
        <v>30</v>
      </c>
    </row>
    <row r="1658" spans="1:4" ht="15.75" customHeight="1" x14ac:dyDescent="0.2">
      <c r="A1658" s="45" t="s">
        <v>851</v>
      </c>
      <c r="B1658" s="130">
        <v>42234</v>
      </c>
      <c r="C1658" s="45">
        <v>14259</v>
      </c>
      <c r="D1658" s="93" t="s">
        <v>30</v>
      </c>
    </row>
    <row r="1659" spans="1:4" ht="15.75" customHeight="1" x14ac:dyDescent="0.2">
      <c r="A1659" s="45" t="s">
        <v>851</v>
      </c>
      <c r="B1659" s="130">
        <v>42233</v>
      </c>
      <c r="C1659" s="45">
        <v>14262</v>
      </c>
      <c r="D1659" s="93" t="s">
        <v>30</v>
      </c>
    </row>
    <row r="1660" spans="1:4" ht="15.75" customHeight="1" x14ac:dyDescent="0.2">
      <c r="A1660" s="45" t="s">
        <v>851</v>
      </c>
      <c r="B1660" s="130">
        <v>42232</v>
      </c>
      <c r="C1660" s="45">
        <v>16109</v>
      </c>
      <c r="D1660" s="93" t="s">
        <v>30</v>
      </c>
    </row>
    <row r="1661" spans="1:4" ht="15.75" customHeight="1" x14ac:dyDescent="0.2">
      <c r="A1661" s="45" t="s">
        <v>851</v>
      </c>
      <c r="B1661" s="130">
        <v>42231</v>
      </c>
      <c r="C1661" s="45">
        <v>35629</v>
      </c>
      <c r="D1661" s="93" t="s">
        <v>30</v>
      </c>
    </row>
    <row r="1662" spans="1:4" ht="15.75" customHeight="1" x14ac:dyDescent="0.2">
      <c r="A1662" s="45" t="s">
        <v>851</v>
      </c>
      <c r="B1662" s="130">
        <v>42230</v>
      </c>
      <c r="C1662" s="45">
        <v>14050</v>
      </c>
      <c r="D1662" s="93" t="s">
        <v>30</v>
      </c>
    </row>
    <row r="1663" spans="1:4" ht="15.75" customHeight="1" x14ac:dyDescent="0.2">
      <c r="A1663" s="45" t="s">
        <v>851</v>
      </c>
      <c r="B1663" s="130">
        <v>42229</v>
      </c>
      <c r="C1663" s="45">
        <v>16937</v>
      </c>
      <c r="D1663" s="93" t="s">
        <v>30</v>
      </c>
    </row>
    <row r="1664" spans="1:4" ht="15.75" customHeight="1" x14ac:dyDescent="0.2">
      <c r="A1664" s="45" t="s">
        <v>851</v>
      </c>
      <c r="B1664" s="130">
        <v>42228</v>
      </c>
      <c r="C1664" s="45">
        <v>19701</v>
      </c>
      <c r="D1664" s="93" t="s">
        <v>30</v>
      </c>
    </row>
    <row r="1665" spans="1:4" ht="15.75" customHeight="1" x14ac:dyDescent="0.2">
      <c r="A1665" s="45" t="s">
        <v>851</v>
      </c>
      <c r="B1665" s="130">
        <v>42227</v>
      </c>
      <c r="C1665" s="45">
        <v>17713</v>
      </c>
      <c r="D1665" s="93" t="s">
        <v>30</v>
      </c>
    </row>
    <row r="1666" spans="1:4" ht="15.75" customHeight="1" x14ac:dyDescent="0.2">
      <c r="A1666" s="45" t="s">
        <v>851</v>
      </c>
      <c r="B1666" s="130">
        <v>42226</v>
      </c>
      <c r="C1666" s="45">
        <v>15597</v>
      </c>
      <c r="D1666" s="93" t="s">
        <v>30</v>
      </c>
    </row>
    <row r="1667" spans="1:4" ht="15.75" customHeight="1" x14ac:dyDescent="0.2">
      <c r="A1667" s="45" t="s">
        <v>851</v>
      </c>
      <c r="B1667" s="130">
        <v>42225</v>
      </c>
      <c r="C1667" s="45">
        <v>15290</v>
      </c>
      <c r="D1667" s="93" t="s">
        <v>30</v>
      </c>
    </row>
    <row r="1668" spans="1:4" ht="15.75" customHeight="1" x14ac:dyDescent="0.2">
      <c r="A1668" s="45" t="s">
        <v>851</v>
      </c>
      <c r="B1668" s="130">
        <v>42224</v>
      </c>
      <c r="C1668" s="45">
        <v>26877</v>
      </c>
      <c r="D1668" s="93" t="s">
        <v>30</v>
      </c>
    </row>
    <row r="1669" spans="1:4" ht="15.75" customHeight="1" x14ac:dyDescent="0.2">
      <c r="A1669" s="45" t="s">
        <v>851</v>
      </c>
      <c r="B1669" s="130">
        <v>42223</v>
      </c>
      <c r="C1669" s="45">
        <v>5672</v>
      </c>
      <c r="D1669" s="93" t="s">
        <v>30</v>
      </c>
    </row>
    <row r="1670" spans="1:4" ht="15.75" customHeight="1" x14ac:dyDescent="0.2">
      <c r="A1670" s="45" t="s">
        <v>851</v>
      </c>
      <c r="B1670" s="130">
        <v>42222</v>
      </c>
      <c r="C1670" s="45">
        <v>5542</v>
      </c>
      <c r="D1670" s="93" t="s">
        <v>30</v>
      </c>
    </row>
    <row r="1671" spans="1:4" ht="15.75" customHeight="1" x14ac:dyDescent="0.2">
      <c r="A1671" s="45" t="s">
        <v>851</v>
      </c>
      <c r="B1671" s="130">
        <v>42221</v>
      </c>
      <c r="C1671" s="45">
        <v>5275</v>
      </c>
      <c r="D1671" s="93" t="s">
        <v>30</v>
      </c>
    </row>
    <row r="1672" spans="1:4" ht="15.75" customHeight="1" x14ac:dyDescent="0.2">
      <c r="A1672" s="45" t="s">
        <v>851</v>
      </c>
      <c r="B1672" s="130">
        <v>42220</v>
      </c>
      <c r="C1672" s="45">
        <v>5063</v>
      </c>
      <c r="D1672" s="93" t="s">
        <v>30</v>
      </c>
    </row>
    <row r="1673" spans="1:4" ht="15.75" customHeight="1" x14ac:dyDescent="0.2">
      <c r="A1673" s="45" t="s">
        <v>851</v>
      </c>
      <c r="B1673" s="130">
        <v>42219</v>
      </c>
      <c r="C1673" s="45">
        <v>5327</v>
      </c>
      <c r="D1673" s="93" t="s">
        <v>30</v>
      </c>
    </row>
    <row r="1674" spans="1:4" ht="15.75" customHeight="1" x14ac:dyDescent="0.2">
      <c r="A1674" s="45" t="s">
        <v>851</v>
      </c>
      <c r="B1674" s="130">
        <v>42218</v>
      </c>
      <c r="C1674" s="45">
        <v>7842</v>
      </c>
      <c r="D1674" s="93" t="s">
        <v>30</v>
      </c>
    </row>
    <row r="1675" spans="1:4" ht="15.75" customHeight="1" x14ac:dyDescent="0.2">
      <c r="A1675" s="45" t="s">
        <v>851</v>
      </c>
      <c r="B1675" s="130">
        <v>42217</v>
      </c>
      <c r="C1675" s="45">
        <v>31867</v>
      </c>
      <c r="D1675" s="93" t="s">
        <v>30</v>
      </c>
    </row>
    <row r="1676" spans="1:4" ht="15.75" customHeight="1" x14ac:dyDescent="0.2">
      <c r="A1676" s="45" t="s">
        <v>135</v>
      </c>
      <c r="B1676" s="130">
        <v>42247</v>
      </c>
      <c r="C1676" s="45">
        <v>1291</v>
      </c>
      <c r="D1676" s="93" t="s">
        <v>43</v>
      </c>
    </row>
    <row r="1677" spans="1:4" ht="15.75" customHeight="1" x14ac:dyDescent="0.2">
      <c r="A1677" s="45" t="s">
        <v>135</v>
      </c>
      <c r="B1677" s="130">
        <v>42246</v>
      </c>
      <c r="C1677" s="45">
        <v>1201</v>
      </c>
      <c r="D1677" s="93" t="s">
        <v>43</v>
      </c>
    </row>
    <row r="1678" spans="1:4" ht="15.75" customHeight="1" x14ac:dyDescent="0.2">
      <c r="A1678" s="45" t="s">
        <v>135</v>
      </c>
      <c r="B1678" s="130">
        <v>42245</v>
      </c>
      <c r="C1678" s="45">
        <v>1465</v>
      </c>
      <c r="D1678" s="93" t="s">
        <v>43</v>
      </c>
    </row>
    <row r="1679" spans="1:4" ht="15.75" customHeight="1" x14ac:dyDescent="0.2">
      <c r="A1679" s="45" t="s">
        <v>135</v>
      </c>
      <c r="B1679" s="130">
        <v>42244</v>
      </c>
      <c r="C1679" s="45">
        <v>1181</v>
      </c>
      <c r="D1679" s="93" t="s">
        <v>43</v>
      </c>
    </row>
    <row r="1680" spans="1:4" ht="15.75" customHeight="1" x14ac:dyDescent="0.2">
      <c r="A1680" s="45" t="s">
        <v>135</v>
      </c>
      <c r="B1680" s="130">
        <v>42243</v>
      </c>
      <c r="C1680" s="45">
        <v>1225</v>
      </c>
      <c r="D1680" s="93" t="s">
        <v>43</v>
      </c>
    </row>
    <row r="1681" spans="1:4" ht="15.75" customHeight="1" x14ac:dyDescent="0.2">
      <c r="A1681" s="45" t="s">
        <v>135</v>
      </c>
      <c r="B1681" s="130">
        <v>42242</v>
      </c>
      <c r="C1681" s="45">
        <v>1412</v>
      </c>
      <c r="D1681" s="93" t="s">
        <v>43</v>
      </c>
    </row>
    <row r="1682" spans="1:4" ht="15.75" customHeight="1" x14ac:dyDescent="0.2">
      <c r="A1682" s="45" t="s">
        <v>135</v>
      </c>
      <c r="B1682" s="130">
        <v>42241</v>
      </c>
      <c r="C1682" s="45">
        <v>1231</v>
      </c>
      <c r="D1682" s="93" t="s">
        <v>43</v>
      </c>
    </row>
    <row r="1683" spans="1:4" ht="15.75" customHeight="1" x14ac:dyDescent="0.2">
      <c r="A1683" s="45" t="s">
        <v>135</v>
      </c>
      <c r="B1683" s="130">
        <v>42240</v>
      </c>
      <c r="C1683" s="45">
        <v>1236</v>
      </c>
      <c r="D1683" s="93" t="s">
        <v>43</v>
      </c>
    </row>
    <row r="1684" spans="1:4" ht="15.75" customHeight="1" x14ac:dyDescent="0.2">
      <c r="A1684" s="45" t="s">
        <v>135</v>
      </c>
      <c r="B1684" s="130">
        <v>42239</v>
      </c>
      <c r="C1684" s="45">
        <v>1328</v>
      </c>
      <c r="D1684" s="93" t="s">
        <v>43</v>
      </c>
    </row>
    <row r="1685" spans="1:4" ht="15.75" customHeight="1" x14ac:dyDescent="0.2">
      <c r="A1685" s="45" t="s">
        <v>135</v>
      </c>
      <c r="B1685" s="130">
        <v>42238</v>
      </c>
      <c r="C1685" s="45">
        <v>1135</v>
      </c>
      <c r="D1685" s="93" t="s">
        <v>43</v>
      </c>
    </row>
    <row r="1686" spans="1:4" ht="15.75" customHeight="1" x14ac:dyDescent="0.2">
      <c r="A1686" s="45" t="s">
        <v>135</v>
      </c>
      <c r="B1686" s="130">
        <v>42237</v>
      </c>
      <c r="C1686" s="45">
        <v>1210</v>
      </c>
      <c r="D1686" s="93" t="s">
        <v>43</v>
      </c>
    </row>
    <row r="1687" spans="1:4" ht="15.75" customHeight="1" x14ac:dyDescent="0.2">
      <c r="A1687" s="45" t="s">
        <v>135</v>
      </c>
      <c r="B1687" s="130">
        <v>42236</v>
      </c>
      <c r="C1687" s="45">
        <v>1186</v>
      </c>
      <c r="D1687" s="93" t="s">
        <v>43</v>
      </c>
    </row>
    <row r="1688" spans="1:4" ht="15.75" customHeight="1" x14ac:dyDescent="0.2">
      <c r="A1688" s="45" t="s">
        <v>135</v>
      </c>
      <c r="B1688" s="130">
        <v>42235</v>
      </c>
      <c r="C1688" s="45">
        <v>1359</v>
      </c>
      <c r="D1688" s="93" t="s">
        <v>43</v>
      </c>
    </row>
    <row r="1689" spans="1:4" ht="15.75" customHeight="1" x14ac:dyDescent="0.2">
      <c r="A1689" s="45" t="s">
        <v>135</v>
      </c>
      <c r="B1689" s="130">
        <v>42234</v>
      </c>
      <c r="C1689" s="45">
        <v>1313</v>
      </c>
      <c r="D1689" s="93" t="s">
        <v>43</v>
      </c>
    </row>
    <row r="1690" spans="1:4" ht="15.75" customHeight="1" x14ac:dyDescent="0.2">
      <c r="A1690" s="45" t="s">
        <v>135</v>
      </c>
      <c r="B1690" s="130">
        <v>42233</v>
      </c>
      <c r="C1690" s="45">
        <v>11746</v>
      </c>
      <c r="D1690" s="93" t="s">
        <v>43</v>
      </c>
    </row>
    <row r="1691" spans="1:4" ht="15.75" customHeight="1" x14ac:dyDescent="0.2">
      <c r="A1691" s="45" t="s">
        <v>135</v>
      </c>
      <c r="B1691" s="130">
        <v>42232</v>
      </c>
      <c r="C1691" s="45">
        <v>16732</v>
      </c>
      <c r="D1691" s="93" t="s">
        <v>43</v>
      </c>
    </row>
    <row r="1692" spans="1:4" ht="15.75" customHeight="1" x14ac:dyDescent="0.2">
      <c r="A1692" s="45" t="s">
        <v>135</v>
      </c>
      <c r="B1692" s="130">
        <v>42231</v>
      </c>
      <c r="C1692" s="45">
        <v>12974</v>
      </c>
      <c r="D1692" s="93" t="s">
        <v>43</v>
      </c>
    </row>
    <row r="1693" spans="1:4" ht="15.75" customHeight="1" x14ac:dyDescent="0.2">
      <c r="A1693" s="45" t="s">
        <v>135</v>
      </c>
      <c r="B1693" s="130">
        <v>42230</v>
      </c>
      <c r="C1693" s="45">
        <v>28000</v>
      </c>
      <c r="D1693" s="93" t="s">
        <v>43</v>
      </c>
    </row>
    <row r="1694" spans="1:4" ht="15.75" customHeight="1" x14ac:dyDescent="0.2">
      <c r="A1694" s="45" t="s">
        <v>135</v>
      </c>
      <c r="B1694" s="130">
        <v>42229</v>
      </c>
      <c r="C1694" s="45">
        <v>7109</v>
      </c>
      <c r="D1694" s="93" t="s">
        <v>43</v>
      </c>
    </row>
    <row r="1695" spans="1:4" ht="15.75" customHeight="1" x14ac:dyDescent="0.2">
      <c r="A1695" s="45" t="s">
        <v>135</v>
      </c>
      <c r="B1695" s="130">
        <v>42228</v>
      </c>
      <c r="C1695" s="45">
        <v>49235</v>
      </c>
      <c r="D1695" s="93" t="s">
        <v>43</v>
      </c>
    </row>
    <row r="1696" spans="1:4" ht="15.75" customHeight="1" x14ac:dyDescent="0.2">
      <c r="A1696" s="45" t="s">
        <v>135</v>
      </c>
      <c r="B1696" s="130">
        <v>42227</v>
      </c>
      <c r="C1696" s="45">
        <v>27266</v>
      </c>
      <c r="D1696" s="93" t="s">
        <v>43</v>
      </c>
    </row>
    <row r="1697" spans="1:4" ht="15.75" customHeight="1" x14ac:dyDescent="0.2">
      <c r="A1697" s="45" t="s">
        <v>135</v>
      </c>
      <c r="B1697" s="130">
        <v>42226</v>
      </c>
      <c r="C1697" s="45">
        <v>9495</v>
      </c>
      <c r="D1697" s="93" t="s">
        <v>43</v>
      </c>
    </row>
    <row r="1698" spans="1:4" ht="15.75" customHeight="1" x14ac:dyDescent="0.2">
      <c r="A1698" s="45" t="s">
        <v>135</v>
      </c>
      <c r="B1698" s="130">
        <v>42225</v>
      </c>
      <c r="C1698" s="45">
        <v>15941</v>
      </c>
      <c r="D1698" s="93" t="s">
        <v>43</v>
      </c>
    </row>
    <row r="1699" spans="1:4" ht="15.75" customHeight="1" x14ac:dyDescent="0.2">
      <c r="A1699" s="45" t="s">
        <v>135</v>
      </c>
      <c r="B1699" s="130">
        <v>42224</v>
      </c>
      <c r="C1699" s="45">
        <v>12703</v>
      </c>
      <c r="D1699" s="93" t="s">
        <v>43</v>
      </c>
    </row>
    <row r="1700" spans="1:4" ht="15.75" customHeight="1" x14ac:dyDescent="0.2">
      <c r="A1700" s="45" t="s">
        <v>135</v>
      </c>
      <c r="B1700" s="130">
        <v>42223</v>
      </c>
      <c r="C1700" s="45">
        <v>27542</v>
      </c>
      <c r="D1700" s="93" t="s">
        <v>43</v>
      </c>
    </row>
    <row r="1701" spans="1:4" ht="15.75" customHeight="1" x14ac:dyDescent="0.2">
      <c r="A1701" s="45" t="s">
        <v>135</v>
      </c>
      <c r="B1701" s="130">
        <v>42222</v>
      </c>
      <c r="C1701" s="45">
        <v>14815</v>
      </c>
      <c r="D1701" s="93" t="s">
        <v>43</v>
      </c>
    </row>
    <row r="1702" spans="1:4" ht="15.75" customHeight="1" x14ac:dyDescent="0.2">
      <c r="A1702" s="45" t="s">
        <v>135</v>
      </c>
      <c r="B1702" s="130">
        <v>42221</v>
      </c>
      <c r="C1702" s="45">
        <v>9917</v>
      </c>
      <c r="D1702" s="93" t="s">
        <v>43</v>
      </c>
    </row>
    <row r="1703" spans="1:4" ht="15.75" customHeight="1" x14ac:dyDescent="0.2">
      <c r="A1703" s="45" t="s">
        <v>135</v>
      </c>
      <c r="B1703" s="130">
        <v>42220</v>
      </c>
      <c r="C1703" s="45">
        <v>10821</v>
      </c>
      <c r="D1703" s="93" t="s">
        <v>43</v>
      </c>
    </row>
    <row r="1704" spans="1:4" ht="15.75" customHeight="1" x14ac:dyDescent="0.2">
      <c r="A1704" s="45" t="s">
        <v>135</v>
      </c>
      <c r="B1704" s="130">
        <v>42219</v>
      </c>
      <c r="C1704" s="45">
        <v>9409</v>
      </c>
      <c r="D1704" s="93" t="s">
        <v>43</v>
      </c>
    </row>
    <row r="1705" spans="1:4" ht="15.75" customHeight="1" x14ac:dyDescent="0.2">
      <c r="A1705" s="45" t="s">
        <v>135</v>
      </c>
      <c r="B1705" s="130">
        <v>42218</v>
      </c>
      <c r="C1705" s="45">
        <v>10418</v>
      </c>
      <c r="D1705" s="93" t="s">
        <v>43</v>
      </c>
    </row>
    <row r="1706" spans="1:4" ht="15.75" customHeight="1" x14ac:dyDescent="0.2">
      <c r="A1706" s="45" t="s">
        <v>135</v>
      </c>
      <c r="B1706" s="130">
        <v>42217</v>
      </c>
      <c r="C1706" s="45">
        <v>13048</v>
      </c>
      <c r="D1706" s="93" t="s">
        <v>43</v>
      </c>
    </row>
    <row r="1707" spans="1:4" ht="15.75" customHeight="1" x14ac:dyDescent="0.2">
      <c r="A1707" s="45" t="s">
        <v>137</v>
      </c>
      <c r="B1707" s="130">
        <v>42247</v>
      </c>
      <c r="C1707" s="45">
        <v>3700</v>
      </c>
      <c r="D1707" s="93" t="s">
        <v>43</v>
      </c>
    </row>
    <row r="1708" spans="1:4" ht="15.75" customHeight="1" x14ac:dyDescent="0.2">
      <c r="A1708" s="45" t="s">
        <v>137</v>
      </c>
      <c r="B1708" s="130">
        <v>42246</v>
      </c>
      <c r="C1708" s="45">
        <v>5877</v>
      </c>
      <c r="D1708" s="93" t="s">
        <v>43</v>
      </c>
    </row>
    <row r="1709" spans="1:4" ht="15.75" customHeight="1" x14ac:dyDescent="0.2">
      <c r="A1709" s="45" t="s">
        <v>137</v>
      </c>
      <c r="B1709" s="130">
        <v>42245</v>
      </c>
      <c r="C1709" s="45">
        <v>5091</v>
      </c>
      <c r="D1709" s="93" t="s">
        <v>43</v>
      </c>
    </row>
    <row r="1710" spans="1:4" ht="15.75" customHeight="1" x14ac:dyDescent="0.2">
      <c r="A1710" s="45" t="s">
        <v>137</v>
      </c>
      <c r="B1710" s="130">
        <v>42244</v>
      </c>
      <c r="C1710" s="45">
        <v>18859</v>
      </c>
      <c r="D1710" s="93" t="s">
        <v>43</v>
      </c>
    </row>
    <row r="1711" spans="1:4" ht="15.75" customHeight="1" x14ac:dyDescent="0.2">
      <c r="A1711" s="45" t="s">
        <v>137</v>
      </c>
      <c r="B1711" s="130">
        <v>42243</v>
      </c>
      <c r="C1711" s="45">
        <v>21169</v>
      </c>
      <c r="D1711" s="93" t="s">
        <v>43</v>
      </c>
    </row>
    <row r="1712" spans="1:4" ht="15.75" customHeight="1" x14ac:dyDescent="0.2">
      <c r="A1712" s="45" t="s">
        <v>137</v>
      </c>
      <c r="B1712" s="130">
        <v>42242</v>
      </c>
      <c r="C1712" s="45">
        <v>43057</v>
      </c>
      <c r="D1712" s="93" t="s">
        <v>43</v>
      </c>
    </row>
    <row r="1713" spans="1:4" ht="15.75" customHeight="1" x14ac:dyDescent="0.2">
      <c r="A1713" s="45" t="s">
        <v>137</v>
      </c>
      <c r="B1713" s="130">
        <v>42241</v>
      </c>
      <c r="C1713" s="45">
        <v>50547</v>
      </c>
      <c r="D1713" s="93" t="s">
        <v>43</v>
      </c>
    </row>
    <row r="1714" spans="1:4" ht="15.75" customHeight="1" x14ac:dyDescent="0.2">
      <c r="A1714" s="45" t="s">
        <v>137</v>
      </c>
      <c r="B1714" s="130">
        <v>42240</v>
      </c>
      <c r="C1714" s="45">
        <v>51332</v>
      </c>
      <c r="D1714" s="93" t="s">
        <v>43</v>
      </c>
    </row>
    <row r="1715" spans="1:4" ht="15.75" customHeight="1" x14ac:dyDescent="0.2">
      <c r="A1715" s="45" t="s">
        <v>137</v>
      </c>
      <c r="B1715" s="130">
        <v>42239</v>
      </c>
      <c r="C1715" s="45">
        <v>46889</v>
      </c>
      <c r="D1715" s="93" t="s">
        <v>43</v>
      </c>
    </row>
    <row r="1716" spans="1:4" ht="15.75" customHeight="1" x14ac:dyDescent="0.2">
      <c r="A1716" s="45" t="s">
        <v>137</v>
      </c>
      <c r="B1716" s="130">
        <v>42238</v>
      </c>
      <c r="C1716" s="45">
        <v>12423</v>
      </c>
      <c r="D1716" s="93" t="s">
        <v>43</v>
      </c>
    </row>
    <row r="1717" spans="1:4" ht="15.75" customHeight="1" x14ac:dyDescent="0.2">
      <c r="A1717" s="45" t="s">
        <v>137</v>
      </c>
      <c r="B1717" s="130">
        <v>42237</v>
      </c>
      <c r="C1717" s="45">
        <v>67855</v>
      </c>
      <c r="D1717" s="93" t="s">
        <v>43</v>
      </c>
    </row>
    <row r="1718" spans="1:4" ht="15.75" customHeight="1" x14ac:dyDescent="0.2">
      <c r="A1718" s="45" t="s">
        <v>137</v>
      </c>
      <c r="B1718" s="130">
        <v>42236</v>
      </c>
      <c r="C1718" s="45">
        <v>18006</v>
      </c>
      <c r="D1718" s="93" t="s">
        <v>43</v>
      </c>
    </row>
    <row r="1719" spans="1:4" ht="15.75" customHeight="1" x14ac:dyDescent="0.2">
      <c r="A1719" s="45" t="s">
        <v>137</v>
      </c>
      <c r="B1719" s="130">
        <v>42235</v>
      </c>
      <c r="C1719" s="45">
        <v>14987</v>
      </c>
      <c r="D1719" s="93" t="s">
        <v>43</v>
      </c>
    </row>
    <row r="1720" spans="1:4" ht="15.75" customHeight="1" x14ac:dyDescent="0.2">
      <c r="A1720" s="45" t="s">
        <v>137</v>
      </c>
      <c r="B1720" s="130">
        <v>42234</v>
      </c>
      <c r="C1720" s="45">
        <v>9638</v>
      </c>
      <c r="D1720" s="93" t="s">
        <v>43</v>
      </c>
    </row>
    <row r="1721" spans="1:4" ht="15.75" customHeight="1" x14ac:dyDescent="0.2">
      <c r="A1721" s="45" t="s">
        <v>137</v>
      </c>
      <c r="B1721" s="130">
        <v>42233</v>
      </c>
      <c r="C1721" s="45">
        <v>4291</v>
      </c>
      <c r="D1721" s="93" t="s">
        <v>43</v>
      </c>
    </row>
    <row r="1722" spans="1:4" ht="15.75" customHeight="1" x14ac:dyDescent="0.2">
      <c r="A1722" s="45" t="s">
        <v>137</v>
      </c>
      <c r="B1722" s="130">
        <v>42232</v>
      </c>
      <c r="C1722" s="45">
        <v>1712</v>
      </c>
      <c r="D1722" s="93" t="s">
        <v>43</v>
      </c>
    </row>
    <row r="1723" spans="1:4" ht="15.75" customHeight="1" x14ac:dyDescent="0.2">
      <c r="A1723" s="45" t="s">
        <v>137</v>
      </c>
      <c r="B1723" s="130">
        <v>42231</v>
      </c>
      <c r="C1723" s="45">
        <v>1978</v>
      </c>
      <c r="D1723" s="93" t="s">
        <v>43</v>
      </c>
    </row>
    <row r="1724" spans="1:4" ht="15.75" customHeight="1" x14ac:dyDescent="0.2">
      <c r="A1724" s="45" t="s">
        <v>137</v>
      </c>
      <c r="B1724" s="130">
        <v>42230</v>
      </c>
      <c r="C1724" s="45">
        <v>2199</v>
      </c>
      <c r="D1724" s="93" t="s">
        <v>43</v>
      </c>
    </row>
    <row r="1725" spans="1:4" ht="15.75" customHeight="1" x14ac:dyDescent="0.2">
      <c r="A1725" s="45" t="s">
        <v>137</v>
      </c>
      <c r="B1725" s="130">
        <v>42229</v>
      </c>
      <c r="C1725" s="45">
        <v>2571</v>
      </c>
      <c r="D1725" s="93" t="s">
        <v>43</v>
      </c>
    </row>
    <row r="1726" spans="1:4" ht="15.75" customHeight="1" x14ac:dyDescent="0.2">
      <c r="A1726" s="45" t="s">
        <v>137</v>
      </c>
      <c r="B1726" s="130">
        <v>42228</v>
      </c>
      <c r="C1726" s="45">
        <v>2010</v>
      </c>
      <c r="D1726" s="93" t="s">
        <v>43</v>
      </c>
    </row>
    <row r="1727" spans="1:4" ht="15.75" customHeight="1" x14ac:dyDescent="0.2">
      <c r="A1727" s="45" t="s">
        <v>137</v>
      </c>
      <c r="B1727" s="130">
        <v>42227</v>
      </c>
      <c r="C1727" s="45">
        <v>2773</v>
      </c>
      <c r="D1727" s="93" t="s">
        <v>43</v>
      </c>
    </row>
    <row r="1728" spans="1:4" ht="15.75" customHeight="1" x14ac:dyDescent="0.2">
      <c r="A1728" s="45" t="s">
        <v>137</v>
      </c>
      <c r="B1728" s="130">
        <v>42226</v>
      </c>
      <c r="C1728" s="45">
        <v>1387</v>
      </c>
      <c r="D1728" s="93" t="s">
        <v>43</v>
      </c>
    </row>
    <row r="1729" spans="1:4" ht="15.75" customHeight="1" x14ac:dyDescent="0.2">
      <c r="A1729" s="45" t="s">
        <v>137</v>
      </c>
      <c r="B1729" s="130">
        <v>42225</v>
      </c>
      <c r="C1729" s="45">
        <v>1519</v>
      </c>
      <c r="D1729" s="93" t="s">
        <v>43</v>
      </c>
    </row>
    <row r="1730" spans="1:4" ht="15.75" customHeight="1" x14ac:dyDescent="0.2">
      <c r="A1730" s="45" t="s">
        <v>137</v>
      </c>
      <c r="B1730" s="130">
        <v>42224</v>
      </c>
      <c r="C1730" s="45">
        <v>1245</v>
      </c>
      <c r="D1730" s="93" t="s">
        <v>43</v>
      </c>
    </row>
    <row r="1731" spans="1:4" ht="15.75" customHeight="1" x14ac:dyDescent="0.2">
      <c r="A1731" s="45" t="s">
        <v>137</v>
      </c>
      <c r="B1731" s="130">
        <v>42223</v>
      </c>
      <c r="C1731" s="45">
        <v>1295</v>
      </c>
      <c r="D1731" s="93" t="s">
        <v>43</v>
      </c>
    </row>
    <row r="1732" spans="1:4" ht="15.75" customHeight="1" x14ac:dyDescent="0.2">
      <c r="A1732" s="45" t="s">
        <v>137</v>
      </c>
      <c r="B1732" s="130">
        <v>42222</v>
      </c>
      <c r="C1732" s="45">
        <v>5362</v>
      </c>
      <c r="D1732" s="93" t="s">
        <v>43</v>
      </c>
    </row>
    <row r="1733" spans="1:4" ht="15.75" customHeight="1" x14ac:dyDescent="0.2">
      <c r="A1733" s="45" t="s">
        <v>137</v>
      </c>
      <c r="B1733" s="130">
        <v>42221</v>
      </c>
      <c r="C1733" s="45">
        <v>1437</v>
      </c>
      <c r="D1733" s="93" t="s">
        <v>43</v>
      </c>
    </row>
    <row r="1734" spans="1:4" ht="15.75" customHeight="1" x14ac:dyDescent="0.2">
      <c r="A1734" s="45" t="s">
        <v>137</v>
      </c>
      <c r="B1734" s="130">
        <v>42220</v>
      </c>
      <c r="C1734" s="45">
        <v>1373</v>
      </c>
      <c r="D1734" s="93" t="s">
        <v>43</v>
      </c>
    </row>
    <row r="1735" spans="1:4" ht="15.75" customHeight="1" x14ac:dyDescent="0.2">
      <c r="A1735" s="45" t="s">
        <v>137</v>
      </c>
      <c r="B1735" s="130">
        <v>42219</v>
      </c>
      <c r="C1735" s="45">
        <v>1353</v>
      </c>
      <c r="D1735" s="93" t="s">
        <v>43</v>
      </c>
    </row>
    <row r="1736" spans="1:4" ht="15.75" customHeight="1" x14ac:dyDescent="0.2">
      <c r="A1736" s="45" t="s">
        <v>137</v>
      </c>
      <c r="B1736" s="130">
        <v>42218</v>
      </c>
      <c r="C1736" s="45">
        <v>1716</v>
      </c>
      <c r="D1736" s="93" t="s">
        <v>43</v>
      </c>
    </row>
    <row r="1737" spans="1:4" ht="15.75" customHeight="1" x14ac:dyDescent="0.2">
      <c r="A1737" s="45" t="s">
        <v>137</v>
      </c>
      <c r="B1737" s="130">
        <v>42217</v>
      </c>
      <c r="C1737" s="45">
        <v>1280</v>
      </c>
      <c r="D1737" s="93" t="s">
        <v>43</v>
      </c>
    </row>
    <row r="1738" spans="1:4" ht="15.75" customHeight="1" x14ac:dyDescent="0.2">
      <c r="A1738" s="45" t="s">
        <v>856</v>
      </c>
      <c r="B1738" s="130">
        <v>42247</v>
      </c>
      <c r="C1738" s="45">
        <v>19067</v>
      </c>
      <c r="D1738" s="93" t="s">
        <v>31</v>
      </c>
    </row>
    <row r="1739" spans="1:4" ht="15.75" customHeight="1" x14ac:dyDescent="0.2">
      <c r="A1739" s="45" t="s">
        <v>856</v>
      </c>
      <c r="B1739" s="130">
        <v>42246</v>
      </c>
      <c r="C1739" s="45">
        <v>18675</v>
      </c>
      <c r="D1739" s="93" t="s">
        <v>31</v>
      </c>
    </row>
    <row r="1740" spans="1:4" ht="15.75" customHeight="1" x14ac:dyDescent="0.2">
      <c r="A1740" s="45" t="s">
        <v>856</v>
      </c>
      <c r="B1740" s="130">
        <v>42245</v>
      </c>
      <c r="C1740" s="45">
        <v>19876</v>
      </c>
      <c r="D1740" s="93" t="s">
        <v>31</v>
      </c>
    </row>
    <row r="1741" spans="1:4" ht="15.75" customHeight="1" x14ac:dyDescent="0.2">
      <c r="A1741" s="45" t="s">
        <v>856</v>
      </c>
      <c r="B1741" s="130">
        <v>42244</v>
      </c>
      <c r="C1741" s="45">
        <v>19436</v>
      </c>
      <c r="D1741" s="93" t="s">
        <v>31</v>
      </c>
    </row>
    <row r="1742" spans="1:4" ht="15.75" customHeight="1" x14ac:dyDescent="0.2">
      <c r="A1742" s="45" t="s">
        <v>856</v>
      </c>
      <c r="B1742" s="130">
        <v>42243</v>
      </c>
      <c r="C1742" s="45">
        <v>18981</v>
      </c>
      <c r="D1742" s="93" t="s">
        <v>31</v>
      </c>
    </row>
    <row r="1743" spans="1:4" ht="15.75" customHeight="1" x14ac:dyDescent="0.2">
      <c r="A1743" s="45" t="s">
        <v>856</v>
      </c>
      <c r="B1743" s="130">
        <v>42242</v>
      </c>
      <c r="C1743" s="45">
        <v>18297</v>
      </c>
      <c r="D1743" s="93" t="s">
        <v>31</v>
      </c>
    </row>
    <row r="1744" spans="1:4" ht="15.75" customHeight="1" x14ac:dyDescent="0.2">
      <c r="A1744" s="45" t="s">
        <v>856</v>
      </c>
      <c r="B1744" s="130">
        <v>42241</v>
      </c>
      <c r="C1744" s="45">
        <v>19799</v>
      </c>
      <c r="D1744" s="93" t="s">
        <v>31</v>
      </c>
    </row>
    <row r="1745" spans="1:4" ht="15.75" customHeight="1" x14ac:dyDescent="0.2">
      <c r="A1745" s="45" t="s">
        <v>856</v>
      </c>
      <c r="B1745" s="130">
        <v>42240</v>
      </c>
      <c r="C1745" s="45">
        <v>18745</v>
      </c>
      <c r="D1745" s="93" t="s">
        <v>31</v>
      </c>
    </row>
    <row r="1746" spans="1:4" ht="15.75" customHeight="1" x14ac:dyDescent="0.2">
      <c r="A1746" s="45" t="s">
        <v>856</v>
      </c>
      <c r="B1746" s="130">
        <v>42239</v>
      </c>
      <c r="C1746" s="45">
        <v>18940</v>
      </c>
      <c r="D1746" s="93" t="s">
        <v>31</v>
      </c>
    </row>
    <row r="1747" spans="1:4" ht="15.75" customHeight="1" x14ac:dyDescent="0.2">
      <c r="A1747" s="45" t="s">
        <v>856</v>
      </c>
      <c r="B1747" s="130">
        <v>42238</v>
      </c>
      <c r="C1747" s="45">
        <v>19881</v>
      </c>
      <c r="D1747" s="93" t="s">
        <v>31</v>
      </c>
    </row>
    <row r="1748" spans="1:4" ht="15.75" customHeight="1" x14ac:dyDescent="0.2">
      <c r="A1748" s="45" t="s">
        <v>856</v>
      </c>
      <c r="B1748" s="130">
        <v>42237</v>
      </c>
      <c r="C1748" s="45">
        <v>18002</v>
      </c>
      <c r="D1748" s="93" t="s">
        <v>31</v>
      </c>
    </row>
    <row r="1749" spans="1:4" ht="15.75" customHeight="1" x14ac:dyDescent="0.2">
      <c r="A1749" s="45" t="s">
        <v>856</v>
      </c>
      <c r="B1749" s="130">
        <v>42236</v>
      </c>
      <c r="C1749" s="45">
        <v>18138</v>
      </c>
      <c r="D1749" s="93" t="s">
        <v>31</v>
      </c>
    </row>
    <row r="1750" spans="1:4" ht="15.75" customHeight="1" x14ac:dyDescent="0.2">
      <c r="A1750" s="45" t="s">
        <v>856</v>
      </c>
      <c r="B1750" s="130">
        <v>42235</v>
      </c>
      <c r="C1750" s="45">
        <v>17970</v>
      </c>
      <c r="D1750" s="93" t="s">
        <v>31</v>
      </c>
    </row>
    <row r="1751" spans="1:4" ht="15.75" customHeight="1" x14ac:dyDescent="0.2">
      <c r="A1751" s="45" t="s">
        <v>856</v>
      </c>
      <c r="B1751" s="130">
        <v>42234</v>
      </c>
      <c r="C1751" s="45">
        <v>28064</v>
      </c>
      <c r="D1751" s="93" t="s">
        <v>31</v>
      </c>
    </row>
    <row r="1752" spans="1:4" ht="15.75" customHeight="1" x14ac:dyDescent="0.2">
      <c r="A1752" s="45" t="s">
        <v>856</v>
      </c>
      <c r="B1752" s="130">
        <v>42233</v>
      </c>
      <c r="C1752" s="45">
        <v>35423</v>
      </c>
      <c r="D1752" s="93" t="s">
        <v>31</v>
      </c>
    </row>
    <row r="1753" spans="1:4" ht="15.75" customHeight="1" x14ac:dyDescent="0.2">
      <c r="A1753" s="45" t="s">
        <v>856</v>
      </c>
      <c r="B1753" s="130">
        <v>42232</v>
      </c>
      <c r="C1753" s="45">
        <v>37291</v>
      </c>
      <c r="D1753" s="93" t="s">
        <v>31</v>
      </c>
    </row>
    <row r="1754" spans="1:4" ht="15.75" customHeight="1" x14ac:dyDescent="0.2">
      <c r="A1754" s="45" t="s">
        <v>856</v>
      </c>
      <c r="B1754" s="130">
        <v>42231</v>
      </c>
      <c r="C1754" s="45">
        <v>31181</v>
      </c>
      <c r="D1754" s="93" t="s">
        <v>31</v>
      </c>
    </row>
    <row r="1755" spans="1:4" ht="15.75" customHeight="1" x14ac:dyDescent="0.2">
      <c r="A1755" s="45" t="s">
        <v>856</v>
      </c>
      <c r="B1755" s="130">
        <v>42230</v>
      </c>
      <c r="C1755" s="45">
        <v>30910</v>
      </c>
      <c r="D1755" s="93" t="s">
        <v>31</v>
      </c>
    </row>
    <row r="1756" spans="1:4" ht="15.75" customHeight="1" x14ac:dyDescent="0.2">
      <c r="A1756" s="45" t="s">
        <v>856</v>
      </c>
      <c r="B1756" s="130">
        <v>42229</v>
      </c>
      <c r="C1756" s="45">
        <v>20271</v>
      </c>
      <c r="D1756" s="93" t="s">
        <v>31</v>
      </c>
    </row>
    <row r="1757" spans="1:4" ht="15.75" customHeight="1" x14ac:dyDescent="0.2">
      <c r="A1757" s="45" t="s">
        <v>856</v>
      </c>
      <c r="B1757" s="130">
        <v>42228</v>
      </c>
      <c r="C1757" s="45">
        <v>28012</v>
      </c>
      <c r="D1757" s="93" t="s">
        <v>31</v>
      </c>
    </row>
    <row r="1758" spans="1:4" ht="15.75" customHeight="1" x14ac:dyDescent="0.2">
      <c r="A1758" s="45" t="s">
        <v>856</v>
      </c>
      <c r="B1758" s="130">
        <v>42227</v>
      </c>
      <c r="C1758" s="45">
        <v>30225</v>
      </c>
      <c r="D1758" s="93" t="s">
        <v>31</v>
      </c>
    </row>
    <row r="1759" spans="1:4" ht="15.75" customHeight="1" x14ac:dyDescent="0.2">
      <c r="A1759" s="45" t="s">
        <v>856</v>
      </c>
      <c r="B1759" s="130">
        <v>42226</v>
      </c>
      <c r="C1759" s="45">
        <v>18000</v>
      </c>
      <c r="D1759" s="93" t="s">
        <v>31</v>
      </c>
    </row>
    <row r="1760" spans="1:4" ht="15.75" customHeight="1" x14ac:dyDescent="0.2">
      <c r="A1760" s="45" t="s">
        <v>856</v>
      </c>
      <c r="B1760" s="130">
        <v>42225</v>
      </c>
      <c r="C1760" s="45">
        <v>6720</v>
      </c>
      <c r="D1760" s="93" t="s">
        <v>31</v>
      </c>
    </row>
    <row r="1761" spans="1:4" ht="15.75" customHeight="1" x14ac:dyDescent="0.2">
      <c r="A1761" s="45" t="s">
        <v>856</v>
      </c>
      <c r="B1761" s="130">
        <v>42224</v>
      </c>
      <c r="C1761" s="45">
        <v>8309</v>
      </c>
      <c r="D1761" s="93" t="s">
        <v>31</v>
      </c>
    </row>
    <row r="1762" spans="1:4" ht="15.75" customHeight="1" x14ac:dyDescent="0.2">
      <c r="A1762" s="45" t="s">
        <v>856</v>
      </c>
      <c r="B1762" s="130">
        <v>42223</v>
      </c>
      <c r="C1762" s="45">
        <v>21471</v>
      </c>
      <c r="D1762" s="93" t="s">
        <v>31</v>
      </c>
    </row>
    <row r="1763" spans="1:4" ht="15.75" customHeight="1" x14ac:dyDescent="0.2">
      <c r="A1763" s="45" t="s">
        <v>856</v>
      </c>
      <c r="B1763" s="130">
        <v>42222</v>
      </c>
      <c r="C1763" s="45">
        <v>9938</v>
      </c>
      <c r="D1763" s="93" t="s">
        <v>31</v>
      </c>
    </row>
    <row r="1764" spans="1:4" ht="15.75" customHeight="1" x14ac:dyDescent="0.2">
      <c r="A1764" s="45" t="s">
        <v>856</v>
      </c>
      <c r="B1764" s="130">
        <v>42221</v>
      </c>
      <c r="C1764" s="45">
        <v>17095</v>
      </c>
      <c r="D1764" s="93" t="s">
        <v>31</v>
      </c>
    </row>
    <row r="1765" spans="1:4" ht="15.75" customHeight="1" x14ac:dyDescent="0.2">
      <c r="A1765" s="45" t="s">
        <v>856</v>
      </c>
      <c r="B1765" s="130">
        <v>42220</v>
      </c>
      <c r="C1765" s="45">
        <v>18393</v>
      </c>
      <c r="D1765" s="93" t="s">
        <v>31</v>
      </c>
    </row>
    <row r="1766" spans="1:4" ht="15.75" customHeight="1" x14ac:dyDescent="0.2">
      <c r="A1766" s="45" t="s">
        <v>856</v>
      </c>
      <c r="B1766" s="130">
        <v>42219</v>
      </c>
      <c r="C1766" s="45">
        <v>14921</v>
      </c>
      <c r="D1766" s="93" t="s">
        <v>31</v>
      </c>
    </row>
    <row r="1767" spans="1:4" ht="15.75" customHeight="1" x14ac:dyDescent="0.2">
      <c r="A1767" s="45" t="s">
        <v>856</v>
      </c>
      <c r="B1767" s="130">
        <v>42218</v>
      </c>
      <c r="C1767" s="45">
        <v>14167</v>
      </c>
      <c r="D1767" s="93" t="s">
        <v>31</v>
      </c>
    </row>
    <row r="1768" spans="1:4" ht="15.75" customHeight="1" x14ac:dyDescent="0.2">
      <c r="A1768" s="45" t="s">
        <v>856</v>
      </c>
      <c r="B1768" s="130">
        <v>42217</v>
      </c>
      <c r="C1768" s="45">
        <v>18031</v>
      </c>
      <c r="D1768" s="93" t="s">
        <v>31</v>
      </c>
    </row>
    <row r="1769" spans="1:4" ht="15.75" customHeight="1" x14ac:dyDescent="0.2">
      <c r="A1769" s="45" t="s">
        <v>138</v>
      </c>
      <c r="B1769" s="130">
        <v>42247</v>
      </c>
      <c r="C1769" s="45">
        <v>16006</v>
      </c>
      <c r="D1769" s="93" t="s">
        <v>31</v>
      </c>
    </row>
    <row r="1770" spans="1:4" ht="15.75" customHeight="1" x14ac:dyDescent="0.2">
      <c r="A1770" s="45" t="s">
        <v>138</v>
      </c>
      <c r="B1770" s="130">
        <v>42246</v>
      </c>
      <c r="C1770" s="45">
        <v>15836</v>
      </c>
      <c r="D1770" s="93" t="s">
        <v>31</v>
      </c>
    </row>
    <row r="1771" spans="1:4" ht="15.75" customHeight="1" x14ac:dyDescent="0.2">
      <c r="A1771" s="45" t="s">
        <v>138</v>
      </c>
      <c r="B1771" s="130">
        <v>42245</v>
      </c>
      <c r="C1771" s="45">
        <v>15863</v>
      </c>
      <c r="D1771" s="93" t="s">
        <v>31</v>
      </c>
    </row>
    <row r="1772" spans="1:4" ht="15.75" customHeight="1" x14ac:dyDescent="0.2">
      <c r="A1772" s="45" t="s">
        <v>138</v>
      </c>
      <c r="B1772" s="130">
        <v>42244</v>
      </c>
      <c r="C1772" s="45">
        <v>8748</v>
      </c>
      <c r="D1772" s="93" t="s">
        <v>31</v>
      </c>
    </row>
    <row r="1773" spans="1:4" ht="15.75" customHeight="1" x14ac:dyDescent="0.2">
      <c r="A1773" s="45" t="s">
        <v>138</v>
      </c>
      <c r="B1773" s="130">
        <v>42243</v>
      </c>
      <c r="C1773" s="45">
        <v>16011</v>
      </c>
      <c r="D1773" s="93" t="s">
        <v>31</v>
      </c>
    </row>
    <row r="1774" spans="1:4" ht="15.75" customHeight="1" x14ac:dyDescent="0.2">
      <c r="A1774" s="45" t="s">
        <v>138</v>
      </c>
      <c r="B1774" s="130">
        <v>42242</v>
      </c>
      <c r="C1774" s="45">
        <v>15899</v>
      </c>
      <c r="D1774" s="93" t="s">
        <v>31</v>
      </c>
    </row>
    <row r="1775" spans="1:4" ht="15.75" customHeight="1" x14ac:dyDescent="0.2">
      <c r="A1775" s="45" t="s">
        <v>138</v>
      </c>
      <c r="B1775" s="130">
        <v>42241</v>
      </c>
      <c r="C1775" s="45">
        <v>15654</v>
      </c>
      <c r="D1775" s="93" t="s">
        <v>31</v>
      </c>
    </row>
    <row r="1776" spans="1:4" ht="15.75" customHeight="1" x14ac:dyDescent="0.2">
      <c r="A1776" s="45" t="s">
        <v>138</v>
      </c>
      <c r="B1776" s="130">
        <v>42240</v>
      </c>
      <c r="C1776" s="45">
        <v>16406</v>
      </c>
      <c r="D1776" s="93" t="s">
        <v>31</v>
      </c>
    </row>
    <row r="1777" spans="1:4" ht="15.75" customHeight="1" x14ac:dyDescent="0.2">
      <c r="A1777" s="45" t="s">
        <v>138</v>
      </c>
      <c r="B1777" s="130">
        <v>42239</v>
      </c>
      <c r="C1777" s="45">
        <v>15991</v>
      </c>
      <c r="D1777" s="93" t="s">
        <v>31</v>
      </c>
    </row>
    <row r="1778" spans="1:4" ht="15.75" customHeight="1" x14ac:dyDescent="0.2">
      <c r="A1778" s="45" t="s">
        <v>138</v>
      </c>
      <c r="B1778" s="130">
        <v>42238</v>
      </c>
      <c r="C1778" s="45">
        <v>15078</v>
      </c>
      <c r="D1778" s="93" t="s">
        <v>31</v>
      </c>
    </row>
    <row r="1779" spans="1:4" ht="15.75" customHeight="1" x14ac:dyDescent="0.2">
      <c r="A1779" s="45" t="s">
        <v>138</v>
      </c>
      <c r="B1779" s="130">
        <v>42237</v>
      </c>
      <c r="C1779" s="45">
        <v>11998</v>
      </c>
      <c r="D1779" s="93" t="s">
        <v>31</v>
      </c>
    </row>
    <row r="1780" spans="1:4" ht="15.75" customHeight="1" x14ac:dyDescent="0.2">
      <c r="A1780" s="45" t="s">
        <v>138</v>
      </c>
      <c r="B1780" s="130">
        <v>42236</v>
      </c>
      <c r="C1780" s="45">
        <v>18547</v>
      </c>
      <c r="D1780" s="93" t="s">
        <v>31</v>
      </c>
    </row>
    <row r="1781" spans="1:4" ht="15.75" customHeight="1" x14ac:dyDescent="0.2">
      <c r="A1781" s="45" t="s">
        <v>138</v>
      </c>
      <c r="B1781" s="130">
        <v>42235</v>
      </c>
      <c r="C1781" s="45">
        <v>21824</v>
      </c>
      <c r="D1781" s="93" t="s">
        <v>31</v>
      </c>
    </row>
    <row r="1782" spans="1:4" ht="15.75" customHeight="1" x14ac:dyDescent="0.2">
      <c r="A1782" s="45" t="s">
        <v>138</v>
      </c>
      <c r="B1782" s="130">
        <v>42234</v>
      </c>
      <c r="C1782" s="45">
        <v>14276</v>
      </c>
      <c r="D1782" s="93" t="s">
        <v>31</v>
      </c>
    </row>
    <row r="1783" spans="1:4" ht="15.75" customHeight="1" x14ac:dyDescent="0.2">
      <c r="A1783" s="45" t="s">
        <v>138</v>
      </c>
      <c r="B1783" s="130">
        <v>42233</v>
      </c>
      <c r="C1783" s="45">
        <v>9177</v>
      </c>
      <c r="D1783" s="93" t="s">
        <v>31</v>
      </c>
    </row>
    <row r="1784" spans="1:4" ht="15.75" customHeight="1" x14ac:dyDescent="0.2">
      <c r="A1784" s="45" t="s">
        <v>138</v>
      </c>
      <c r="B1784" s="130">
        <v>42232</v>
      </c>
      <c r="C1784" s="45">
        <v>8190</v>
      </c>
      <c r="D1784" s="93" t="s">
        <v>31</v>
      </c>
    </row>
    <row r="1785" spans="1:4" ht="15.75" customHeight="1" x14ac:dyDescent="0.2">
      <c r="A1785" s="45" t="s">
        <v>138</v>
      </c>
      <c r="B1785" s="130">
        <v>42231</v>
      </c>
      <c r="C1785" s="45">
        <v>8267</v>
      </c>
      <c r="D1785" s="93" t="s">
        <v>31</v>
      </c>
    </row>
    <row r="1786" spans="1:4" ht="15.75" customHeight="1" x14ac:dyDescent="0.2">
      <c r="A1786" s="45" t="s">
        <v>138</v>
      </c>
      <c r="B1786" s="130">
        <v>42230</v>
      </c>
      <c r="C1786" s="45">
        <v>6937</v>
      </c>
      <c r="D1786" s="93" t="s">
        <v>31</v>
      </c>
    </row>
    <row r="1787" spans="1:4" ht="15.75" customHeight="1" x14ac:dyDescent="0.2">
      <c r="A1787" s="45" t="s">
        <v>138</v>
      </c>
      <c r="B1787" s="130">
        <v>42229</v>
      </c>
      <c r="C1787" s="45">
        <v>6073</v>
      </c>
      <c r="D1787" s="93" t="s">
        <v>31</v>
      </c>
    </row>
    <row r="1788" spans="1:4" ht="15.75" customHeight="1" x14ac:dyDescent="0.2">
      <c r="A1788" s="45" t="s">
        <v>138</v>
      </c>
      <c r="B1788" s="130">
        <v>42228</v>
      </c>
      <c r="C1788" s="45">
        <v>11826</v>
      </c>
      <c r="D1788" s="93" t="s">
        <v>31</v>
      </c>
    </row>
    <row r="1789" spans="1:4" ht="15.75" customHeight="1" x14ac:dyDescent="0.2">
      <c r="A1789" s="45" t="s">
        <v>138</v>
      </c>
      <c r="B1789" s="130">
        <v>42227</v>
      </c>
      <c r="C1789" s="45">
        <v>17661</v>
      </c>
      <c r="D1789" s="93" t="s">
        <v>31</v>
      </c>
    </row>
    <row r="1790" spans="1:4" ht="15.75" customHeight="1" x14ac:dyDescent="0.2">
      <c r="A1790" s="45" t="s">
        <v>138</v>
      </c>
      <c r="B1790" s="130">
        <v>42226</v>
      </c>
      <c r="C1790" s="45">
        <v>20944</v>
      </c>
      <c r="D1790" s="93" t="s">
        <v>31</v>
      </c>
    </row>
    <row r="1791" spans="1:4" ht="15.75" customHeight="1" x14ac:dyDescent="0.2">
      <c r="A1791" s="45" t="s">
        <v>138</v>
      </c>
      <c r="B1791" s="130">
        <v>42225</v>
      </c>
      <c r="C1791" s="45">
        <v>30920</v>
      </c>
      <c r="D1791" s="93" t="s">
        <v>31</v>
      </c>
    </row>
    <row r="1792" spans="1:4" ht="15.75" customHeight="1" x14ac:dyDescent="0.2">
      <c r="A1792" s="45" t="s">
        <v>138</v>
      </c>
      <c r="B1792" s="130">
        <v>42224</v>
      </c>
      <c r="C1792" s="45">
        <v>29784</v>
      </c>
      <c r="D1792" s="93" t="s">
        <v>31</v>
      </c>
    </row>
    <row r="1793" spans="1:4" ht="15.75" customHeight="1" x14ac:dyDescent="0.2">
      <c r="A1793" s="45" t="s">
        <v>138</v>
      </c>
      <c r="B1793" s="130">
        <v>42223</v>
      </c>
      <c r="C1793" s="45">
        <v>21537</v>
      </c>
      <c r="D1793" s="93" t="s">
        <v>31</v>
      </c>
    </row>
    <row r="1794" spans="1:4" ht="15.75" customHeight="1" x14ac:dyDescent="0.2">
      <c r="A1794" s="45" t="s">
        <v>138</v>
      </c>
      <c r="B1794" s="130">
        <v>42222</v>
      </c>
      <c r="C1794" s="45">
        <v>30709</v>
      </c>
      <c r="D1794" s="93" t="s">
        <v>31</v>
      </c>
    </row>
    <row r="1795" spans="1:4" ht="15.75" customHeight="1" x14ac:dyDescent="0.2">
      <c r="A1795" s="45" t="s">
        <v>138</v>
      </c>
      <c r="B1795" s="130">
        <v>42221</v>
      </c>
      <c r="C1795" s="45">
        <v>29840</v>
      </c>
      <c r="D1795" s="93" t="s">
        <v>31</v>
      </c>
    </row>
    <row r="1796" spans="1:4" ht="15.75" customHeight="1" x14ac:dyDescent="0.2">
      <c r="A1796" s="45" t="s">
        <v>138</v>
      </c>
      <c r="B1796" s="130">
        <v>42220</v>
      </c>
      <c r="C1796" s="45">
        <v>30407</v>
      </c>
      <c r="D1796" s="93" t="s">
        <v>31</v>
      </c>
    </row>
    <row r="1797" spans="1:4" ht="15.75" customHeight="1" x14ac:dyDescent="0.2">
      <c r="A1797" s="45" t="s">
        <v>138</v>
      </c>
      <c r="B1797" s="130">
        <v>42219</v>
      </c>
      <c r="C1797" s="45">
        <v>30346</v>
      </c>
      <c r="D1797" s="93" t="s">
        <v>31</v>
      </c>
    </row>
    <row r="1798" spans="1:4" ht="15.75" customHeight="1" x14ac:dyDescent="0.2">
      <c r="A1798" s="45" t="s">
        <v>138</v>
      </c>
      <c r="B1798" s="130">
        <v>42218</v>
      </c>
      <c r="C1798" s="45">
        <v>17876</v>
      </c>
      <c r="D1798" s="93" t="s">
        <v>31</v>
      </c>
    </row>
    <row r="1799" spans="1:4" ht="15.75" customHeight="1" x14ac:dyDescent="0.2">
      <c r="A1799" s="45" t="s">
        <v>138</v>
      </c>
      <c r="B1799" s="130">
        <v>42217</v>
      </c>
      <c r="C1799" s="45">
        <v>14421</v>
      </c>
      <c r="D1799" s="93" t="s">
        <v>31</v>
      </c>
    </row>
    <row r="1800" spans="1:4" ht="15.75" customHeight="1" x14ac:dyDescent="0.2">
      <c r="A1800" s="45" t="s">
        <v>855</v>
      </c>
      <c r="B1800" s="130">
        <v>42247</v>
      </c>
      <c r="C1800" s="45">
        <v>31935</v>
      </c>
      <c r="D1800" s="93" t="s">
        <v>31</v>
      </c>
    </row>
    <row r="1801" spans="1:4" ht="15.75" customHeight="1" x14ac:dyDescent="0.2">
      <c r="A1801" s="45" t="s">
        <v>855</v>
      </c>
      <c r="B1801" s="130">
        <v>42246</v>
      </c>
      <c r="C1801" s="45">
        <v>30419</v>
      </c>
      <c r="D1801" s="93" t="s">
        <v>31</v>
      </c>
    </row>
    <row r="1802" spans="1:4" ht="15.75" customHeight="1" x14ac:dyDescent="0.2">
      <c r="A1802" s="45" t="s">
        <v>855</v>
      </c>
      <c r="B1802" s="130">
        <v>42245</v>
      </c>
      <c r="C1802" s="45">
        <v>28835</v>
      </c>
      <c r="D1802" s="93" t="s">
        <v>31</v>
      </c>
    </row>
    <row r="1803" spans="1:4" ht="15.75" customHeight="1" x14ac:dyDescent="0.2">
      <c r="A1803" s="45" t="s">
        <v>855</v>
      </c>
      <c r="B1803" s="130">
        <v>42244</v>
      </c>
      <c r="C1803" s="45">
        <v>40473</v>
      </c>
      <c r="D1803" s="93" t="s">
        <v>31</v>
      </c>
    </row>
    <row r="1804" spans="1:4" ht="15.75" customHeight="1" x14ac:dyDescent="0.2">
      <c r="A1804" s="45" t="s">
        <v>855</v>
      </c>
      <c r="B1804" s="130">
        <v>42243</v>
      </c>
      <c r="C1804" s="45">
        <v>15789</v>
      </c>
      <c r="D1804" s="93" t="s">
        <v>31</v>
      </c>
    </row>
    <row r="1805" spans="1:4" ht="15.75" customHeight="1" x14ac:dyDescent="0.2">
      <c r="A1805" s="45" t="s">
        <v>855</v>
      </c>
      <c r="B1805" s="130">
        <v>42242</v>
      </c>
      <c r="C1805" s="45">
        <v>32231</v>
      </c>
      <c r="D1805" s="93" t="s">
        <v>31</v>
      </c>
    </row>
    <row r="1806" spans="1:4" ht="15.75" customHeight="1" x14ac:dyDescent="0.2">
      <c r="A1806" s="45" t="s">
        <v>855</v>
      </c>
      <c r="B1806" s="130">
        <v>42241</v>
      </c>
      <c r="C1806" s="45">
        <v>31772</v>
      </c>
      <c r="D1806" s="93" t="s">
        <v>31</v>
      </c>
    </row>
    <row r="1807" spans="1:4" ht="15.75" customHeight="1" x14ac:dyDescent="0.2">
      <c r="A1807" s="45" t="s">
        <v>855</v>
      </c>
      <c r="B1807" s="130">
        <v>42240</v>
      </c>
      <c r="C1807" s="45">
        <v>31602</v>
      </c>
      <c r="D1807" s="93" t="s">
        <v>31</v>
      </c>
    </row>
    <row r="1808" spans="1:4" ht="15.75" customHeight="1" x14ac:dyDescent="0.2">
      <c r="A1808" s="45" t="s">
        <v>855</v>
      </c>
      <c r="B1808" s="130">
        <v>42239</v>
      </c>
      <c r="C1808" s="45">
        <v>30802</v>
      </c>
      <c r="D1808" s="93" t="s">
        <v>31</v>
      </c>
    </row>
    <row r="1809" spans="1:4" ht="15.75" customHeight="1" x14ac:dyDescent="0.2">
      <c r="A1809" s="45" t="s">
        <v>855</v>
      </c>
      <c r="B1809" s="130">
        <v>42238</v>
      </c>
      <c r="C1809" s="45">
        <v>28891</v>
      </c>
      <c r="D1809" s="93" t="s">
        <v>31</v>
      </c>
    </row>
    <row r="1810" spans="1:4" ht="15.75" customHeight="1" x14ac:dyDescent="0.2">
      <c r="A1810" s="45" t="s">
        <v>855</v>
      </c>
      <c r="B1810" s="130">
        <v>42237</v>
      </c>
      <c r="C1810" s="45">
        <v>34493</v>
      </c>
      <c r="D1810" s="93" t="s">
        <v>31</v>
      </c>
    </row>
    <row r="1811" spans="1:4" ht="15.75" customHeight="1" x14ac:dyDescent="0.2">
      <c r="A1811" s="45" t="s">
        <v>855</v>
      </c>
      <c r="B1811" s="130">
        <v>42236</v>
      </c>
      <c r="C1811" s="45">
        <v>13715</v>
      </c>
      <c r="D1811" s="93" t="s">
        <v>31</v>
      </c>
    </row>
    <row r="1812" spans="1:4" ht="15.75" customHeight="1" x14ac:dyDescent="0.2">
      <c r="A1812" s="45" t="s">
        <v>855</v>
      </c>
      <c r="B1812" s="130">
        <v>42235</v>
      </c>
      <c r="C1812" s="45">
        <v>27989</v>
      </c>
      <c r="D1812" s="93" t="s">
        <v>31</v>
      </c>
    </row>
    <row r="1813" spans="1:4" ht="15.75" customHeight="1" x14ac:dyDescent="0.2">
      <c r="A1813" s="45" t="s">
        <v>855</v>
      </c>
      <c r="B1813" s="130">
        <v>42234</v>
      </c>
      <c r="C1813" s="45">
        <v>22911</v>
      </c>
      <c r="D1813" s="93" t="s">
        <v>31</v>
      </c>
    </row>
    <row r="1814" spans="1:4" ht="15.75" customHeight="1" x14ac:dyDescent="0.2">
      <c r="A1814" s="45" t="s">
        <v>855</v>
      </c>
      <c r="B1814" s="130">
        <v>42233</v>
      </c>
      <c r="C1814" s="45">
        <v>21173</v>
      </c>
      <c r="D1814" s="93" t="s">
        <v>31</v>
      </c>
    </row>
    <row r="1815" spans="1:4" ht="15.75" customHeight="1" x14ac:dyDescent="0.2">
      <c r="A1815" s="45" t="s">
        <v>855</v>
      </c>
      <c r="B1815" s="130">
        <v>42232</v>
      </c>
      <c r="C1815" s="45">
        <v>21588</v>
      </c>
      <c r="D1815" s="93" t="s">
        <v>31</v>
      </c>
    </row>
    <row r="1816" spans="1:4" ht="15.75" customHeight="1" x14ac:dyDescent="0.2">
      <c r="A1816" s="45" t="s">
        <v>855</v>
      </c>
      <c r="B1816" s="130">
        <v>42231</v>
      </c>
      <c r="C1816" s="45">
        <v>25219</v>
      </c>
      <c r="D1816" s="93" t="s">
        <v>31</v>
      </c>
    </row>
    <row r="1817" spans="1:4" ht="15.75" customHeight="1" x14ac:dyDescent="0.2">
      <c r="A1817" s="45" t="s">
        <v>855</v>
      </c>
      <c r="B1817" s="130">
        <v>42230</v>
      </c>
      <c r="C1817" s="45">
        <v>36208</v>
      </c>
      <c r="D1817" s="93" t="s">
        <v>31</v>
      </c>
    </row>
    <row r="1818" spans="1:4" ht="15.75" customHeight="1" x14ac:dyDescent="0.2">
      <c r="A1818" s="45" t="s">
        <v>855</v>
      </c>
      <c r="B1818" s="130">
        <v>42229</v>
      </c>
      <c r="C1818" s="45">
        <v>22838</v>
      </c>
      <c r="D1818" s="93" t="s">
        <v>31</v>
      </c>
    </row>
    <row r="1819" spans="1:4" ht="15.75" customHeight="1" x14ac:dyDescent="0.2">
      <c r="A1819" s="45" t="s">
        <v>855</v>
      </c>
      <c r="B1819" s="130">
        <v>42228</v>
      </c>
      <c r="C1819" s="45">
        <v>33731</v>
      </c>
      <c r="D1819" s="93" t="s">
        <v>31</v>
      </c>
    </row>
    <row r="1820" spans="1:4" ht="15.75" customHeight="1" x14ac:dyDescent="0.2">
      <c r="A1820" s="45" t="s">
        <v>855</v>
      </c>
      <c r="B1820" s="130">
        <v>42227</v>
      </c>
      <c r="C1820" s="45">
        <v>27060</v>
      </c>
      <c r="D1820" s="93" t="s">
        <v>31</v>
      </c>
    </row>
    <row r="1821" spans="1:4" ht="15.75" customHeight="1" x14ac:dyDescent="0.2">
      <c r="A1821" s="45" t="s">
        <v>855</v>
      </c>
      <c r="B1821" s="130">
        <v>42226</v>
      </c>
      <c r="C1821" s="45">
        <v>32022</v>
      </c>
      <c r="D1821" s="93" t="s">
        <v>31</v>
      </c>
    </row>
    <row r="1822" spans="1:4" ht="15.75" customHeight="1" x14ac:dyDescent="0.2">
      <c r="A1822" s="45" t="s">
        <v>855</v>
      </c>
      <c r="B1822" s="130">
        <v>42225</v>
      </c>
      <c r="C1822" s="45">
        <v>35395</v>
      </c>
      <c r="D1822" s="93" t="s">
        <v>31</v>
      </c>
    </row>
    <row r="1823" spans="1:4" ht="15.75" customHeight="1" x14ac:dyDescent="0.2">
      <c r="A1823" s="45" t="s">
        <v>855</v>
      </c>
      <c r="B1823" s="130">
        <v>42224</v>
      </c>
      <c r="C1823" s="45">
        <v>27273</v>
      </c>
      <c r="D1823" s="93" t="s">
        <v>31</v>
      </c>
    </row>
    <row r="1824" spans="1:4" ht="15.75" customHeight="1" x14ac:dyDescent="0.2">
      <c r="A1824" s="45" t="s">
        <v>855</v>
      </c>
      <c r="B1824" s="130">
        <v>42223</v>
      </c>
      <c r="C1824" s="45">
        <v>38269</v>
      </c>
      <c r="D1824" s="93" t="s">
        <v>31</v>
      </c>
    </row>
    <row r="1825" spans="1:4" ht="15.75" customHeight="1" x14ac:dyDescent="0.2">
      <c r="A1825" s="45" t="s">
        <v>855</v>
      </c>
      <c r="B1825" s="130">
        <v>42222</v>
      </c>
      <c r="C1825" s="45">
        <v>8668</v>
      </c>
      <c r="D1825" s="93" t="s">
        <v>31</v>
      </c>
    </row>
    <row r="1826" spans="1:4" ht="15.75" customHeight="1" x14ac:dyDescent="0.2">
      <c r="A1826" s="45" t="s">
        <v>855</v>
      </c>
      <c r="B1826" s="130">
        <v>42221</v>
      </c>
      <c r="C1826" s="45">
        <v>18676</v>
      </c>
      <c r="D1826" s="93" t="s">
        <v>31</v>
      </c>
    </row>
    <row r="1827" spans="1:4" ht="15.75" customHeight="1" x14ac:dyDescent="0.2">
      <c r="A1827" s="45" t="s">
        <v>855</v>
      </c>
      <c r="B1827" s="130">
        <v>42220</v>
      </c>
      <c r="C1827" s="45">
        <v>20381</v>
      </c>
      <c r="D1827" s="93" t="s">
        <v>31</v>
      </c>
    </row>
    <row r="1828" spans="1:4" ht="15.75" customHeight="1" x14ac:dyDescent="0.2">
      <c r="A1828" s="45" t="s">
        <v>855</v>
      </c>
      <c r="B1828" s="130">
        <v>42219</v>
      </c>
      <c r="C1828" s="45">
        <v>20923</v>
      </c>
      <c r="D1828" s="93" t="s">
        <v>31</v>
      </c>
    </row>
    <row r="1829" spans="1:4" ht="15.75" customHeight="1" x14ac:dyDescent="0.2">
      <c r="A1829" s="45" t="s">
        <v>855</v>
      </c>
      <c r="B1829" s="130">
        <v>42218</v>
      </c>
      <c r="C1829" s="45">
        <v>35006</v>
      </c>
      <c r="D1829" s="93" t="s">
        <v>31</v>
      </c>
    </row>
    <row r="1830" spans="1:4" ht="15.75" customHeight="1" x14ac:dyDescent="0.2">
      <c r="A1830" s="45" t="s">
        <v>855</v>
      </c>
      <c r="B1830" s="130">
        <v>42217</v>
      </c>
      <c r="C1830" s="45">
        <v>30397</v>
      </c>
      <c r="D1830" s="93" t="s">
        <v>31</v>
      </c>
    </row>
    <row r="1831" spans="1:4" ht="15.75" customHeight="1" x14ac:dyDescent="0.2">
      <c r="A1831" s="45"/>
      <c r="B1831" s="130"/>
      <c r="C1831" s="45"/>
      <c r="D1831" s="93"/>
    </row>
    <row r="1832" spans="1:4" ht="15.75" customHeight="1" x14ac:dyDescent="0.2">
      <c r="A1832" s="45"/>
      <c r="B1832" s="130"/>
      <c r="C1832" s="45"/>
      <c r="D1832" s="93"/>
    </row>
    <row r="1833" spans="1:4" ht="15.75" customHeight="1" x14ac:dyDescent="0.2">
      <c r="A1833" s="45"/>
      <c r="B1833" s="130"/>
      <c r="C1833" s="45"/>
      <c r="D1833" s="93"/>
    </row>
    <row r="1834" spans="1:4" ht="15.75" customHeight="1" x14ac:dyDescent="0.2">
      <c r="A1834" s="45"/>
      <c r="B1834" s="130"/>
      <c r="C1834" s="45"/>
      <c r="D1834" s="93"/>
    </row>
    <row r="1835" spans="1:4" ht="15.75" customHeight="1" x14ac:dyDescent="0.2">
      <c r="A1835" s="45"/>
      <c r="B1835" s="130"/>
      <c r="C1835" s="45"/>
      <c r="D1835" s="93"/>
    </row>
    <row r="1836" spans="1:4" ht="15.75" customHeight="1" x14ac:dyDescent="0.2">
      <c r="A1836" s="45"/>
      <c r="B1836" s="130"/>
      <c r="C1836" s="45"/>
      <c r="D1836" s="93"/>
    </row>
    <row r="1837" spans="1:4" ht="15.75" customHeight="1" x14ac:dyDescent="0.2">
      <c r="A1837" s="45"/>
      <c r="B1837" s="130"/>
      <c r="C1837" s="45"/>
      <c r="D1837" s="93"/>
    </row>
    <row r="1838" spans="1:4" ht="15.75" customHeight="1" x14ac:dyDescent="0.2">
      <c r="A1838" s="45"/>
      <c r="B1838" s="130"/>
      <c r="C1838" s="45"/>
      <c r="D1838" s="93"/>
    </row>
    <row r="1839" spans="1:4" ht="15.75" customHeight="1" x14ac:dyDescent="0.2">
      <c r="A1839" s="45"/>
      <c r="B1839" s="130"/>
      <c r="C1839" s="45"/>
      <c r="D1839" s="93"/>
    </row>
    <row r="1840" spans="1:4" ht="15.75" customHeight="1" x14ac:dyDescent="0.2">
      <c r="A1840" s="45"/>
      <c r="B1840" s="130"/>
      <c r="C1840" s="45"/>
      <c r="D1840" s="93"/>
    </row>
    <row r="1841" spans="1:4" ht="15.75" customHeight="1" x14ac:dyDescent="0.2">
      <c r="A1841" s="45"/>
      <c r="B1841" s="130"/>
      <c r="C1841" s="45"/>
      <c r="D1841" s="93"/>
    </row>
    <row r="1842" spans="1:4" ht="15.75" customHeight="1" x14ac:dyDescent="0.2">
      <c r="A1842" s="45"/>
      <c r="B1842" s="130"/>
      <c r="C1842" s="45"/>
      <c r="D1842" s="93"/>
    </row>
    <row r="1843" spans="1:4" ht="15.75" customHeight="1" x14ac:dyDescent="0.2">
      <c r="A1843" s="45"/>
      <c r="B1843" s="130"/>
      <c r="C1843" s="45"/>
      <c r="D1843" s="93"/>
    </row>
    <row r="1844" spans="1:4" ht="15.75" customHeight="1" x14ac:dyDescent="0.2">
      <c r="A1844" s="45"/>
      <c r="B1844" s="130"/>
      <c r="C1844" s="45"/>
      <c r="D1844" s="93"/>
    </row>
    <row r="1845" spans="1:4" ht="15.75" customHeight="1" x14ac:dyDescent="0.2">
      <c r="A1845" s="45"/>
      <c r="B1845" s="130"/>
      <c r="C1845" s="45"/>
      <c r="D1845" s="93"/>
    </row>
    <row r="1846" spans="1:4" ht="15.75" customHeight="1" x14ac:dyDescent="0.2">
      <c r="A1846" s="45"/>
      <c r="B1846" s="130"/>
      <c r="C1846" s="45"/>
      <c r="D1846" s="93"/>
    </row>
    <row r="1847" spans="1:4" ht="15.75" customHeight="1" x14ac:dyDescent="0.2">
      <c r="A1847" s="45"/>
      <c r="B1847" s="130"/>
      <c r="C1847" s="45"/>
      <c r="D1847" s="93"/>
    </row>
    <row r="1848" spans="1:4" ht="15.75" customHeight="1" x14ac:dyDescent="0.2">
      <c r="A1848" s="45"/>
      <c r="B1848" s="130"/>
      <c r="C1848" s="45"/>
      <c r="D1848" s="93"/>
    </row>
    <row r="1849" spans="1:4" ht="15.75" customHeight="1" x14ac:dyDescent="0.2">
      <c r="A1849" s="45"/>
      <c r="B1849" s="130"/>
      <c r="C1849" s="45"/>
      <c r="D1849" s="93"/>
    </row>
    <row r="1850" spans="1:4" ht="15.75" customHeight="1" x14ac:dyDescent="0.2">
      <c r="A1850" s="45"/>
      <c r="B1850" s="130"/>
      <c r="C1850" s="45"/>
      <c r="D1850" s="93"/>
    </row>
    <row r="1851" spans="1:4" ht="15.75" customHeight="1" x14ac:dyDescent="0.2">
      <c r="A1851" s="45"/>
      <c r="B1851" s="130"/>
      <c r="C1851" s="45"/>
      <c r="D1851" s="93"/>
    </row>
    <row r="1852" spans="1:4" ht="15.75" customHeight="1" x14ac:dyDescent="0.2">
      <c r="A1852" s="45"/>
      <c r="B1852" s="130"/>
      <c r="C1852" s="45"/>
      <c r="D1852" s="93"/>
    </row>
    <row r="1853" spans="1:4" ht="15.75" customHeight="1" x14ac:dyDescent="0.2">
      <c r="A1853" s="45"/>
      <c r="B1853" s="130"/>
      <c r="C1853" s="45"/>
      <c r="D1853" s="93"/>
    </row>
    <row r="1854" spans="1:4" ht="15.75" customHeight="1" x14ac:dyDescent="0.2">
      <c r="A1854" s="45"/>
      <c r="B1854" s="130"/>
      <c r="C1854" s="45"/>
      <c r="D1854" s="93"/>
    </row>
    <row r="1855" spans="1:4" ht="15.75" customHeight="1" x14ac:dyDescent="0.2">
      <c r="A1855" s="45"/>
      <c r="B1855" s="130"/>
      <c r="C1855" s="45"/>
      <c r="D1855" s="93"/>
    </row>
    <row r="1856" spans="1:4" ht="15.75" customHeight="1" x14ac:dyDescent="0.2">
      <c r="A1856" s="45"/>
      <c r="B1856" s="130"/>
      <c r="C1856" s="45"/>
      <c r="D1856" s="93"/>
    </row>
    <row r="1857" spans="1:4" ht="15.75" customHeight="1" x14ac:dyDescent="0.2">
      <c r="A1857" s="45"/>
      <c r="B1857" s="130"/>
      <c r="C1857" s="45"/>
      <c r="D1857" s="93"/>
    </row>
    <row r="1858" spans="1:4" ht="15.75" customHeight="1" x14ac:dyDescent="0.2">
      <c r="A1858" s="45"/>
      <c r="B1858" s="130"/>
      <c r="C1858" s="45"/>
      <c r="D1858" s="93"/>
    </row>
    <row r="1859" spans="1:4" ht="15.75" customHeight="1" x14ac:dyDescent="0.2">
      <c r="A1859" s="45"/>
      <c r="B1859" s="130"/>
      <c r="C1859" s="45"/>
      <c r="D1859" s="93"/>
    </row>
    <row r="1860" spans="1:4" ht="15.75" customHeight="1" x14ac:dyDescent="0.2">
      <c r="A1860" s="45"/>
      <c r="B1860" s="130"/>
      <c r="C1860" s="45"/>
      <c r="D1860" s="93"/>
    </row>
    <row r="1861" spans="1:4" ht="15.75" customHeight="1" x14ac:dyDescent="0.2">
      <c r="A1861" s="45"/>
      <c r="B1861" s="130"/>
      <c r="C1861" s="45"/>
      <c r="D1861" s="93"/>
    </row>
    <row r="1862" spans="1:4" ht="15.75" customHeight="1" x14ac:dyDescent="0.2">
      <c r="A1862" s="45"/>
      <c r="B1862" s="130"/>
      <c r="C1862" s="45"/>
      <c r="D1862" s="93"/>
    </row>
    <row r="1863" spans="1:4" ht="15.75" customHeight="1" x14ac:dyDescent="0.2">
      <c r="A1863" s="45"/>
      <c r="B1863" s="130"/>
      <c r="C1863" s="45"/>
      <c r="D1863" s="93"/>
    </row>
    <row r="1864" spans="1:4" ht="15.75" customHeight="1" x14ac:dyDescent="0.2">
      <c r="A1864" s="45"/>
      <c r="B1864" s="130"/>
      <c r="C1864" s="45"/>
      <c r="D1864" s="93"/>
    </row>
    <row r="1865" spans="1:4" ht="15.75" customHeight="1" x14ac:dyDescent="0.2">
      <c r="A1865" s="45"/>
      <c r="B1865" s="130"/>
      <c r="C1865" s="45"/>
      <c r="D1865" s="93"/>
    </row>
    <row r="1866" spans="1:4" ht="15.75" customHeight="1" x14ac:dyDescent="0.2">
      <c r="A1866" s="45"/>
      <c r="B1866" s="130"/>
      <c r="C1866" s="45"/>
      <c r="D1866" s="93"/>
    </row>
    <row r="1867" spans="1:4" ht="15.75" customHeight="1" x14ac:dyDescent="0.2">
      <c r="A1867" s="45"/>
      <c r="B1867" s="130"/>
      <c r="C1867" s="45"/>
      <c r="D1867" s="93"/>
    </row>
    <row r="1868" spans="1:4" ht="15.75" customHeight="1" x14ac:dyDescent="0.2">
      <c r="A1868" s="45"/>
      <c r="B1868" s="130"/>
      <c r="C1868" s="45"/>
      <c r="D1868" s="93"/>
    </row>
    <row r="1869" spans="1:4" ht="15.75" customHeight="1" x14ac:dyDescent="0.2">
      <c r="A1869" s="45"/>
      <c r="B1869" s="130"/>
      <c r="C1869" s="45"/>
      <c r="D1869" s="93"/>
    </row>
    <row r="1870" spans="1:4" ht="15.75" customHeight="1" x14ac:dyDescent="0.2">
      <c r="A1870" s="45"/>
      <c r="B1870" s="130"/>
      <c r="C1870" s="45"/>
      <c r="D1870" s="93"/>
    </row>
    <row r="1871" spans="1:4" ht="15.75" customHeight="1" x14ac:dyDescent="0.2">
      <c r="A1871" s="45"/>
      <c r="B1871" s="130"/>
      <c r="C1871" s="45"/>
      <c r="D1871" s="93"/>
    </row>
    <row r="1872" spans="1:4" ht="15.75" customHeight="1" x14ac:dyDescent="0.2">
      <c r="A1872" s="45"/>
      <c r="B1872" s="130"/>
      <c r="C1872" s="45"/>
      <c r="D1872" s="93"/>
    </row>
    <row r="1873" spans="1:4" ht="15.75" customHeight="1" x14ac:dyDescent="0.2">
      <c r="A1873" s="45"/>
      <c r="B1873" s="130"/>
      <c r="C1873" s="45"/>
      <c r="D1873" s="93"/>
    </row>
    <row r="1874" spans="1:4" ht="15.75" customHeight="1" x14ac:dyDescent="0.2">
      <c r="A1874" s="45"/>
      <c r="B1874" s="130"/>
      <c r="C1874" s="45"/>
      <c r="D1874" s="93"/>
    </row>
    <row r="1875" spans="1:4" ht="15.75" customHeight="1" x14ac:dyDescent="0.2">
      <c r="A1875" s="45"/>
      <c r="B1875" s="130"/>
      <c r="C1875" s="45"/>
      <c r="D1875" s="93"/>
    </row>
    <row r="1876" spans="1:4" ht="15.75" customHeight="1" x14ac:dyDescent="0.2">
      <c r="A1876" s="45"/>
      <c r="B1876" s="130"/>
      <c r="C1876" s="45"/>
      <c r="D1876" s="93"/>
    </row>
    <row r="1877" spans="1:4" ht="15.75" customHeight="1" x14ac:dyDescent="0.2">
      <c r="A1877" s="45"/>
      <c r="B1877" s="130"/>
      <c r="C1877" s="45"/>
      <c r="D1877" s="93"/>
    </row>
    <row r="1878" spans="1:4" ht="15.75" customHeight="1" x14ac:dyDescent="0.2">
      <c r="A1878" s="45"/>
      <c r="B1878" s="130"/>
      <c r="C1878" s="45"/>
      <c r="D1878" s="93"/>
    </row>
    <row r="1879" spans="1:4" ht="15.75" customHeight="1" x14ac:dyDescent="0.2">
      <c r="A1879" s="45"/>
      <c r="B1879" s="130"/>
      <c r="C1879" s="45"/>
      <c r="D1879" s="93"/>
    </row>
    <row r="1880" spans="1:4" ht="15.75" customHeight="1" x14ac:dyDescent="0.2">
      <c r="A1880" s="45"/>
      <c r="B1880" s="130"/>
      <c r="C1880" s="45"/>
      <c r="D1880" s="93"/>
    </row>
    <row r="1881" spans="1:4" ht="15.75" customHeight="1" x14ac:dyDescent="0.2">
      <c r="A1881" s="45"/>
      <c r="B1881" s="130"/>
      <c r="C1881" s="45"/>
      <c r="D1881" s="93"/>
    </row>
    <row r="1882" spans="1:4" ht="15.75" customHeight="1" x14ac:dyDescent="0.2">
      <c r="A1882" s="45"/>
      <c r="B1882" s="130"/>
      <c r="C1882" s="45"/>
      <c r="D1882" s="93"/>
    </row>
    <row r="1883" spans="1:4" ht="15.75" customHeight="1" x14ac:dyDescent="0.2">
      <c r="A1883" s="45"/>
      <c r="B1883" s="130"/>
      <c r="C1883" s="45"/>
      <c r="D1883" s="93"/>
    </row>
    <row r="1884" spans="1:4" ht="15.75" customHeight="1" x14ac:dyDescent="0.2">
      <c r="A1884" s="45"/>
      <c r="B1884" s="130"/>
      <c r="C1884" s="45"/>
      <c r="D1884" s="93"/>
    </row>
    <row r="1885" spans="1:4" ht="15.75" customHeight="1" x14ac:dyDescent="0.2">
      <c r="A1885" s="45"/>
      <c r="B1885" s="130"/>
      <c r="C1885" s="45"/>
      <c r="D1885" s="93"/>
    </row>
    <row r="1886" spans="1:4" ht="15.75" customHeight="1" x14ac:dyDescent="0.2">
      <c r="A1886" s="45"/>
      <c r="B1886" s="130"/>
      <c r="C1886" s="45"/>
      <c r="D1886" s="93"/>
    </row>
    <row r="1887" spans="1:4" ht="15.75" customHeight="1" x14ac:dyDescent="0.2">
      <c r="A1887" s="45"/>
      <c r="B1887" s="130"/>
      <c r="C1887" s="45"/>
      <c r="D1887" s="93"/>
    </row>
    <row r="1888" spans="1:4" ht="15.75" customHeight="1" x14ac:dyDescent="0.2">
      <c r="A1888" s="45"/>
      <c r="B1888" s="130"/>
      <c r="C1888" s="45"/>
      <c r="D1888" s="93"/>
    </row>
    <row r="1889" spans="1:4" ht="15.75" customHeight="1" x14ac:dyDescent="0.2">
      <c r="A1889" s="45"/>
      <c r="B1889" s="130"/>
      <c r="C1889" s="45"/>
      <c r="D1889" s="93"/>
    </row>
    <row r="1890" spans="1:4" ht="15.75" customHeight="1" x14ac:dyDescent="0.2">
      <c r="A1890" s="45"/>
      <c r="B1890" s="130"/>
      <c r="C1890" s="45"/>
      <c r="D1890" s="93"/>
    </row>
    <row r="1891" spans="1:4" ht="15.75" customHeight="1" x14ac:dyDescent="0.2">
      <c r="A1891" s="45"/>
      <c r="B1891" s="130"/>
      <c r="C1891" s="45"/>
      <c r="D1891" s="93"/>
    </row>
    <row r="1892" spans="1:4" ht="15.75" customHeight="1" x14ac:dyDescent="0.2">
      <c r="A1892" s="45"/>
      <c r="B1892" s="133"/>
      <c r="C1892" s="45"/>
      <c r="D1892" s="93"/>
    </row>
    <row r="1893" spans="1:4" ht="15.75" customHeight="1" x14ac:dyDescent="0.2">
      <c r="A1893" s="45"/>
      <c r="B1893" s="133"/>
      <c r="C1893" s="45"/>
      <c r="D1893" s="93"/>
    </row>
    <row r="1894" spans="1:4" ht="15.75" customHeight="1" x14ac:dyDescent="0.2">
      <c r="A1894" s="45"/>
      <c r="B1894" s="133"/>
      <c r="C1894" s="45"/>
      <c r="D1894" s="93"/>
    </row>
    <row r="1895" spans="1:4" ht="15.75" customHeight="1" x14ac:dyDescent="0.2">
      <c r="A1895" s="45"/>
      <c r="B1895" s="133"/>
      <c r="C1895" s="45"/>
      <c r="D1895" s="93"/>
    </row>
    <row r="1896" spans="1:4" ht="15.75" customHeight="1" x14ac:dyDescent="0.2">
      <c r="A1896" s="45"/>
      <c r="B1896" s="133"/>
      <c r="C1896" s="45"/>
      <c r="D1896" s="93"/>
    </row>
    <row r="1897" spans="1:4" ht="15.75" customHeight="1" x14ac:dyDescent="0.2">
      <c r="A1897" s="45"/>
      <c r="B1897" s="133"/>
      <c r="C1897" s="45"/>
      <c r="D1897" s="93"/>
    </row>
    <row r="1898" spans="1:4" ht="15.75" customHeight="1" x14ac:dyDescent="0.2">
      <c r="A1898" s="45"/>
      <c r="B1898" s="133"/>
      <c r="C1898" s="45"/>
      <c r="D1898" s="93"/>
    </row>
    <row r="1899" spans="1:4" ht="15.75" customHeight="1" x14ac:dyDescent="0.2">
      <c r="A1899" s="45"/>
      <c r="B1899" s="133"/>
      <c r="C1899" s="45"/>
      <c r="D1899" s="93"/>
    </row>
    <row r="1900" spans="1:4" ht="15.75" customHeight="1" x14ac:dyDescent="0.2">
      <c r="A1900" s="45"/>
      <c r="B1900" s="133"/>
      <c r="C1900" s="45"/>
      <c r="D1900" s="93"/>
    </row>
    <row r="1901" spans="1:4" ht="15.75" customHeight="1" x14ac:dyDescent="0.2">
      <c r="A1901" s="45"/>
      <c r="B1901" s="133"/>
      <c r="C1901" s="45"/>
      <c r="D1901" s="93"/>
    </row>
    <row r="1902" spans="1:4" ht="15.75" customHeight="1" x14ac:dyDescent="0.2">
      <c r="A1902" s="45"/>
      <c r="B1902" s="133"/>
      <c r="C1902" s="45"/>
      <c r="D1902" s="93"/>
    </row>
    <row r="1903" spans="1:4" ht="15.75" customHeight="1" x14ac:dyDescent="0.2">
      <c r="A1903" s="45"/>
      <c r="B1903" s="133"/>
      <c r="C1903" s="45"/>
      <c r="D1903" s="93"/>
    </row>
    <row r="1904" spans="1:4" ht="15.75" customHeight="1" x14ac:dyDescent="0.2">
      <c r="A1904" s="45"/>
      <c r="B1904" s="133"/>
      <c r="C1904" s="45"/>
      <c r="D1904" s="93"/>
    </row>
    <row r="1905" spans="1:4" ht="15.75" customHeight="1" x14ac:dyDescent="0.2">
      <c r="A1905" s="45"/>
      <c r="B1905" s="133"/>
      <c r="C1905" s="45"/>
      <c r="D1905" s="93"/>
    </row>
    <row r="1906" spans="1:4" ht="15.75" customHeight="1" x14ac:dyDescent="0.2">
      <c r="A1906" s="45"/>
      <c r="B1906" s="133"/>
      <c r="C1906" s="45"/>
      <c r="D1906" s="93"/>
    </row>
    <row r="1907" spans="1:4" ht="15.75" customHeight="1" x14ac:dyDescent="0.2">
      <c r="A1907" s="45"/>
      <c r="B1907" s="133"/>
      <c r="C1907" s="45"/>
      <c r="D1907" s="93"/>
    </row>
    <row r="1908" spans="1:4" ht="15.75" customHeight="1" x14ac:dyDescent="0.2">
      <c r="A1908" s="45"/>
      <c r="B1908" s="133"/>
      <c r="C1908" s="45"/>
      <c r="D1908" s="93"/>
    </row>
    <row r="1909" spans="1:4" ht="15.75" customHeight="1" x14ac:dyDescent="0.2">
      <c r="A1909" s="45"/>
      <c r="B1909" s="133"/>
      <c r="C1909" s="45"/>
      <c r="D1909" s="93"/>
    </row>
    <row r="1910" spans="1:4" ht="15.75" customHeight="1" x14ac:dyDescent="0.2">
      <c r="A1910" s="45"/>
      <c r="B1910" s="133"/>
      <c r="C1910" s="45"/>
      <c r="D1910" s="93"/>
    </row>
    <row r="1911" spans="1:4" ht="15.75" customHeight="1" x14ac:dyDescent="0.2">
      <c r="A1911" s="45"/>
      <c r="B1911" s="133"/>
      <c r="C1911" s="45"/>
      <c r="D1911" s="93"/>
    </row>
    <row r="1912" spans="1:4" ht="15.75" customHeight="1" x14ac:dyDescent="0.2">
      <c r="A1912" s="45"/>
      <c r="B1912" s="133"/>
      <c r="C1912" s="45"/>
      <c r="D1912" s="93"/>
    </row>
    <row r="1913" spans="1:4" ht="15.75" customHeight="1" x14ac:dyDescent="0.2">
      <c r="A1913" s="45"/>
      <c r="B1913" s="133"/>
      <c r="C1913" s="45"/>
      <c r="D1913" s="93"/>
    </row>
    <row r="1914" spans="1:4" ht="15.75" customHeight="1" x14ac:dyDescent="0.2">
      <c r="A1914" s="45"/>
      <c r="B1914" s="133"/>
      <c r="C1914" s="45"/>
      <c r="D1914" s="93"/>
    </row>
    <row r="1915" spans="1:4" ht="15.75" customHeight="1" x14ac:dyDescent="0.2">
      <c r="A1915" s="45"/>
      <c r="B1915" s="133"/>
      <c r="C1915" s="45"/>
      <c r="D1915" s="93"/>
    </row>
    <row r="1916" spans="1:4" ht="15.75" customHeight="1" x14ac:dyDescent="0.2">
      <c r="A1916" s="45"/>
      <c r="B1916" s="133"/>
      <c r="C1916" s="45"/>
      <c r="D1916" s="93"/>
    </row>
    <row r="1917" spans="1:4" ht="15.75" customHeight="1" x14ac:dyDescent="0.2">
      <c r="A1917" s="45"/>
      <c r="B1917" s="133"/>
      <c r="C1917" s="45"/>
      <c r="D1917" s="93"/>
    </row>
    <row r="1918" spans="1:4" ht="15.75" customHeight="1" x14ac:dyDescent="0.2">
      <c r="A1918" s="45"/>
      <c r="B1918" s="133"/>
      <c r="C1918" s="45"/>
      <c r="D1918" s="93"/>
    </row>
    <row r="1919" spans="1:4" ht="15.75" customHeight="1" x14ac:dyDescent="0.2">
      <c r="A1919" s="45"/>
      <c r="B1919" s="133"/>
      <c r="C1919" s="45"/>
      <c r="D1919" s="93"/>
    </row>
    <row r="1920" spans="1:4" ht="15.75" customHeight="1" x14ac:dyDescent="0.2">
      <c r="A1920" s="45"/>
      <c r="B1920" s="133"/>
      <c r="C1920" s="45"/>
      <c r="D1920" s="93"/>
    </row>
    <row r="1921" spans="1:4" ht="15.75" customHeight="1" x14ac:dyDescent="0.2">
      <c r="A1921" s="45"/>
      <c r="B1921" s="133"/>
      <c r="C1921" s="45"/>
      <c r="D1921" s="93"/>
    </row>
    <row r="1922" spans="1:4" ht="15.75" customHeight="1" x14ac:dyDescent="0.2">
      <c r="A1922" s="45"/>
      <c r="B1922" s="133"/>
      <c r="C1922" s="45"/>
      <c r="D1922" s="93"/>
    </row>
    <row r="1923" spans="1:4" ht="15.75" customHeight="1" x14ac:dyDescent="0.2">
      <c r="A1923" s="45"/>
      <c r="B1923" s="133"/>
      <c r="C1923" s="45"/>
      <c r="D1923" s="93"/>
    </row>
    <row r="1924" spans="1:4" ht="15.75" customHeight="1" x14ac:dyDescent="0.2">
      <c r="A1924" s="45"/>
      <c r="B1924" s="133"/>
      <c r="C1924" s="45"/>
      <c r="D1924" s="93"/>
    </row>
    <row r="1925" spans="1:4" ht="15.75" customHeight="1" x14ac:dyDescent="0.2">
      <c r="A1925" s="45"/>
      <c r="B1925" s="133"/>
      <c r="C1925" s="45"/>
      <c r="D1925" s="93"/>
    </row>
    <row r="1926" spans="1:4" ht="15.75" customHeight="1" x14ac:dyDescent="0.2">
      <c r="A1926" s="45"/>
      <c r="B1926" s="133"/>
      <c r="C1926" s="45"/>
      <c r="D1926" s="93"/>
    </row>
    <row r="1927" spans="1:4" ht="15.75" customHeight="1" x14ac:dyDescent="0.2">
      <c r="A1927" s="45"/>
      <c r="B1927" s="133"/>
      <c r="C1927" s="45"/>
      <c r="D1927" s="93"/>
    </row>
    <row r="1928" spans="1:4" ht="15.75" customHeight="1" x14ac:dyDescent="0.2">
      <c r="A1928" s="45"/>
      <c r="B1928" s="133"/>
      <c r="C1928" s="45"/>
      <c r="D1928" s="93"/>
    </row>
    <row r="1929" spans="1:4" ht="15.75" customHeight="1" x14ac:dyDescent="0.2">
      <c r="A1929" s="45"/>
      <c r="B1929" s="133"/>
      <c r="C1929" s="45"/>
      <c r="D1929" s="93"/>
    </row>
    <row r="1930" spans="1:4" ht="15.75" customHeight="1" x14ac:dyDescent="0.2">
      <c r="A1930" s="45"/>
      <c r="B1930" s="133"/>
      <c r="C1930" s="45"/>
      <c r="D1930" s="93"/>
    </row>
    <row r="1931" spans="1:4" ht="15.75" customHeight="1" x14ac:dyDescent="0.2">
      <c r="A1931" s="45"/>
      <c r="B1931" s="133"/>
      <c r="C1931" s="45"/>
      <c r="D1931" s="93"/>
    </row>
    <row r="1932" spans="1:4" ht="15.75" customHeight="1" x14ac:dyDescent="0.2">
      <c r="A1932" s="45"/>
      <c r="B1932" s="133"/>
      <c r="C1932" s="45"/>
      <c r="D1932" s="93"/>
    </row>
    <row r="1933" spans="1:4" ht="15.75" customHeight="1" x14ac:dyDescent="0.2">
      <c r="A1933" s="45"/>
      <c r="B1933" s="133"/>
      <c r="C1933" s="45"/>
      <c r="D1933" s="93"/>
    </row>
    <row r="1934" spans="1:4" ht="15.75" customHeight="1" x14ac:dyDescent="0.2">
      <c r="A1934" s="45"/>
      <c r="B1934" s="133"/>
      <c r="C1934" s="45"/>
      <c r="D1934" s="93"/>
    </row>
    <row r="1935" spans="1:4" ht="15.75" customHeight="1" x14ac:dyDescent="0.2">
      <c r="A1935" s="45"/>
      <c r="B1935" s="133"/>
      <c r="C1935" s="45"/>
      <c r="D1935" s="93"/>
    </row>
    <row r="1936" spans="1:4" ht="15.75" customHeight="1" x14ac:dyDescent="0.2">
      <c r="A1936" s="45"/>
      <c r="B1936" s="133"/>
      <c r="C1936" s="45"/>
      <c r="D1936" s="93"/>
    </row>
    <row r="1937" spans="1:4" ht="15.75" customHeight="1" x14ac:dyDescent="0.2">
      <c r="A1937" s="45"/>
      <c r="B1937" s="133"/>
      <c r="C1937" s="45"/>
      <c r="D1937" s="93"/>
    </row>
    <row r="1938" spans="1:4" ht="15.75" customHeight="1" x14ac:dyDescent="0.2">
      <c r="A1938" s="45"/>
      <c r="B1938" s="133"/>
      <c r="C1938" s="45"/>
      <c r="D1938" s="93"/>
    </row>
    <row r="1939" spans="1:4" ht="15.75" customHeight="1" x14ac:dyDescent="0.2">
      <c r="A1939" s="45"/>
      <c r="B1939" s="133"/>
      <c r="C1939" s="45"/>
      <c r="D1939" s="93"/>
    </row>
    <row r="1940" spans="1:4" ht="15.75" customHeight="1" x14ac:dyDescent="0.2">
      <c r="A1940" s="45"/>
      <c r="B1940" s="133"/>
      <c r="C1940" s="45"/>
      <c r="D1940" s="93"/>
    </row>
    <row r="1941" spans="1:4" ht="15.75" customHeight="1" x14ac:dyDescent="0.2">
      <c r="A1941" s="45"/>
      <c r="B1941" s="133"/>
      <c r="C1941" s="45"/>
      <c r="D1941" s="93"/>
    </row>
    <row r="1942" spans="1:4" ht="15.75" customHeight="1" x14ac:dyDescent="0.2">
      <c r="A1942" s="45"/>
      <c r="B1942" s="133"/>
      <c r="C1942" s="45"/>
      <c r="D1942" s="93"/>
    </row>
    <row r="1943" spans="1:4" ht="15.75" customHeight="1" x14ac:dyDescent="0.2">
      <c r="A1943" s="45"/>
      <c r="B1943" s="133"/>
      <c r="C1943" s="45"/>
      <c r="D1943" s="93"/>
    </row>
    <row r="1944" spans="1:4" ht="15.75" customHeight="1" x14ac:dyDescent="0.2">
      <c r="A1944" s="45"/>
      <c r="B1944" s="133"/>
      <c r="C1944" s="45"/>
      <c r="D1944" s="93"/>
    </row>
    <row r="1945" spans="1:4" ht="15.75" customHeight="1" x14ac:dyDescent="0.2">
      <c r="A1945" s="45"/>
      <c r="B1945" s="133"/>
      <c r="C1945" s="45"/>
      <c r="D1945" s="93"/>
    </row>
    <row r="1946" spans="1:4" ht="15.75" customHeight="1" x14ac:dyDescent="0.2">
      <c r="A1946" s="45"/>
      <c r="B1946" s="133"/>
      <c r="C1946" s="45"/>
      <c r="D1946" s="93"/>
    </row>
    <row r="1947" spans="1:4" ht="15.75" customHeight="1" x14ac:dyDescent="0.2">
      <c r="A1947" s="45"/>
      <c r="B1947" s="133"/>
      <c r="C1947" s="45"/>
      <c r="D1947" s="93"/>
    </row>
    <row r="1948" spans="1:4" ht="15.75" customHeight="1" x14ac:dyDescent="0.2">
      <c r="A1948" s="45"/>
      <c r="B1948" s="133"/>
      <c r="C1948" s="45"/>
      <c r="D1948" s="93"/>
    </row>
    <row r="1949" spans="1:4" ht="15.75" customHeight="1" x14ac:dyDescent="0.2">
      <c r="A1949" s="45"/>
      <c r="B1949" s="133"/>
      <c r="C1949" s="45"/>
      <c r="D1949" s="93"/>
    </row>
    <row r="1950" spans="1:4" ht="15.75" customHeight="1" x14ac:dyDescent="0.2">
      <c r="A1950" s="45"/>
      <c r="B1950" s="133"/>
      <c r="C1950" s="45"/>
      <c r="D1950" s="93"/>
    </row>
    <row r="1951" spans="1:4" ht="15.75" customHeight="1" x14ac:dyDescent="0.2">
      <c r="A1951" s="45"/>
      <c r="B1951" s="133"/>
      <c r="C1951" s="45"/>
      <c r="D1951" s="93"/>
    </row>
    <row r="1952" spans="1:4" ht="15.75" customHeight="1" x14ac:dyDescent="0.2">
      <c r="A1952" s="45"/>
      <c r="B1952" s="133"/>
      <c r="C1952" s="45"/>
      <c r="D1952" s="93"/>
    </row>
    <row r="1953" spans="1:5" ht="15.75" customHeight="1" x14ac:dyDescent="0.2">
      <c r="A1953" s="45"/>
      <c r="B1953" s="133"/>
      <c r="C1953" s="45"/>
      <c r="D1953" s="93"/>
    </row>
    <row r="1954" spans="1:5" ht="15.75" customHeight="1" x14ac:dyDescent="0.2">
      <c r="A1954" s="45"/>
      <c r="B1954" s="133"/>
      <c r="C1954" s="45"/>
      <c r="D1954" s="93"/>
    </row>
    <row r="1955" spans="1:5" ht="15.75" customHeight="1" x14ac:dyDescent="0.2">
      <c r="A1955" s="45"/>
      <c r="B1955" s="133"/>
      <c r="C1955" s="45"/>
      <c r="D1955" s="93"/>
    </row>
    <row r="1956" spans="1:5" ht="15.75" customHeight="1" x14ac:dyDescent="0.2">
      <c r="A1956" s="45"/>
      <c r="B1956" s="133"/>
      <c r="C1956" s="45"/>
      <c r="D1956" s="93"/>
    </row>
    <row r="1957" spans="1:5" ht="15.75" customHeight="1" x14ac:dyDescent="0.2">
      <c r="A1957" s="45"/>
      <c r="B1957" s="133"/>
      <c r="C1957" s="45"/>
      <c r="D1957" s="93"/>
    </row>
    <row r="1958" spans="1:5" ht="15.75" customHeight="1" x14ac:dyDescent="0.2">
      <c r="A1958" s="45"/>
      <c r="B1958" s="133"/>
      <c r="C1958" s="45"/>
      <c r="D1958" s="93"/>
    </row>
    <row r="1959" spans="1:5" ht="15.75" customHeight="1" x14ac:dyDescent="0.2">
      <c r="A1959" s="45"/>
      <c r="B1959" s="133"/>
      <c r="C1959" s="45"/>
      <c r="D1959" s="93"/>
    </row>
    <row r="1960" spans="1:5" ht="15.75" customHeight="1" x14ac:dyDescent="0.2">
      <c r="A1960" s="45"/>
      <c r="B1960" s="133"/>
      <c r="C1960" s="45"/>
      <c r="D1960" s="93"/>
      <c r="E1960" s="131"/>
    </row>
    <row r="1961" spans="1:5" ht="15.75" customHeight="1" x14ac:dyDescent="0.2">
      <c r="A1961" s="45"/>
      <c r="B1961" s="133"/>
      <c r="C1961" s="45"/>
      <c r="D1961" s="93"/>
      <c r="E1961" s="131"/>
    </row>
    <row r="1962" spans="1:5" ht="15.75" customHeight="1" x14ac:dyDescent="0.2">
      <c r="A1962" s="45"/>
      <c r="B1962" s="133"/>
      <c r="C1962" s="45"/>
      <c r="D1962" s="93"/>
      <c r="E1962" s="131"/>
    </row>
    <row r="1963" spans="1:5" ht="15.75" customHeight="1" x14ac:dyDescent="0.2">
      <c r="A1963" s="45"/>
      <c r="B1963" s="133"/>
      <c r="C1963" s="45"/>
      <c r="D1963" s="93"/>
      <c r="E1963" s="131"/>
    </row>
    <row r="1964" spans="1:5" ht="15.75" customHeight="1" x14ac:dyDescent="0.2">
      <c r="A1964" s="45"/>
      <c r="B1964" s="133"/>
      <c r="C1964" s="45"/>
      <c r="D1964" s="93"/>
      <c r="E1964" s="131"/>
    </row>
    <row r="1965" spans="1:5" ht="15.75" customHeight="1" x14ac:dyDescent="0.2">
      <c r="A1965" s="45"/>
      <c r="B1965" s="133"/>
      <c r="C1965" s="45"/>
      <c r="D1965" s="93"/>
      <c r="E1965" s="131"/>
    </row>
    <row r="1966" spans="1:5" ht="15.75" customHeight="1" x14ac:dyDescent="0.2">
      <c r="A1966" s="45"/>
      <c r="B1966" s="133"/>
      <c r="C1966" s="45"/>
      <c r="D1966" s="93"/>
      <c r="E1966" s="131"/>
    </row>
    <row r="1967" spans="1:5" ht="15.75" customHeight="1" x14ac:dyDescent="0.2">
      <c r="A1967" s="45"/>
      <c r="B1967" s="133"/>
      <c r="C1967" s="45"/>
      <c r="D1967" s="93"/>
      <c r="E1967" s="131"/>
    </row>
    <row r="1968" spans="1:5" ht="15.75" customHeight="1" x14ac:dyDescent="0.2">
      <c r="A1968" s="45"/>
      <c r="B1968" s="133"/>
      <c r="C1968" s="45"/>
      <c r="D1968" s="93"/>
      <c r="E1968" s="131"/>
    </row>
    <row r="1969" spans="1:5" ht="15.75" customHeight="1" x14ac:dyDescent="0.2">
      <c r="A1969" s="45"/>
      <c r="B1969" s="133"/>
      <c r="C1969" s="45"/>
      <c r="D1969" s="93"/>
      <c r="E1969" s="131"/>
    </row>
    <row r="1970" spans="1:5" ht="15.75" customHeight="1" x14ac:dyDescent="0.2">
      <c r="A1970" s="45"/>
      <c r="B1970" s="133"/>
      <c r="C1970" s="45"/>
      <c r="D1970" s="93"/>
      <c r="E1970" s="131"/>
    </row>
    <row r="1971" spans="1:5" ht="15.75" customHeight="1" x14ac:dyDescent="0.2">
      <c r="A1971" s="45"/>
      <c r="B1971" s="133"/>
      <c r="C1971" s="45"/>
      <c r="D1971" s="93"/>
      <c r="E1971" s="131"/>
    </row>
    <row r="1972" spans="1:5" ht="15.75" customHeight="1" x14ac:dyDescent="0.2">
      <c r="A1972" s="45"/>
      <c r="B1972" s="133"/>
      <c r="C1972" s="45"/>
      <c r="D1972" s="93"/>
      <c r="E1972" s="131"/>
    </row>
    <row r="1973" spans="1:5" ht="15.75" customHeight="1" x14ac:dyDescent="0.2">
      <c r="A1973" s="45"/>
      <c r="B1973" s="133"/>
      <c r="C1973" s="45"/>
      <c r="D1973" s="93"/>
      <c r="E1973" s="131"/>
    </row>
    <row r="1974" spans="1:5" ht="15.75" customHeight="1" x14ac:dyDescent="0.2">
      <c r="A1974" s="45"/>
      <c r="B1974" s="133"/>
      <c r="C1974" s="45"/>
      <c r="D1974" s="93"/>
      <c r="E1974" s="131"/>
    </row>
    <row r="1975" spans="1:5" ht="15.75" customHeight="1" x14ac:dyDescent="0.2">
      <c r="A1975" s="45"/>
      <c r="B1975" s="133"/>
      <c r="C1975" s="45"/>
      <c r="D1975" s="93"/>
      <c r="E1975" s="131"/>
    </row>
    <row r="1976" spans="1:5" ht="15.75" customHeight="1" x14ac:dyDescent="0.2">
      <c r="A1976" s="45"/>
      <c r="B1976" s="133"/>
      <c r="C1976" s="45"/>
      <c r="D1976" s="93"/>
      <c r="E1976" s="131"/>
    </row>
    <row r="1977" spans="1:5" ht="15.75" customHeight="1" x14ac:dyDescent="0.2">
      <c r="A1977" s="45"/>
      <c r="B1977" s="133"/>
      <c r="C1977" s="45"/>
      <c r="D1977" s="93"/>
      <c r="E1977" s="131"/>
    </row>
    <row r="1978" spans="1:5" ht="15.75" customHeight="1" x14ac:dyDescent="0.2">
      <c r="A1978" s="45"/>
      <c r="B1978" s="133"/>
      <c r="C1978" s="45"/>
      <c r="D1978" s="93"/>
      <c r="E1978" s="131"/>
    </row>
    <row r="1979" spans="1:5" ht="15.75" customHeight="1" x14ac:dyDescent="0.2">
      <c r="A1979" s="45"/>
      <c r="B1979" s="133"/>
      <c r="C1979" s="45"/>
      <c r="D1979" s="93"/>
      <c r="E1979" s="131"/>
    </row>
    <row r="1980" spans="1:5" ht="15.75" customHeight="1" x14ac:dyDescent="0.2">
      <c r="A1980" s="45"/>
      <c r="B1980" s="133"/>
      <c r="C1980" s="45"/>
      <c r="D1980" s="93"/>
      <c r="E1980" s="131"/>
    </row>
    <row r="1981" spans="1:5" ht="15.75" customHeight="1" x14ac:dyDescent="0.2">
      <c r="A1981" s="45"/>
      <c r="B1981" s="133"/>
      <c r="C1981" s="45"/>
      <c r="D1981" s="93"/>
      <c r="E1981" s="131"/>
    </row>
    <row r="1982" spans="1:5" ht="15.75" customHeight="1" x14ac:dyDescent="0.2">
      <c r="A1982" s="45"/>
      <c r="B1982" s="133"/>
      <c r="C1982" s="45"/>
      <c r="D1982" s="93"/>
      <c r="E1982" s="131"/>
    </row>
    <row r="1983" spans="1:5" ht="15.75" customHeight="1" x14ac:dyDescent="0.2">
      <c r="A1983" s="45"/>
      <c r="B1983" s="133"/>
      <c r="C1983" s="45"/>
      <c r="D1983" s="93"/>
      <c r="E1983" s="131"/>
    </row>
    <row r="1984" spans="1:5" ht="15.75" customHeight="1" x14ac:dyDescent="0.2">
      <c r="A1984" s="45"/>
      <c r="B1984" s="133"/>
      <c r="C1984" s="45"/>
      <c r="D1984" s="93"/>
      <c r="E1984" s="131"/>
    </row>
    <row r="1985" spans="1:5" ht="15.75" customHeight="1" x14ac:dyDescent="0.2">
      <c r="A1985" s="45"/>
      <c r="B1985" s="133"/>
      <c r="C1985" s="45"/>
      <c r="D1985" s="93"/>
      <c r="E1985" s="131"/>
    </row>
    <row r="1986" spans="1:5" ht="15.75" customHeight="1" x14ac:dyDescent="0.2">
      <c r="A1986" s="45"/>
      <c r="B1986" s="133"/>
      <c r="C1986" s="45"/>
      <c r="D1986" s="93"/>
      <c r="E1986" s="131"/>
    </row>
    <row r="1987" spans="1:5" ht="15.75" customHeight="1" x14ac:dyDescent="0.2">
      <c r="A1987" s="45"/>
      <c r="B1987" s="133"/>
      <c r="C1987" s="45"/>
      <c r="D1987" s="93"/>
      <c r="E1987" s="131"/>
    </row>
    <row r="1988" spans="1:5" ht="15.75" customHeight="1" x14ac:dyDescent="0.2">
      <c r="A1988" s="45"/>
      <c r="B1988" s="133"/>
      <c r="C1988" s="45"/>
      <c r="D1988" s="93"/>
    </row>
    <row r="1989" spans="1:5" ht="15.75" customHeight="1" x14ac:dyDescent="0.2">
      <c r="A1989" s="45"/>
      <c r="B1989" s="133"/>
      <c r="C1989" s="45"/>
      <c r="D1989" s="93"/>
    </row>
    <row r="1990" spans="1:5" ht="15.75" customHeight="1" x14ac:dyDescent="0.2">
      <c r="A1990" s="45"/>
      <c r="B1990" s="133"/>
      <c r="C1990" s="45"/>
      <c r="D1990" s="93"/>
    </row>
    <row r="1991" spans="1:5" ht="15.75" customHeight="1" x14ac:dyDescent="0.2">
      <c r="A1991" s="45"/>
      <c r="B1991" s="133"/>
      <c r="C1991" s="45"/>
      <c r="D1991" s="93"/>
    </row>
    <row r="1992" spans="1:5" ht="15.75" customHeight="1" x14ac:dyDescent="0.2">
      <c r="A1992" s="45"/>
      <c r="B1992" s="133"/>
      <c r="C1992" s="45"/>
      <c r="D1992" s="93"/>
    </row>
    <row r="1993" spans="1:5" ht="15.75" customHeight="1" x14ac:dyDescent="0.2">
      <c r="A1993" s="45"/>
      <c r="B1993" s="133"/>
      <c r="C1993" s="45"/>
      <c r="D1993" s="93"/>
    </row>
    <row r="1994" spans="1:5" ht="15.75" customHeight="1" x14ac:dyDescent="0.2">
      <c r="A1994" s="45"/>
      <c r="B1994" s="133"/>
      <c r="C1994" s="45"/>
      <c r="D1994" s="93"/>
    </row>
    <row r="1995" spans="1:5" ht="15.75" customHeight="1" x14ac:dyDescent="0.2">
      <c r="A1995" s="45"/>
      <c r="B1995" s="133"/>
      <c r="C1995" s="45"/>
      <c r="D1995" s="93"/>
    </row>
    <row r="1996" spans="1:5" ht="15.75" customHeight="1" x14ac:dyDescent="0.2">
      <c r="A1996" s="45"/>
      <c r="B1996" s="133"/>
      <c r="C1996" s="45"/>
      <c r="D1996" s="93"/>
    </row>
    <row r="1997" spans="1:5" ht="15.75" customHeight="1" x14ac:dyDescent="0.2">
      <c r="A1997" s="45"/>
      <c r="B1997" s="133"/>
      <c r="C1997" s="45"/>
      <c r="D1997" s="93"/>
    </row>
    <row r="1998" spans="1:5" ht="15.75" customHeight="1" x14ac:dyDescent="0.2">
      <c r="A1998" s="45"/>
      <c r="B1998" s="133"/>
      <c r="C1998" s="45"/>
      <c r="D1998" s="93"/>
    </row>
    <row r="1999" spans="1:5" ht="15.75" customHeight="1" x14ac:dyDescent="0.2">
      <c r="A1999" s="45"/>
      <c r="B1999" s="133"/>
      <c r="C1999" s="45"/>
      <c r="D1999" s="93"/>
    </row>
    <row r="2000" spans="1:5" ht="15.75" customHeight="1" x14ac:dyDescent="0.2">
      <c r="A2000" s="45"/>
      <c r="B2000" s="133"/>
      <c r="C2000" s="45"/>
      <c r="D2000" s="93"/>
    </row>
    <row r="2001" spans="1:4" ht="15.75" customHeight="1" x14ac:dyDescent="0.2">
      <c r="A2001" s="45"/>
      <c r="B2001" s="133"/>
      <c r="C2001" s="45"/>
      <c r="D2001" s="93"/>
    </row>
    <row r="2002" spans="1:4" ht="15.75" customHeight="1" x14ac:dyDescent="0.2">
      <c r="A2002" s="45"/>
      <c r="B2002" s="133"/>
      <c r="C2002" s="45"/>
      <c r="D2002" s="93"/>
    </row>
    <row r="2003" spans="1:4" ht="15.75" customHeight="1" x14ac:dyDescent="0.2">
      <c r="A2003" s="45"/>
      <c r="B2003" s="133"/>
      <c r="C2003" s="45"/>
      <c r="D2003" s="93"/>
    </row>
    <row r="2004" spans="1:4" ht="15.75" customHeight="1" x14ac:dyDescent="0.2">
      <c r="A2004" s="45"/>
      <c r="B2004" s="133"/>
      <c r="C2004" s="45"/>
      <c r="D2004" s="93"/>
    </row>
    <row r="2005" spans="1:4" ht="15.75" customHeight="1" x14ac:dyDescent="0.2">
      <c r="A2005" s="45"/>
      <c r="B2005" s="133"/>
      <c r="C2005" s="45"/>
      <c r="D2005" s="93"/>
    </row>
    <row r="2006" spans="1:4" ht="15.75" customHeight="1" x14ac:dyDescent="0.2">
      <c r="A2006" s="45"/>
      <c r="B2006" s="133"/>
      <c r="C2006" s="45"/>
      <c r="D2006" s="93"/>
    </row>
    <row r="2007" spans="1:4" ht="15.75" customHeight="1" x14ac:dyDescent="0.2">
      <c r="A2007" s="45"/>
      <c r="B2007" s="133"/>
      <c r="C2007" s="45"/>
      <c r="D2007" s="93"/>
    </row>
    <row r="2008" spans="1:4" ht="15.75" customHeight="1" x14ac:dyDescent="0.2">
      <c r="A2008" s="45"/>
      <c r="B2008" s="133"/>
      <c r="C2008" s="45"/>
      <c r="D2008" s="93"/>
    </row>
    <row r="2009" spans="1:4" ht="15.75" customHeight="1" x14ac:dyDescent="0.2">
      <c r="A2009" s="45"/>
      <c r="B2009" s="133"/>
      <c r="C2009" s="45"/>
      <c r="D2009" s="93"/>
    </row>
    <row r="2010" spans="1:4" ht="15.75" customHeight="1" x14ac:dyDescent="0.2">
      <c r="A2010" s="45"/>
      <c r="B2010" s="133"/>
      <c r="C2010" s="45"/>
      <c r="D2010" s="93"/>
    </row>
    <row r="2011" spans="1:4" ht="15.75" customHeight="1" x14ac:dyDescent="0.2">
      <c r="A2011" s="45"/>
      <c r="B2011" s="133"/>
      <c r="C2011" s="45"/>
      <c r="D2011" s="93"/>
    </row>
    <row r="2012" spans="1:4" ht="15.75" customHeight="1" x14ac:dyDescent="0.2">
      <c r="A2012" s="45"/>
      <c r="B2012" s="133"/>
      <c r="C2012" s="45"/>
      <c r="D2012" s="93"/>
    </row>
    <row r="2013" spans="1:4" ht="15.75" customHeight="1" x14ac:dyDescent="0.2">
      <c r="A2013" s="45"/>
      <c r="B2013" s="133"/>
      <c r="C2013" s="45"/>
      <c r="D2013" s="93"/>
    </row>
    <row r="2014" spans="1:4" ht="15.75" customHeight="1" x14ac:dyDescent="0.2">
      <c r="A2014" s="45"/>
      <c r="B2014" s="133"/>
      <c r="C2014" s="45"/>
      <c r="D2014" s="93"/>
    </row>
    <row r="2015" spans="1:4" ht="15.75" customHeight="1" x14ac:dyDescent="0.2">
      <c r="A2015" s="45"/>
      <c r="B2015" s="133"/>
      <c r="C2015" s="45"/>
      <c r="D2015" s="93"/>
    </row>
    <row r="2016" spans="1:4" ht="15.75" customHeight="1" x14ac:dyDescent="0.2">
      <c r="A2016" s="45"/>
      <c r="B2016" s="133"/>
      <c r="C2016" s="45"/>
      <c r="D2016" s="93"/>
    </row>
    <row r="2017" spans="1:4" ht="15.75" customHeight="1" x14ac:dyDescent="0.2">
      <c r="A2017" s="45"/>
      <c r="B2017" s="133"/>
      <c r="C2017" s="45"/>
      <c r="D2017" s="93"/>
    </row>
    <row r="2018" spans="1:4" ht="15.75" customHeight="1" x14ac:dyDescent="0.2">
      <c r="A2018" s="45"/>
      <c r="B2018" s="133"/>
      <c r="C2018" s="45"/>
      <c r="D2018" s="93"/>
    </row>
    <row r="2019" spans="1:4" ht="15.75" customHeight="1" x14ac:dyDescent="0.2">
      <c r="A2019" s="45"/>
      <c r="B2019" s="133"/>
      <c r="C2019" s="45"/>
      <c r="D2019" s="93"/>
    </row>
    <row r="2020" spans="1:4" ht="15.75" customHeight="1" x14ac:dyDescent="0.2">
      <c r="A2020" s="45"/>
      <c r="B2020" s="133"/>
      <c r="C2020" s="45"/>
      <c r="D2020" s="93"/>
    </row>
    <row r="2021" spans="1:4" ht="15.75" customHeight="1" x14ac:dyDescent="0.2">
      <c r="A2021" s="45"/>
      <c r="B2021" s="133"/>
      <c r="C2021" s="45"/>
      <c r="D2021" s="93"/>
    </row>
    <row r="2022" spans="1:4" ht="15.75" customHeight="1" x14ac:dyDescent="0.2">
      <c r="A2022" s="45"/>
      <c r="B2022" s="133"/>
      <c r="C2022" s="45"/>
      <c r="D2022" s="93"/>
    </row>
    <row r="2023" spans="1:4" ht="15.75" customHeight="1" x14ac:dyDescent="0.2">
      <c r="A2023" s="45"/>
      <c r="B2023" s="133"/>
      <c r="C2023" s="45"/>
      <c r="D2023" s="93"/>
    </row>
    <row r="2024" spans="1:4" ht="15.75" customHeight="1" x14ac:dyDescent="0.2">
      <c r="A2024" s="45"/>
      <c r="B2024" s="133"/>
      <c r="C2024" s="45"/>
      <c r="D2024" s="93"/>
    </row>
    <row r="2025" spans="1:4" ht="15.75" customHeight="1" x14ac:dyDescent="0.2">
      <c r="A2025" s="45"/>
      <c r="B2025" s="133"/>
      <c r="C2025" s="45"/>
      <c r="D2025" s="93"/>
    </row>
    <row r="2026" spans="1:4" ht="15.75" customHeight="1" x14ac:dyDescent="0.2">
      <c r="A2026" s="45"/>
      <c r="B2026" s="133"/>
      <c r="C2026" s="45"/>
      <c r="D2026" s="93"/>
    </row>
    <row r="2027" spans="1:4" ht="15.75" customHeight="1" x14ac:dyDescent="0.2">
      <c r="A2027" s="45"/>
      <c r="B2027" s="133"/>
      <c r="C2027" s="45"/>
      <c r="D2027" s="93"/>
    </row>
    <row r="2028" spans="1:4" ht="15.75" customHeight="1" x14ac:dyDescent="0.2">
      <c r="A2028" s="45"/>
      <c r="B2028" s="133"/>
      <c r="C2028" s="45"/>
      <c r="D2028" s="93"/>
    </row>
    <row r="2029" spans="1:4" ht="15.75" customHeight="1" x14ac:dyDescent="0.2">
      <c r="A2029" s="45"/>
      <c r="B2029" s="133"/>
      <c r="C2029" s="45"/>
      <c r="D2029" s="93"/>
    </row>
    <row r="2030" spans="1:4" ht="15.75" customHeight="1" x14ac:dyDescent="0.2">
      <c r="A2030" s="45"/>
      <c r="B2030" s="133"/>
      <c r="C2030" s="45"/>
      <c r="D2030" s="93"/>
    </row>
  </sheetData>
  <pageMargins left="0.7" right="0.7" top="0.75" bottom="0.75" header="0" footer="0"/>
  <pageSetup orientation="landscap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Z2659"/>
  <sheetViews>
    <sheetView workbookViewId="0"/>
  </sheetViews>
  <sheetFormatPr defaultColWidth="12.625" defaultRowHeight="15" customHeight="1" x14ac:dyDescent="0.15"/>
  <cols>
    <col min="1" max="1" width="21.453125" customWidth="1"/>
    <col min="2" max="2" width="12.9921875" customWidth="1"/>
    <col min="3" max="3" width="10.54296875" customWidth="1"/>
    <col min="4" max="4" width="14.7109375" customWidth="1"/>
    <col min="5" max="26" width="7.59765625" customWidth="1"/>
  </cols>
  <sheetData>
    <row r="1" spans="1:26" x14ac:dyDescent="0.2">
      <c r="A1" s="93" t="s">
        <v>45</v>
      </c>
      <c r="B1" s="93" t="s">
        <v>160</v>
      </c>
      <c r="C1" s="132" t="s">
        <v>859</v>
      </c>
      <c r="D1" s="93" t="s">
        <v>574</v>
      </c>
    </row>
    <row r="2" spans="1:26" x14ac:dyDescent="0.2">
      <c r="A2" s="45" t="s">
        <v>59</v>
      </c>
      <c r="B2" s="130">
        <v>42247</v>
      </c>
      <c r="C2" s="45">
        <v>3</v>
      </c>
      <c r="D2" s="93" t="s">
        <v>34</v>
      </c>
      <c r="E2" s="6"/>
      <c r="F2" s="6"/>
      <c r="G2" s="6"/>
      <c r="H2" s="6"/>
      <c r="I2" s="6"/>
      <c r="J2" s="6"/>
      <c r="K2" s="6"/>
      <c r="L2" s="6"/>
      <c r="M2" s="6"/>
      <c r="N2" s="6"/>
      <c r="O2" s="6"/>
      <c r="P2" s="6"/>
      <c r="Q2" s="6"/>
      <c r="R2" s="6"/>
      <c r="S2" s="6"/>
      <c r="T2" s="6"/>
      <c r="U2" s="6"/>
      <c r="V2" s="6"/>
      <c r="W2" s="6"/>
      <c r="X2" s="6"/>
      <c r="Y2" s="6"/>
      <c r="Z2" s="6"/>
    </row>
    <row r="3" spans="1:26" x14ac:dyDescent="0.2">
      <c r="A3" s="45" t="s">
        <v>59</v>
      </c>
      <c r="B3" s="130">
        <v>42246</v>
      </c>
      <c r="C3" s="45">
        <v>3</v>
      </c>
      <c r="D3" s="93" t="s">
        <v>34</v>
      </c>
    </row>
    <row r="4" spans="1:26" x14ac:dyDescent="0.2">
      <c r="A4" s="45" t="s">
        <v>59</v>
      </c>
      <c r="B4" s="130">
        <v>42245</v>
      </c>
      <c r="C4" s="45">
        <v>3</v>
      </c>
      <c r="D4" s="93" t="s">
        <v>34</v>
      </c>
    </row>
    <row r="5" spans="1:26" x14ac:dyDescent="0.2">
      <c r="A5" s="45" t="s">
        <v>59</v>
      </c>
      <c r="B5" s="130">
        <v>42244</v>
      </c>
      <c r="C5" s="45">
        <v>3</v>
      </c>
      <c r="D5" s="93" t="s">
        <v>34</v>
      </c>
    </row>
    <row r="6" spans="1:26" x14ac:dyDescent="0.2">
      <c r="A6" s="45" t="s">
        <v>59</v>
      </c>
      <c r="B6" s="130">
        <v>42243</v>
      </c>
      <c r="C6" s="45">
        <v>3</v>
      </c>
      <c r="D6" s="93" t="s">
        <v>34</v>
      </c>
    </row>
    <row r="7" spans="1:26" x14ac:dyDescent="0.2">
      <c r="A7" s="45" t="s">
        <v>59</v>
      </c>
      <c r="B7" s="130">
        <v>42242</v>
      </c>
      <c r="C7" s="45">
        <v>3</v>
      </c>
      <c r="D7" s="93" t="s">
        <v>34</v>
      </c>
    </row>
    <row r="8" spans="1:26" x14ac:dyDescent="0.2">
      <c r="A8" s="45" t="s">
        <v>59</v>
      </c>
      <c r="B8" s="130">
        <v>42241</v>
      </c>
      <c r="C8" s="45">
        <v>3</v>
      </c>
      <c r="D8" s="93" t="s">
        <v>34</v>
      </c>
    </row>
    <row r="9" spans="1:26" x14ac:dyDescent="0.2">
      <c r="A9" s="45" t="s">
        <v>59</v>
      </c>
      <c r="B9" s="130">
        <v>42240</v>
      </c>
      <c r="C9" s="45">
        <v>3</v>
      </c>
      <c r="D9" s="93" t="s">
        <v>34</v>
      </c>
    </row>
    <row r="10" spans="1:26" x14ac:dyDescent="0.2">
      <c r="A10" s="45" t="s">
        <v>59</v>
      </c>
      <c r="B10" s="130">
        <v>42239</v>
      </c>
      <c r="C10" s="45">
        <v>3</v>
      </c>
      <c r="D10" s="93" t="s">
        <v>34</v>
      </c>
    </row>
    <row r="11" spans="1:26" x14ac:dyDescent="0.2">
      <c r="A11" s="45" t="s">
        <v>59</v>
      </c>
      <c r="B11" s="130">
        <v>42238</v>
      </c>
      <c r="C11" s="45">
        <v>3</v>
      </c>
      <c r="D11" s="93" t="s">
        <v>34</v>
      </c>
    </row>
    <row r="12" spans="1:26" x14ac:dyDescent="0.2">
      <c r="A12" s="45" t="s">
        <v>59</v>
      </c>
      <c r="B12" s="130">
        <v>42237</v>
      </c>
      <c r="C12" s="45">
        <v>3</v>
      </c>
      <c r="D12" s="93" t="s">
        <v>34</v>
      </c>
    </row>
    <row r="13" spans="1:26" x14ac:dyDescent="0.2">
      <c r="A13" s="45" t="s">
        <v>59</v>
      </c>
      <c r="B13" s="130">
        <v>42236</v>
      </c>
      <c r="C13" s="45">
        <v>3</v>
      </c>
      <c r="D13" s="93" t="s">
        <v>34</v>
      </c>
    </row>
    <row r="14" spans="1:26" x14ac:dyDescent="0.2">
      <c r="A14" s="45" t="s">
        <v>59</v>
      </c>
      <c r="B14" s="130">
        <v>42235</v>
      </c>
      <c r="C14" s="45">
        <v>3</v>
      </c>
      <c r="D14" s="93" t="s">
        <v>34</v>
      </c>
    </row>
    <row r="15" spans="1:26" x14ac:dyDescent="0.2">
      <c r="A15" s="45" t="s">
        <v>59</v>
      </c>
      <c r="B15" s="130">
        <v>42234</v>
      </c>
      <c r="C15" s="45">
        <v>3</v>
      </c>
      <c r="D15" s="93" t="s">
        <v>34</v>
      </c>
    </row>
    <row r="16" spans="1:26" x14ac:dyDescent="0.2">
      <c r="A16" s="45" t="s">
        <v>59</v>
      </c>
      <c r="B16" s="130">
        <v>42233</v>
      </c>
      <c r="C16" s="45">
        <v>3</v>
      </c>
      <c r="D16" s="93" t="s">
        <v>34</v>
      </c>
    </row>
    <row r="17" spans="1:4" x14ac:dyDescent="0.2">
      <c r="A17" s="45" t="s">
        <v>59</v>
      </c>
      <c r="B17" s="130">
        <v>42232</v>
      </c>
      <c r="C17" s="45">
        <v>3</v>
      </c>
      <c r="D17" s="93" t="s">
        <v>34</v>
      </c>
    </row>
    <row r="18" spans="1:4" x14ac:dyDescent="0.2">
      <c r="A18" s="45" t="s">
        <v>59</v>
      </c>
      <c r="B18" s="130">
        <v>42231</v>
      </c>
      <c r="C18" s="45">
        <v>3</v>
      </c>
      <c r="D18" s="93" t="s">
        <v>34</v>
      </c>
    </row>
    <row r="19" spans="1:4" x14ac:dyDescent="0.2">
      <c r="A19" s="45" t="s">
        <v>59</v>
      </c>
      <c r="B19" s="130">
        <v>42230</v>
      </c>
      <c r="C19" s="45">
        <v>3</v>
      </c>
      <c r="D19" s="93" t="s">
        <v>34</v>
      </c>
    </row>
    <row r="20" spans="1:4" x14ac:dyDescent="0.2">
      <c r="A20" s="45" t="s">
        <v>59</v>
      </c>
      <c r="B20" s="130">
        <v>42229</v>
      </c>
      <c r="C20" s="45">
        <v>3</v>
      </c>
      <c r="D20" s="93" t="s">
        <v>34</v>
      </c>
    </row>
    <row r="21" spans="1:4" ht="15.75" customHeight="1" x14ac:dyDescent="0.2">
      <c r="A21" s="45" t="s">
        <v>59</v>
      </c>
      <c r="B21" s="130">
        <v>42228</v>
      </c>
      <c r="C21" s="45">
        <v>3</v>
      </c>
      <c r="D21" s="93" t="s">
        <v>34</v>
      </c>
    </row>
    <row r="22" spans="1:4" ht="15.75" customHeight="1" x14ac:dyDescent="0.2">
      <c r="A22" s="45" t="s">
        <v>59</v>
      </c>
      <c r="B22" s="130">
        <v>42227</v>
      </c>
      <c r="C22" s="45">
        <v>3</v>
      </c>
      <c r="D22" s="93" t="s">
        <v>34</v>
      </c>
    </row>
    <row r="23" spans="1:4" ht="15.75" customHeight="1" x14ac:dyDescent="0.2">
      <c r="A23" s="45" t="s">
        <v>59</v>
      </c>
      <c r="B23" s="130">
        <v>42226</v>
      </c>
      <c r="C23" s="45">
        <v>3</v>
      </c>
      <c r="D23" s="93" t="s">
        <v>34</v>
      </c>
    </row>
    <row r="24" spans="1:4" ht="15.75" customHeight="1" x14ac:dyDescent="0.2">
      <c r="A24" s="45" t="s">
        <v>59</v>
      </c>
      <c r="B24" s="130">
        <v>42225</v>
      </c>
      <c r="C24" s="45">
        <v>3</v>
      </c>
      <c r="D24" s="93" t="s">
        <v>34</v>
      </c>
    </row>
    <row r="25" spans="1:4" ht="15.75" customHeight="1" x14ac:dyDescent="0.2">
      <c r="A25" s="45" t="s">
        <v>59</v>
      </c>
      <c r="B25" s="130">
        <v>42224</v>
      </c>
      <c r="C25" s="45">
        <v>3</v>
      </c>
      <c r="D25" s="93" t="s">
        <v>34</v>
      </c>
    </row>
    <row r="26" spans="1:4" ht="15.75" customHeight="1" x14ac:dyDescent="0.2">
      <c r="A26" s="45" t="s">
        <v>59</v>
      </c>
      <c r="B26" s="130">
        <v>42223</v>
      </c>
      <c r="C26" s="45">
        <v>3</v>
      </c>
      <c r="D26" s="93" t="s">
        <v>34</v>
      </c>
    </row>
    <row r="27" spans="1:4" ht="15.75" customHeight="1" x14ac:dyDescent="0.2">
      <c r="A27" s="45" t="s">
        <v>59</v>
      </c>
      <c r="B27" s="130">
        <v>42222</v>
      </c>
      <c r="C27" s="45">
        <v>5.12</v>
      </c>
      <c r="D27" s="93" t="s">
        <v>34</v>
      </c>
    </row>
    <row r="28" spans="1:4" ht="15.75" customHeight="1" x14ac:dyDescent="0.2">
      <c r="A28" s="45" t="s">
        <v>59</v>
      </c>
      <c r="B28" s="130">
        <v>42221</v>
      </c>
      <c r="C28" s="45">
        <v>5.85</v>
      </c>
      <c r="D28" s="93" t="s">
        <v>34</v>
      </c>
    </row>
    <row r="29" spans="1:4" ht="15.75" customHeight="1" x14ac:dyDescent="0.2">
      <c r="A29" s="45" t="s">
        <v>59</v>
      </c>
      <c r="B29" s="130">
        <v>42220</v>
      </c>
      <c r="C29" s="45">
        <v>5.86</v>
      </c>
      <c r="D29" s="93" t="s">
        <v>34</v>
      </c>
    </row>
    <row r="30" spans="1:4" ht="15.75" customHeight="1" x14ac:dyDescent="0.2">
      <c r="A30" s="45" t="s">
        <v>59</v>
      </c>
      <c r="B30" s="130">
        <v>42219</v>
      </c>
      <c r="C30" s="45">
        <v>5.86</v>
      </c>
      <c r="D30" s="93" t="s">
        <v>34</v>
      </c>
    </row>
    <row r="31" spans="1:4" ht="15.75" customHeight="1" x14ac:dyDescent="0.2">
      <c r="A31" s="45" t="s">
        <v>59</v>
      </c>
      <c r="B31" s="130">
        <v>42218</v>
      </c>
      <c r="C31" s="45">
        <v>5.85</v>
      </c>
      <c r="D31" s="93" t="s">
        <v>34</v>
      </c>
    </row>
    <row r="32" spans="1:4" ht="15.75" customHeight="1" x14ac:dyDescent="0.2">
      <c r="A32" s="45" t="s">
        <v>59</v>
      </c>
      <c r="B32" s="130">
        <v>42217</v>
      </c>
      <c r="C32" s="45">
        <v>5.86</v>
      </c>
      <c r="D32" s="93" t="s">
        <v>34</v>
      </c>
    </row>
    <row r="33" spans="1:4" ht="15.75" customHeight="1" x14ac:dyDescent="0.2">
      <c r="A33" s="45" t="s">
        <v>60</v>
      </c>
      <c r="B33" s="130">
        <v>42247</v>
      </c>
      <c r="C33" s="45">
        <v>18.149999999999999</v>
      </c>
      <c r="D33" s="93" t="s">
        <v>34</v>
      </c>
    </row>
    <row r="34" spans="1:4" ht="15.75" customHeight="1" x14ac:dyDescent="0.2">
      <c r="A34" s="45" t="s">
        <v>60</v>
      </c>
      <c r="B34" s="130">
        <v>42246</v>
      </c>
      <c r="C34" s="45">
        <v>18.14</v>
      </c>
      <c r="D34" s="93" t="s">
        <v>34</v>
      </c>
    </row>
    <row r="35" spans="1:4" ht="15.75" customHeight="1" x14ac:dyDescent="0.2">
      <c r="A35" s="45" t="s">
        <v>60</v>
      </c>
      <c r="B35" s="130">
        <v>42245</v>
      </c>
      <c r="C35" s="45">
        <v>18.14</v>
      </c>
      <c r="D35" s="93" t="s">
        <v>34</v>
      </c>
    </row>
    <row r="36" spans="1:4" ht="15.75" customHeight="1" x14ac:dyDescent="0.2">
      <c r="A36" s="45" t="s">
        <v>60</v>
      </c>
      <c r="B36" s="130">
        <v>42244</v>
      </c>
      <c r="C36" s="45">
        <v>18.14</v>
      </c>
      <c r="D36" s="93" t="s">
        <v>34</v>
      </c>
    </row>
    <row r="37" spans="1:4" ht="15.75" customHeight="1" x14ac:dyDescent="0.2">
      <c r="A37" s="45" t="s">
        <v>60</v>
      </c>
      <c r="B37" s="130">
        <v>42243</v>
      </c>
      <c r="C37" s="45">
        <v>18.13</v>
      </c>
      <c r="D37" s="93" t="s">
        <v>34</v>
      </c>
    </row>
    <row r="38" spans="1:4" ht="15.75" customHeight="1" x14ac:dyDescent="0.2">
      <c r="A38" s="45" t="s">
        <v>60</v>
      </c>
      <c r="B38" s="130">
        <v>42242</v>
      </c>
      <c r="C38" s="45">
        <v>18.149999999999999</v>
      </c>
      <c r="D38" s="93" t="s">
        <v>34</v>
      </c>
    </row>
    <row r="39" spans="1:4" ht="15.75" customHeight="1" x14ac:dyDescent="0.2">
      <c r="A39" s="45" t="s">
        <v>60</v>
      </c>
      <c r="B39" s="130">
        <v>42241</v>
      </c>
      <c r="C39" s="45">
        <v>18.149999999999999</v>
      </c>
      <c r="D39" s="93" t="s">
        <v>34</v>
      </c>
    </row>
    <row r="40" spans="1:4" ht="15.75" customHeight="1" x14ac:dyDescent="0.2">
      <c r="A40" s="45" t="s">
        <v>60</v>
      </c>
      <c r="B40" s="130">
        <v>42240</v>
      </c>
      <c r="C40" s="45">
        <v>18.149999999999999</v>
      </c>
      <c r="D40" s="93" t="s">
        <v>34</v>
      </c>
    </row>
    <row r="41" spans="1:4" ht="15.75" customHeight="1" x14ac:dyDescent="0.2">
      <c r="A41" s="45" t="s">
        <v>60</v>
      </c>
      <c r="B41" s="130">
        <v>42239</v>
      </c>
      <c r="C41" s="45">
        <v>18.149999999999999</v>
      </c>
      <c r="D41" s="93" t="s">
        <v>34</v>
      </c>
    </row>
    <row r="42" spans="1:4" ht="15.75" customHeight="1" x14ac:dyDescent="0.2">
      <c r="A42" s="45" t="s">
        <v>60</v>
      </c>
      <c r="B42" s="130">
        <v>42238</v>
      </c>
      <c r="C42" s="45">
        <v>18.149999999999999</v>
      </c>
      <c r="D42" s="93" t="s">
        <v>34</v>
      </c>
    </row>
    <row r="43" spans="1:4" ht="15.75" customHeight="1" x14ac:dyDescent="0.2">
      <c r="A43" s="45" t="s">
        <v>60</v>
      </c>
      <c r="B43" s="130">
        <v>42237</v>
      </c>
      <c r="C43" s="45">
        <v>18.16</v>
      </c>
      <c r="D43" s="93" t="s">
        <v>34</v>
      </c>
    </row>
    <row r="44" spans="1:4" ht="15.75" customHeight="1" x14ac:dyDescent="0.2">
      <c r="A44" s="45" t="s">
        <v>60</v>
      </c>
      <c r="B44" s="130">
        <v>42236</v>
      </c>
      <c r="C44" s="45">
        <v>18.149999999999999</v>
      </c>
      <c r="D44" s="93" t="s">
        <v>34</v>
      </c>
    </row>
    <row r="45" spans="1:4" ht="15.75" customHeight="1" x14ac:dyDescent="0.2">
      <c r="A45" s="45" t="s">
        <v>60</v>
      </c>
      <c r="B45" s="130">
        <v>42235</v>
      </c>
      <c r="C45" s="45">
        <v>18.149999999999999</v>
      </c>
      <c r="D45" s="93" t="s">
        <v>34</v>
      </c>
    </row>
    <row r="46" spans="1:4" ht="15.75" customHeight="1" x14ac:dyDescent="0.2">
      <c r="A46" s="45" t="s">
        <v>60</v>
      </c>
      <c r="B46" s="130">
        <v>42234</v>
      </c>
      <c r="C46" s="45">
        <v>18.149999999999999</v>
      </c>
      <c r="D46" s="93" t="s">
        <v>34</v>
      </c>
    </row>
    <row r="47" spans="1:4" ht="15.75" customHeight="1" x14ac:dyDescent="0.2">
      <c r="A47" s="45" t="s">
        <v>60</v>
      </c>
      <c r="B47" s="130">
        <v>42233</v>
      </c>
      <c r="C47" s="45">
        <v>18.149999999999999</v>
      </c>
      <c r="D47" s="93" t="s">
        <v>34</v>
      </c>
    </row>
    <row r="48" spans="1:4" ht="15.75" customHeight="1" x14ac:dyDescent="0.2">
      <c r="A48" s="45" t="s">
        <v>60</v>
      </c>
      <c r="B48" s="130">
        <v>42232</v>
      </c>
      <c r="C48" s="45">
        <v>18.149999999999999</v>
      </c>
      <c r="D48" s="93" t="s">
        <v>34</v>
      </c>
    </row>
    <row r="49" spans="1:4" ht="15.75" customHeight="1" x14ac:dyDescent="0.2">
      <c r="A49" s="45" t="s">
        <v>60</v>
      </c>
      <c r="B49" s="130">
        <v>42231</v>
      </c>
      <c r="C49" s="45">
        <v>18.14</v>
      </c>
      <c r="D49" s="93" t="s">
        <v>34</v>
      </c>
    </row>
    <row r="50" spans="1:4" ht="15.75" customHeight="1" x14ac:dyDescent="0.2">
      <c r="A50" s="45" t="s">
        <v>60</v>
      </c>
      <c r="B50" s="130">
        <v>42230</v>
      </c>
      <c r="C50" s="45">
        <v>18.14</v>
      </c>
      <c r="D50" s="93" t="s">
        <v>34</v>
      </c>
    </row>
    <row r="51" spans="1:4" ht="15.75" customHeight="1" x14ac:dyDescent="0.2">
      <c r="A51" s="45" t="s">
        <v>60</v>
      </c>
      <c r="B51" s="130">
        <v>42229</v>
      </c>
      <c r="C51" s="45">
        <v>18.14</v>
      </c>
      <c r="D51" s="93" t="s">
        <v>34</v>
      </c>
    </row>
    <row r="52" spans="1:4" ht="15.75" customHeight="1" x14ac:dyDescent="0.2">
      <c r="A52" s="45" t="s">
        <v>60</v>
      </c>
      <c r="B52" s="130">
        <v>42228</v>
      </c>
      <c r="C52" s="45">
        <v>18.14</v>
      </c>
      <c r="D52" s="93" t="s">
        <v>34</v>
      </c>
    </row>
    <row r="53" spans="1:4" ht="15.75" customHeight="1" x14ac:dyDescent="0.2">
      <c r="A53" s="45" t="s">
        <v>60</v>
      </c>
      <c r="B53" s="130">
        <v>42227</v>
      </c>
      <c r="C53" s="45">
        <v>18.14</v>
      </c>
      <c r="D53" s="93" t="s">
        <v>34</v>
      </c>
    </row>
    <row r="54" spans="1:4" ht="15.75" customHeight="1" x14ac:dyDescent="0.2">
      <c r="A54" s="45" t="s">
        <v>60</v>
      </c>
      <c r="B54" s="130">
        <v>42226</v>
      </c>
      <c r="C54" s="45">
        <v>18.14</v>
      </c>
      <c r="D54" s="93" t="s">
        <v>34</v>
      </c>
    </row>
    <row r="55" spans="1:4" ht="15.75" customHeight="1" x14ac:dyDescent="0.2">
      <c r="A55" s="45" t="s">
        <v>60</v>
      </c>
      <c r="B55" s="130">
        <v>42225</v>
      </c>
      <c r="C55" s="45">
        <v>18.14</v>
      </c>
      <c r="D55" s="93" t="s">
        <v>34</v>
      </c>
    </row>
    <row r="56" spans="1:4" ht="15.75" customHeight="1" x14ac:dyDescent="0.2">
      <c r="A56" s="45" t="s">
        <v>60</v>
      </c>
      <c r="B56" s="130">
        <v>42224</v>
      </c>
      <c r="C56" s="45">
        <v>18.13</v>
      </c>
      <c r="D56" s="93" t="s">
        <v>34</v>
      </c>
    </row>
    <row r="57" spans="1:4" ht="15.75" customHeight="1" x14ac:dyDescent="0.2">
      <c r="A57" s="45" t="s">
        <v>60</v>
      </c>
      <c r="B57" s="130">
        <v>42223</v>
      </c>
      <c r="C57" s="45">
        <v>18.14</v>
      </c>
      <c r="D57" s="93" t="s">
        <v>34</v>
      </c>
    </row>
    <row r="58" spans="1:4" ht="15.75" customHeight="1" x14ac:dyDescent="0.2">
      <c r="A58" s="45" t="s">
        <v>60</v>
      </c>
      <c r="B58" s="130">
        <v>42222</v>
      </c>
      <c r="C58" s="45">
        <v>24.85</v>
      </c>
      <c r="D58" s="93" t="s">
        <v>34</v>
      </c>
    </row>
    <row r="59" spans="1:4" ht="15.75" customHeight="1" x14ac:dyDescent="0.2">
      <c r="A59" s="45" t="s">
        <v>60</v>
      </c>
      <c r="B59" s="130">
        <v>42221</v>
      </c>
      <c r="C59" s="45">
        <v>27.17</v>
      </c>
      <c r="D59" s="93" t="s">
        <v>34</v>
      </c>
    </row>
    <row r="60" spans="1:4" ht="15.75" customHeight="1" x14ac:dyDescent="0.2">
      <c r="A60" s="45" t="s">
        <v>60</v>
      </c>
      <c r="B60" s="130">
        <v>42220</v>
      </c>
      <c r="C60" s="45">
        <v>27.17</v>
      </c>
      <c r="D60" s="93" t="s">
        <v>34</v>
      </c>
    </row>
    <row r="61" spans="1:4" ht="15.75" customHeight="1" x14ac:dyDescent="0.2">
      <c r="A61" s="45" t="s">
        <v>60</v>
      </c>
      <c r="B61" s="130">
        <v>42219</v>
      </c>
      <c r="C61" s="45">
        <v>27.17</v>
      </c>
      <c r="D61" s="93" t="s">
        <v>34</v>
      </c>
    </row>
    <row r="62" spans="1:4" ht="15.75" customHeight="1" x14ac:dyDescent="0.2">
      <c r="A62" s="45" t="s">
        <v>60</v>
      </c>
      <c r="B62" s="130">
        <v>42218</v>
      </c>
      <c r="C62" s="45">
        <v>27.17</v>
      </c>
      <c r="D62" s="93" t="s">
        <v>34</v>
      </c>
    </row>
    <row r="63" spans="1:4" ht="15.75" customHeight="1" x14ac:dyDescent="0.2">
      <c r="A63" s="45" t="s">
        <v>60</v>
      </c>
      <c r="B63" s="130">
        <v>42217</v>
      </c>
      <c r="C63" s="45">
        <v>27.17</v>
      </c>
      <c r="D63" s="93" t="s">
        <v>34</v>
      </c>
    </row>
    <row r="64" spans="1:4" ht="15.75" customHeight="1" x14ac:dyDescent="0.2">
      <c r="A64" s="45" t="s">
        <v>61</v>
      </c>
      <c r="B64" s="130">
        <v>42247</v>
      </c>
      <c r="C64" s="45">
        <v>3</v>
      </c>
      <c r="D64" s="93" t="s">
        <v>34</v>
      </c>
    </row>
    <row r="65" spans="1:4" ht="15.75" customHeight="1" x14ac:dyDescent="0.2">
      <c r="A65" s="45" t="s">
        <v>61</v>
      </c>
      <c r="B65" s="130">
        <v>42246</v>
      </c>
      <c r="C65" s="45">
        <v>3</v>
      </c>
      <c r="D65" s="93" t="s">
        <v>34</v>
      </c>
    </row>
    <row r="66" spans="1:4" ht="15.75" customHeight="1" x14ac:dyDescent="0.2">
      <c r="A66" s="45" t="s">
        <v>61</v>
      </c>
      <c r="B66" s="130">
        <v>42245</v>
      </c>
      <c r="C66" s="45">
        <v>3</v>
      </c>
      <c r="D66" s="93" t="s">
        <v>34</v>
      </c>
    </row>
    <row r="67" spans="1:4" ht="15.75" customHeight="1" x14ac:dyDescent="0.2">
      <c r="A67" s="45" t="s">
        <v>61</v>
      </c>
      <c r="B67" s="130">
        <v>42244</v>
      </c>
      <c r="C67" s="45">
        <v>3</v>
      </c>
      <c r="D67" s="93" t="s">
        <v>34</v>
      </c>
    </row>
    <row r="68" spans="1:4" ht="15.75" customHeight="1" x14ac:dyDescent="0.2">
      <c r="A68" s="45" t="s">
        <v>61</v>
      </c>
      <c r="B68" s="130">
        <v>42243</v>
      </c>
      <c r="C68" s="45">
        <v>3</v>
      </c>
      <c r="D68" s="93" t="s">
        <v>34</v>
      </c>
    </row>
    <row r="69" spans="1:4" ht="15.75" customHeight="1" x14ac:dyDescent="0.2">
      <c r="A69" s="45" t="s">
        <v>61</v>
      </c>
      <c r="B69" s="130">
        <v>42242</v>
      </c>
      <c r="C69" s="45">
        <v>3</v>
      </c>
      <c r="D69" s="93" t="s">
        <v>34</v>
      </c>
    </row>
    <row r="70" spans="1:4" ht="15.75" customHeight="1" x14ac:dyDescent="0.2">
      <c r="A70" s="45" t="s">
        <v>61</v>
      </c>
      <c r="B70" s="130">
        <v>42241</v>
      </c>
      <c r="C70" s="45">
        <v>3</v>
      </c>
      <c r="D70" s="93" t="s">
        <v>34</v>
      </c>
    </row>
    <row r="71" spans="1:4" ht="15.75" customHeight="1" x14ac:dyDescent="0.2">
      <c r="A71" s="45" t="s">
        <v>61</v>
      </c>
      <c r="B71" s="130">
        <v>42240</v>
      </c>
      <c r="C71" s="45">
        <v>3</v>
      </c>
      <c r="D71" s="93" t="s">
        <v>34</v>
      </c>
    </row>
    <row r="72" spans="1:4" ht="15.75" customHeight="1" x14ac:dyDescent="0.2">
      <c r="A72" s="45" t="s">
        <v>61</v>
      </c>
      <c r="B72" s="130">
        <v>42239</v>
      </c>
      <c r="C72" s="45">
        <v>3</v>
      </c>
      <c r="D72" s="93" t="s">
        <v>34</v>
      </c>
    </row>
    <row r="73" spans="1:4" ht="15.75" customHeight="1" x14ac:dyDescent="0.2">
      <c r="A73" s="45" t="s">
        <v>61</v>
      </c>
      <c r="B73" s="130">
        <v>42238</v>
      </c>
      <c r="C73" s="45">
        <v>3</v>
      </c>
      <c r="D73" s="93" t="s">
        <v>34</v>
      </c>
    </row>
    <row r="74" spans="1:4" ht="15.75" customHeight="1" x14ac:dyDescent="0.2">
      <c r="A74" s="45" t="s">
        <v>61</v>
      </c>
      <c r="B74" s="130">
        <v>42237</v>
      </c>
      <c r="C74" s="45">
        <v>3</v>
      </c>
      <c r="D74" s="93" t="s">
        <v>34</v>
      </c>
    </row>
    <row r="75" spans="1:4" ht="15.75" customHeight="1" x14ac:dyDescent="0.2">
      <c r="A75" s="45" t="s">
        <v>61</v>
      </c>
      <c r="B75" s="130">
        <v>42236</v>
      </c>
      <c r="C75" s="45">
        <v>3</v>
      </c>
      <c r="D75" s="93" t="s">
        <v>34</v>
      </c>
    </row>
    <row r="76" spans="1:4" ht="15.75" customHeight="1" x14ac:dyDescent="0.2">
      <c r="A76" s="45" t="s">
        <v>61</v>
      </c>
      <c r="B76" s="130">
        <v>42235</v>
      </c>
      <c r="C76" s="45">
        <v>3</v>
      </c>
      <c r="D76" s="93" t="s">
        <v>34</v>
      </c>
    </row>
    <row r="77" spans="1:4" ht="15.75" customHeight="1" x14ac:dyDescent="0.2">
      <c r="A77" s="45" t="s">
        <v>61</v>
      </c>
      <c r="B77" s="130">
        <v>42234</v>
      </c>
      <c r="C77" s="45">
        <v>3</v>
      </c>
      <c r="D77" s="93" t="s">
        <v>34</v>
      </c>
    </row>
    <row r="78" spans="1:4" ht="15.75" customHeight="1" x14ac:dyDescent="0.2">
      <c r="A78" s="45" t="s">
        <v>61</v>
      </c>
      <c r="B78" s="130">
        <v>42233</v>
      </c>
      <c r="C78" s="45">
        <v>3</v>
      </c>
      <c r="D78" s="93" t="s">
        <v>34</v>
      </c>
    </row>
    <row r="79" spans="1:4" ht="15.75" customHeight="1" x14ac:dyDescent="0.2">
      <c r="A79" s="45" t="s">
        <v>61</v>
      </c>
      <c r="B79" s="130">
        <v>42232</v>
      </c>
      <c r="C79" s="45">
        <v>3</v>
      </c>
      <c r="D79" s="93" t="s">
        <v>34</v>
      </c>
    </row>
    <row r="80" spans="1:4" ht="15.75" customHeight="1" x14ac:dyDescent="0.2">
      <c r="A80" s="45" t="s">
        <v>61</v>
      </c>
      <c r="B80" s="130">
        <v>42231</v>
      </c>
      <c r="C80" s="45">
        <v>3</v>
      </c>
      <c r="D80" s="93" t="s">
        <v>34</v>
      </c>
    </row>
    <row r="81" spans="1:4" ht="15.75" customHeight="1" x14ac:dyDescent="0.2">
      <c r="A81" s="45" t="s">
        <v>61</v>
      </c>
      <c r="B81" s="130">
        <v>42230</v>
      </c>
      <c r="C81" s="45">
        <v>3</v>
      </c>
      <c r="D81" s="93" t="s">
        <v>34</v>
      </c>
    </row>
    <row r="82" spans="1:4" ht="15.75" customHeight="1" x14ac:dyDescent="0.2">
      <c r="A82" s="45" t="s">
        <v>61</v>
      </c>
      <c r="B82" s="130">
        <v>42229</v>
      </c>
      <c r="C82" s="45">
        <v>3</v>
      </c>
      <c r="D82" s="93" t="s">
        <v>34</v>
      </c>
    </row>
    <row r="83" spans="1:4" ht="15.75" customHeight="1" x14ac:dyDescent="0.2">
      <c r="A83" s="45" t="s">
        <v>61</v>
      </c>
      <c r="B83" s="130">
        <v>42228</v>
      </c>
      <c r="C83" s="45">
        <v>3</v>
      </c>
      <c r="D83" s="93" t="s">
        <v>34</v>
      </c>
    </row>
    <row r="84" spans="1:4" ht="15.75" customHeight="1" x14ac:dyDescent="0.2">
      <c r="A84" s="45" t="s">
        <v>61</v>
      </c>
      <c r="B84" s="130">
        <v>42227</v>
      </c>
      <c r="C84" s="45">
        <v>3</v>
      </c>
      <c r="D84" s="93" t="s">
        <v>34</v>
      </c>
    </row>
    <row r="85" spans="1:4" ht="15.75" customHeight="1" x14ac:dyDescent="0.2">
      <c r="A85" s="45" t="s">
        <v>61</v>
      </c>
      <c r="B85" s="130">
        <v>42226</v>
      </c>
      <c r="C85" s="45">
        <v>3</v>
      </c>
      <c r="D85" s="93" t="s">
        <v>34</v>
      </c>
    </row>
    <row r="86" spans="1:4" ht="15.75" customHeight="1" x14ac:dyDescent="0.2">
      <c r="A86" s="45" t="s">
        <v>61</v>
      </c>
      <c r="B86" s="130">
        <v>42225</v>
      </c>
      <c r="C86" s="45">
        <v>3</v>
      </c>
      <c r="D86" s="93" t="s">
        <v>34</v>
      </c>
    </row>
    <row r="87" spans="1:4" ht="15.75" customHeight="1" x14ac:dyDescent="0.2">
      <c r="A87" s="45" t="s">
        <v>61</v>
      </c>
      <c r="B87" s="130">
        <v>42224</v>
      </c>
      <c r="C87" s="45">
        <v>3</v>
      </c>
      <c r="D87" s="93" t="s">
        <v>34</v>
      </c>
    </row>
    <row r="88" spans="1:4" ht="15.75" customHeight="1" x14ac:dyDescent="0.2">
      <c r="A88" s="45" t="s">
        <v>61</v>
      </c>
      <c r="B88" s="130">
        <v>42223</v>
      </c>
      <c r="C88" s="45">
        <v>3</v>
      </c>
      <c r="D88" s="93" t="s">
        <v>34</v>
      </c>
    </row>
    <row r="89" spans="1:4" ht="15.75" customHeight="1" x14ac:dyDescent="0.2">
      <c r="A89" s="45" t="s">
        <v>61</v>
      </c>
      <c r="B89" s="130">
        <v>42222</v>
      </c>
      <c r="C89" s="45">
        <v>20.65</v>
      </c>
      <c r="D89" s="93" t="s">
        <v>34</v>
      </c>
    </row>
    <row r="90" spans="1:4" ht="15.75" customHeight="1" x14ac:dyDescent="0.2">
      <c r="A90" s="45" t="s">
        <v>61</v>
      </c>
      <c r="B90" s="130">
        <v>42221</v>
      </c>
      <c r="C90" s="45">
        <v>26.69</v>
      </c>
      <c r="D90" s="93" t="s">
        <v>34</v>
      </c>
    </row>
    <row r="91" spans="1:4" ht="15.75" customHeight="1" x14ac:dyDescent="0.2">
      <c r="A91" s="45" t="s">
        <v>61</v>
      </c>
      <c r="B91" s="130">
        <v>42220</v>
      </c>
      <c r="C91" s="45">
        <v>26.69</v>
      </c>
      <c r="D91" s="93" t="s">
        <v>34</v>
      </c>
    </row>
    <row r="92" spans="1:4" ht="15.75" customHeight="1" x14ac:dyDescent="0.2">
      <c r="A92" s="45" t="s">
        <v>61</v>
      </c>
      <c r="B92" s="130">
        <v>42219</v>
      </c>
      <c r="C92" s="45">
        <v>26.69</v>
      </c>
      <c r="D92" s="93" t="s">
        <v>34</v>
      </c>
    </row>
    <row r="93" spans="1:4" ht="15.75" customHeight="1" x14ac:dyDescent="0.2">
      <c r="A93" s="45" t="s">
        <v>61</v>
      </c>
      <c r="B93" s="130">
        <v>42218</v>
      </c>
      <c r="C93" s="45">
        <v>26.69</v>
      </c>
      <c r="D93" s="93" t="s">
        <v>34</v>
      </c>
    </row>
    <row r="94" spans="1:4" ht="15.75" customHeight="1" x14ac:dyDescent="0.2">
      <c r="A94" s="45" t="s">
        <v>61</v>
      </c>
      <c r="B94" s="130">
        <v>42217</v>
      </c>
      <c r="C94" s="45">
        <v>26.69</v>
      </c>
      <c r="D94" s="93" t="s">
        <v>34</v>
      </c>
    </row>
    <row r="95" spans="1:4" ht="15.75" customHeight="1" x14ac:dyDescent="0.2">
      <c r="A95" s="45" t="s">
        <v>62</v>
      </c>
      <c r="B95" s="130">
        <v>42247</v>
      </c>
      <c r="C95" s="45">
        <v>3.04</v>
      </c>
      <c r="D95" s="93" t="s">
        <v>34</v>
      </c>
    </row>
    <row r="96" spans="1:4" ht="15.75" customHeight="1" x14ac:dyDescent="0.2">
      <c r="A96" s="45" t="s">
        <v>62</v>
      </c>
      <c r="B96" s="130">
        <v>42246</v>
      </c>
      <c r="C96" s="45">
        <v>3.04</v>
      </c>
      <c r="D96" s="93" t="s">
        <v>34</v>
      </c>
    </row>
    <row r="97" spans="1:4" ht="15.75" customHeight="1" x14ac:dyDescent="0.2">
      <c r="A97" s="45" t="s">
        <v>62</v>
      </c>
      <c r="B97" s="130">
        <v>42245</v>
      </c>
      <c r="C97" s="45">
        <v>3.04</v>
      </c>
      <c r="D97" s="93" t="s">
        <v>34</v>
      </c>
    </row>
    <row r="98" spans="1:4" ht="15.75" customHeight="1" x14ac:dyDescent="0.2">
      <c r="A98" s="45" t="s">
        <v>62</v>
      </c>
      <c r="B98" s="130">
        <v>42244</v>
      </c>
      <c r="C98" s="45">
        <v>3.04</v>
      </c>
      <c r="D98" s="93" t="s">
        <v>34</v>
      </c>
    </row>
    <row r="99" spans="1:4" ht="15.75" customHeight="1" x14ac:dyDescent="0.2">
      <c r="A99" s="45" t="s">
        <v>62</v>
      </c>
      <c r="B99" s="130">
        <v>42243</v>
      </c>
      <c r="C99" s="45">
        <v>3.04</v>
      </c>
      <c r="D99" s="93" t="s">
        <v>34</v>
      </c>
    </row>
    <row r="100" spans="1:4" ht="15.75" customHeight="1" x14ac:dyDescent="0.2">
      <c r="A100" s="45" t="s">
        <v>62</v>
      </c>
      <c r="B100" s="130">
        <v>42242</v>
      </c>
      <c r="C100" s="45">
        <v>3.04</v>
      </c>
      <c r="D100" s="93" t="s">
        <v>34</v>
      </c>
    </row>
    <row r="101" spans="1:4" ht="15.75" customHeight="1" x14ac:dyDescent="0.2">
      <c r="A101" s="45" t="s">
        <v>62</v>
      </c>
      <c r="B101" s="130">
        <v>42241</v>
      </c>
      <c r="C101" s="45">
        <v>3.04</v>
      </c>
      <c r="D101" s="93" t="s">
        <v>34</v>
      </c>
    </row>
    <row r="102" spans="1:4" ht="15.75" customHeight="1" x14ac:dyDescent="0.2">
      <c r="A102" s="45" t="s">
        <v>62</v>
      </c>
      <c r="B102" s="130">
        <v>42240</v>
      </c>
      <c r="C102" s="45">
        <v>3.04</v>
      </c>
      <c r="D102" s="93" t="s">
        <v>34</v>
      </c>
    </row>
    <row r="103" spans="1:4" ht="15.75" customHeight="1" x14ac:dyDescent="0.2">
      <c r="A103" s="45" t="s">
        <v>62</v>
      </c>
      <c r="B103" s="130">
        <v>42239</v>
      </c>
      <c r="C103" s="45">
        <v>3.04</v>
      </c>
      <c r="D103" s="93" t="s">
        <v>34</v>
      </c>
    </row>
    <row r="104" spans="1:4" ht="15.75" customHeight="1" x14ac:dyDescent="0.2">
      <c r="A104" s="45" t="s">
        <v>62</v>
      </c>
      <c r="B104" s="130">
        <v>42238</v>
      </c>
      <c r="C104" s="45">
        <v>3.04</v>
      </c>
      <c r="D104" s="93" t="s">
        <v>34</v>
      </c>
    </row>
    <row r="105" spans="1:4" ht="15.75" customHeight="1" x14ac:dyDescent="0.2">
      <c r="A105" s="45" t="s">
        <v>62</v>
      </c>
      <c r="B105" s="130">
        <v>42237</v>
      </c>
      <c r="C105" s="45">
        <v>3.04</v>
      </c>
      <c r="D105" s="93" t="s">
        <v>34</v>
      </c>
    </row>
    <row r="106" spans="1:4" ht="15.75" customHeight="1" x14ac:dyDescent="0.2">
      <c r="A106" s="45" t="s">
        <v>62</v>
      </c>
      <c r="B106" s="130">
        <v>42236</v>
      </c>
      <c r="C106" s="45">
        <v>3.04</v>
      </c>
      <c r="D106" s="93" t="s">
        <v>34</v>
      </c>
    </row>
    <row r="107" spans="1:4" ht="15.75" customHeight="1" x14ac:dyDescent="0.2">
      <c r="A107" s="45" t="s">
        <v>62</v>
      </c>
      <c r="B107" s="130">
        <v>42235</v>
      </c>
      <c r="C107" s="45">
        <v>3.04</v>
      </c>
      <c r="D107" s="93" t="s">
        <v>34</v>
      </c>
    </row>
    <row r="108" spans="1:4" ht="15.75" customHeight="1" x14ac:dyDescent="0.2">
      <c r="A108" s="45" t="s">
        <v>62</v>
      </c>
      <c r="B108" s="130">
        <v>42234</v>
      </c>
      <c r="C108" s="45">
        <v>3.04</v>
      </c>
      <c r="D108" s="93" t="s">
        <v>34</v>
      </c>
    </row>
    <row r="109" spans="1:4" ht="15.75" customHeight="1" x14ac:dyDescent="0.2">
      <c r="A109" s="45" t="s">
        <v>62</v>
      </c>
      <c r="B109" s="130">
        <v>42233</v>
      </c>
      <c r="C109" s="45">
        <v>3.04</v>
      </c>
      <c r="D109" s="93" t="s">
        <v>34</v>
      </c>
    </row>
    <row r="110" spans="1:4" ht="15.75" customHeight="1" x14ac:dyDescent="0.2">
      <c r="A110" s="45" t="s">
        <v>62</v>
      </c>
      <c r="B110" s="130">
        <v>42232</v>
      </c>
      <c r="C110" s="45">
        <v>3.04</v>
      </c>
      <c r="D110" s="93" t="s">
        <v>34</v>
      </c>
    </row>
    <row r="111" spans="1:4" ht="15.75" customHeight="1" x14ac:dyDescent="0.2">
      <c r="A111" s="45" t="s">
        <v>62</v>
      </c>
      <c r="B111" s="130">
        <v>42231</v>
      </c>
      <c r="C111" s="45">
        <v>3.04</v>
      </c>
      <c r="D111" s="93" t="s">
        <v>34</v>
      </c>
    </row>
    <row r="112" spans="1:4" ht="15.75" customHeight="1" x14ac:dyDescent="0.2">
      <c r="A112" s="45" t="s">
        <v>62</v>
      </c>
      <c r="B112" s="130">
        <v>42230</v>
      </c>
      <c r="C112" s="45">
        <v>3.04</v>
      </c>
      <c r="D112" s="93" t="s">
        <v>34</v>
      </c>
    </row>
    <row r="113" spans="1:4" ht="15.75" customHeight="1" x14ac:dyDescent="0.2">
      <c r="A113" s="45" t="s">
        <v>62</v>
      </c>
      <c r="B113" s="130">
        <v>42229</v>
      </c>
      <c r="C113" s="45">
        <v>3.04</v>
      </c>
      <c r="D113" s="93" t="s">
        <v>34</v>
      </c>
    </row>
    <row r="114" spans="1:4" ht="15.75" customHeight="1" x14ac:dyDescent="0.2">
      <c r="A114" s="45" t="s">
        <v>62</v>
      </c>
      <c r="B114" s="130">
        <v>42228</v>
      </c>
      <c r="C114" s="45">
        <v>3.04</v>
      </c>
      <c r="D114" s="93" t="s">
        <v>34</v>
      </c>
    </row>
    <row r="115" spans="1:4" ht="15.75" customHeight="1" x14ac:dyDescent="0.2">
      <c r="A115" s="45" t="s">
        <v>62</v>
      </c>
      <c r="B115" s="130">
        <v>42227</v>
      </c>
      <c r="C115" s="45">
        <v>3.04</v>
      </c>
      <c r="D115" s="93" t="s">
        <v>34</v>
      </c>
    </row>
    <row r="116" spans="1:4" ht="15.75" customHeight="1" x14ac:dyDescent="0.2">
      <c r="A116" s="45" t="s">
        <v>62</v>
      </c>
      <c r="B116" s="130">
        <v>42226</v>
      </c>
      <c r="C116" s="45">
        <v>3.04</v>
      </c>
      <c r="D116" s="93" t="s">
        <v>34</v>
      </c>
    </row>
    <row r="117" spans="1:4" ht="15.75" customHeight="1" x14ac:dyDescent="0.2">
      <c r="A117" s="45" t="s">
        <v>62</v>
      </c>
      <c r="B117" s="130">
        <v>42225</v>
      </c>
      <c r="C117" s="45">
        <v>3.04</v>
      </c>
      <c r="D117" s="93" t="s">
        <v>34</v>
      </c>
    </row>
    <row r="118" spans="1:4" ht="15.75" customHeight="1" x14ac:dyDescent="0.2">
      <c r="A118" s="45" t="s">
        <v>62</v>
      </c>
      <c r="B118" s="130">
        <v>42224</v>
      </c>
      <c r="C118" s="45">
        <v>3.04</v>
      </c>
      <c r="D118" s="93" t="s">
        <v>34</v>
      </c>
    </row>
    <row r="119" spans="1:4" ht="15.75" customHeight="1" x14ac:dyDescent="0.2">
      <c r="A119" s="45" t="s">
        <v>62</v>
      </c>
      <c r="B119" s="130">
        <v>42223</v>
      </c>
      <c r="C119" s="45">
        <v>3.04</v>
      </c>
      <c r="D119" s="93" t="s">
        <v>34</v>
      </c>
    </row>
    <row r="120" spans="1:4" ht="15.75" customHeight="1" x14ac:dyDescent="0.2">
      <c r="A120" s="45" t="s">
        <v>62</v>
      </c>
      <c r="B120" s="130">
        <v>42222</v>
      </c>
      <c r="C120" s="45">
        <v>17.25</v>
      </c>
      <c r="D120" s="93" t="s">
        <v>34</v>
      </c>
    </row>
    <row r="121" spans="1:4" ht="15.75" customHeight="1" x14ac:dyDescent="0.2">
      <c r="A121" s="45" t="s">
        <v>62</v>
      </c>
      <c r="B121" s="130">
        <v>42221</v>
      </c>
      <c r="C121" s="45">
        <v>22.12</v>
      </c>
      <c r="D121" s="93" t="s">
        <v>34</v>
      </c>
    </row>
    <row r="122" spans="1:4" ht="15.75" customHeight="1" x14ac:dyDescent="0.2">
      <c r="A122" s="45" t="s">
        <v>62</v>
      </c>
      <c r="B122" s="130">
        <v>42220</v>
      </c>
      <c r="C122" s="45">
        <v>22.12</v>
      </c>
      <c r="D122" s="93" t="s">
        <v>34</v>
      </c>
    </row>
    <row r="123" spans="1:4" ht="15.75" customHeight="1" x14ac:dyDescent="0.2">
      <c r="A123" s="45" t="s">
        <v>62</v>
      </c>
      <c r="B123" s="130">
        <v>42219</v>
      </c>
      <c r="C123" s="45">
        <v>22.12</v>
      </c>
      <c r="D123" s="93" t="s">
        <v>34</v>
      </c>
    </row>
    <row r="124" spans="1:4" ht="15.75" customHeight="1" x14ac:dyDescent="0.2">
      <c r="A124" s="45" t="s">
        <v>62</v>
      </c>
      <c r="B124" s="130">
        <v>42218</v>
      </c>
      <c r="C124" s="45">
        <v>22.12</v>
      </c>
      <c r="D124" s="93" t="s">
        <v>34</v>
      </c>
    </row>
    <row r="125" spans="1:4" ht="15.75" customHeight="1" x14ac:dyDescent="0.2">
      <c r="A125" s="45" t="s">
        <v>62</v>
      </c>
      <c r="B125" s="130">
        <v>42217</v>
      </c>
      <c r="C125" s="45">
        <v>22.12</v>
      </c>
      <c r="D125" s="93" t="s">
        <v>34</v>
      </c>
    </row>
    <row r="126" spans="1:4" ht="15.75" customHeight="1" x14ac:dyDescent="0.2">
      <c r="A126" s="45" t="s">
        <v>63</v>
      </c>
      <c r="B126" s="130">
        <v>42247</v>
      </c>
      <c r="C126" s="45">
        <v>8.69</v>
      </c>
      <c r="D126" s="93" t="s">
        <v>34</v>
      </c>
    </row>
    <row r="127" spans="1:4" ht="15.75" customHeight="1" x14ac:dyDescent="0.2">
      <c r="A127" s="45" t="s">
        <v>63</v>
      </c>
      <c r="B127" s="130">
        <v>42246</v>
      </c>
      <c r="C127" s="45">
        <v>8.69</v>
      </c>
      <c r="D127" s="93" t="s">
        <v>34</v>
      </c>
    </row>
    <row r="128" spans="1:4" ht="15.75" customHeight="1" x14ac:dyDescent="0.2">
      <c r="A128" s="45" t="s">
        <v>63</v>
      </c>
      <c r="B128" s="130">
        <v>42245</v>
      </c>
      <c r="C128" s="45">
        <v>8.69</v>
      </c>
      <c r="D128" s="93" t="s">
        <v>34</v>
      </c>
    </row>
    <row r="129" spans="1:4" ht="15.75" customHeight="1" x14ac:dyDescent="0.2">
      <c r="A129" s="45" t="s">
        <v>63</v>
      </c>
      <c r="B129" s="130">
        <v>42244</v>
      </c>
      <c r="C129" s="45">
        <v>8.69</v>
      </c>
      <c r="D129" s="93" t="s">
        <v>34</v>
      </c>
    </row>
    <row r="130" spans="1:4" ht="15.75" customHeight="1" x14ac:dyDescent="0.2">
      <c r="A130" s="45" t="s">
        <v>63</v>
      </c>
      <c r="B130" s="130">
        <v>42243</v>
      </c>
      <c r="C130" s="45">
        <v>8.69</v>
      </c>
      <c r="D130" s="93" t="s">
        <v>34</v>
      </c>
    </row>
    <row r="131" spans="1:4" ht="15.75" customHeight="1" x14ac:dyDescent="0.2">
      <c r="A131" s="45" t="s">
        <v>63</v>
      </c>
      <c r="B131" s="130">
        <v>42242</v>
      </c>
      <c r="C131" s="45">
        <v>8.69</v>
      </c>
      <c r="D131" s="93" t="s">
        <v>34</v>
      </c>
    </row>
    <row r="132" spans="1:4" ht="15.75" customHeight="1" x14ac:dyDescent="0.2">
      <c r="A132" s="45" t="s">
        <v>63</v>
      </c>
      <c r="B132" s="130">
        <v>42241</v>
      </c>
      <c r="C132" s="45">
        <v>8.69</v>
      </c>
      <c r="D132" s="93" t="s">
        <v>34</v>
      </c>
    </row>
    <row r="133" spans="1:4" ht="15.75" customHeight="1" x14ac:dyDescent="0.2">
      <c r="A133" s="45" t="s">
        <v>63</v>
      </c>
      <c r="B133" s="130">
        <v>42240</v>
      </c>
      <c r="C133" s="45">
        <v>8.69</v>
      </c>
      <c r="D133" s="93" t="s">
        <v>34</v>
      </c>
    </row>
    <row r="134" spans="1:4" ht="15.75" customHeight="1" x14ac:dyDescent="0.2">
      <c r="A134" s="45" t="s">
        <v>63</v>
      </c>
      <c r="B134" s="130">
        <v>42239</v>
      </c>
      <c r="C134" s="45">
        <v>8.69</v>
      </c>
      <c r="D134" s="93" t="s">
        <v>34</v>
      </c>
    </row>
    <row r="135" spans="1:4" ht="15.75" customHeight="1" x14ac:dyDescent="0.2">
      <c r="A135" s="45" t="s">
        <v>63</v>
      </c>
      <c r="B135" s="130">
        <v>42238</v>
      </c>
      <c r="C135" s="45">
        <v>8.69</v>
      </c>
      <c r="D135" s="93" t="s">
        <v>34</v>
      </c>
    </row>
    <row r="136" spans="1:4" ht="15.75" customHeight="1" x14ac:dyDescent="0.2">
      <c r="A136" s="45" t="s">
        <v>63</v>
      </c>
      <c r="B136" s="130">
        <v>42237</v>
      </c>
      <c r="C136" s="45">
        <v>8.69</v>
      </c>
      <c r="D136" s="93" t="s">
        <v>34</v>
      </c>
    </row>
    <row r="137" spans="1:4" ht="15.75" customHeight="1" x14ac:dyDescent="0.2">
      <c r="A137" s="45" t="s">
        <v>63</v>
      </c>
      <c r="B137" s="130">
        <v>42236</v>
      </c>
      <c r="C137" s="45">
        <v>8.69</v>
      </c>
      <c r="D137" s="93" t="s">
        <v>34</v>
      </c>
    </row>
    <row r="138" spans="1:4" ht="15.75" customHeight="1" x14ac:dyDescent="0.2">
      <c r="A138" s="45" t="s">
        <v>63</v>
      </c>
      <c r="B138" s="130">
        <v>42235</v>
      </c>
      <c r="C138" s="45">
        <v>8.69</v>
      </c>
      <c r="D138" s="93" t="s">
        <v>34</v>
      </c>
    </row>
    <row r="139" spans="1:4" ht="15.75" customHeight="1" x14ac:dyDescent="0.2">
      <c r="A139" s="45" t="s">
        <v>63</v>
      </c>
      <c r="B139" s="130">
        <v>42234</v>
      </c>
      <c r="C139" s="45">
        <v>8.69</v>
      </c>
      <c r="D139" s="93" t="s">
        <v>34</v>
      </c>
    </row>
    <row r="140" spans="1:4" ht="15.75" customHeight="1" x14ac:dyDescent="0.2">
      <c r="A140" s="45" t="s">
        <v>63</v>
      </c>
      <c r="B140" s="130">
        <v>42233</v>
      </c>
      <c r="C140" s="45">
        <v>8.69</v>
      </c>
      <c r="D140" s="93" t="s">
        <v>34</v>
      </c>
    </row>
    <row r="141" spans="1:4" ht="15.75" customHeight="1" x14ac:dyDescent="0.2">
      <c r="A141" s="45" t="s">
        <v>63</v>
      </c>
      <c r="B141" s="130">
        <v>42232</v>
      </c>
      <c r="C141" s="45">
        <v>8.69</v>
      </c>
      <c r="D141" s="93" t="s">
        <v>34</v>
      </c>
    </row>
    <row r="142" spans="1:4" ht="15.75" customHeight="1" x14ac:dyDescent="0.2">
      <c r="A142" s="45" t="s">
        <v>63</v>
      </c>
      <c r="B142" s="130">
        <v>42231</v>
      </c>
      <c r="C142" s="45">
        <v>8.69</v>
      </c>
      <c r="D142" s="93" t="s">
        <v>34</v>
      </c>
    </row>
    <row r="143" spans="1:4" ht="15.75" customHeight="1" x14ac:dyDescent="0.2">
      <c r="A143" s="45" t="s">
        <v>63</v>
      </c>
      <c r="B143" s="130">
        <v>42230</v>
      </c>
      <c r="C143" s="45">
        <v>8.69</v>
      </c>
      <c r="D143" s="93" t="s">
        <v>34</v>
      </c>
    </row>
    <row r="144" spans="1:4" ht="15.75" customHeight="1" x14ac:dyDescent="0.2">
      <c r="A144" s="45" t="s">
        <v>63</v>
      </c>
      <c r="B144" s="130">
        <v>42229</v>
      </c>
      <c r="C144" s="45">
        <v>8.69</v>
      </c>
      <c r="D144" s="93" t="s">
        <v>34</v>
      </c>
    </row>
    <row r="145" spans="1:4" ht="15.75" customHeight="1" x14ac:dyDescent="0.2">
      <c r="A145" s="45" t="s">
        <v>63</v>
      </c>
      <c r="B145" s="130">
        <v>42228</v>
      </c>
      <c r="C145" s="45">
        <v>8.69</v>
      </c>
      <c r="D145" s="93" t="s">
        <v>34</v>
      </c>
    </row>
    <row r="146" spans="1:4" ht="15.75" customHeight="1" x14ac:dyDescent="0.2">
      <c r="A146" s="45" t="s">
        <v>63</v>
      </c>
      <c r="B146" s="130">
        <v>42227</v>
      </c>
      <c r="C146" s="45">
        <v>8.69</v>
      </c>
      <c r="D146" s="93" t="s">
        <v>34</v>
      </c>
    </row>
    <row r="147" spans="1:4" ht="15.75" customHeight="1" x14ac:dyDescent="0.2">
      <c r="A147" s="45" t="s">
        <v>63</v>
      </c>
      <c r="B147" s="130">
        <v>42226</v>
      </c>
      <c r="C147" s="45">
        <v>8.69</v>
      </c>
      <c r="D147" s="93" t="s">
        <v>34</v>
      </c>
    </row>
    <row r="148" spans="1:4" ht="15.75" customHeight="1" x14ac:dyDescent="0.2">
      <c r="A148" s="45" t="s">
        <v>63</v>
      </c>
      <c r="B148" s="130">
        <v>42225</v>
      </c>
      <c r="C148" s="45">
        <v>8.69</v>
      </c>
      <c r="D148" s="93" t="s">
        <v>34</v>
      </c>
    </row>
    <row r="149" spans="1:4" ht="15.75" customHeight="1" x14ac:dyDescent="0.2">
      <c r="A149" s="45" t="s">
        <v>63</v>
      </c>
      <c r="B149" s="130">
        <v>42224</v>
      </c>
      <c r="C149" s="45">
        <v>8.69</v>
      </c>
      <c r="D149" s="93" t="s">
        <v>34</v>
      </c>
    </row>
    <row r="150" spans="1:4" ht="15.75" customHeight="1" x14ac:dyDescent="0.2">
      <c r="A150" s="45" t="s">
        <v>63</v>
      </c>
      <c r="B150" s="130">
        <v>42223</v>
      </c>
      <c r="C150" s="45">
        <v>8.69</v>
      </c>
      <c r="D150" s="93" t="s">
        <v>34</v>
      </c>
    </row>
    <row r="151" spans="1:4" ht="15.75" customHeight="1" x14ac:dyDescent="0.2">
      <c r="A151" s="45" t="s">
        <v>63</v>
      </c>
      <c r="B151" s="130">
        <v>42222</v>
      </c>
      <c r="C151" s="45">
        <v>17.579999999999998</v>
      </c>
      <c r="D151" s="93" t="s">
        <v>34</v>
      </c>
    </row>
    <row r="152" spans="1:4" ht="15.75" customHeight="1" x14ac:dyDescent="0.2">
      <c r="A152" s="45" t="s">
        <v>63</v>
      </c>
      <c r="B152" s="130">
        <v>42221</v>
      </c>
      <c r="C152" s="45">
        <v>20.64</v>
      </c>
      <c r="D152" s="93" t="s">
        <v>34</v>
      </c>
    </row>
    <row r="153" spans="1:4" ht="15.75" customHeight="1" x14ac:dyDescent="0.2">
      <c r="A153" s="45" t="s">
        <v>63</v>
      </c>
      <c r="B153" s="130">
        <v>42220</v>
      </c>
      <c r="C153" s="45">
        <v>20.64</v>
      </c>
      <c r="D153" s="93" t="s">
        <v>34</v>
      </c>
    </row>
    <row r="154" spans="1:4" ht="15.75" customHeight="1" x14ac:dyDescent="0.2">
      <c r="A154" s="45" t="s">
        <v>63</v>
      </c>
      <c r="B154" s="130">
        <v>42219</v>
      </c>
      <c r="C154" s="45">
        <v>20.64</v>
      </c>
      <c r="D154" s="93" t="s">
        <v>34</v>
      </c>
    </row>
    <row r="155" spans="1:4" ht="15.75" customHeight="1" x14ac:dyDescent="0.2">
      <c r="A155" s="45" t="s">
        <v>63</v>
      </c>
      <c r="B155" s="130">
        <v>42218</v>
      </c>
      <c r="C155" s="45">
        <v>20.64</v>
      </c>
      <c r="D155" s="93" t="s">
        <v>34</v>
      </c>
    </row>
    <row r="156" spans="1:4" ht="15.75" customHeight="1" x14ac:dyDescent="0.2">
      <c r="A156" s="45" t="s">
        <v>63</v>
      </c>
      <c r="B156" s="130">
        <v>42217</v>
      </c>
      <c r="C156" s="45">
        <v>20.64</v>
      </c>
      <c r="D156" s="93" t="s">
        <v>34</v>
      </c>
    </row>
    <row r="157" spans="1:4" ht="15.75" customHeight="1" x14ac:dyDescent="0.2">
      <c r="A157" s="45" t="s">
        <v>565</v>
      </c>
      <c r="B157" s="130">
        <v>42247</v>
      </c>
      <c r="C157" s="45">
        <v>1.79</v>
      </c>
      <c r="D157" s="93" t="s">
        <v>39</v>
      </c>
    </row>
    <row r="158" spans="1:4" ht="15.75" customHeight="1" x14ac:dyDescent="0.2">
      <c r="A158" s="45" t="s">
        <v>565</v>
      </c>
      <c r="B158" s="130">
        <v>42246</v>
      </c>
      <c r="C158" s="45">
        <v>1.79</v>
      </c>
      <c r="D158" s="93" t="s">
        <v>39</v>
      </c>
    </row>
    <row r="159" spans="1:4" ht="15.75" customHeight="1" x14ac:dyDescent="0.2">
      <c r="A159" s="45" t="s">
        <v>565</v>
      </c>
      <c r="B159" s="130">
        <v>42245</v>
      </c>
      <c r="C159" s="45">
        <v>1.79</v>
      </c>
      <c r="D159" s="93" t="s">
        <v>39</v>
      </c>
    </row>
    <row r="160" spans="1:4" ht="15.75" customHeight="1" x14ac:dyDescent="0.2">
      <c r="A160" s="45" t="s">
        <v>565</v>
      </c>
      <c r="B160" s="130">
        <v>42244</v>
      </c>
      <c r="C160" s="45">
        <v>1.79</v>
      </c>
      <c r="D160" s="93" t="s">
        <v>39</v>
      </c>
    </row>
    <row r="161" spans="1:4" ht="15.75" customHeight="1" x14ac:dyDescent="0.2">
      <c r="A161" s="45" t="s">
        <v>565</v>
      </c>
      <c r="B161" s="130">
        <v>42243</v>
      </c>
      <c r="C161" s="45">
        <v>1.79</v>
      </c>
      <c r="D161" s="93" t="s">
        <v>39</v>
      </c>
    </row>
    <row r="162" spans="1:4" ht="15.75" customHeight="1" x14ac:dyDescent="0.2">
      <c r="A162" s="45" t="s">
        <v>565</v>
      </c>
      <c r="B162" s="130">
        <v>42242</v>
      </c>
      <c r="C162" s="45">
        <v>1.79</v>
      </c>
      <c r="D162" s="93" t="s">
        <v>39</v>
      </c>
    </row>
    <row r="163" spans="1:4" ht="15.75" customHeight="1" x14ac:dyDescent="0.2">
      <c r="A163" s="45" t="s">
        <v>565</v>
      </c>
      <c r="B163" s="130">
        <v>42241</v>
      </c>
      <c r="C163" s="45">
        <v>1.79</v>
      </c>
      <c r="D163" s="93" t="s">
        <v>39</v>
      </c>
    </row>
    <row r="164" spans="1:4" ht="15.75" customHeight="1" x14ac:dyDescent="0.2">
      <c r="A164" s="45" t="s">
        <v>565</v>
      </c>
      <c r="B164" s="130">
        <v>42240</v>
      </c>
      <c r="C164" s="45">
        <v>1.79</v>
      </c>
      <c r="D164" s="93" t="s">
        <v>39</v>
      </c>
    </row>
    <row r="165" spans="1:4" ht="15.75" customHeight="1" x14ac:dyDescent="0.2">
      <c r="A165" s="45" t="s">
        <v>565</v>
      </c>
      <c r="B165" s="130">
        <v>42239</v>
      </c>
      <c r="C165" s="45">
        <v>1.79</v>
      </c>
      <c r="D165" s="93" t="s">
        <v>39</v>
      </c>
    </row>
    <row r="166" spans="1:4" ht="15.75" customHeight="1" x14ac:dyDescent="0.2">
      <c r="A166" s="45" t="s">
        <v>565</v>
      </c>
      <c r="B166" s="130">
        <v>42238</v>
      </c>
      <c r="C166" s="45">
        <v>1.79</v>
      </c>
      <c r="D166" s="93" t="s">
        <v>39</v>
      </c>
    </row>
    <row r="167" spans="1:4" ht="15.75" customHeight="1" x14ac:dyDescent="0.2">
      <c r="A167" s="45" t="s">
        <v>565</v>
      </c>
      <c r="B167" s="130">
        <v>42237</v>
      </c>
      <c r="C167" s="45">
        <v>1.79</v>
      </c>
      <c r="D167" s="93" t="s">
        <v>39</v>
      </c>
    </row>
    <row r="168" spans="1:4" ht="15.75" customHeight="1" x14ac:dyDescent="0.2">
      <c r="A168" s="45" t="s">
        <v>565</v>
      </c>
      <c r="B168" s="130">
        <v>42236</v>
      </c>
      <c r="C168" s="45">
        <v>1.79</v>
      </c>
      <c r="D168" s="93" t="s">
        <v>39</v>
      </c>
    </row>
    <row r="169" spans="1:4" ht="15.75" customHeight="1" x14ac:dyDescent="0.2">
      <c r="A169" s="45" t="s">
        <v>565</v>
      </c>
      <c r="B169" s="130">
        <v>42235</v>
      </c>
      <c r="C169" s="45">
        <v>1.79</v>
      </c>
      <c r="D169" s="93" t="s">
        <v>39</v>
      </c>
    </row>
    <row r="170" spans="1:4" ht="15.75" customHeight="1" x14ac:dyDescent="0.2">
      <c r="A170" s="45" t="s">
        <v>565</v>
      </c>
      <c r="B170" s="130">
        <v>42234</v>
      </c>
      <c r="C170" s="45">
        <v>1.79</v>
      </c>
      <c r="D170" s="93" t="s">
        <v>39</v>
      </c>
    </row>
    <row r="171" spans="1:4" ht="15.75" customHeight="1" x14ac:dyDescent="0.2">
      <c r="A171" s="45" t="s">
        <v>565</v>
      </c>
      <c r="B171" s="130">
        <v>42233</v>
      </c>
      <c r="C171" s="45">
        <v>1.79</v>
      </c>
      <c r="D171" s="93" t="s">
        <v>39</v>
      </c>
    </row>
    <row r="172" spans="1:4" ht="15.75" customHeight="1" x14ac:dyDescent="0.2">
      <c r="A172" s="45" t="s">
        <v>565</v>
      </c>
      <c r="B172" s="130">
        <v>42232</v>
      </c>
      <c r="C172" s="45">
        <v>1.79</v>
      </c>
      <c r="D172" s="93" t="s">
        <v>39</v>
      </c>
    </row>
    <row r="173" spans="1:4" ht="15.75" customHeight="1" x14ac:dyDescent="0.2">
      <c r="A173" s="45" t="s">
        <v>565</v>
      </c>
      <c r="B173" s="130">
        <v>42231</v>
      </c>
      <c r="C173" s="45">
        <v>1.79</v>
      </c>
      <c r="D173" s="93" t="s">
        <v>39</v>
      </c>
    </row>
    <row r="174" spans="1:4" ht="15.75" customHeight="1" x14ac:dyDescent="0.2">
      <c r="A174" s="45" t="s">
        <v>565</v>
      </c>
      <c r="B174" s="130">
        <v>42230</v>
      </c>
      <c r="C174" s="45">
        <v>1.79</v>
      </c>
      <c r="D174" s="93" t="s">
        <v>39</v>
      </c>
    </row>
    <row r="175" spans="1:4" ht="15.75" customHeight="1" x14ac:dyDescent="0.2">
      <c r="A175" s="45" t="s">
        <v>565</v>
      </c>
      <c r="B175" s="130">
        <v>42229</v>
      </c>
      <c r="C175" s="45">
        <v>1.79</v>
      </c>
      <c r="D175" s="93" t="s">
        <v>39</v>
      </c>
    </row>
    <row r="176" spans="1:4" ht="15.75" customHeight="1" x14ac:dyDescent="0.2">
      <c r="A176" s="45" t="s">
        <v>565</v>
      </c>
      <c r="B176" s="130">
        <v>42228</v>
      </c>
      <c r="C176" s="45">
        <v>1.79</v>
      </c>
      <c r="D176" s="93" t="s">
        <v>39</v>
      </c>
    </row>
    <row r="177" spans="1:4" ht="15.75" customHeight="1" x14ac:dyDescent="0.2">
      <c r="A177" s="45" t="s">
        <v>565</v>
      </c>
      <c r="B177" s="130">
        <v>42227</v>
      </c>
      <c r="C177" s="45">
        <v>1.79</v>
      </c>
      <c r="D177" s="93" t="s">
        <v>39</v>
      </c>
    </row>
    <row r="178" spans="1:4" ht="15.75" customHeight="1" x14ac:dyDescent="0.2">
      <c r="A178" s="45" t="s">
        <v>565</v>
      </c>
      <c r="B178" s="130">
        <v>42226</v>
      </c>
      <c r="C178" s="45">
        <v>1.79</v>
      </c>
      <c r="D178" s="93" t="s">
        <v>39</v>
      </c>
    </row>
    <row r="179" spans="1:4" ht="15.75" customHeight="1" x14ac:dyDescent="0.2">
      <c r="A179" s="45" t="s">
        <v>565</v>
      </c>
      <c r="B179" s="130">
        <v>42225</v>
      </c>
      <c r="C179" s="45">
        <v>1.79</v>
      </c>
      <c r="D179" s="93" t="s">
        <v>39</v>
      </c>
    </row>
    <row r="180" spans="1:4" ht="15.75" customHeight="1" x14ac:dyDescent="0.2">
      <c r="A180" s="45" t="s">
        <v>565</v>
      </c>
      <c r="B180" s="130">
        <v>42224</v>
      </c>
      <c r="C180" s="45">
        <v>1.79</v>
      </c>
      <c r="D180" s="93" t="s">
        <v>39</v>
      </c>
    </row>
    <row r="181" spans="1:4" ht="15.75" customHeight="1" x14ac:dyDescent="0.2">
      <c r="A181" s="45" t="s">
        <v>565</v>
      </c>
      <c r="B181" s="130">
        <v>42223</v>
      </c>
      <c r="C181" s="45">
        <v>1.79</v>
      </c>
      <c r="D181" s="93" t="s">
        <v>39</v>
      </c>
    </row>
    <row r="182" spans="1:4" ht="15.75" customHeight="1" x14ac:dyDescent="0.2">
      <c r="A182" s="45" t="s">
        <v>565</v>
      </c>
      <c r="B182" s="130">
        <v>42222</v>
      </c>
      <c r="C182" s="45">
        <v>1.79</v>
      </c>
      <c r="D182" s="93" t="s">
        <v>39</v>
      </c>
    </row>
    <row r="183" spans="1:4" ht="15.75" customHeight="1" x14ac:dyDescent="0.2">
      <c r="A183" s="45" t="s">
        <v>565</v>
      </c>
      <c r="B183" s="130">
        <v>42221</v>
      </c>
      <c r="C183" s="45">
        <v>1.79</v>
      </c>
      <c r="D183" s="93" t="s">
        <v>39</v>
      </c>
    </row>
    <row r="184" spans="1:4" ht="15.75" customHeight="1" x14ac:dyDescent="0.2">
      <c r="A184" s="45" t="s">
        <v>565</v>
      </c>
      <c r="B184" s="130">
        <v>42220</v>
      </c>
      <c r="C184" s="45">
        <v>1.79</v>
      </c>
      <c r="D184" s="93" t="s">
        <v>39</v>
      </c>
    </row>
    <row r="185" spans="1:4" ht="15.75" customHeight="1" x14ac:dyDescent="0.2">
      <c r="A185" s="45" t="s">
        <v>565</v>
      </c>
      <c r="B185" s="130">
        <v>42219</v>
      </c>
      <c r="C185" s="45">
        <v>1.79</v>
      </c>
      <c r="D185" s="93" t="s">
        <v>39</v>
      </c>
    </row>
    <row r="186" spans="1:4" ht="15.75" customHeight="1" x14ac:dyDescent="0.2">
      <c r="A186" s="45" t="s">
        <v>565</v>
      </c>
      <c r="B186" s="130">
        <v>42218</v>
      </c>
      <c r="C186" s="45">
        <v>1.79</v>
      </c>
      <c r="D186" s="93" t="s">
        <v>39</v>
      </c>
    </row>
    <row r="187" spans="1:4" ht="15.75" customHeight="1" x14ac:dyDescent="0.2">
      <c r="A187" s="45" t="s">
        <v>565</v>
      </c>
      <c r="B187" s="130">
        <v>42217</v>
      </c>
      <c r="C187" s="45">
        <v>1.79</v>
      </c>
      <c r="D187" s="93" t="s">
        <v>39</v>
      </c>
    </row>
    <row r="188" spans="1:4" ht="15.75" customHeight="1" x14ac:dyDescent="0.2">
      <c r="A188" s="45" t="s">
        <v>725</v>
      </c>
      <c r="B188" s="130">
        <v>42247</v>
      </c>
      <c r="C188" s="45">
        <v>33.590000000000003</v>
      </c>
      <c r="D188" s="93" t="s">
        <v>40</v>
      </c>
    </row>
    <row r="189" spans="1:4" ht="15.75" customHeight="1" x14ac:dyDescent="0.2">
      <c r="A189" s="45" t="s">
        <v>725</v>
      </c>
      <c r="B189" s="130">
        <v>42246</v>
      </c>
      <c r="C189" s="45">
        <v>34.1</v>
      </c>
      <c r="D189" s="93" t="s">
        <v>40</v>
      </c>
    </row>
    <row r="190" spans="1:4" ht="15.75" customHeight="1" x14ac:dyDescent="0.2">
      <c r="A190" s="45" t="s">
        <v>725</v>
      </c>
      <c r="B190" s="130">
        <v>42245</v>
      </c>
      <c r="C190" s="45">
        <v>39.08</v>
      </c>
      <c r="D190" s="93" t="s">
        <v>40</v>
      </c>
    </row>
    <row r="191" spans="1:4" ht="15.75" customHeight="1" x14ac:dyDescent="0.2">
      <c r="A191" s="45" t="s">
        <v>725</v>
      </c>
      <c r="B191" s="130">
        <v>42244</v>
      </c>
      <c r="C191" s="45">
        <v>40.49</v>
      </c>
      <c r="D191" s="93" t="s">
        <v>40</v>
      </c>
    </row>
    <row r="192" spans="1:4" ht="15.75" customHeight="1" x14ac:dyDescent="0.2">
      <c r="A192" s="45" t="s">
        <v>725</v>
      </c>
      <c r="B192" s="130">
        <v>42243</v>
      </c>
      <c r="C192" s="45">
        <v>41.11</v>
      </c>
      <c r="D192" s="93" t="s">
        <v>40</v>
      </c>
    </row>
    <row r="193" spans="1:4" ht="15.75" customHeight="1" x14ac:dyDescent="0.2">
      <c r="A193" s="45" t="s">
        <v>725</v>
      </c>
      <c r="B193" s="130">
        <v>42242</v>
      </c>
      <c r="C193" s="45">
        <v>40.04</v>
      </c>
      <c r="D193" s="93" t="s">
        <v>40</v>
      </c>
    </row>
    <row r="194" spans="1:4" ht="15.75" customHeight="1" x14ac:dyDescent="0.2">
      <c r="A194" s="45" t="s">
        <v>725</v>
      </c>
      <c r="B194" s="130">
        <v>42241</v>
      </c>
      <c r="C194" s="45">
        <v>40.97</v>
      </c>
      <c r="D194" s="93" t="s">
        <v>40</v>
      </c>
    </row>
    <row r="195" spans="1:4" ht="15.75" customHeight="1" x14ac:dyDescent="0.2">
      <c r="A195" s="45" t="s">
        <v>725</v>
      </c>
      <c r="B195" s="130">
        <v>42240</v>
      </c>
      <c r="C195" s="45">
        <v>37.47</v>
      </c>
      <c r="D195" s="93" t="s">
        <v>40</v>
      </c>
    </row>
    <row r="196" spans="1:4" ht="15.75" customHeight="1" x14ac:dyDescent="0.2">
      <c r="A196" s="45" t="s">
        <v>725</v>
      </c>
      <c r="B196" s="130">
        <v>42239</v>
      </c>
      <c r="C196" s="45">
        <v>33.299999999999997</v>
      </c>
      <c r="D196" s="93" t="s">
        <v>40</v>
      </c>
    </row>
    <row r="197" spans="1:4" ht="15.75" customHeight="1" x14ac:dyDescent="0.2">
      <c r="A197" s="45" t="s">
        <v>725</v>
      </c>
      <c r="B197" s="130">
        <v>42238</v>
      </c>
      <c r="C197" s="45">
        <v>33.9</v>
      </c>
      <c r="D197" s="93" t="s">
        <v>40</v>
      </c>
    </row>
    <row r="198" spans="1:4" ht="15.75" customHeight="1" x14ac:dyDescent="0.2">
      <c r="A198" s="45" t="s">
        <v>725</v>
      </c>
      <c r="B198" s="130">
        <v>42237</v>
      </c>
      <c r="C198" s="45">
        <v>38.6</v>
      </c>
      <c r="D198" s="93" t="s">
        <v>40</v>
      </c>
    </row>
    <row r="199" spans="1:4" ht="15.75" customHeight="1" x14ac:dyDescent="0.2">
      <c r="A199" s="45" t="s">
        <v>725</v>
      </c>
      <c r="B199" s="130">
        <v>42236</v>
      </c>
      <c r="C199" s="45">
        <v>49.05</v>
      </c>
      <c r="D199" s="93" t="s">
        <v>40</v>
      </c>
    </row>
    <row r="200" spans="1:4" ht="15.75" customHeight="1" x14ac:dyDescent="0.2">
      <c r="A200" s="45" t="s">
        <v>725</v>
      </c>
      <c r="B200" s="130">
        <v>42235</v>
      </c>
      <c r="C200" s="45">
        <v>43.71</v>
      </c>
      <c r="D200" s="93" t="s">
        <v>40</v>
      </c>
    </row>
    <row r="201" spans="1:4" ht="15.75" customHeight="1" x14ac:dyDescent="0.2">
      <c r="A201" s="45" t="s">
        <v>725</v>
      </c>
      <c r="B201" s="130">
        <v>42234</v>
      </c>
      <c r="C201" s="45">
        <v>43.73</v>
      </c>
      <c r="D201" s="93" t="s">
        <v>40</v>
      </c>
    </row>
    <row r="202" spans="1:4" ht="15.75" customHeight="1" x14ac:dyDescent="0.2">
      <c r="A202" s="45" t="s">
        <v>725</v>
      </c>
      <c r="B202" s="130">
        <v>42233</v>
      </c>
      <c r="C202" s="45">
        <v>43.71</v>
      </c>
      <c r="D202" s="93" t="s">
        <v>40</v>
      </c>
    </row>
    <row r="203" spans="1:4" ht="15.75" customHeight="1" x14ac:dyDescent="0.2">
      <c r="A203" s="45" t="s">
        <v>725</v>
      </c>
      <c r="B203" s="130">
        <v>42232</v>
      </c>
      <c r="C203" s="45">
        <v>43.68</v>
      </c>
      <c r="D203" s="93" t="s">
        <v>40</v>
      </c>
    </row>
    <row r="204" spans="1:4" ht="15.75" customHeight="1" x14ac:dyDescent="0.2">
      <c r="A204" s="45" t="s">
        <v>725</v>
      </c>
      <c r="B204" s="130">
        <v>42231</v>
      </c>
      <c r="C204" s="45">
        <v>43.76</v>
      </c>
      <c r="D204" s="93" t="s">
        <v>40</v>
      </c>
    </row>
    <row r="205" spans="1:4" ht="15.75" customHeight="1" x14ac:dyDescent="0.2">
      <c r="A205" s="45" t="s">
        <v>725</v>
      </c>
      <c r="B205" s="130">
        <v>42230</v>
      </c>
      <c r="C205" s="45">
        <v>43.68</v>
      </c>
      <c r="D205" s="93" t="s">
        <v>40</v>
      </c>
    </row>
    <row r="206" spans="1:4" ht="15.75" customHeight="1" x14ac:dyDescent="0.2">
      <c r="A206" s="45" t="s">
        <v>725</v>
      </c>
      <c r="B206" s="130">
        <v>42229</v>
      </c>
      <c r="C206" s="45">
        <v>43.73</v>
      </c>
      <c r="D206" s="93" t="s">
        <v>40</v>
      </c>
    </row>
    <row r="207" spans="1:4" ht="15.75" customHeight="1" x14ac:dyDescent="0.2">
      <c r="A207" s="45" t="s">
        <v>725</v>
      </c>
      <c r="B207" s="130">
        <v>42228</v>
      </c>
      <c r="C207" s="45">
        <v>43.66</v>
      </c>
      <c r="D207" s="93" t="s">
        <v>40</v>
      </c>
    </row>
    <row r="208" spans="1:4" ht="15.75" customHeight="1" x14ac:dyDescent="0.2">
      <c r="A208" s="45" t="s">
        <v>725</v>
      </c>
      <c r="B208" s="130">
        <v>42227</v>
      </c>
      <c r="C208" s="45">
        <v>43.62</v>
      </c>
      <c r="D208" s="93" t="s">
        <v>40</v>
      </c>
    </row>
    <row r="209" spans="1:4" ht="15.75" customHeight="1" x14ac:dyDescent="0.2">
      <c r="A209" s="45" t="s">
        <v>725</v>
      </c>
      <c r="B209" s="130">
        <v>42226</v>
      </c>
      <c r="C209" s="45">
        <v>42.28</v>
      </c>
      <c r="D209" s="93" t="s">
        <v>40</v>
      </c>
    </row>
    <row r="210" spans="1:4" ht="15.75" customHeight="1" x14ac:dyDescent="0.2">
      <c r="A210" s="45" t="s">
        <v>725</v>
      </c>
      <c r="B210" s="130">
        <v>42225</v>
      </c>
      <c r="C210" s="45">
        <v>36.729999999999997</v>
      </c>
      <c r="D210" s="93" t="s">
        <v>40</v>
      </c>
    </row>
    <row r="211" spans="1:4" ht="15.75" customHeight="1" x14ac:dyDescent="0.2">
      <c r="A211" s="45" t="s">
        <v>725</v>
      </c>
      <c r="B211" s="130">
        <v>42224</v>
      </c>
      <c r="C211" s="45">
        <v>36.74</v>
      </c>
      <c r="D211" s="93" t="s">
        <v>40</v>
      </c>
    </row>
    <row r="212" spans="1:4" ht="15.75" customHeight="1" x14ac:dyDescent="0.2">
      <c r="A212" s="45" t="s">
        <v>725</v>
      </c>
      <c r="B212" s="130">
        <v>42223</v>
      </c>
      <c r="C212" s="45">
        <v>36.71</v>
      </c>
      <c r="D212" s="93" t="s">
        <v>40</v>
      </c>
    </row>
    <row r="213" spans="1:4" ht="15.75" customHeight="1" x14ac:dyDescent="0.2">
      <c r="A213" s="45" t="s">
        <v>725</v>
      </c>
      <c r="B213" s="130">
        <v>42222</v>
      </c>
      <c r="C213" s="45">
        <v>36.22</v>
      </c>
      <c r="D213" s="93" t="s">
        <v>40</v>
      </c>
    </row>
    <row r="214" spans="1:4" ht="15.75" customHeight="1" x14ac:dyDescent="0.2">
      <c r="A214" s="45" t="s">
        <v>725</v>
      </c>
      <c r="B214" s="130">
        <v>42221</v>
      </c>
      <c r="C214" s="45">
        <v>35.36</v>
      </c>
      <c r="D214" s="93" t="s">
        <v>40</v>
      </c>
    </row>
    <row r="215" spans="1:4" ht="15.75" customHeight="1" x14ac:dyDescent="0.2">
      <c r="A215" s="45" t="s">
        <v>725</v>
      </c>
      <c r="B215" s="130">
        <v>42220</v>
      </c>
      <c r="C215" s="45">
        <v>35.520000000000003</v>
      </c>
      <c r="D215" s="93" t="s">
        <v>40</v>
      </c>
    </row>
    <row r="216" spans="1:4" ht="15.75" customHeight="1" x14ac:dyDescent="0.2">
      <c r="A216" s="45" t="s">
        <v>725</v>
      </c>
      <c r="B216" s="130">
        <v>42219</v>
      </c>
      <c r="C216" s="45">
        <v>32.97</v>
      </c>
      <c r="D216" s="93" t="s">
        <v>40</v>
      </c>
    </row>
    <row r="217" spans="1:4" ht="15.75" customHeight="1" x14ac:dyDescent="0.2">
      <c r="A217" s="45" t="s">
        <v>725</v>
      </c>
      <c r="B217" s="130">
        <v>42218</v>
      </c>
      <c r="C217" s="45">
        <v>28.48</v>
      </c>
      <c r="D217" s="93" t="s">
        <v>40</v>
      </c>
    </row>
    <row r="218" spans="1:4" ht="15.75" customHeight="1" x14ac:dyDescent="0.2">
      <c r="A218" s="45" t="s">
        <v>725</v>
      </c>
      <c r="B218" s="130">
        <v>42217</v>
      </c>
      <c r="C218" s="45">
        <v>28.47</v>
      </c>
      <c r="D218" s="93" t="s">
        <v>40</v>
      </c>
    </row>
    <row r="219" spans="1:4" ht="15.75" customHeight="1" x14ac:dyDescent="0.2">
      <c r="A219" s="45" t="s">
        <v>647</v>
      </c>
      <c r="B219" s="130">
        <v>42247</v>
      </c>
      <c r="C219" s="45">
        <v>33.78</v>
      </c>
      <c r="D219" s="93" t="s">
        <v>40</v>
      </c>
    </row>
    <row r="220" spans="1:4" ht="15.75" customHeight="1" x14ac:dyDescent="0.2">
      <c r="A220" s="45" t="s">
        <v>647</v>
      </c>
      <c r="B220" s="130">
        <v>42246</v>
      </c>
      <c r="C220" s="45">
        <v>34.159999999999997</v>
      </c>
      <c r="D220" s="93" t="s">
        <v>40</v>
      </c>
    </row>
    <row r="221" spans="1:4" ht="15.75" customHeight="1" x14ac:dyDescent="0.2">
      <c r="A221" s="45" t="s">
        <v>647</v>
      </c>
      <c r="B221" s="130">
        <v>42245</v>
      </c>
      <c r="C221" s="45">
        <v>34.130000000000003</v>
      </c>
      <c r="D221" s="93" t="s">
        <v>40</v>
      </c>
    </row>
    <row r="222" spans="1:4" ht="15.75" customHeight="1" x14ac:dyDescent="0.2">
      <c r="A222" s="45" t="s">
        <v>647</v>
      </c>
      <c r="B222" s="130">
        <v>42244</v>
      </c>
      <c r="C222" s="45">
        <v>33.94</v>
      </c>
      <c r="D222" s="93" t="s">
        <v>40</v>
      </c>
    </row>
    <row r="223" spans="1:4" ht="15.75" customHeight="1" x14ac:dyDescent="0.2">
      <c r="A223" s="45" t="s">
        <v>647</v>
      </c>
      <c r="B223" s="130">
        <v>42243</v>
      </c>
      <c r="C223" s="45">
        <v>34.229999999999997</v>
      </c>
      <c r="D223" s="93" t="s">
        <v>40</v>
      </c>
    </row>
    <row r="224" spans="1:4" ht="15.75" customHeight="1" x14ac:dyDescent="0.2">
      <c r="A224" s="45" t="s">
        <v>647</v>
      </c>
      <c r="B224" s="130">
        <v>42242</v>
      </c>
      <c r="C224" s="45">
        <v>34.159999999999997</v>
      </c>
      <c r="D224" s="93" t="s">
        <v>40</v>
      </c>
    </row>
    <row r="225" spans="1:4" ht="15.75" customHeight="1" x14ac:dyDescent="0.2">
      <c r="A225" s="45" t="s">
        <v>647</v>
      </c>
      <c r="B225" s="130">
        <v>42241</v>
      </c>
      <c r="C225" s="45">
        <v>34.200000000000003</v>
      </c>
      <c r="D225" s="93" t="s">
        <v>40</v>
      </c>
    </row>
    <row r="226" spans="1:4" ht="15.75" customHeight="1" x14ac:dyDescent="0.2">
      <c r="A226" s="45" t="s">
        <v>647</v>
      </c>
      <c r="B226" s="130">
        <v>42240</v>
      </c>
      <c r="C226" s="45">
        <v>34.270000000000003</v>
      </c>
      <c r="D226" s="93" t="s">
        <v>40</v>
      </c>
    </row>
    <row r="227" spans="1:4" ht="15.75" customHeight="1" x14ac:dyDescent="0.2">
      <c r="A227" s="45" t="s">
        <v>647</v>
      </c>
      <c r="B227" s="130">
        <v>42239</v>
      </c>
      <c r="C227" s="45">
        <v>34.270000000000003</v>
      </c>
      <c r="D227" s="93" t="s">
        <v>40</v>
      </c>
    </row>
    <row r="228" spans="1:4" ht="15.75" customHeight="1" x14ac:dyDescent="0.2">
      <c r="A228" s="45" t="s">
        <v>647</v>
      </c>
      <c r="B228" s="130">
        <v>42238</v>
      </c>
      <c r="C228" s="45">
        <v>34.26</v>
      </c>
      <c r="D228" s="93" t="s">
        <v>40</v>
      </c>
    </row>
    <row r="229" spans="1:4" ht="15.75" customHeight="1" x14ac:dyDescent="0.2">
      <c r="A229" s="45" t="s">
        <v>647</v>
      </c>
      <c r="B229" s="130">
        <v>42237</v>
      </c>
      <c r="C229" s="45">
        <v>34.57</v>
      </c>
      <c r="D229" s="93" t="s">
        <v>40</v>
      </c>
    </row>
    <row r="230" spans="1:4" ht="15.75" customHeight="1" x14ac:dyDescent="0.2">
      <c r="A230" s="45" t="s">
        <v>647</v>
      </c>
      <c r="B230" s="130">
        <v>42236</v>
      </c>
      <c r="C230" s="45">
        <v>30.52</v>
      </c>
      <c r="D230" s="93" t="s">
        <v>40</v>
      </c>
    </row>
    <row r="231" spans="1:4" ht="15.75" customHeight="1" x14ac:dyDescent="0.2">
      <c r="A231" s="45" t="s">
        <v>647</v>
      </c>
      <c r="B231" s="130">
        <v>42235</v>
      </c>
      <c r="C231" s="45">
        <v>35.99</v>
      </c>
      <c r="D231" s="93" t="s">
        <v>40</v>
      </c>
    </row>
    <row r="232" spans="1:4" ht="15.75" customHeight="1" x14ac:dyDescent="0.2">
      <c r="A232" s="45" t="s">
        <v>647</v>
      </c>
      <c r="B232" s="130">
        <v>42234</v>
      </c>
      <c r="C232" s="45">
        <v>35.71</v>
      </c>
      <c r="D232" s="93" t="s">
        <v>40</v>
      </c>
    </row>
    <row r="233" spans="1:4" ht="15.75" customHeight="1" x14ac:dyDescent="0.2">
      <c r="A233" s="45" t="s">
        <v>647</v>
      </c>
      <c r="B233" s="130">
        <v>42233</v>
      </c>
      <c r="C233" s="45">
        <v>36.03</v>
      </c>
      <c r="D233" s="93" t="s">
        <v>40</v>
      </c>
    </row>
    <row r="234" spans="1:4" ht="15.75" customHeight="1" x14ac:dyDescent="0.2">
      <c r="A234" s="45" t="s">
        <v>647</v>
      </c>
      <c r="B234" s="130">
        <v>42232</v>
      </c>
      <c r="C234" s="45">
        <v>36.020000000000003</v>
      </c>
      <c r="D234" s="93" t="s">
        <v>40</v>
      </c>
    </row>
    <row r="235" spans="1:4" ht="15.75" customHeight="1" x14ac:dyDescent="0.2">
      <c r="A235" s="45" t="s">
        <v>647</v>
      </c>
      <c r="B235" s="130">
        <v>42231</v>
      </c>
      <c r="C235" s="45">
        <v>35.99</v>
      </c>
      <c r="D235" s="93" t="s">
        <v>40</v>
      </c>
    </row>
    <row r="236" spans="1:4" ht="15.75" customHeight="1" x14ac:dyDescent="0.2">
      <c r="A236" s="45" t="s">
        <v>647</v>
      </c>
      <c r="B236" s="130">
        <v>42230</v>
      </c>
      <c r="C236" s="45">
        <v>36.200000000000003</v>
      </c>
      <c r="D236" s="93" t="s">
        <v>40</v>
      </c>
    </row>
    <row r="237" spans="1:4" ht="15.75" customHeight="1" x14ac:dyDescent="0.2">
      <c r="A237" s="45" t="s">
        <v>647</v>
      </c>
      <c r="B237" s="130">
        <v>42229</v>
      </c>
      <c r="C237" s="45">
        <v>36.11</v>
      </c>
      <c r="D237" s="93" t="s">
        <v>40</v>
      </c>
    </row>
    <row r="238" spans="1:4" ht="15.75" customHeight="1" x14ac:dyDescent="0.2">
      <c r="A238" s="45" t="s">
        <v>647</v>
      </c>
      <c r="B238" s="130">
        <v>42228</v>
      </c>
      <c r="C238" s="45">
        <v>36.08</v>
      </c>
      <c r="D238" s="93" t="s">
        <v>40</v>
      </c>
    </row>
    <row r="239" spans="1:4" ht="15.75" customHeight="1" x14ac:dyDescent="0.2">
      <c r="A239" s="45" t="s">
        <v>647</v>
      </c>
      <c r="B239" s="130">
        <v>42227</v>
      </c>
      <c r="C239" s="45">
        <v>36.1</v>
      </c>
      <c r="D239" s="93" t="s">
        <v>40</v>
      </c>
    </row>
    <row r="240" spans="1:4" ht="15.75" customHeight="1" x14ac:dyDescent="0.2">
      <c r="A240" s="45" t="s">
        <v>647</v>
      </c>
      <c r="B240" s="130">
        <v>42226</v>
      </c>
      <c r="C240" s="45">
        <v>35.979999999999997</v>
      </c>
      <c r="D240" s="93" t="s">
        <v>40</v>
      </c>
    </row>
    <row r="241" spans="1:4" ht="15.75" customHeight="1" x14ac:dyDescent="0.2">
      <c r="A241" s="45" t="s">
        <v>647</v>
      </c>
      <c r="B241" s="130">
        <v>42225</v>
      </c>
      <c r="C241" s="45">
        <v>35.82</v>
      </c>
      <c r="D241" s="93" t="s">
        <v>40</v>
      </c>
    </row>
    <row r="242" spans="1:4" ht="15.75" customHeight="1" x14ac:dyDescent="0.2">
      <c r="A242" s="45" t="s">
        <v>647</v>
      </c>
      <c r="B242" s="130">
        <v>42224</v>
      </c>
      <c r="C242" s="45">
        <v>35.86</v>
      </c>
      <c r="D242" s="93" t="s">
        <v>40</v>
      </c>
    </row>
    <row r="243" spans="1:4" ht="15.75" customHeight="1" x14ac:dyDescent="0.2">
      <c r="A243" s="45" t="s">
        <v>647</v>
      </c>
      <c r="B243" s="130">
        <v>42223</v>
      </c>
      <c r="C243" s="45">
        <v>35.880000000000003</v>
      </c>
      <c r="D243" s="93" t="s">
        <v>40</v>
      </c>
    </row>
    <row r="244" spans="1:4" ht="15.75" customHeight="1" x14ac:dyDescent="0.2">
      <c r="A244" s="45" t="s">
        <v>647</v>
      </c>
      <c r="B244" s="130">
        <v>42222</v>
      </c>
      <c r="C244" s="45">
        <v>35.880000000000003</v>
      </c>
      <c r="D244" s="93" t="s">
        <v>40</v>
      </c>
    </row>
    <row r="245" spans="1:4" ht="15.75" customHeight="1" x14ac:dyDescent="0.2">
      <c r="A245" s="45" t="s">
        <v>647</v>
      </c>
      <c r="B245" s="130">
        <v>42221</v>
      </c>
      <c r="C245" s="45">
        <v>35.85</v>
      </c>
      <c r="D245" s="93" t="s">
        <v>40</v>
      </c>
    </row>
    <row r="246" spans="1:4" ht="15.75" customHeight="1" x14ac:dyDescent="0.2">
      <c r="A246" s="45" t="s">
        <v>647</v>
      </c>
      <c r="B246" s="130">
        <v>42220</v>
      </c>
      <c r="C246" s="45">
        <v>35.86</v>
      </c>
      <c r="D246" s="93" t="s">
        <v>40</v>
      </c>
    </row>
    <row r="247" spans="1:4" ht="15.75" customHeight="1" x14ac:dyDescent="0.2">
      <c r="A247" s="45" t="s">
        <v>647</v>
      </c>
      <c r="B247" s="130">
        <v>42219</v>
      </c>
      <c r="C247" s="45">
        <v>36.86</v>
      </c>
      <c r="D247" s="93" t="s">
        <v>40</v>
      </c>
    </row>
    <row r="248" spans="1:4" ht="15.75" customHeight="1" x14ac:dyDescent="0.2">
      <c r="A248" s="45" t="s">
        <v>647</v>
      </c>
      <c r="B248" s="130">
        <v>42218</v>
      </c>
      <c r="C248" s="45">
        <v>35.82</v>
      </c>
      <c r="D248" s="93" t="s">
        <v>40</v>
      </c>
    </row>
    <row r="249" spans="1:4" ht="15.75" customHeight="1" x14ac:dyDescent="0.2">
      <c r="A249" s="45" t="s">
        <v>647</v>
      </c>
      <c r="B249" s="130">
        <v>42217</v>
      </c>
      <c r="C249" s="45">
        <v>35.82</v>
      </c>
      <c r="D249" s="93" t="s">
        <v>40</v>
      </c>
    </row>
    <row r="250" spans="1:4" ht="15.75" customHeight="1" x14ac:dyDescent="0.2">
      <c r="A250" s="45" t="s">
        <v>586</v>
      </c>
      <c r="B250" s="130">
        <v>42247</v>
      </c>
      <c r="C250" s="45">
        <v>43.91</v>
      </c>
      <c r="D250" s="93" t="s">
        <v>40</v>
      </c>
    </row>
    <row r="251" spans="1:4" ht="15.75" customHeight="1" x14ac:dyDescent="0.2">
      <c r="A251" s="45" t="s">
        <v>586</v>
      </c>
      <c r="B251" s="130">
        <v>42246</v>
      </c>
      <c r="C251" s="45">
        <v>43.94</v>
      </c>
      <c r="D251" s="93" t="s">
        <v>40</v>
      </c>
    </row>
    <row r="252" spans="1:4" ht="15.75" customHeight="1" x14ac:dyDescent="0.2">
      <c r="A252" s="45" t="s">
        <v>586</v>
      </c>
      <c r="B252" s="130">
        <v>42245</v>
      </c>
      <c r="C252" s="45">
        <v>39.01</v>
      </c>
      <c r="D252" s="93" t="s">
        <v>40</v>
      </c>
    </row>
    <row r="253" spans="1:4" ht="15.75" customHeight="1" x14ac:dyDescent="0.2">
      <c r="A253" s="45" t="s">
        <v>586</v>
      </c>
      <c r="B253" s="130">
        <v>42244</v>
      </c>
      <c r="C253" s="45">
        <v>36.909999999999997</v>
      </c>
      <c r="D253" s="93" t="s">
        <v>40</v>
      </c>
    </row>
    <row r="254" spans="1:4" ht="15.75" customHeight="1" x14ac:dyDescent="0.2">
      <c r="A254" s="45" t="s">
        <v>586</v>
      </c>
      <c r="B254" s="130">
        <v>42243</v>
      </c>
      <c r="C254" s="45">
        <v>36.89</v>
      </c>
      <c r="D254" s="93" t="s">
        <v>40</v>
      </c>
    </row>
    <row r="255" spans="1:4" ht="15.75" customHeight="1" x14ac:dyDescent="0.2">
      <c r="A255" s="45" t="s">
        <v>586</v>
      </c>
      <c r="B255" s="130">
        <v>42242</v>
      </c>
      <c r="C255" s="45">
        <v>36.869999999999997</v>
      </c>
      <c r="D255" s="93" t="s">
        <v>40</v>
      </c>
    </row>
    <row r="256" spans="1:4" ht="15.75" customHeight="1" x14ac:dyDescent="0.2">
      <c r="A256" s="45" t="s">
        <v>586</v>
      </c>
      <c r="B256" s="130">
        <v>42241</v>
      </c>
      <c r="C256" s="45">
        <v>36.85</v>
      </c>
      <c r="D256" s="93" t="s">
        <v>40</v>
      </c>
    </row>
    <row r="257" spans="1:4" ht="15.75" customHeight="1" x14ac:dyDescent="0.2">
      <c r="A257" s="45" t="s">
        <v>586</v>
      </c>
      <c r="B257" s="130">
        <v>42240</v>
      </c>
      <c r="C257" s="45">
        <v>40.26</v>
      </c>
      <c r="D257" s="93" t="s">
        <v>40</v>
      </c>
    </row>
    <row r="258" spans="1:4" ht="15.75" customHeight="1" x14ac:dyDescent="0.2">
      <c r="A258" s="45" t="s">
        <v>586</v>
      </c>
      <c r="B258" s="130">
        <v>42239</v>
      </c>
      <c r="C258" s="45">
        <v>43.84</v>
      </c>
      <c r="D258" s="93" t="s">
        <v>40</v>
      </c>
    </row>
    <row r="259" spans="1:4" ht="15.75" customHeight="1" x14ac:dyDescent="0.2">
      <c r="A259" s="45" t="s">
        <v>586</v>
      </c>
      <c r="B259" s="130">
        <v>42238</v>
      </c>
      <c r="C259" s="45">
        <v>43.91</v>
      </c>
      <c r="D259" s="93" t="s">
        <v>40</v>
      </c>
    </row>
    <row r="260" spans="1:4" ht="15.75" customHeight="1" x14ac:dyDescent="0.2">
      <c r="A260" s="45" t="s">
        <v>586</v>
      </c>
      <c r="B260" s="130">
        <v>42237</v>
      </c>
      <c r="C260" s="45">
        <v>37.25</v>
      </c>
      <c r="D260" s="93" t="s">
        <v>40</v>
      </c>
    </row>
    <row r="261" spans="1:4" ht="15.75" customHeight="1" x14ac:dyDescent="0.2">
      <c r="A261" s="45" t="s">
        <v>586</v>
      </c>
      <c r="B261" s="130">
        <v>42236</v>
      </c>
      <c r="C261" s="45">
        <v>32.630000000000003</v>
      </c>
      <c r="D261" s="93" t="s">
        <v>40</v>
      </c>
    </row>
    <row r="262" spans="1:4" ht="15.75" customHeight="1" x14ac:dyDescent="0.2">
      <c r="A262" s="45" t="s">
        <v>586</v>
      </c>
      <c r="B262" s="130">
        <v>42235</v>
      </c>
      <c r="C262" s="45">
        <v>32.68</v>
      </c>
      <c r="D262" s="93" t="s">
        <v>40</v>
      </c>
    </row>
    <row r="263" spans="1:4" ht="15.75" customHeight="1" x14ac:dyDescent="0.2">
      <c r="A263" s="45" t="s">
        <v>586</v>
      </c>
      <c r="B263" s="130">
        <v>42234</v>
      </c>
      <c r="C263" s="45">
        <v>32.659999999999997</v>
      </c>
      <c r="D263" s="93" t="s">
        <v>40</v>
      </c>
    </row>
    <row r="264" spans="1:4" ht="15.75" customHeight="1" x14ac:dyDescent="0.2">
      <c r="A264" s="45" t="s">
        <v>586</v>
      </c>
      <c r="B264" s="130">
        <v>42233</v>
      </c>
      <c r="C264" s="45">
        <v>32.770000000000003</v>
      </c>
      <c r="D264" s="93" t="s">
        <v>40</v>
      </c>
    </row>
    <row r="265" spans="1:4" ht="15.75" customHeight="1" x14ac:dyDescent="0.2">
      <c r="A265" s="45" t="s">
        <v>586</v>
      </c>
      <c r="B265" s="130">
        <v>42232</v>
      </c>
      <c r="C265" s="45">
        <v>32.729999999999997</v>
      </c>
      <c r="D265" s="93" t="s">
        <v>40</v>
      </c>
    </row>
    <row r="266" spans="1:4" ht="15.75" customHeight="1" x14ac:dyDescent="0.2">
      <c r="A266" s="45" t="s">
        <v>586</v>
      </c>
      <c r="B266" s="130">
        <v>42231</v>
      </c>
      <c r="C266" s="45">
        <v>32.78</v>
      </c>
      <c r="D266" s="93" t="s">
        <v>40</v>
      </c>
    </row>
    <row r="267" spans="1:4" ht="15.75" customHeight="1" x14ac:dyDescent="0.2">
      <c r="A267" s="45" t="s">
        <v>586</v>
      </c>
      <c r="B267" s="130">
        <v>42230</v>
      </c>
      <c r="C267" s="45">
        <v>32.65</v>
      </c>
      <c r="D267" s="93" t="s">
        <v>40</v>
      </c>
    </row>
    <row r="268" spans="1:4" ht="15.75" customHeight="1" x14ac:dyDescent="0.2">
      <c r="A268" s="45" t="s">
        <v>586</v>
      </c>
      <c r="B268" s="130">
        <v>42229</v>
      </c>
      <c r="C268" s="45">
        <v>32.700000000000003</v>
      </c>
      <c r="D268" s="93" t="s">
        <v>40</v>
      </c>
    </row>
    <row r="269" spans="1:4" ht="15.75" customHeight="1" x14ac:dyDescent="0.2">
      <c r="A269" s="45" t="s">
        <v>586</v>
      </c>
      <c r="B269" s="130">
        <v>42228</v>
      </c>
      <c r="C269" s="45">
        <v>32.69</v>
      </c>
      <c r="D269" s="93" t="s">
        <v>40</v>
      </c>
    </row>
    <row r="270" spans="1:4" ht="15.75" customHeight="1" x14ac:dyDescent="0.2">
      <c r="A270" s="45" t="s">
        <v>586</v>
      </c>
      <c r="B270" s="130">
        <v>42227</v>
      </c>
      <c r="C270" s="45">
        <v>32.729999999999997</v>
      </c>
      <c r="D270" s="93" t="s">
        <v>40</v>
      </c>
    </row>
    <row r="271" spans="1:4" ht="15.75" customHeight="1" x14ac:dyDescent="0.2">
      <c r="A271" s="45" t="s">
        <v>586</v>
      </c>
      <c r="B271" s="130">
        <v>42226</v>
      </c>
      <c r="C271" s="45">
        <v>33.86</v>
      </c>
      <c r="D271" s="93" t="s">
        <v>40</v>
      </c>
    </row>
    <row r="272" spans="1:4" ht="15.75" customHeight="1" x14ac:dyDescent="0.2">
      <c r="A272" s="45" t="s">
        <v>586</v>
      </c>
      <c r="B272" s="130">
        <v>42225</v>
      </c>
      <c r="C272" s="45">
        <v>39.409999999999997</v>
      </c>
      <c r="D272" s="93" t="s">
        <v>40</v>
      </c>
    </row>
    <row r="273" spans="1:4" ht="15.75" customHeight="1" x14ac:dyDescent="0.2">
      <c r="A273" s="45" t="s">
        <v>586</v>
      </c>
      <c r="B273" s="130">
        <v>42224</v>
      </c>
      <c r="C273" s="45">
        <v>39.39</v>
      </c>
      <c r="D273" s="93" t="s">
        <v>40</v>
      </c>
    </row>
    <row r="274" spans="1:4" ht="15.75" customHeight="1" x14ac:dyDescent="0.2">
      <c r="A274" s="45" t="s">
        <v>586</v>
      </c>
      <c r="B274" s="130">
        <v>42223</v>
      </c>
      <c r="C274" s="45">
        <v>39.130000000000003</v>
      </c>
      <c r="D274" s="93" t="s">
        <v>40</v>
      </c>
    </row>
    <row r="275" spans="1:4" ht="15.75" customHeight="1" x14ac:dyDescent="0.2">
      <c r="A275" s="45" t="s">
        <v>586</v>
      </c>
      <c r="B275" s="130">
        <v>42222</v>
      </c>
      <c r="C275" s="45">
        <v>39.130000000000003</v>
      </c>
      <c r="D275" s="93" t="s">
        <v>40</v>
      </c>
    </row>
    <row r="276" spans="1:4" ht="15.75" customHeight="1" x14ac:dyDescent="0.2">
      <c r="A276" s="45" t="s">
        <v>586</v>
      </c>
      <c r="B276" s="130">
        <v>42221</v>
      </c>
      <c r="C276" s="45">
        <v>41.24</v>
      </c>
      <c r="D276" s="93" t="s">
        <v>40</v>
      </c>
    </row>
    <row r="277" spans="1:4" ht="15.75" customHeight="1" x14ac:dyDescent="0.2">
      <c r="A277" s="45" t="s">
        <v>586</v>
      </c>
      <c r="B277" s="130">
        <v>42220</v>
      </c>
      <c r="C277" s="45">
        <v>41.08</v>
      </c>
      <c r="D277" s="93" t="s">
        <v>40</v>
      </c>
    </row>
    <row r="278" spans="1:4" ht="15.75" customHeight="1" x14ac:dyDescent="0.2">
      <c r="A278" s="45" t="s">
        <v>586</v>
      </c>
      <c r="B278" s="130">
        <v>42219</v>
      </c>
      <c r="C278" s="45">
        <v>42.51</v>
      </c>
      <c r="D278" s="93" t="s">
        <v>40</v>
      </c>
    </row>
    <row r="279" spans="1:4" ht="15.75" customHeight="1" x14ac:dyDescent="0.2">
      <c r="A279" s="45" t="s">
        <v>586</v>
      </c>
      <c r="B279" s="130">
        <v>42218</v>
      </c>
      <c r="C279" s="45">
        <v>48.09</v>
      </c>
      <c r="D279" s="93" t="s">
        <v>40</v>
      </c>
    </row>
    <row r="280" spans="1:4" ht="15.75" customHeight="1" x14ac:dyDescent="0.2">
      <c r="A280" s="45" t="s">
        <v>586</v>
      </c>
      <c r="B280" s="130">
        <v>42217</v>
      </c>
      <c r="C280" s="45">
        <v>48.09</v>
      </c>
      <c r="D280" s="93" t="s">
        <v>40</v>
      </c>
    </row>
    <row r="281" spans="1:4" ht="15.75" customHeight="1" x14ac:dyDescent="0.2">
      <c r="A281" s="45" t="s">
        <v>65</v>
      </c>
      <c r="B281" s="130">
        <v>42247</v>
      </c>
      <c r="C281" s="45">
        <v>6</v>
      </c>
      <c r="D281" s="93" t="s">
        <v>33</v>
      </c>
    </row>
    <row r="282" spans="1:4" ht="15.75" customHeight="1" x14ac:dyDescent="0.2">
      <c r="A282" s="45" t="s">
        <v>65</v>
      </c>
      <c r="B282" s="130">
        <v>42246</v>
      </c>
      <c r="C282" s="45">
        <v>6</v>
      </c>
      <c r="D282" s="93" t="s">
        <v>33</v>
      </c>
    </row>
    <row r="283" spans="1:4" ht="15.75" customHeight="1" x14ac:dyDescent="0.2">
      <c r="A283" s="45" t="s">
        <v>65</v>
      </c>
      <c r="B283" s="130">
        <v>42245</v>
      </c>
      <c r="C283" s="45">
        <v>6</v>
      </c>
      <c r="D283" s="93" t="s">
        <v>33</v>
      </c>
    </row>
    <row r="284" spans="1:4" ht="15.75" customHeight="1" x14ac:dyDescent="0.2">
      <c r="A284" s="45" t="s">
        <v>65</v>
      </c>
      <c r="B284" s="130">
        <v>42244</v>
      </c>
      <c r="C284" s="45">
        <v>6</v>
      </c>
      <c r="D284" s="93" t="s">
        <v>33</v>
      </c>
    </row>
    <row r="285" spans="1:4" ht="15.75" customHeight="1" x14ac:dyDescent="0.2">
      <c r="A285" s="45" t="s">
        <v>65</v>
      </c>
      <c r="B285" s="130">
        <v>42243</v>
      </c>
      <c r="C285" s="45">
        <v>6</v>
      </c>
      <c r="D285" s="93" t="s">
        <v>33</v>
      </c>
    </row>
    <row r="286" spans="1:4" ht="15.75" customHeight="1" x14ac:dyDescent="0.2">
      <c r="A286" s="45" t="s">
        <v>65</v>
      </c>
      <c r="B286" s="130">
        <v>42242</v>
      </c>
      <c r="C286" s="45">
        <v>6.01</v>
      </c>
      <c r="D286" s="93" t="s">
        <v>33</v>
      </c>
    </row>
    <row r="287" spans="1:4" ht="15.75" customHeight="1" x14ac:dyDescent="0.2">
      <c r="A287" s="45" t="s">
        <v>65</v>
      </c>
      <c r="B287" s="130">
        <v>42241</v>
      </c>
      <c r="C287" s="45">
        <v>6.01</v>
      </c>
      <c r="D287" s="93" t="s">
        <v>33</v>
      </c>
    </row>
    <row r="288" spans="1:4" ht="15.75" customHeight="1" x14ac:dyDescent="0.2">
      <c r="A288" s="45" t="s">
        <v>65</v>
      </c>
      <c r="B288" s="130">
        <v>42240</v>
      </c>
      <c r="C288" s="45">
        <v>6.01</v>
      </c>
      <c r="D288" s="93" t="s">
        <v>33</v>
      </c>
    </row>
    <row r="289" spans="1:4" ht="15.75" customHeight="1" x14ac:dyDescent="0.2">
      <c r="A289" s="45" t="s">
        <v>65</v>
      </c>
      <c r="B289" s="130">
        <v>42239</v>
      </c>
      <c r="C289" s="45">
        <v>6.01</v>
      </c>
      <c r="D289" s="93" t="s">
        <v>33</v>
      </c>
    </row>
    <row r="290" spans="1:4" ht="15.75" customHeight="1" x14ac:dyDescent="0.2">
      <c r="A290" s="45" t="s">
        <v>65</v>
      </c>
      <c r="B290" s="130">
        <v>42238</v>
      </c>
      <c r="C290" s="45">
        <v>6.01</v>
      </c>
      <c r="D290" s="93" t="s">
        <v>33</v>
      </c>
    </row>
    <row r="291" spans="1:4" ht="15.75" customHeight="1" x14ac:dyDescent="0.2">
      <c r="A291" s="45" t="s">
        <v>65</v>
      </c>
      <c r="B291" s="130">
        <v>42237</v>
      </c>
      <c r="C291" s="45">
        <v>6.01</v>
      </c>
      <c r="D291" s="93" t="s">
        <v>33</v>
      </c>
    </row>
    <row r="292" spans="1:4" ht="15.75" customHeight="1" x14ac:dyDescent="0.2">
      <c r="A292" s="45" t="s">
        <v>65</v>
      </c>
      <c r="B292" s="130">
        <v>42236</v>
      </c>
      <c r="C292" s="45">
        <v>6.02</v>
      </c>
      <c r="D292" s="93" t="s">
        <v>33</v>
      </c>
    </row>
    <row r="293" spans="1:4" ht="15.75" customHeight="1" x14ac:dyDescent="0.2">
      <c r="A293" s="45" t="s">
        <v>65</v>
      </c>
      <c r="B293" s="130">
        <v>42235</v>
      </c>
      <c r="C293" s="45">
        <v>3.15</v>
      </c>
      <c r="D293" s="93" t="s">
        <v>33</v>
      </c>
    </row>
    <row r="294" spans="1:4" ht="15.75" customHeight="1" x14ac:dyDescent="0.2">
      <c r="A294" s="45" t="s">
        <v>65</v>
      </c>
      <c r="B294" s="130">
        <v>42234</v>
      </c>
      <c r="C294" s="45">
        <v>3.01</v>
      </c>
      <c r="D294" s="93" t="s">
        <v>33</v>
      </c>
    </row>
    <row r="295" spans="1:4" ht="15.75" customHeight="1" x14ac:dyDescent="0.2">
      <c r="A295" s="45" t="s">
        <v>65</v>
      </c>
      <c r="B295" s="130">
        <v>42233</v>
      </c>
      <c r="C295" s="45">
        <v>3.01</v>
      </c>
      <c r="D295" s="93" t="s">
        <v>33</v>
      </c>
    </row>
    <row r="296" spans="1:4" ht="15.75" customHeight="1" x14ac:dyDescent="0.2">
      <c r="A296" s="45" t="s">
        <v>65</v>
      </c>
      <c r="B296" s="130">
        <v>42232</v>
      </c>
      <c r="C296" s="45">
        <v>3.01</v>
      </c>
      <c r="D296" s="93" t="s">
        <v>33</v>
      </c>
    </row>
    <row r="297" spans="1:4" ht="15.75" customHeight="1" x14ac:dyDescent="0.2">
      <c r="A297" s="45" t="s">
        <v>65</v>
      </c>
      <c r="B297" s="130">
        <v>42231</v>
      </c>
      <c r="C297" s="45">
        <v>3.01</v>
      </c>
      <c r="D297" s="93" t="s">
        <v>33</v>
      </c>
    </row>
    <row r="298" spans="1:4" ht="15.75" customHeight="1" x14ac:dyDescent="0.2">
      <c r="A298" s="45" t="s">
        <v>65</v>
      </c>
      <c r="B298" s="130">
        <v>42230</v>
      </c>
      <c r="C298" s="45">
        <v>3.01</v>
      </c>
      <c r="D298" s="93" t="s">
        <v>33</v>
      </c>
    </row>
    <row r="299" spans="1:4" ht="15.75" customHeight="1" x14ac:dyDescent="0.2">
      <c r="A299" s="45" t="s">
        <v>65</v>
      </c>
      <c r="B299" s="130">
        <v>42229</v>
      </c>
      <c r="C299" s="45">
        <v>3.01</v>
      </c>
      <c r="D299" s="93" t="s">
        <v>33</v>
      </c>
    </row>
    <row r="300" spans="1:4" ht="15.75" customHeight="1" x14ac:dyDescent="0.2">
      <c r="A300" s="45" t="s">
        <v>65</v>
      </c>
      <c r="B300" s="130">
        <v>42228</v>
      </c>
      <c r="C300" s="45">
        <v>3.01</v>
      </c>
      <c r="D300" s="93" t="s">
        <v>33</v>
      </c>
    </row>
    <row r="301" spans="1:4" ht="15.75" customHeight="1" x14ac:dyDescent="0.2">
      <c r="A301" s="45" t="s">
        <v>65</v>
      </c>
      <c r="B301" s="130">
        <v>42227</v>
      </c>
      <c r="C301" s="45">
        <v>3.01</v>
      </c>
      <c r="D301" s="93" t="s">
        <v>33</v>
      </c>
    </row>
    <row r="302" spans="1:4" ht="15.75" customHeight="1" x14ac:dyDescent="0.2">
      <c r="A302" s="45" t="s">
        <v>65</v>
      </c>
      <c r="B302" s="130">
        <v>42226</v>
      </c>
      <c r="C302" s="45">
        <v>20.61</v>
      </c>
      <c r="D302" s="93" t="s">
        <v>33</v>
      </c>
    </row>
    <row r="303" spans="1:4" ht="15.75" customHeight="1" x14ac:dyDescent="0.2">
      <c r="A303" s="45" t="s">
        <v>65</v>
      </c>
      <c r="B303" s="130">
        <v>42225</v>
      </c>
      <c r="C303" s="45">
        <v>25.5</v>
      </c>
      <c r="D303" s="93" t="s">
        <v>33</v>
      </c>
    </row>
    <row r="304" spans="1:4" ht="15.75" customHeight="1" x14ac:dyDescent="0.2">
      <c r="A304" s="45" t="s">
        <v>65</v>
      </c>
      <c r="B304" s="130">
        <v>42224</v>
      </c>
      <c r="C304" s="45">
        <v>25.5</v>
      </c>
      <c r="D304" s="93" t="s">
        <v>33</v>
      </c>
    </row>
    <row r="305" spans="1:4" ht="15.75" customHeight="1" x14ac:dyDescent="0.2">
      <c r="A305" s="45" t="s">
        <v>65</v>
      </c>
      <c r="B305" s="130">
        <v>42223</v>
      </c>
      <c r="C305" s="45">
        <v>25.5</v>
      </c>
      <c r="D305" s="93" t="s">
        <v>33</v>
      </c>
    </row>
    <row r="306" spans="1:4" ht="15.75" customHeight="1" x14ac:dyDescent="0.2">
      <c r="A306" s="45" t="s">
        <v>65</v>
      </c>
      <c r="B306" s="130">
        <v>42222</v>
      </c>
      <c r="C306" s="45">
        <v>25.5</v>
      </c>
      <c r="D306" s="93" t="s">
        <v>33</v>
      </c>
    </row>
    <row r="307" spans="1:4" ht="15.75" customHeight="1" x14ac:dyDescent="0.2">
      <c r="A307" s="45" t="s">
        <v>65</v>
      </c>
      <c r="B307" s="130">
        <v>42221</v>
      </c>
      <c r="C307" s="45">
        <v>25.5</v>
      </c>
      <c r="D307" s="93" t="s">
        <v>33</v>
      </c>
    </row>
    <row r="308" spans="1:4" ht="15.75" customHeight="1" x14ac:dyDescent="0.2">
      <c r="A308" s="45" t="s">
        <v>65</v>
      </c>
      <c r="B308" s="130">
        <v>42220</v>
      </c>
      <c r="C308" s="45">
        <v>25.5</v>
      </c>
      <c r="D308" s="93" t="s">
        <v>33</v>
      </c>
    </row>
    <row r="309" spans="1:4" ht="15.75" customHeight="1" x14ac:dyDescent="0.2">
      <c r="A309" s="45" t="s">
        <v>65</v>
      </c>
      <c r="B309" s="130">
        <v>42219</v>
      </c>
      <c r="C309" s="45">
        <v>25.5</v>
      </c>
      <c r="D309" s="93" t="s">
        <v>33</v>
      </c>
    </row>
    <row r="310" spans="1:4" ht="15.75" customHeight="1" x14ac:dyDescent="0.2">
      <c r="A310" s="45" t="s">
        <v>65</v>
      </c>
      <c r="B310" s="130">
        <v>42218</v>
      </c>
      <c r="C310" s="45">
        <v>25.5</v>
      </c>
      <c r="D310" s="93" t="s">
        <v>33</v>
      </c>
    </row>
    <row r="311" spans="1:4" ht="15.75" customHeight="1" x14ac:dyDescent="0.2">
      <c r="A311" s="45" t="s">
        <v>65</v>
      </c>
      <c r="B311" s="130">
        <v>42217</v>
      </c>
      <c r="C311" s="45">
        <v>25.5</v>
      </c>
      <c r="D311" s="93" t="s">
        <v>33</v>
      </c>
    </row>
    <row r="312" spans="1:4" ht="15.75" customHeight="1" x14ac:dyDescent="0.2">
      <c r="A312" s="45" t="s">
        <v>66</v>
      </c>
      <c r="B312" s="130">
        <v>42247</v>
      </c>
      <c r="C312" s="45">
        <v>7.29</v>
      </c>
      <c r="D312" s="93" t="s">
        <v>33</v>
      </c>
    </row>
    <row r="313" spans="1:4" ht="15.75" customHeight="1" x14ac:dyDescent="0.2">
      <c r="A313" s="45" t="s">
        <v>66</v>
      </c>
      <c r="B313" s="130">
        <v>42246</v>
      </c>
      <c r="C313" s="45">
        <v>7.3</v>
      </c>
      <c r="D313" s="93" t="s">
        <v>33</v>
      </c>
    </row>
    <row r="314" spans="1:4" ht="15.75" customHeight="1" x14ac:dyDescent="0.2">
      <c r="A314" s="45" t="s">
        <v>66</v>
      </c>
      <c r="B314" s="130">
        <v>42245</v>
      </c>
      <c r="C314" s="45">
        <v>7.3</v>
      </c>
      <c r="D314" s="93" t="s">
        <v>33</v>
      </c>
    </row>
    <row r="315" spans="1:4" ht="15.75" customHeight="1" x14ac:dyDescent="0.2">
      <c r="A315" s="45" t="s">
        <v>66</v>
      </c>
      <c r="B315" s="130">
        <v>42244</v>
      </c>
      <c r="C315" s="45">
        <v>7.3</v>
      </c>
      <c r="D315" s="93" t="s">
        <v>33</v>
      </c>
    </row>
    <row r="316" spans="1:4" ht="15.75" customHeight="1" x14ac:dyDescent="0.2">
      <c r="A316" s="45" t="s">
        <v>66</v>
      </c>
      <c r="B316" s="130">
        <v>42243</v>
      </c>
      <c r="C316" s="45">
        <v>7.3</v>
      </c>
      <c r="D316" s="93" t="s">
        <v>33</v>
      </c>
    </row>
    <row r="317" spans="1:4" ht="15.75" customHeight="1" x14ac:dyDescent="0.2">
      <c r="A317" s="45" t="s">
        <v>66</v>
      </c>
      <c r="B317" s="130">
        <v>42242</v>
      </c>
      <c r="C317" s="45">
        <v>7.3</v>
      </c>
      <c r="D317" s="93" t="s">
        <v>33</v>
      </c>
    </row>
    <row r="318" spans="1:4" ht="15.75" customHeight="1" x14ac:dyDescent="0.2">
      <c r="A318" s="45" t="s">
        <v>66</v>
      </c>
      <c r="B318" s="130">
        <v>42241</v>
      </c>
      <c r="C318" s="45">
        <v>7.3</v>
      </c>
      <c r="D318" s="93" t="s">
        <v>33</v>
      </c>
    </row>
    <row r="319" spans="1:4" ht="15.75" customHeight="1" x14ac:dyDescent="0.2">
      <c r="A319" s="45" t="s">
        <v>66</v>
      </c>
      <c r="B319" s="130">
        <v>42240</v>
      </c>
      <c r="C319" s="45">
        <v>7.3</v>
      </c>
      <c r="D319" s="93" t="s">
        <v>33</v>
      </c>
    </row>
    <row r="320" spans="1:4" ht="15.75" customHeight="1" x14ac:dyDescent="0.2">
      <c r="A320" s="45" t="s">
        <v>66</v>
      </c>
      <c r="B320" s="130">
        <v>42239</v>
      </c>
      <c r="C320" s="45">
        <v>7.3</v>
      </c>
      <c r="D320" s="93" t="s">
        <v>33</v>
      </c>
    </row>
    <row r="321" spans="1:4" ht="15.75" customHeight="1" x14ac:dyDescent="0.2">
      <c r="A321" s="45" t="s">
        <v>66</v>
      </c>
      <c r="B321" s="130">
        <v>42238</v>
      </c>
      <c r="C321" s="45">
        <v>7.3</v>
      </c>
      <c r="D321" s="93" t="s">
        <v>33</v>
      </c>
    </row>
    <row r="322" spans="1:4" ht="15.75" customHeight="1" x14ac:dyDescent="0.2">
      <c r="A322" s="45" t="s">
        <v>66</v>
      </c>
      <c r="B322" s="130">
        <v>42237</v>
      </c>
      <c r="C322" s="45">
        <v>7.3</v>
      </c>
      <c r="D322" s="93" t="s">
        <v>33</v>
      </c>
    </row>
    <row r="323" spans="1:4" ht="15.75" customHeight="1" x14ac:dyDescent="0.2">
      <c r="A323" s="45" t="s">
        <v>66</v>
      </c>
      <c r="B323" s="130">
        <v>42236</v>
      </c>
      <c r="C323" s="45">
        <v>7.3</v>
      </c>
      <c r="D323" s="93" t="s">
        <v>33</v>
      </c>
    </row>
    <row r="324" spans="1:4" ht="15.75" customHeight="1" x14ac:dyDescent="0.2">
      <c r="A324" s="45" t="s">
        <v>66</v>
      </c>
      <c r="B324" s="130">
        <v>42235</v>
      </c>
      <c r="C324" s="45">
        <v>11.36</v>
      </c>
      <c r="D324" s="93" t="s">
        <v>33</v>
      </c>
    </row>
    <row r="325" spans="1:4" ht="15.75" customHeight="1" x14ac:dyDescent="0.2">
      <c r="A325" s="45" t="s">
        <v>66</v>
      </c>
      <c r="B325" s="130">
        <v>42234</v>
      </c>
      <c r="C325" s="45">
        <v>11.55</v>
      </c>
      <c r="D325" s="93" t="s">
        <v>33</v>
      </c>
    </row>
    <row r="326" spans="1:4" ht="15.75" customHeight="1" x14ac:dyDescent="0.2">
      <c r="A326" s="45" t="s">
        <v>66</v>
      </c>
      <c r="B326" s="130">
        <v>42233</v>
      </c>
      <c r="C326" s="45">
        <v>11.55</v>
      </c>
      <c r="D326" s="93" t="s">
        <v>33</v>
      </c>
    </row>
    <row r="327" spans="1:4" ht="15.75" customHeight="1" x14ac:dyDescent="0.2">
      <c r="A327" s="45" t="s">
        <v>66</v>
      </c>
      <c r="B327" s="130">
        <v>42232</v>
      </c>
      <c r="C327" s="45">
        <v>11.55</v>
      </c>
      <c r="D327" s="93" t="s">
        <v>33</v>
      </c>
    </row>
    <row r="328" spans="1:4" ht="15.75" customHeight="1" x14ac:dyDescent="0.2">
      <c r="A328" s="45" t="s">
        <v>66</v>
      </c>
      <c r="B328" s="130">
        <v>42231</v>
      </c>
      <c r="C328" s="45">
        <v>11.55</v>
      </c>
      <c r="D328" s="93" t="s">
        <v>33</v>
      </c>
    </row>
    <row r="329" spans="1:4" ht="15.75" customHeight="1" x14ac:dyDescent="0.2">
      <c r="A329" s="45" t="s">
        <v>66</v>
      </c>
      <c r="B329" s="130">
        <v>42230</v>
      </c>
      <c r="C329" s="45">
        <v>11.55</v>
      </c>
      <c r="D329" s="93" t="s">
        <v>33</v>
      </c>
    </row>
    <row r="330" spans="1:4" ht="15.75" customHeight="1" x14ac:dyDescent="0.2">
      <c r="A330" s="45" t="s">
        <v>66</v>
      </c>
      <c r="B330" s="130">
        <v>42229</v>
      </c>
      <c r="C330" s="45">
        <v>11.55</v>
      </c>
      <c r="D330" s="93" t="s">
        <v>33</v>
      </c>
    </row>
    <row r="331" spans="1:4" ht="15.75" customHeight="1" x14ac:dyDescent="0.2">
      <c r="A331" s="45" t="s">
        <v>66</v>
      </c>
      <c r="B331" s="130">
        <v>42228</v>
      </c>
      <c r="C331" s="45">
        <v>11.55</v>
      </c>
      <c r="D331" s="93" t="s">
        <v>33</v>
      </c>
    </row>
    <row r="332" spans="1:4" ht="15.75" customHeight="1" x14ac:dyDescent="0.2">
      <c r="A332" s="45" t="s">
        <v>66</v>
      </c>
      <c r="B332" s="130">
        <v>42227</v>
      </c>
      <c r="C332" s="45">
        <v>11.55</v>
      </c>
      <c r="D332" s="93" t="s">
        <v>33</v>
      </c>
    </row>
    <row r="333" spans="1:4" ht="15.75" customHeight="1" x14ac:dyDescent="0.2">
      <c r="A333" s="45" t="s">
        <v>66</v>
      </c>
      <c r="B333" s="130">
        <v>42226</v>
      </c>
      <c r="C333" s="45">
        <v>11.55</v>
      </c>
      <c r="D333" s="93" t="s">
        <v>33</v>
      </c>
    </row>
    <row r="334" spans="1:4" ht="15.75" customHeight="1" x14ac:dyDescent="0.2">
      <c r="A334" s="45" t="s">
        <v>66</v>
      </c>
      <c r="B334" s="130">
        <v>42225</v>
      </c>
      <c r="C334" s="45">
        <v>11.55</v>
      </c>
      <c r="D334" s="93" t="s">
        <v>33</v>
      </c>
    </row>
    <row r="335" spans="1:4" ht="15.75" customHeight="1" x14ac:dyDescent="0.2">
      <c r="A335" s="45" t="s">
        <v>66</v>
      </c>
      <c r="B335" s="130">
        <v>42224</v>
      </c>
      <c r="C335" s="45">
        <v>11.55</v>
      </c>
      <c r="D335" s="93" t="s">
        <v>33</v>
      </c>
    </row>
    <row r="336" spans="1:4" ht="15.75" customHeight="1" x14ac:dyDescent="0.2">
      <c r="A336" s="45" t="s">
        <v>66</v>
      </c>
      <c r="B336" s="130">
        <v>42223</v>
      </c>
      <c r="C336" s="45">
        <v>11.55</v>
      </c>
      <c r="D336" s="93" t="s">
        <v>33</v>
      </c>
    </row>
    <row r="337" spans="1:4" ht="15.75" customHeight="1" x14ac:dyDescent="0.2">
      <c r="A337" s="45" t="s">
        <v>66</v>
      </c>
      <c r="B337" s="130">
        <v>42222</v>
      </c>
      <c r="C337" s="45">
        <v>11.55</v>
      </c>
      <c r="D337" s="93" t="s">
        <v>33</v>
      </c>
    </row>
    <row r="338" spans="1:4" ht="15.75" customHeight="1" x14ac:dyDescent="0.2">
      <c r="A338" s="45" t="s">
        <v>66</v>
      </c>
      <c r="B338" s="130">
        <v>42221</v>
      </c>
      <c r="C338" s="45">
        <v>11.55</v>
      </c>
      <c r="D338" s="93" t="s">
        <v>33</v>
      </c>
    </row>
    <row r="339" spans="1:4" ht="15.75" customHeight="1" x14ac:dyDescent="0.2">
      <c r="A339" s="45" t="s">
        <v>66</v>
      </c>
      <c r="B339" s="130">
        <v>42220</v>
      </c>
      <c r="C339" s="45">
        <v>11.55</v>
      </c>
      <c r="D339" s="93" t="s">
        <v>33</v>
      </c>
    </row>
    <row r="340" spans="1:4" ht="15.75" customHeight="1" x14ac:dyDescent="0.2">
      <c r="A340" s="45" t="s">
        <v>66</v>
      </c>
      <c r="B340" s="130">
        <v>42219</v>
      </c>
      <c r="C340" s="45">
        <v>11.55</v>
      </c>
      <c r="D340" s="93" t="s">
        <v>33</v>
      </c>
    </row>
    <row r="341" spans="1:4" ht="15.75" customHeight="1" x14ac:dyDescent="0.2">
      <c r="A341" s="45" t="s">
        <v>66</v>
      </c>
      <c r="B341" s="130">
        <v>42218</v>
      </c>
      <c r="C341" s="45">
        <v>11.55</v>
      </c>
      <c r="D341" s="93" t="s">
        <v>33</v>
      </c>
    </row>
    <row r="342" spans="1:4" ht="15.75" customHeight="1" x14ac:dyDescent="0.2">
      <c r="A342" s="45" t="s">
        <v>66</v>
      </c>
      <c r="B342" s="130">
        <v>42217</v>
      </c>
      <c r="C342" s="45">
        <v>11.55</v>
      </c>
      <c r="D342" s="93" t="s">
        <v>33</v>
      </c>
    </row>
    <row r="343" spans="1:4" ht="15.75" customHeight="1" x14ac:dyDescent="0.2">
      <c r="A343" s="45" t="s">
        <v>67</v>
      </c>
      <c r="B343" s="130">
        <v>42247</v>
      </c>
      <c r="C343" s="45">
        <v>7.91</v>
      </c>
      <c r="D343" s="93" t="s">
        <v>33</v>
      </c>
    </row>
    <row r="344" spans="1:4" ht="15.75" customHeight="1" x14ac:dyDescent="0.2">
      <c r="A344" s="45" t="s">
        <v>67</v>
      </c>
      <c r="B344" s="130">
        <v>42246</v>
      </c>
      <c r="C344" s="45">
        <v>7.91</v>
      </c>
      <c r="D344" s="93" t="s">
        <v>33</v>
      </c>
    </row>
    <row r="345" spans="1:4" ht="15.75" customHeight="1" x14ac:dyDescent="0.2">
      <c r="A345" s="45" t="s">
        <v>67</v>
      </c>
      <c r="B345" s="130">
        <v>42245</v>
      </c>
      <c r="C345" s="45">
        <v>7.91</v>
      </c>
      <c r="D345" s="93" t="s">
        <v>33</v>
      </c>
    </row>
    <row r="346" spans="1:4" ht="15.75" customHeight="1" x14ac:dyDescent="0.2">
      <c r="A346" s="45" t="s">
        <v>67</v>
      </c>
      <c r="B346" s="130">
        <v>42244</v>
      </c>
      <c r="C346" s="45">
        <v>7.91</v>
      </c>
      <c r="D346" s="93" t="s">
        <v>33</v>
      </c>
    </row>
    <row r="347" spans="1:4" ht="15.75" customHeight="1" x14ac:dyDescent="0.2">
      <c r="A347" s="45" t="s">
        <v>67</v>
      </c>
      <c r="B347" s="130">
        <v>42243</v>
      </c>
      <c r="C347" s="45">
        <v>7.91</v>
      </c>
      <c r="D347" s="93" t="s">
        <v>33</v>
      </c>
    </row>
    <row r="348" spans="1:4" ht="15.75" customHeight="1" x14ac:dyDescent="0.2">
      <c r="A348" s="45" t="s">
        <v>67</v>
      </c>
      <c r="B348" s="130">
        <v>42242</v>
      </c>
      <c r="C348" s="45">
        <v>7.91</v>
      </c>
      <c r="D348" s="93" t="s">
        <v>33</v>
      </c>
    </row>
    <row r="349" spans="1:4" ht="15.75" customHeight="1" x14ac:dyDescent="0.2">
      <c r="A349" s="45" t="s">
        <v>67</v>
      </c>
      <c r="B349" s="130">
        <v>42241</v>
      </c>
      <c r="C349" s="45">
        <v>7.91</v>
      </c>
      <c r="D349" s="93" t="s">
        <v>33</v>
      </c>
    </row>
    <row r="350" spans="1:4" ht="15.75" customHeight="1" x14ac:dyDescent="0.2">
      <c r="A350" s="45" t="s">
        <v>67</v>
      </c>
      <c r="B350" s="130">
        <v>42240</v>
      </c>
      <c r="C350" s="45">
        <v>7.91</v>
      </c>
      <c r="D350" s="93" t="s">
        <v>33</v>
      </c>
    </row>
    <row r="351" spans="1:4" ht="15.75" customHeight="1" x14ac:dyDescent="0.2">
      <c r="A351" s="45" t="s">
        <v>67</v>
      </c>
      <c r="B351" s="130">
        <v>42239</v>
      </c>
      <c r="C351" s="45">
        <v>7.91</v>
      </c>
      <c r="D351" s="93" t="s">
        <v>33</v>
      </c>
    </row>
    <row r="352" spans="1:4" ht="15.75" customHeight="1" x14ac:dyDescent="0.2">
      <c r="A352" s="45" t="s">
        <v>67</v>
      </c>
      <c r="B352" s="130">
        <v>42238</v>
      </c>
      <c r="C352" s="45">
        <v>7.91</v>
      </c>
      <c r="D352" s="93" t="s">
        <v>33</v>
      </c>
    </row>
    <row r="353" spans="1:4" ht="15.75" customHeight="1" x14ac:dyDescent="0.2">
      <c r="A353" s="45" t="s">
        <v>67</v>
      </c>
      <c r="B353" s="130">
        <v>42237</v>
      </c>
      <c r="C353" s="45">
        <v>7.91</v>
      </c>
      <c r="D353" s="93" t="s">
        <v>33</v>
      </c>
    </row>
    <row r="354" spans="1:4" ht="15.75" customHeight="1" x14ac:dyDescent="0.2">
      <c r="A354" s="45" t="s">
        <v>67</v>
      </c>
      <c r="B354" s="130">
        <v>42236</v>
      </c>
      <c r="C354" s="45">
        <v>8.0299999999999994</v>
      </c>
      <c r="D354" s="93" t="s">
        <v>33</v>
      </c>
    </row>
    <row r="355" spans="1:4" ht="15.75" customHeight="1" x14ac:dyDescent="0.2">
      <c r="A355" s="45" t="s">
        <v>67</v>
      </c>
      <c r="B355" s="130">
        <v>42235</v>
      </c>
      <c r="C355" s="45">
        <v>3.24</v>
      </c>
      <c r="D355" s="93" t="s">
        <v>33</v>
      </c>
    </row>
    <row r="356" spans="1:4" ht="15.75" customHeight="1" x14ac:dyDescent="0.2">
      <c r="A356" s="45" t="s">
        <v>67</v>
      </c>
      <c r="B356" s="130">
        <v>42234</v>
      </c>
      <c r="C356" s="45">
        <v>3.01</v>
      </c>
      <c r="D356" s="93" t="s">
        <v>33</v>
      </c>
    </row>
    <row r="357" spans="1:4" ht="15.75" customHeight="1" x14ac:dyDescent="0.2">
      <c r="A357" s="45" t="s">
        <v>67</v>
      </c>
      <c r="B357" s="130">
        <v>42233</v>
      </c>
      <c r="C357" s="45">
        <v>3.01</v>
      </c>
      <c r="D357" s="93" t="s">
        <v>33</v>
      </c>
    </row>
    <row r="358" spans="1:4" ht="15.75" customHeight="1" x14ac:dyDescent="0.2">
      <c r="A358" s="45" t="s">
        <v>67</v>
      </c>
      <c r="B358" s="130">
        <v>42232</v>
      </c>
      <c r="C358" s="45">
        <v>3.01</v>
      </c>
      <c r="D358" s="93" t="s">
        <v>33</v>
      </c>
    </row>
    <row r="359" spans="1:4" ht="15.75" customHeight="1" x14ac:dyDescent="0.2">
      <c r="A359" s="45" t="s">
        <v>67</v>
      </c>
      <c r="B359" s="130">
        <v>42231</v>
      </c>
      <c r="C359" s="45">
        <v>3.01</v>
      </c>
      <c r="D359" s="93" t="s">
        <v>33</v>
      </c>
    </row>
    <row r="360" spans="1:4" ht="15.75" customHeight="1" x14ac:dyDescent="0.2">
      <c r="A360" s="45" t="s">
        <v>67</v>
      </c>
      <c r="B360" s="130">
        <v>42230</v>
      </c>
      <c r="C360" s="45">
        <v>3.01</v>
      </c>
      <c r="D360" s="93" t="s">
        <v>33</v>
      </c>
    </row>
    <row r="361" spans="1:4" ht="15.75" customHeight="1" x14ac:dyDescent="0.2">
      <c r="A361" s="45" t="s">
        <v>67</v>
      </c>
      <c r="B361" s="130">
        <v>42229</v>
      </c>
      <c r="C361" s="45">
        <v>3.01</v>
      </c>
      <c r="D361" s="93" t="s">
        <v>33</v>
      </c>
    </row>
    <row r="362" spans="1:4" ht="15.75" customHeight="1" x14ac:dyDescent="0.2">
      <c r="A362" s="45" t="s">
        <v>67</v>
      </c>
      <c r="B362" s="130">
        <v>42228</v>
      </c>
      <c r="C362" s="45">
        <v>3.01</v>
      </c>
      <c r="D362" s="93" t="s">
        <v>33</v>
      </c>
    </row>
    <row r="363" spans="1:4" ht="15.75" customHeight="1" x14ac:dyDescent="0.2">
      <c r="A363" s="45" t="s">
        <v>67</v>
      </c>
      <c r="B363" s="130">
        <v>42227</v>
      </c>
      <c r="C363" s="45">
        <v>3.01</v>
      </c>
      <c r="D363" s="93" t="s">
        <v>33</v>
      </c>
    </row>
    <row r="364" spans="1:4" ht="15.75" customHeight="1" x14ac:dyDescent="0.2">
      <c r="A364" s="45" t="s">
        <v>67</v>
      </c>
      <c r="B364" s="130">
        <v>42226</v>
      </c>
      <c r="C364" s="45">
        <v>11.83</v>
      </c>
      <c r="D364" s="93" t="s">
        <v>33</v>
      </c>
    </row>
    <row r="365" spans="1:4" ht="15.75" customHeight="1" x14ac:dyDescent="0.2">
      <c r="A365" s="45" t="s">
        <v>67</v>
      </c>
      <c r="B365" s="130">
        <v>42225</v>
      </c>
      <c r="C365" s="45">
        <v>14.29</v>
      </c>
      <c r="D365" s="93" t="s">
        <v>33</v>
      </c>
    </row>
    <row r="366" spans="1:4" ht="15.75" customHeight="1" x14ac:dyDescent="0.2">
      <c r="A366" s="45" t="s">
        <v>67</v>
      </c>
      <c r="B366" s="130">
        <v>42224</v>
      </c>
      <c r="C366" s="45">
        <v>14.29</v>
      </c>
      <c r="D366" s="93" t="s">
        <v>33</v>
      </c>
    </row>
    <row r="367" spans="1:4" ht="15.75" customHeight="1" x14ac:dyDescent="0.2">
      <c r="A367" s="45" t="s">
        <v>67</v>
      </c>
      <c r="B367" s="130">
        <v>42223</v>
      </c>
      <c r="C367" s="45">
        <v>14.29</v>
      </c>
      <c r="D367" s="93" t="s">
        <v>33</v>
      </c>
    </row>
    <row r="368" spans="1:4" ht="15.75" customHeight="1" x14ac:dyDescent="0.2">
      <c r="A368" s="45" t="s">
        <v>67</v>
      </c>
      <c r="B368" s="130">
        <v>42222</v>
      </c>
      <c r="C368" s="45">
        <v>14.29</v>
      </c>
      <c r="D368" s="93" t="s">
        <v>33</v>
      </c>
    </row>
    <row r="369" spans="1:4" ht="15.75" customHeight="1" x14ac:dyDescent="0.2">
      <c r="A369" s="45" t="s">
        <v>67</v>
      </c>
      <c r="B369" s="130">
        <v>42221</v>
      </c>
      <c r="C369" s="45">
        <v>14.29</v>
      </c>
      <c r="D369" s="93" t="s">
        <v>33</v>
      </c>
    </row>
    <row r="370" spans="1:4" ht="15.75" customHeight="1" x14ac:dyDescent="0.2">
      <c r="A370" s="45" t="s">
        <v>67</v>
      </c>
      <c r="B370" s="130">
        <v>42220</v>
      </c>
      <c r="C370" s="45">
        <v>14.29</v>
      </c>
      <c r="D370" s="93" t="s">
        <v>33</v>
      </c>
    </row>
    <row r="371" spans="1:4" ht="15.75" customHeight="1" x14ac:dyDescent="0.2">
      <c r="A371" s="45" t="s">
        <v>67</v>
      </c>
      <c r="B371" s="130">
        <v>42219</v>
      </c>
      <c r="C371" s="45">
        <v>14.29</v>
      </c>
      <c r="D371" s="93" t="s">
        <v>33</v>
      </c>
    </row>
    <row r="372" spans="1:4" ht="15.75" customHeight="1" x14ac:dyDescent="0.2">
      <c r="A372" s="45" t="s">
        <v>67</v>
      </c>
      <c r="B372" s="130">
        <v>42218</v>
      </c>
      <c r="C372" s="45">
        <v>14.29</v>
      </c>
      <c r="D372" s="93" t="s">
        <v>33</v>
      </c>
    </row>
    <row r="373" spans="1:4" ht="15.75" customHeight="1" x14ac:dyDescent="0.2">
      <c r="A373" s="45" t="s">
        <v>67</v>
      </c>
      <c r="B373" s="130">
        <v>42217</v>
      </c>
      <c r="C373" s="45">
        <v>14.29</v>
      </c>
      <c r="D373" s="93" t="s">
        <v>33</v>
      </c>
    </row>
    <row r="374" spans="1:4" ht="15.75" customHeight="1" x14ac:dyDescent="0.2">
      <c r="A374" s="45" t="s">
        <v>68</v>
      </c>
      <c r="B374" s="130">
        <v>42247</v>
      </c>
      <c r="C374" s="45">
        <v>7.26</v>
      </c>
      <c r="D374" s="93" t="s">
        <v>33</v>
      </c>
    </row>
    <row r="375" spans="1:4" ht="15.75" customHeight="1" x14ac:dyDescent="0.2">
      <c r="A375" s="45" t="s">
        <v>68</v>
      </c>
      <c r="B375" s="130">
        <v>42246</v>
      </c>
      <c r="C375" s="45">
        <v>7.26</v>
      </c>
      <c r="D375" s="93" t="s">
        <v>33</v>
      </c>
    </row>
    <row r="376" spans="1:4" ht="15.75" customHeight="1" x14ac:dyDescent="0.2">
      <c r="A376" s="45" t="s">
        <v>68</v>
      </c>
      <c r="B376" s="130">
        <v>42245</v>
      </c>
      <c r="C376" s="45">
        <v>7.26</v>
      </c>
      <c r="D376" s="93" t="s">
        <v>33</v>
      </c>
    </row>
    <row r="377" spans="1:4" ht="15.75" customHeight="1" x14ac:dyDescent="0.2">
      <c r="A377" s="45" t="s">
        <v>68</v>
      </c>
      <c r="B377" s="130">
        <v>42244</v>
      </c>
      <c r="C377" s="45">
        <v>7.26</v>
      </c>
      <c r="D377" s="93" t="s">
        <v>33</v>
      </c>
    </row>
    <row r="378" spans="1:4" ht="15.75" customHeight="1" x14ac:dyDescent="0.2">
      <c r="A378" s="45" t="s">
        <v>68</v>
      </c>
      <c r="B378" s="130">
        <v>42243</v>
      </c>
      <c r="C378" s="45">
        <v>7.26</v>
      </c>
      <c r="D378" s="93" t="s">
        <v>33</v>
      </c>
    </row>
    <row r="379" spans="1:4" ht="15.75" customHeight="1" x14ac:dyDescent="0.2">
      <c r="A379" s="45" t="s">
        <v>68</v>
      </c>
      <c r="B379" s="130">
        <v>42242</v>
      </c>
      <c r="C379" s="45">
        <v>7.25</v>
      </c>
      <c r="D379" s="93" t="s">
        <v>33</v>
      </c>
    </row>
    <row r="380" spans="1:4" ht="15.75" customHeight="1" x14ac:dyDescent="0.2">
      <c r="A380" s="45" t="s">
        <v>68</v>
      </c>
      <c r="B380" s="130">
        <v>42241</v>
      </c>
      <c r="C380" s="45">
        <v>7.26</v>
      </c>
      <c r="D380" s="93" t="s">
        <v>33</v>
      </c>
    </row>
    <row r="381" spans="1:4" ht="15.75" customHeight="1" x14ac:dyDescent="0.2">
      <c r="A381" s="45" t="s">
        <v>68</v>
      </c>
      <c r="B381" s="130">
        <v>42240</v>
      </c>
      <c r="C381" s="45">
        <v>7.26</v>
      </c>
      <c r="D381" s="93" t="s">
        <v>33</v>
      </c>
    </row>
    <row r="382" spans="1:4" ht="15.75" customHeight="1" x14ac:dyDescent="0.2">
      <c r="A382" s="45" t="s">
        <v>68</v>
      </c>
      <c r="B382" s="130">
        <v>42239</v>
      </c>
      <c r="C382" s="45">
        <v>7.26</v>
      </c>
      <c r="D382" s="93" t="s">
        <v>33</v>
      </c>
    </row>
    <row r="383" spans="1:4" ht="15.75" customHeight="1" x14ac:dyDescent="0.2">
      <c r="A383" s="45" t="s">
        <v>68</v>
      </c>
      <c r="B383" s="130">
        <v>42238</v>
      </c>
      <c r="C383" s="45">
        <v>7.26</v>
      </c>
      <c r="D383" s="93" t="s">
        <v>33</v>
      </c>
    </row>
    <row r="384" spans="1:4" ht="15.75" customHeight="1" x14ac:dyDescent="0.2">
      <c r="A384" s="45" t="s">
        <v>68</v>
      </c>
      <c r="B384" s="130">
        <v>42237</v>
      </c>
      <c r="C384" s="45">
        <v>7.26</v>
      </c>
      <c r="D384" s="93" t="s">
        <v>33</v>
      </c>
    </row>
    <row r="385" spans="1:4" ht="15.75" customHeight="1" x14ac:dyDescent="0.2">
      <c r="A385" s="45" t="s">
        <v>68</v>
      </c>
      <c r="B385" s="130">
        <v>42236</v>
      </c>
      <c r="C385" s="45">
        <v>7.26</v>
      </c>
      <c r="D385" s="93" t="s">
        <v>33</v>
      </c>
    </row>
    <row r="386" spans="1:4" ht="15.75" customHeight="1" x14ac:dyDescent="0.2">
      <c r="A386" s="45" t="s">
        <v>68</v>
      </c>
      <c r="B386" s="130">
        <v>42235</v>
      </c>
      <c r="C386" s="45">
        <v>12.01</v>
      </c>
      <c r="D386" s="93" t="s">
        <v>33</v>
      </c>
    </row>
    <row r="387" spans="1:4" ht="15.75" customHeight="1" x14ac:dyDescent="0.2">
      <c r="A387" s="45" t="s">
        <v>68</v>
      </c>
      <c r="B387" s="130">
        <v>42234</v>
      </c>
      <c r="C387" s="45">
        <v>12.23</v>
      </c>
      <c r="D387" s="93" t="s">
        <v>33</v>
      </c>
    </row>
    <row r="388" spans="1:4" ht="15.75" customHeight="1" x14ac:dyDescent="0.2">
      <c r="A388" s="45" t="s">
        <v>68</v>
      </c>
      <c r="B388" s="130">
        <v>42233</v>
      </c>
      <c r="C388" s="45">
        <v>12.23</v>
      </c>
      <c r="D388" s="93" t="s">
        <v>33</v>
      </c>
    </row>
    <row r="389" spans="1:4" ht="15.75" customHeight="1" x14ac:dyDescent="0.2">
      <c r="A389" s="45" t="s">
        <v>68</v>
      </c>
      <c r="B389" s="130">
        <v>42232</v>
      </c>
      <c r="C389" s="45">
        <v>12.23</v>
      </c>
      <c r="D389" s="93" t="s">
        <v>33</v>
      </c>
    </row>
    <row r="390" spans="1:4" ht="15.75" customHeight="1" x14ac:dyDescent="0.2">
      <c r="A390" s="45" t="s">
        <v>68</v>
      </c>
      <c r="B390" s="130">
        <v>42231</v>
      </c>
      <c r="C390" s="45">
        <v>12.23</v>
      </c>
      <c r="D390" s="93" t="s">
        <v>33</v>
      </c>
    </row>
    <row r="391" spans="1:4" ht="15.75" customHeight="1" x14ac:dyDescent="0.2">
      <c r="A391" s="45" t="s">
        <v>68</v>
      </c>
      <c r="B391" s="130">
        <v>42230</v>
      </c>
      <c r="C391" s="45">
        <v>12.23</v>
      </c>
      <c r="D391" s="93" t="s">
        <v>33</v>
      </c>
    </row>
    <row r="392" spans="1:4" ht="15.75" customHeight="1" x14ac:dyDescent="0.2">
      <c r="A392" s="45" t="s">
        <v>68</v>
      </c>
      <c r="B392" s="130">
        <v>42229</v>
      </c>
      <c r="C392" s="45">
        <v>12.23</v>
      </c>
      <c r="D392" s="93" t="s">
        <v>33</v>
      </c>
    </row>
    <row r="393" spans="1:4" ht="15.75" customHeight="1" x14ac:dyDescent="0.2">
      <c r="A393" s="45" t="s">
        <v>68</v>
      </c>
      <c r="B393" s="130">
        <v>42228</v>
      </c>
      <c r="C393" s="45">
        <v>12.23</v>
      </c>
      <c r="D393" s="93" t="s">
        <v>33</v>
      </c>
    </row>
    <row r="394" spans="1:4" ht="15.75" customHeight="1" x14ac:dyDescent="0.2">
      <c r="A394" s="45" t="s">
        <v>68</v>
      </c>
      <c r="B394" s="130">
        <v>42227</v>
      </c>
      <c r="C394" s="45">
        <v>12.23</v>
      </c>
      <c r="D394" s="93" t="s">
        <v>33</v>
      </c>
    </row>
    <row r="395" spans="1:4" ht="15.75" customHeight="1" x14ac:dyDescent="0.2">
      <c r="A395" s="45" t="s">
        <v>68</v>
      </c>
      <c r="B395" s="130">
        <v>42226</v>
      </c>
      <c r="C395" s="45">
        <v>16.649999999999999</v>
      </c>
      <c r="D395" s="93" t="s">
        <v>33</v>
      </c>
    </row>
    <row r="396" spans="1:4" ht="15.75" customHeight="1" x14ac:dyDescent="0.2">
      <c r="A396" s="45" t="s">
        <v>68</v>
      </c>
      <c r="B396" s="130">
        <v>42225</v>
      </c>
      <c r="C396" s="45">
        <v>17.87</v>
      </c>
      <c r="D396" s="93" t="s">
        <v>33</v>
      </c>
    </row>
    <row r="397" spans="1:4" ht="15.75" customHeight="1" x14ac:dyDescent="0.2">
      <c r="A397" s="45" t="s">
        <v>68</v>
      </c>
      <c r="B397" s="130">
        <v>42224</v>
      </c>
      <c r="C397" s="45">
        <v>17.87</v>
      </c>
      <c r="D397" s="93" t="s">
        <v>33</v>
      </c>
    </row>
    <row r="398" spans="1:4" ht="15.75" customHeight="1" x14ac:dyDescent="0.2">
      <c r="A398" s="45" t="s">
        <v>68</v>
      </c>
      <c r="B398" s="130">
        <v>42223</v>
      </c>
      <c r="C398" s="45">
        <v>17.87</v>
      </c>
      <c r="D398" s="93" t="s">
        <v>33</v>
      </c>
    </row>
    <row r="399" spans="1:4" ht="15.75" customHeight="1" x14ac:dyDescent="0.2">
      <c r="A399" s="45" t="s">
        <v>68</v>
      </c>
      <c r="B399" s="130">
        <v>42222</v>
      </c>
      <c r="C399" s="45">
        <v>17.87</v>
      </c>
      <c r="D399" s="93" t="s">
        <v>33</v>
      </c>
    </row>
    <row r="400" spans="1:4" ht="15.75" customHeight="1" x14ac:dyDescent="0.2">
      <c r="A400" s="45" t="s">
        <v>68</v>
      </c>
      <c r="B400" s="130">
        <v>42221</v>
      </c>
      <c r="C400" s="45">
        <v>17.87</v>
      </c>
      <c r="D400" s="93" t="s">
        <v>33</v>
      </c>
    </row>
    <row r="401" spans="1:4" ht="15.75" customHeight="1" x14ac:dyDescent="0.2">
      <c r="A401" s="45" t="s">
        <v>68</v>
      </c>
      <c r="B401" s="130">
        <v>42220</v>
      </c>
      <c r="C401" s="45">
        <v>17.87</v>
      </c>
      <c r="D401" s="93" t="s">
        <v>33</v>
      </c>
    </row>
    <row r="402" spans="1:4" ht="15.75" customHeight="1" x14ac:dyDescent="0.2">
      <c r="A402" s="45" t="s">
        <v>68</v>
      </c>
      <c r="B402" s="130">
        <v>42219</v>
      </c>
      <c r="C402" s="45">
        <v>17.87</v>
      </c>
      <c r="D402" s="93" t="s">
        <v>33</v>
      </c>
    </row>
    <row r="403" spans="1:4" ht="15.75" customHeight="1" x14ac:dyDescent="0.2">
      <c r="A403" s="45" t="s">
        <v>68</v>
      </c>
      <c r="B403" s="130">
        <v>42218</v>
      </c>
      <c r="C403" s="45">
        <v>17.87</v>
      </c>
      <c r="D403" s="93" t="s">
        <v>33</v>
      </c>
    </row>
    <row r="404" spans="1:4" ht="15.75" customHeight="1" x14ac:dyDescent="0.2">
      <c r="A404" s="45" t="s">
        <v>68</v>
      </c>
      <c r="B404" s="130">
        <v>42217</v>
      </c>
      <c r="C404" s="45">
        <v>17.87</v>
      </c>
      <c r="D404" s="93" t="s">
        <v>33</v>
      </c>
    </row>
    <row r="405" spans="1:4" ht="15.75" customHeight="1" x14ac:dyDescent="0.2">
      <c r="A405" s="45" t="s">
        <v>673</v>
      </c>
      <c r="B405" s="130">
        <v>42247</v>
      </c>
      <c r="C405" s="45">
        <v>5.16</v>
      </c>
      <c r="D405" s="93" t="s">
        <v>33</v>
      </c>
    </row>
    <row r="406" spans="1:4" ht="15.75" customHeight="1" x14ac:dyDescent="0.2">
      <c r="A406" s="45" t="s">
        <v>673</v>
      </c>
      <c r="B406" s="130">
        <v>42246</v>
      </c>
      <c r="C406" s="45">
        <v>5.16</v>
      </c>
      <c r="D406" s="93" t="s">
        <v>33</v>
      </c>
    </row>
    <row r="407" spans="1:4" ht="15.75" customHeight="1" x14ac:dyDescent="0.2">
      <c r="A407" s="45" t="s">
        <v>673</v>
      </c>
      <c r="B407" s="130">
        <v>42245</v>
      </c>
      <c r="C407" s="45">
        <v>5.16</v>
      </c>
      <c r="D407" s="93" t="s">
        <v>33</v>
      </c>
    </row>
    <row r="408" spans="1:4" ht="15.75" customHeight="1" x14ac:dyDescent="0.2">
      <c r="A408" s="45" t="s">
        <v>673</v>
      </c>
      <c r="B408" s="130">
        <v>42244</v>
      </c>
      <c r="C408" s="45">
        <v>5.08</v>
      </c>
      <c r="D408" s="93" t="s">
        <v>33</v>
      </c>
    </row>
    <row r="409" spans="1:4" ht="15.75" customHeight="1" x14ac:dyDescent="0.2">
      <c r="A409" s="45" t="s">
        <v>673</v>
      </c>
      <c r="B409" s="130">
        <v>42243</v>
      </c>
      <c r="C409" s="45">
        <v>5.03</v>
      </c>
      <c r="D409" s="93" t="s">
        <v>33</v>
      </c>
    </row>
    <row r="410" spans="1:4" ht="15.75" customHeight="1" x14ac:dyDescent="0.2">
      <c r="A410" s="45" t="s">
        <v>673</v>
      </c>
      <c r="B410" s="130">
        <v>42242</v>
      </c>
      <c r="C410" s="45">
        <v>5.03</v>
      </c>
      <c r="D410" s="93" t="s">
        <v>33</v>
      </c>
    </row>
    <row r="411" spans="1:4" ht="15.75" customHeight="1" x14ac:dyDescent="0.2">
      <c r="A411" s="45" t="s">
        <v>673</v>
      </c>
      <c r="B411" s="130">
        <v>42241</v>
      </c>
      <c r="C411" s="45">
        <v>5.03</v>
      </c>
      <c r="D411" s="93" t="s">
        <v>33</v>
      </c>
    </row>
    <row r="412" spans="1:4" ht="15.75" customHeight="1" x14ac:dyDescent="0.2">
      <c r="A412" s="45" t="s">
        <v>673</v>
      </c>
      <c r="B412" s="130">
        <v>42240</v>
      </c>
      <c r="C412" s="45">
        <v>5.03</v>
      </c>
      <c r="D412" s="93" t="s">
        <v>33</v>
      </c>
    </row>
    <row r="413" spans="1:4" ht="15.75" customHeight="1" x14ac:dyDescent="0.2">
      <c r="A413" s="45" t="s">
        <v>673</v>
      </c>
      <c r="B413" s="130">
        <v>42239</v>
      </c>
      <c r="C413" s="45">
        <v>5.03</v>
      </c>
      <c r="D413" s="93" t="s">
        <v>33</v>
      </c>
    </row>
    <row r="414" spans="1:4" ht="15.75" customHeight="1" x14ac:dyDescent="0.2">
      <c r="A414" s="45" t="s">
        <v>673</v>
      </c>
      <c r="B414" s="130">
        <v>42238</v>
      </c>
      <c r="C414" s="45">
        <v>5.03</v>
      </c>
      <c r="D414" s="93" t="s">
        <v>33</v>
      </c>
    </row>
    <row r="415" spans="1:4" ht="15.75" customHeight="1" x14ac:dyDescent="0.2">
      <c r="A415" s="45" t="s">
        <v>673</v>
      </c>
      <c r="B415" s="130">
        <v>42237</v>
      </c>
      <c r="C415" s="45">
        <v>5.03</v>
      </c>
      <c r="D415" s="93" t="s">
        <v>33</v>
      </c>
    </row>
    <row r="416" spans="1:4" ht="15.75" customHeight="1" x14ac:dyDescent="0.2">
      <c r="A416" s="45" t="s">
        <v>673</v>
      </c>
      <c r="B416" s="130">
        <v>42236</v>
      </c>
      <c r="C416" s="45">
        <v>5.01</v>
      </c>
      <c r="D416" s="93" t="s">
        <v>33</v>
      </c>
    </row>
    <row r="417" spans="1:4" ht="15.75" customHeight="1" x14ac:dyDescent="0.2">
      <c r="A417" s="45" t="s">
        <v>673</v>
      </c>
      <c r="B417" s="130">
        <v>42235</v>
      </c>
      <c r="C417" s="45">
        <v>2.4</v>
      </c>
      <c r="D417" s="93" t="s">
        <v>33</v>
      </c>
    </row>
    <row r="418" spans="1:4" ht="15.75" customHeight="1" x14ac:dyDescent="0.2">
      <c r="A418" s="45" t="s">
        <v>673</v>
      </c>
      <c r="B418" s="130">
        <v>42234</v>
      </c>
      <c r="C418" s="45">
        <v>2.29</v>
      </c>
      <c r="D418" s="93" t="s">
        <v>33</v>
      </c>
    </row>
    <row r="419" spans="1:4" ht="15.75" customHeight="1" x14ac:dyDescent="0.2">
      <c r="A419" s="45" t="s">
        <v>673</v>
      </c>
      <c r="B419" s="130">
        <v>42233</v>
      </c>
      <c r="C419" s="45">
        <v>2.29</v>
      </c>
      <c r="D419" s="93" t="s">
        <v>33</v>
      </c>
    </row>
    <row r="420" spans="1:4" ht="15.75" customHeight="1" x14ac:dyDescent="0.2">
      <c r="A420" s="45" t="s">
        <v>673</v>
      </c>
      <c r="B420" s="130">
        <v>42232</v>
      </c>
      <c r="C420" s="45">
        <v>2.29</v>
      </c>
      <c r="D420" s="93" t="s">
        <v>33</v>
      </c>
    </row>
    <row r="421" spans="1:4" ht="15.75" customHeight="1" x14ac:dyDescent="0.2">
      <c r="A421" s="45" t="s">
        <v>673</v>
      </c>
      <c r="B421" s="130">
        <v>42231</v>
      </c>
      <c r="C421" s="45">
        <v>2.29</v>
      </c>
      <c r="D421" s="93" t="s">
        <v>33</v>
      </c>
    </row>
    <row r="422" spans="1:4" ht="15.75" customHeight="1" x14ac:dyDescent="0.2">
      <c r="A422" s="45" t="s">
        <v>673</v>
      </c>
      <c r="B422" s="130">
        <v>42230</v>
      </c>
      <c r="C422" s="45">
        <v>2.29</v>
      </c>
      <c r="D422" s="93" t="s">
        <v>33</v>
      </c>
    </row>
    <row r="423" spans="1:4" ht="15.75" customHeight="1" x14ac:dyDescent="0.2">
      <c r="A423" s="45" t="s">
        <v>673</v>
      </c>
      <c r="B423" s="130">
        <v>42229</v>
      </c>
      <c r="C423" s="45">
        <v>2.29</v>
      </c>
      <c r="D423" s="93" t="s">
        <v>33</v>
      </c>
    </row>
    <row r="424" spans="1:4" ht="15.75" customHeight="1" x14ac:dyDescent="0.2">
      <c r="A424" s="45" t="s">
        <v>673</v>
      </c>
      <c r="B424" s="130">
        <v>42228</v>
      </c>
      <c r="C424" s="45">
        <v>2.29</v>
      </c>
      <c r="D424" s="93" t="s">
        <v>33</v>
      </c>
    </row>
    <row r="425" spans="1:4" ht="15.75" customHeight="1" x14ac:dyDescent="0.2">
      <c r="A425" s="45" t="s">
        <v>673</v>
      </c>
      <c r="B425" s="130">
        <v>42227</v>
      </c>
      <c r="C425" s="45">
        <v>2.29</v>
      </c>
      <c r="D425" s="93" t="s">
        <v>33</v>
      </c>
    </row>
    <row r="426" spans="1:4" ht="15.75" customHeight="1" x14ac:dyDescent="0.2">
      <c r="A426" s="45" t="s">
        <v>673</v>
      </c>
      <c r="B426" s="130">
        <v>42226</v>
      </c>
      <c r="C426" s="45">
        <v>15.52</v>
      </c>
      <c r="D426" s="93" t="s">
        <v>33</v>
      </c>
    </row>
    <row r="427" spans="1:4" ht="15.75" customHeight="1" x14ac:dyDescent="0.2">
      <c r="A427" s="45" t="s">
        <v>673</v>
      </c>
      <c r="B427" s="130">
        <v>42225</v>
      </c>
      <c r="C427" s="45">
        <v>19.149999999999999</v>
      </c>
      <c r="D427" s="93" t="s">
        <v>33</v>
      </c>
    </row>
    <row r="428" spans="1:4" ht="15.75" customHeight="1" x14ac:dyDescent="0.2">
      <c r="A428" s="45" t="s">
        <v>673</v>
      </c>
      <c r="B428" s="130">
        <v>42224</v>
      </c>
      <c r="C428" s="45">
        <v>19.149999999999999</v>
      </c>
      <c r="D428" s="93" t="s">
        <v>33</v>
      </c>
    </row>
    <row r="429" spans="1:4" ht="15.75" customHeight="1" x14ac:dyDescent="0.2">
      <c r="A429" s="45" t="s">
        <v>673</v>
      </c>
      <c r="B429" s="130">
        <v>42223</v>
      </c>
      <c r="C429" s="45">
        <v>19.149999999999999</v>
      </c>
      <c r="D429" s="93" t="s">
        <v>33</v>
      </c>
    </row>
    <row r="430" spans="1:4" ht="15.75" customHeight="1" x14ac:dyDescent="0.2">
      <c r="A430" s="45" t="s">
        <v>673</v>
      </c>
      <c r="B430" s="130">
        <v>42222</v>
      </c>
      <c r="C430" s="45">
        <v>19.149999999999999</v>
      </c>
      <c r="D430" s="93" t="s">
        <v>33</v>
      </c>
    </row>
    <row r="431" spans="1:4" ht="15.75" customHeight="1" x14ac:dyDescent="0.2">
      <c r="A431" s="45" t="s">
        <v>673</v>
      </c>
      <c r="B431" s="130">
        <v>42221</v>
      </c>
      <c r="C431" s="45">
        <v>19.149999999999999</v>
      </c>
      <c r="D431" s="93" t="s">
        <v>33</v>
      </c>
    </row>
    <row r="432" spans="1:4" ht="15.75" customHeight="1" x14ac:dyDescent="0.2">
      <c r="A432" s="45" t="s">
        <v>673</v>
      </c>
      <c r="B432" s="130">
        <v>42220</v>
      </c>
      <c r="C432" s="45">
        <v>19.149999999999999</v>
      </c>
      <c r="D432" s="93" t="s">
        <v>33</v>
      </c>
    </row>
    <row r="433" spans="1:4" ht="15.75" customHeight="1" x14ac:dyDescent="0.2">
      <c r="A433" s="45" t="s">
        <v>673</v>
      </c>
      <c r="B433" s="130">
        <v>42219</v>
      </c>
      <c r="C433" s="45">
        <v>19.149999999999999</v>
      </c>
      <c r="D433" s="93" t="s">
        <v>33</v>
      </c>
    </row>
    <row r="434" spans="1:4" ht="15.75" customHeight="1" x14ac:dyDescent="0.2">
      <c r="A434" s="45" t="s">
        <v>673</v>
      </c>
      <c r="B434" s="130">
        <v>42218</v>
      </c>
      <c r="C434" s="45">
        <v>19.149999999999999</v>
      </c>
      <c r="D434" s="93" t="s">
        <v>33</v>
      </c>
    </row>
    <row r="435" spans="1:4" ht="15.75" customHeight="1" x14ac:dyDescent="0.2">
      <c r="A435" s="45" t="s">
        <v>673</v>
      </c>
      <c r="B435" s="130">
        <v>42217</v>
      </c>
      <c r="C435" s="45">
        <v>19.149999999999999</v>
      </c>
      <c r="D435" s="93" t="s">
        <v>33</v>
      </c>
    </row>
    <row r="436" spans="1:4" ht="15.75" customHeight="1" x14ac:dyDescent="0.2">
      <c r="A436" s="45" t="s">
        <v>671</v>
      </c>
      <c r="B436" s="130">
        <v>42247</v>
      </c>
      <c r="C436" s="45">
        <v>10.59</v>
      </c>
      <c r="D436" s="93" t="s">
        <v>33</v>
      </c>
    </row>
    <row r="437" spans="1:4" ht="15.75" customHeight="1" x14ac:dyDescent="0.2">
      <c r="A437" s="45" t="s">
        <v>671</v>
      </c>
      <c r="B437" s="130">
        <v>42246</v>
      </c>
      <c r="C437" s="45">
        <v>10.59</v>
      </c>
      <c r="D437" s="93" t="s">
        <v>33</v>
      </c>
    </row>
    <row r="438" spans="1:4" ht="15.75" customHeight="1" x14ac:dyDescent="0.2">
      <c r="A438" s="45" t="s">
        <v>671</v>
      </c>
      <c r="B438" s="130">
        <v>42245</v>
      </c>
      <c r="C438" s="45">
        <v>10.59</v>
      </c>
      <c r="D438" s="93" t="s">
        <v>33</v>
      </c>
    </row>
    <row r="439" spans="1:4" ht="15.75" customHeight="1" x14ac:dyDescent="0.2">
      <c r="A439" s="45" t="s">
        <v>671</v>
      </c>
      <c r="B439" s="130">
        <v>42244</v>
      </c>
      <c r="C439" s="45">
        <v>10.59</v>
      </c>
      <c r="D439" s="93" t="s">
        <v>33</v>
      </c>
    </row>
    <row r="440" spans="1:4" ht="15.75" customHeight="1" x14ac:dyDescent="0.2">
      <c r="A440" s="45" t="s">
        <v>671</v>
      </c>
      <c r="B440" s="130">
        <v>42243</v>
      </c>
      <c r="C440" s="45">
        <v>10.59</v>
      </c>
      <c r="D440" s="93" t="s">
        <v>33</v>
      </c>
    </row>
    <row r="441" spans="1:4" ht="15.75" customHeight="1" x14ac:dyDescent="0.2">
      <c r="A441" s="45" t="s">
        <v>671</v>
      </c>
      <c r="B441" s="130">
        <v>42242</v>
      </c>
      <c r="C441" s="45">
        <v>10.59</v>
      </c>
      <c r="D441" s="93" t="s">
        <v>33</v>
      </c>
    </row>
    <row r="442" spans="1:4" ht="15.75" customHeight="1" x14ac:dyDescent="0.2">
      <c r="A442" s="45" t="s">
        <v>671</v>
      </c>
      <c r="B442" s="130">
        <v>42241</v>
      </c>
      <c r="C442" s="45">
        <v>10.58</v>
      </c>
      <c r="D442" s="93" t="s">
        <v>33</v>
      </c>
    </row>
    <row r="443" spans="1:4" ht="15.75" customHeight="1" x14ac:dyDescent="0.2">
      <c r="A443" s="45" t="s">
        <v>671</v>
      </c>
      <c r="B443" s="130">
        <v>42240</v>
      </c>
      <c r="C443" s="45">
        <v>10.59</v>
      </c>
      <c r="D443" s="93" t="s">
        <v>33</v>
      </c>
    </row>
    <row r="444" spans="1:4" ht="15.75" customHeight="1" x14ac:dyDescent="0.2">
      <c r="A444" s="45" t="s">
        <v>671</v>
      </c>
      <c r="B444" s="130">
        <v>42239</v>
      </c>
      <c r="C444" s="45">
        <v>10.59</v>
      </c>
      <c r="D444" s="93" t="s">
        <v>33</v>
      </c>
    </row>
    <row r="445" spans="1:4" ht="15.75" customHeight="1" x14ac:dyDescent="0.2">
      <c r="A445" s="45" t="s">
        <v>671</v>
      </c>
      <c r="B445" s="130">
        <v>42238</v>
      </c>
      <c r="C445" s="45">
        <v>10.59</v>
      </c>
      <c r="D445" s="93" t="s">
        <v>33</v>
      </c>
    </row>
    <row r="446" spans="1:4" ht="15.75" customHeight="1" x14ac:dyDescent="0.2">
      <c r="A446" s="45" t="s">
        <v>671</v>
      </c>
      <c r="B446" s="130">
        <v>42237</v>
      </c>
      <c r="C446" s="45">
        <v>10.59</v>
      </c>
      <c r="D446" s="93" t="s">
        <v>33</v>
      </c>
    </row>
    <row r="447" spans="1:4" ht="15.75" customHeight="1" x14ac:dyDescent="0.2">
      <c r="A447" s="45" t="s">
        <v>671</v>
      </c>
      <c r="B447" s="130">
        <v>42236</v>
      </c>
      <c r="C447" s="45">
        <v>10.59</v>
      </c>
      <c r="D447" s="93" t="s">
        <v>33</v>
      </c>
    </row>
    <row r="448" spans="1:4" ht="15.75" customHeight="1" x14ac:dyDescent="0.2">
      <c r="A448" s="45" t="s">
        <v>671</v>
      </c>
      <c r="B448" s="130">
        <v>42235</v>
      </c>
      <c r="C448" s="45">
        <v>18.670000000000002</v>
      </c>
      <c r="D448" s="93" t="s">
        <v>33</v>
      </c>
    </row>
    <row r="449" spans="1:4" ht="15.75" customHeight="1" x14ac:dyDescent="0.2">
      <c r="A449" s="45" t="s">
        <v>671</v>
      </c>
      <c r="B449" s="130">
        <v>42234</v>
      </c>
      <c r="C449" s="45">
        <v>19.03</v>
      </c>
      <c r="D449" s="93" t="s">
        <v>33</v>
      </c>
    </row>
    <row r="450" spans="1:4" ht="15.75" customHeight="1" x14ac:dyDescent="0.2">
      <c r="A450" s="45" t="s">
        <v>671</v>
      </c>
      <c r="B450" s="130">
        <v>42233</v>
      </c>
      <c r="C450" s="45">
        <v>19.03</v>
      </c>
      <c r="D450" s="93" t="s">
        <v>33</v>
      </c>
    </row>
    <row r="451" spans="1:4" ht="15.75" customHeight="1" x14ac:dyDescent="0.2">
      <c r="A451" s="45" t="s">
        <v>671</v>
      </c>
      <c r="B451" s="130">
        <v>42232</v>
      </c>
      <c r="C451" s="45">
        <v>19.03</v>
      </c>
      <c r="D451" s="93" t="s">
        <v>33</v>
      </c>
    </row>
    <row r="452" spans="1:4" ht="15.75" customHeight="1" x14ac:dyDescent="0.2">
      <c r="A452" s="45" t="s">
        <v>671</v>
      </c>
      <c r="B452" s="130">
        <v>42231</v>
      </c>
      <c r="C452" s="45">
        <v>19.03</v>
      </c>
      <c r="D452" s="93" t="s">
        <v>33</v>
      </c>
    </row>
    <row r="453" spans="1:4" ht="15.75" customHeight="1" x14ac:dyDescent="0.2">
      <c r="A453" s="45" t="s">
        <v>671</v>
      </c>
      <c r="B453" s="130">
        <v>42230</v>
      </c>
      <c r="C453" s="45">
        <v>19.03</v>
      </c>
      <c r="D453" s="93" t="s">
        <v>33</v>
      </c>
    </row>
    <row r="454" spans="1:4" ht="15.75" customHeight="1" x14ac:dyDescent="0.2">
      <c r="A454" s="45" t="s">
        <v>671</v>
      </c>
      <c r="B454" s="130">
        <v>42229</v>
      </c>
      <c r="C454" s="45">
        <v>19.03</v>
      </c>
      <c r="D454" s="93" t="s">
        <v>33</v>
      </c>
    </row>
    <row r="455" spans="1:4" ht="15.75" customHeight="1" x14ac:dyDescent="0.2">
      <c r="A455" s="45" t="s">
        <v>671</v>
      </c>
      <c r="B455" s="130">
        <v>42228</v>
      </c>
      <c r="C455" s="45">
        <v>19.03</v>
      </c>
      <c r="D455" s="93" t="s">
        <v>33</v>
      </c>
    </row>
    <row r="456" spans="1:4" ht="15.75" customHeight="1" x14ac:dyDescent="0.2">
      <c r="A456" s="45" t="s">
        <v>671</v>
      </c>
      <c r="B456" s="130">
        <v>42227</v>
      </c>
      <c r="C456" s="45">
        <v>19.03</v>
      </c>
      <c r="D456" s="93" t="s">
        <v>33</v>
      </c>
    </row>
    <row r="457" spans="1:4" ht="15.75" customHeight="1" x14ac:dyDescent="0.2">
      <c r="A457" s="45" t="s">
        <v>671</v>
      </c>
      <c r="B457" s="130">
        <v>42226</v>
      </c>
      <c r="C457" s="45">
        <v>19.03</v>
      </c>
      <c r="D457" s="93" t="s">
        <v>33</v>
      </c>
    </row>
    <row r="458" spans="1:4" ht="15.75" customHeight="1" x14ac:dyDescent="0.2">
      <c r="A458" s="45" t="s">
        <v>671</v>
      </c>
      <c r="B458" s="130">
        <v>42225</v>
      </c>
      <c r="C458" s="45">
        <v>19.03</v>
      </c>
      <c r="D458" s="93" t="s">
        <v>33</v>
      </c>
    </row>
    <row r="459" spans="1:4" ht="15.75" customHeight="1" x14ac:dyDescent="0.2">
      <c r="A459" s="45" t="s">
        <v>671</v>
      </c>
      <c r="B459" s="130">
        <v>42224</v>
      </c>
      <c r="C459" s="45">
        <v>19.03</v>
      </c>
      <c r="D459" s="93" t="s">
        <v>33</v>
      </c>
    </row>
    <row r="460" spans="1:4" ht="15.75" customHeight="1" x14ac:dyDescent="0.2">
      <c r="A460" s="45" t="s">
        <v>671</v>
      </c>
      <c r="B460" s="130">
        <v>42223</v>
      </c>
      <c r="C460" s="45">
        <v>19.03</v>
      </c>
      <c r="D460" s="93" t="s">
        <v>33</v>
      </c>
    </row>
    <row r="461" spans="1:4" ht="15.75" customHeight="1" x14ac:dyDescent="0.2">
      <c r="A461" s="45" t="s">
        <v>671</v>
      </c>
      <c r="B461" s="130">
        <v>42222</v>
      </c>
      <c r="C461" s="45">
        <v>19.03</v>
      </c>
      <c r="D461" s="93" t="s">
        <v>33</v>
      </c>
    </row>
    <row r="462" spans="1:4" ht="15.75" customHeight="1" x14ac:dyDescent="0.2">
      <c r="A462" s="45" t="s">
        <v>671</v>
      </c>
      <c r="B462" s="130">
        <v>42221</v>
      </c>
      <c r="C462" s="45">
        <v>19.03</v>
      </c>
      <c r="D462" s="93" t="s">
        <v>33</v>
      </c>
    </row>
    <row r="463" spans="1:4" ht="15.75" customHeight="1" x14ac:dyDescent="0.2">
      <c r="A463" s="45" t="s">
        <v>671</v>
      </c>
      <c r="B463" s="130">
        <v>42220</v>
      </c>
      <c r="C463" s="45">
        <v>19.03</v>
      </c>
      <c r="D463" s="93" t="s">
        <v>33</v>
      </c>
    </row>
    <row r="464" spans="1:4" ht="15.75" customHeight="1" x14ac:dyDescent="0.2">
      <c r="A464" s="45" t="s">
        <v>671</v>
      </c>
      <c r="B464" s="130">
        <v>42219</v>
      </c>
      <c r="C464" s="45">
        <v>19.03</v>
      </c>
      <c r="D464" s="93" t="s">
        <v>33</v>
      </c>
    </row>
    <row r="465" spans="1:4" ht="15.75" customHeight="1" x14ac:dyDescent="0.2">
      <c r="A465" s="45" t="s">
        <v>671</v>
      </c>
      <c r="B465" s="130">
        <v>42218</v>
      </c>
      <c r="C465" s="45">
        <v>19.03</v>
      </c>
      <c r="D465" s="93" t="s">
        <v>33</v>
      </c>
    </row>
    <row r="466" spans="1:4" ht="15.75" customHeight="1" x14ac:dyDescent="0.2">
      <c r="A466" s="45" t="s">
        <v>671</v>
      </c>
      <c r="B466" s="130">
        <v>42217</v>
      </c>
      <c r="C466" s="45">
        <v>19.02</v>
      </c>
      <c r="D466" s="93" t="s">
        <v>33</v>
      </c>
    </row>
    <row r="467" spans="1:4" ht="15.75" customHeight="1" x14ac:dyDescent="0.2">
      <c r="A467" s="45" t="s">
        <v>682</v>
      </c>
      <c r="B467" s="130">
        <v>42247</v>
      </c>
      <c r="C467" s="45">
        <v>11.29</v>
      </c>
      <c r="D467" s="93" t="s">
        <v>33</v>
      </c>
    </row>
    <row r="468" spans="1:4" ht="15.75" customHeight="1" x14ac:dyDescent="0.2">
      <c r="A468" s="45" t="s">
        <v>682</v>
      </c>
      <c r="B468" s="130">
        <v>42246</v>
      </c>
      <c r="C468" s="45">
        <v>11.28</v>
      </c>
      <c r="D468" s="93" t="s">
        <v>33</v>
      </c>
    </row>
    <row r="469" spans="1:4" ht="15.75" customHeight="1" x14ac:dyDescent="0.2">
      <c r="A469" s="45" t="s">
        <v>682</v>
      </c>
      <c r="B469" s="130">
        <v>42245</v>
      </c>
      <c r="C469" s="45">
        <v>11.28</v>
      </c>
      <c r="D469" s="93" t="s">
        <v>33</v>
      </c>
    </row>
    <row r="470" spans="1:4" ht="15.75" customHeight="1" x14ac:dyDescent="0.2">
      <c r="A470" s="45" t="s">
        <v>682</v>
      </c>
      <c r="B470" s="130">
        <v>42244</v>
      </c>
      <c r="C470" s="45">
        <v>11.28</v>
      </c>
      <c r="D470" s="93" t="s">
        <v>33</v>
      </c>
    </row>
    <row r="471" spans="1:4" ht="15.75" customHeight="1" x14ac:dyDescent="0.2">
      <c r="A471" s="45" t="s">
        <v>682</v>
      </c>
      <c r="B471" s="130">
        <v>42243</v>
      </c>
      <c r="C471" s="45">
        <v>11.28</v>
      </c>
      <c r="D471" s="93" t="s">
        <v>33</v>
      </c>
    </row>
    <row r="472" spans="1:4" ht="15.75" customHeight="1" x14ac:dyDescent="0.2">
      <c r="A472" s="45" t="s">
        <v>682</v>
      </c>
      <c r="B472" s="130">
        <v>42242</v>
      </c>
      <c r="C472" s="45">
        <v>11.28</v>
      </c>
      <c r="D472" s="93" t="s">
        <v>33</v>
      </c>
    </row>
    <row r="473" spans="1:4" ht="15.75" customHeight="1" x14ac:dyDescent="0.2">
      <c r="A473" s="45" t="s">
        <v>682</v>
      </c>
      <c r="B473" s="130">
        <v>42241</v>
      </c>
      <c r="C473" s="45">
        <v>11.28</v>
      </c>
      <c r="D473" s="93" t="s">
        <v>33</v>
      </c>
    </row>
    <row r="474" spans="1:4" ht="15.75" customHeight="1" x14ac:dyDescent="0.2">
      <c r="A474" s="45" t="s">
        <v>682</v>
      </c>
      <c r="B474" s="130">
        <v>42240</v>
      </c>
      <c r="C474" s="45">
        <v>11.28</v>
      </c>
      <c r="D474" s="93" t="s">
        <v>33</v>
      </c>
    </row>
    <row r="475" spans="1:4" ht="15.75" customHeight="1" x14ac:dyDescent="0.2">
      <c r="A475" s="45" t="s">
        <v>682</v>
      </c>
      <c r="B475" s="130">
        <v>42239</v>
      </c>
      <c r="C475" s="45">
        <v>11.28</v>
      </c>
      <c r="D475" s="93" t="s">
        <v>33</v>
      </c>
    </row>
    <row r="476" spans="1:4" ht="15.75" customHeight="1" x14ac:dyDescent="0.2">
      <c r="A476" s="45" t="s">
        <v>682</v>
      </c>
      <c r="B476" s="130">
        <v>42238</v>
      </c>
      <c r="C476" s="45">
        <v>11.28</v>
      </c>
      <c r="D476" s="93" t="s">
        <v>33</v>
      </c>
    </row>
    <row r="477" spans="1:4" ht="15.75" customHeight="1" x14ac:dyDescent="0.2">
      <c r="A477" s="45" t="s">
        <v>682</v>
      </c>
      <c r="B477" s="130">
        <v>42237</v>
      </c>
      <c r="C477" s="45">
        <v>11.27</v>
      </c>
      <c r="D477" s="93" t="s">
        <v>33</v>
      </c>
    </row>
    <row r="478" spans="1:4" ht="15.75" customHeight="1" x14ac:dyDescent="0.2">
      <c r="A478" s="45" t="s">
        <v>682</v>
      </c>
      <c r="B478" s="130">
        <v>42236</v>
      </c>
      <c r="C478" s="45">
        <v>11.27</v>
      </c>
      <c r="D478" s="93" t="s">
        <v>33</v>
      </c>
    </row>
    <row r="479" spans="1:4" ht="15.75" customHeight="1" x14ac:dyDescent="0.2">
      <c r="A479" s="45" t="s">
        <v>682</v>
      </c>
      <c r="B479" s="130">
        <v>42235</v>
      </c>
      <c r="C479" s="45">
        <v>3.21</v>
      </c>
      <c r="D479" s="93" t="s">
        <v>33</v>
      </c>
    </row>
    <row r="480" spans="1:4" ht="15.75" customHeight="1" x14ac:dyDescent="0.2">
      <c r="A480" s="45" t="s">
        <v>682</v>
      </c>
      <c r="B480" s="130">
        <v>42234</v>
      </c>
      <c r="C480" s="45">
        <v>2.85</v>
      </c>
      <c r="D480" s="93" t="s">
        <v>33</v>
      </c>
    </row>
    <row r="481" spans="1:4" ht="15.75" customHeight="1" x14ac:dyDescent="0.2">
      <c r="A481" s="45" t="s">
        <v>682</v>
      </c>
      <c r="B481" s="130">
        <v>42233</v>
      </c>
      <c r="C481" s="45">
        <v>2.85</v>
      </c>
      <c r="D481" s="93" t="s">
        <v>33</v>
      </c>
    </row>
    <row r="482" spans="1:4" ht="15.75" customHeight="1" x14ac:dyDescent="0.2">
      <c r="A482" s="45" t="s">
        <v>682</v>
      </c>
      <c r="B482" s="130">
        <v>42232</v>
      </c>
      <c r="C482" s="45">
        <v>2.85</v>
      </c>
      <c r="D482" s="93" t="s">
        <v>33</v>
      </c>
    </row>
    <row r="483" spans="1:4" ht="15.75" customHeight="1" x14ac:dyDescent="0.2">
      <c r="A483" s="45" t="s">
        <v>682</v>
      </c>
      <c r="B483" s="130">
        <v>42231</v>
      </c>
      <c r="C483" s="45">
        <v>2.85</v>
      </c>
      <c r="D483" s="93" t="s">
        <v>33</v>
      </c>
    </row>
    <row r="484" spans="1:4" ht="15.75" customHeight="1" x14ac:dyDescent="0.2">
      <c r="A484" s="45" t="s">
        <v>682</v>
      </c>
      <c r="B484" s="130">
        <v>42230</v>
      </c>
      <c r="C484" s="45">
        <v>2.85</v>
      </c>
      <c r="D484" s="93" t="s">
        <v>33</v>
      </c>
    </row>
    <row r="485" spans="1:4" ht="15.75" customHeight="1" x14ac:dyDescent="0.2">
      <c r="A485" s="45" t="s">
        <v>682</v>
      </c>
      <c r="B485" s="130">
        <v>42229</v>
      </c>
      <c r="C485" s="45">
        <v>2.85</v>
      </c>
      <c r="D485" s="93" t="s">
        <v>33</v>
      </c>
    </row>
    <row r="486" spans="1:4" ht="15.75" customHeight="1" x14ac:dyDescent="0.2">
      <c r="A486" s="45" t="s">
        <v>682</v>
      </c>
      <c r="B486" s="130">
        <v>42228</v>
      </c>
      <c r="C486" s="45">
        <v>2.85</v>
      </c>
      <c r="D486" s="93" t="s">
        <v>33</v>
      </c>
    </row>
    <row r="487" spans="1:4" ht="15.75" customHeight="1" x14ac:dyDescent="0.2">
      <c r="A487" s="45" t="s">
        <v>682</v>
      </c>
      <c r="B487" s="130">
        <v>42227</v>
      </c>
      <c r="C487" s="45">
        <v>2.85</v>
      </c>
      <c r="D487" s="93" t="s">
        <v>33</v>
      </c>
    </row>
    <row r="488" spans="1:4" ht="15.75" customHeight="1" x14ac:dyDescent="0.2">
      <c r="A488" s="45" t="s">
        <v>682</v>
      </c>
      <c r="B488" s="130">
        <v>42226</v>
      </c>
      <c r="C488" s="45">
        <v>2.85</v>
      </c>
      <c r="D488" s="93" t="s">
        <v>33</v>
      </c>
    </row>
    <row r="489" spans="1:4" ht="15.75" customHeight="1" x14ac:dyDescent="0.2">
      <c r="A489" s="45" t="s">
        <v>682</v>
      </c>
      <c r="B489" s="130">
        <v>42225</v>
      </c>
      <c r="C489" s="45">
        <v>2.85</v>
      </c>
      <c r="D489" s="93" t="s">
        <v>33</v>
      </c>
    </row>
    <row r="490" spans="1:4" ht="15.75" customHeight="1" x14ac:dyDescent="0.2">
      <c r="A490" s="45" t="s">
        <v>682</v>
      </c>
      <c r="B490" s="130">
        <v>42224</v>
      </c>
      <c r="C490" s="45">
        <v>2.85</v>
      </c>
      <c r="D490" s="93" t="s">
        <v>33</v>
      </c>
    </row>
    <row r="491" spans="1:4" ht="15.75" customHeight="1" x14ac:dyDescent="0.2">
      <c r="A491" s="45" t="s">
        <v>682</v>
      </c>
      <c r="B491" s="130">
        <v>42223</v>
      </c>
      <c r="C491" s="45">
        <v>3.61</v>
      </c>
      <c r="D491" s="93" t="s">
        <v>33</v>
      </c>
    </row>
    <row r="492" spans="1:4" ht="15.75" customHeight="1" x14ac:dyDescent="0.2">
      <c r="A492" s="45" t="s">
        <v>682</v>
      </c>
      <c r="B492" s="130">
        <v>42222</v>
      </c>
      <c r="C492" s="45">
        <v>14.49</v>
      </c>
      <c r="D492" s="93" t="s">
        <v>33</v>
      </c>
    </row>
    <row r="493" spans="1:4" ht="15.75" customHeight="1" x14ac:dyDescent="0.2">
      <c r="A493" s="45" t="s">
        <v>682</v>
      </c>
      <c r="B493" s="130">
        <v>42221</v>
      </c>
      <c r="C493" s="45">
        <v>14.73</v>
      </c>
      <c r="D493" s="93" t="s">
        <v>33</v>
      </c>
    </row>
    <row r="494" spans="1:4" ht="15.75" customHeight="1" x14ac:dyDescent="0.2">
      <c r="A494" s="45" t="s">
        <v>682</v>
      </c>
      <c r="B494" s="130">
        <v>42220</v>
      </c>
      <c r="C494" s="45">
        <v>14.73</v>
      </c>
      <c r="D494" s="93" t="s">
        <v>33</v>
      </c>
    </row>
    <row r="495" spans="1:4" ht="15.75" customHeight="1" x14ac:dyDescent="0.2">
      <c r="A495" s="45" t="s">
        <v>682</v>
      </c>
      <c r="B495" s="130">
        <v>42219</v>
      </c>
      <c r="C495" s="45">
        <v>14.73</v>
      </c>
      <c r="D495" s="93" t="s">
        <v>33</v>
      </c>
    </row>
    <row r="496" spans="1:4" ht="15.75" customHeight="1" x14ac:dyDescent="0.2">
      <c r="A496" s="45" t="s">
        <v>682</v>
      </c>
      <c r="B496" s="130">
        <v>42218</v>
      </c>
      <c r="C496" s="45">
        <v>14.73</v>
      </c>
      <c r="D496" s="93" t="s">
        <v>33</v>
      </c>
    </row>
    <row r="497" spans="1:4" ht="15.75" customHeight="1" x14ac:dyDescent="0.2">
      <c r="A497" s="45" t="s">
        <v>682</v>
      </c>
      <c r="B497" s="130">
        <v>42217</v>
      </c>
      <c r="C497" s="45">
        <v>14.73</v>
      </c>
      <c r="D497" s="93" t="s">
        <v>33</v>
      </c>
    </row>
    <row r="498" spans="1:4" ht="15.75" customHeight="1" x14ac:dyDescent="0.2">
      <c r="A498" s="45" t="s">
        <v>675</v>
      </c>
      <c r="B498" s="130">
        <v>42247</v>
      </c>
      <c r="C498" s="45">
        <v>5.48</v>
      </c>
      <c r="D498" s="93" t="s">
        <v>33</v>
      </c>
    </row>
    <row r="499" spans="1:4" ht="15.75" customHeight="1" x14ac:dyDescent="0.2">
      <c r="A499" s="45" t="s">
        <v>675</v>
      </c>
      <c r="B499" s="130">
        <v>42246</v>
      </c>
      <c r="C499" s="45">
        <v>5.48</v>
      </c>
      <c r="D499" s="93" t="s">
        <v>33</v>
      </c>
    </row>
    <row r="500" spans="1:4" ht="15.75" customHeight="1" x14ac:dyDescent="0.2">
      <c r="A500" s="45" t="s">
        <v>675</v>
      </c>
      <c r="B500" s="130">
        <v>42245</v>
      </c>
      <c r="C500" s="45">
        <v>5.48</v>
      </c>
      <c r="D500" s="93" t="s">
        <v>33</v>
      </c>
    </row>
    <row r="501" spans="1:4" ht="15.75" customHeight="1" x14ac:dyDescent="0.2">
      <c r="A501" s="45" t="s">
        <v>675</v>
      </c>
      <c r="B501" s="130">
        <v>42244</v>
      </c>
      <c r="C501" s="45">
        <v>5.48</v>
      </c>
      <c r="D501" s="93" t="s">
        <v>33</v>
      </c>
    </row>
    <row r="502" spans="1:4" ht="15.75" customHeight="1" x14ac:dyDescent="0.2">
      <c r="A502" s="45" t="s">
        <v>675</v>
      </c>
      <c r="B502" s="130">
        <v>42243</v>
      </c>
      <c r="C502" s="45">
        <v>5.48</v>
      </c>
      <c r="D502" s="93" t="s">
        <v>33</v>
      </c>
    </row>
    <row r="503" spans="1:4" ht="15.75" customHeight="1" x14ac:dyDescent="0.2">
      <c r="A503" s="45" t="s">
        <v>675</v>
      </c>
      <c r="B503" s="130">
        <v>42242</v>
      </c>
      <c r="C503" s="45">
        <v>5.48</v>
      </c>
      <c r="D503" s="93" t="s">
        <v>33</v>
      </c>
    </row>
    <row r="504" spans="1:4" ht="15.75" customHeight="1" x14ac:dyDescent="0.2">
      <c r="A504" s="45" t="s">
        <v>675</v>
      </c>
      <c r="B504" s="130">
        <v>42241</v>
      </c>
      <c r="C504" s="45">
        <v>5.48</v>
      </c>
      <c r="D504" s="93" t="s">
        <v>33</v>
      </c>
    </row>
    <row r="505" spans="1:4" ht="15.75" customHeight="1" x14ac:dyDescent="0.2">
      <c r="A505" s="45" t="s">
        <v>675</v>
      </c>
      <c r="B505" s="130">
        <v>42240</v>
      </c>
      <c r="C505" s="45">
        <v>5.48</v>
      </c>
      <c r="D505" s="93" t="s">
        <v>33</v>
      </c>
    </row>
    <row r="506" spans="1:4" ht="15.75" customHeight="1" x14ac:dyDescent="0.2">
      <c r="A506" s="45" t="s">
        <v>675</v>
      </c>
      <c r="B506" s="130">
        <v>42239</v>
      </c>
      <c r="C506" s="45">
        <v>5.48</v>
      </c>
      <c r="D506" s="93" t="s">
        <v>33</v>
      </c>
    </row>
    <row r="507" spans="1:4" ht="15.75" customHeight="1" x14ac:dyDescent="0.2">
      <c r="A507" s="45" t="s">
        <v>675</v>
      </c>
      <c r="B507" s="130">
        <v>42238</v>
      </c>
      <c r="C507" s="45">
        <v>5.48</v>
      </c>
      <c r="D507" s="93" t="s">
        <v>33</v>
      </c>
    </row>
    <row r="508" spans="1:4" ht="15.75" customHeight="1" x14ac:dyDescent="0.2">
      <c r="A508" s="45" t="s">
        <v>675</v>
      </c>
      <c r="B508" s="130">
        <v>42237</v>
      </c>
      <c r="C508" s="45">
        <v>5.48</v>
      </c>
      <c r="D508" s="93" t="s">
        <v>33</v>
      </c>
    </row>
    <row r="509" spans="1:4" ht="15.75" customHeight="1" x14ac:dyDescent="0.2">
      <c r="A509" s="45" t="s">
        <v>675</v>
      </c>
      <c r="B509" s="130">
        <v>42236</v>
      </c>
      <c r="C509" s="45">
        <v>5.48</v>
      </c>
      <c r="D509" s="93" t="s">
        <v>33</v>
      </c>
    </row>
    <row r="510" spans="1:4" ht="15.75" customHeight="1" x14ac:dyDescent="0.2">
      <c r="A510" s="45" t="s">
        <v>675</v>
      </c>
      <c r="B510" s="130">
        <v>42235</v>
      </c>
      <c r="C510" s="45">
        <v>7.72</v>
      </c>
      <c r="D510" s="93" t="s">
        <v>33</v>
      </c>
    </row>
    <row r="511" spans="1:4" ht="15.75" customHeight="1" x14ac:dyDescent="0.2">
      <c r="A511" s="45" t="s">
        <v>675</v>
      </c>
      <c r="B511" s="130">
        <v>42234</v>
      </c>
      <c r="C511" s="45">
        <v>7.83</v>
      </c>
      <c r="D511" s="93" t="s">
        <v>33</v>
      </c>
    </row>
    <row r="512" spans="1:4" ht="15.75" customHeight="1" x14ac:dyDescent="0.2">
      <c r="A512" s="45" t="s">
        <v>675</v>
      </c>
      <c r="B512" s="130">
        <v>42233</v>
      </c>
      <c r="C512" s="45">
        <v>7.83</v>
      </c>
      <c r="D512" s="93" t="s">
        <v>33</v>
      </c>
    </row>
    <row r="513" spans="1:4" ht="15.75" customHeight="1" x14ac:dyDescent="0.2">
      <c r="A513" s="45" t="s">
        <v>675</v>
      </c>
      <c r="B513" s="130">
        <v>42232</v>
      </c>
      <c r="C513" s="45">
        <v>7.83</v>
      </c>
      <c r="D513" s="93" t="s">
        <v>33</v>
      </c>
    </row>
    <row r="514" spans="1:4" ht="15.75" customHeight="1" x14ac:dyDescent="0.2">
      <c r="A514" s="45" t="s">
        <v>675</v>
      </c>
      <c r="B514" s="130">
        <v>42231</v>
      </c>
      <c r="C514" s="45">
        <v>7.83</v>
      </c>
      <c r="D514" s="93" t="s">
        <v>33</v>
      </c>
    </row>
    <row r="515" spans="1:4" ht="15.75" customHeight="1" x14ac:dyDescent="0.2">
      <c r="A515" s="45" t="s">
        <v>675</v>
      </c>
      <c r="B515" s="130">
        <v>42230</v>
      </c>
      <c r="C515" s="45">
        <v>7.83</v>
      </c>
      <c r="D515" s="93" t="s">
        <v>33</v>
      </c>
    </row>
    <row r="516" spans="1:4" ht="15.75" customHeight="1" x14ac:dyDescent="0.2">
      <c r="A516" s="45" t="s">
        <v>675</v>
      </c>
      <c r="B516" s="130">
        <v>42229</v>
      </c>
      <c r="C516" s="45">
        <v>7.83</v>
      </c>
      <c r="D516" s="93" t="s">
        <v>33</v>
      </c>
    </row>
    <row r="517" spans="1:4" ht="15.75" customHeight="1" x14ac:dyDescent="0.2">
      <c r="A517" s="45" t="s">
        <v>675</v>
      </c>
      <c r="B517" s="130">
        <v>42228</v>
      </c>
      <c r="C517" s="45">
        <v>7.83</v>
      </c>
      <c r="D517" s="93" t="s">
        <v>33</v>
      </c>
    </row>
    <row r="518" spans="1:4" ht="15.75" customHeight="1" x14ac:dyDescent="0.2">
      <c r="A518" s="45" t="s">
        <v>675</v>
      </c>
      <c r="B518" s="130">
        <v>42227</v>
      </c>
      <c r="C518" s="45">
        <v>7.83</v>
      </c>
      <c r="D518" s="93" t="s">
        <v>33</v>
      </c>
    </row>
    <row r="519" spans="1:4" ht="15.75" customHeight="1" x14ac:dyDescent="0.2">
      <c r="A519" s="45" t="s">
        <v>675</v>
      </c>
      <c r="B519" s="130">
        <v>42226</v>
      </c>
      <c r="C519" s="45">
        <v>7.84</v>
      </c>
      <c r="D519" s="93" t="s">
        <v>33</v>
      </c>
    </row>
    <row r="520" spans="1:4" ht="15.75" customHeight="1" x14ac:dyDescent="0.2">
      <c r="A520" s="45" t="s">
        <v>675</v>
      </c>
      <c r="B520" s="130">
        <v>42225</v>
      </c>
      <c r="C520" s="45">
        <v>7.83</v>
      </c>
      <c r="D520" s="93" t="s">
        <v>33</v>
      </c>
    </row>
    <row r="521" spans="1:4" ht="15.75" customHeight="1" x14ac:dyDescent="0.2">
      <c r="A521" s="45" t="s">
        <v>675</v>
      </c>
      <c r="B521" s="130">
        <v>42224</v>
      </c>
      <c r="C521" s="45">
        <v>7.83</v>
      </c>
      <c r="D521" s="93" t="s">
        <v>33</v>
      </c>
    </row>
    <row r="522" spans="1:4" ht="15.75" customHeight="1" x14ac:dyDescent="0.2">
      <c r="A522" s="45" t="s">
        <v>675</v>
      </c>
      <c r="B522" s="130">
        <v>42223</v>
      </c>
      <c r="C522" s="45">
        <v>7.84</v>
      </c>
      <c r="D522" s="93" t="s">
        <v>33</v>
      </c>
    </row>
    <row r="523" spans="1:4" ht="15.75" customHeight="1" x14ac:dyDescent="0.2">
      <c r="A523" s="45" t="s">
        <v>675</v>
      </c>
      <c r="B523" s="130">
        <v>42222</v>
      </c>
      <c r="C523" s="45">
        <v>11.03</v>
      </c>
      <c r="D523" s="93" t="s">
        <v>33</v>
      </c>
    </row>
    <row r="524" spans="1:4" ht="15.75" customHeight="1" x14ac:dyDescent="0.2">
      <c r="A524" s="45" t="s">
        <v>675</v>
      </c>
      <c r="B524" s="130">
        <v>42221</v>
      </c>
      <c r="C524" s="45">
        <v>11.29</v>
      </c>
      <c r="D524" s="93" t="s">
        <v>33</v>
      </c>
    </row>
    <row r="525" spans="1:4" ht="15.75" customHeight="1" x14ac:dyDescent="0.2">
      <c r="A525" s="45" t="s">
        <v>675</v>
      </c>
      <c r="B525" s="130">
        <v>42220</v>
      </c>
      <c r="C525" s="45">
        <v>11.29</v>
      </c>
      <c r="D525" s="93" t="s">
        <v>33</v>
      </c>
    </row>
    <row r="526" spans="1:4" ht="15.75" customHeight="1" x14ac:dyDescent="0.2">
      <c r="A526" s="45" t="s">
        <v>675</v>
      </c>
      <c r="B526" s="130">
        <v>42219</v>
      </c>
      <c r="C526" s="45">
        <v>11.29</v>
      </c>
      <c r="D526" s="93" t="s">
        <v>33</v>
      </c>
    </row>
    <row r="527" spans="1:4" ht="15.75" customHeight="1" x14ac:dyDescent="0.2">
      <c r="A527" s="45" t="s">
        <v>675</v>
      </c>
      <c r="B527" s="130">
        <v>42218</v>
      </c>
      <c r="C527" s="45">
        <v>11.29</v>
      </c>
      <c r="D527" s="93" t="s">
        <v>33</v>
      </c>
    </row>
    <row r="528" spans="1:4" ht="15.75" customHeight="1" x14ac:dyDescent="0.2">
      <c r="A528" s="45" t="s">
        <v>675</v>
      </c>
      <c r="B528" s="130">
        <v>42217</v>
      </c>
      <c r="C528" s="45">
        <v>11.29</v>
      </c>
      <c r="D528" s="93" t="s">
        <v>33</v>
      </c>
    </row>
    <row r="529" spans="1:4" ht="15.75" customHeight="1" x14ac:dyDescent="0.2">
      <c r="A529" s="45" t="s">
        <v>69</v>
      </c>
      <c r="B529" s="130">
        <v>42247</v>
      </c>
      <c r="C529" s="45">
        <v>17.86</v>
      </c>
      <c r="D529" s="93" t="s">
        <v>22</v>
      </c>
    </row>
    <row r="530" spans="1:4" ht="15.75" customHeight="1" x14ac:dyDescent="0.2">
      <c r="A530" s="45" t="s">
        <v>69</v>
      </c>
      <c r="B530" s="130">
        <v>42246</v>
      </c>
      <c r="C530" s="45">
        <v>17.18</v>
      </c>
      <c r="D530" s="93" t="s">
        <v>22</v>
      </c>
    </row>
    <row r="531" spans="1:4" ht="15.75" customHeight="1" x14ac:dyDescent="0.2">
      <c r="A531" s="45" t="s">
        <v>69</v>
      </c>
      <c r="B531" s="130">
        <v>42245</v>
      </c>
      <c r="C531" s="45">
        <v>17.14</v>
      </c>
      <c r="D531" s="93" t="s">
        <v>22</v>
      </c>
    </row>
    <row r="532" spans="1:4" ht="15.75" customHeight="1" x14ac:dyDescent="0.2">
      <c r="A532" s="45" t="s">
        <v>69</v>
      </c>
      <c r="B532" s="130">
        <v>42244</v>
      </c>
      <c r="C532" s="45">
        <v>17.440000000000001</v>
      </c>
      <c r="D532" s="93" t="s">
        <v>22</v>
      </c>
    </row>
    <row r="533" spans="1:4" ht="15.75" customHeight="1" x14ac:dyDescent="0.2">
      <c r="A533" s="45" t="s">
        <v>69</v>
      </c>
      <c r="B533" s="130">
        <v>42243</v>
      </c>
      <c r="C533" s="45">
        <v>17.45</v>
      </c>
      <c r="D533" s="93" t="s">
        <v>22</v>
      </c>
    </row>
    <row r="534" spans="1:4" ht="15.75" customHeight="1" x14ac:dyDescent="0.2">
      <c r="A534" s="45" t="s">
        <v>69</v>
      </c>
      <c r="B534" s="130">
        <v>42242</v>
      </c>
      <c r="C534" s="45">
        <v>17.57</v>
      </c>
      <c r="D534" s="93" t="s">
        <v>22</v>
      </c>
    </row>
    <row r="535" spans="1:4" ht="15.75" customHeight="1" x14ac:dyDescent="0.2">
      <c r="A535" s="45" t="s">
        <v>69</v>
      </c>
      <c r="B535" s="130">
        <v>42241</v>
      </c>
      <c r="C535" s="45">
        <v>17.48</v>
      </c>
      <c r="D535" s="93" t="s">
        <v>22</v>
      </c>
    </row>
    <row r="536" spans="1:4" ht="15.75" customHeight="1" x14ac:dyDescent="0.2">
      <c r="A536" s="45" t="s">
        <v>69</v>
      </c>
      <c r="B536" s="130">
        <v>42240</v>
      </c>
      <c r="C536" s="45">
        <v>17.36</v>
      </c>
      <c r="D536" s="93" t="s">
        <v>22</v>
      </c>
    </row>
    <row r="537" spans="1:4" ht="15.75" customHeight="1" x14ac:dyDescent="0.2">
      <c r="A537" s="45" t="s">
        <v>69</v>
      </c>
      <c r="B537" s="130">
        <v>42239</v>
      </c>
      <c r="C537" s="45">
        <v>17.579999999999998</v>
      </c>
      <c r="D537" s="93" t="s">
        <v>22</v>
      </c>
    </row>
    <row r="538" spans="1:4" ht="15.75" customHeight="1" x14ac:dyDescent="0.2">
      <c r="A538" s="45" t="s">
        <v>69</v>
      </c>
      <c r="B538" s="130">
        <v>42238</v>
      </c>
      <c r="C538" s="45">
        <v>12.35</v>
      </c>
      <c r="D538" s="93" t="s">
        <v>22</v>
      </c>
    </row>
    <row r="539" spans="1:4" ht="15.75" customHeight="1" x14ac:dyDescent="0.2">
      <c r="A539" s="45" t="s">
        <v>69</v>
      </c>
      <c r="B539" s="130">
        <v>42237</v>
      </c>
      <c r="C539" s="45">
        <v>9.23</v>
      </c>
      <c r="D539" s="93" t="s">
        <v>22</v>
      </c>
    </row>
    <row r="540" spans="1:4" ht="15.75" customHeight="1" x14ac:dyDescent="0.2">
      <c r="A540" s="45" t="s">
        <v>69</v>
      </c>
      <c r="B540" s="130">
        <v>42236</v>
      </c>
      <c r="C540" s="45">
        <v>16.329999999999998</v>
      </c>
      <c r="D540" s="93" t="s">
        <v>22</v>
      </c>
    </row>
    <row r="541" spans="1:4" ht="15.75" customHeight="1" x14ac:dyDescent="0.2">
      <c r="A541" s="45" t="s">
        <v>69</v>
      </c>
      <c r="B541" s="130">
        <v>42235</v>
      </c>
      <c r="C541" s="45">
        <v>17.510000000000002</v>
      </c>
      <c r="D541" s="93" t="s">
        <v>22</v>
      </c>
    </row>
    <row r="542" spans="1:4" ht="15.75" customHeight="1" x14ac:dyDescent="0.2">
      <c r="A542" s="45" t="s">
        <v>69</v>
      </c>
      <c r="B542" s="130">
        <v>42234</v>
      </c>
      <c r="C542" s="45">
        <v>19.84</v>
      </c>
      <c r="D542" s="93" t="s">
        <v>22</v>
      </c>
    </row>
    <row r="543" spans="1:4" ht="15.75" customHeight="1" x14ac:dyDescent="0.2">
      <c r="A543" s="45" t="s">
        <v>69</v>
      </c>
      <c r="B543" s="130">
        <v>42233</v>
      </c>
      <c r="C543" s="45">
        <v>17.29</v>
      </c>
      <c r="D543" s="93" t="s">
        <v>22</v>
      </c>
    </row>
    <row r="544" spans="1:4" ht="15.75" customHeight="1" x14ac:dyDescent="0.2">
      <c r="A544" s="45" t="s">
        <v>69</v>
      </c>
      <c r="B544" s="130">
        <v>42232</v>
      </c>
      <c r="C544" s="45">
        <v>17.32</v>
      </c>
      <c r="D544" s="93" t="s">
        <v>22</v>
      </c>
    </row>
    <row r="545" spans="1:4" ht="15.75" customHeight="1" x14ac:dyDescent="0.2">
      <c r="A545" s="45" t="s">
        <v>69</v>
      </c>
      <c r="B545" s="130">
        <v>42231</v>
      </c>
      <c r="C545" s="45">
        <v>17.25</v>
      </c>
      <c r="D545" s="93" t="s">
        <v>22</v>
      </c>
    </row>
    <row r="546" spans="1:4" ht="15.75" customHeight="1" x14ac:dyDescent="0.2">
      <c r="A546" s="45" t="s">
        <v>69</v>
      </c>
      <c r="B546" s="130">
        <v>42230</v>
      </c>
      <c r="C546" s="45">
        <v>17.18</v>
      </c>
      <c r="D546" s="93" t="s">
        <v>22</v>
      </c>
    </row>
    <row r="547" spans="1:4" ht="15.75" customHeight="1" x14ac:dyDescent="0.2">
      <c r="A547" s="45" t="s">
        <v>69</v>
      </c>
      <c r="B547" s="130">
        <v>42229</v>
      </c>
      <c r="C547" s="45">
        <v>20.73</v>
      </c>
      <c r="D547" s="93" t="s">
        <v>22</v>
      </c>
    </row>
    <row r="548" spans="1:4" ht="15.75" customHeight="1" x14ac:dyDescent="0.2">
      <c r="A548" s="45" t="s">
        <v>69</v>
      </c>
      <c r="B548" s="130">
        <v>42228</v>
      </c>
      <c r="C548" s="45">
        <v>20.05</v>
      </c>
      <c r="D548" s="93" t="s">
        <v>22</v>
      </c>
    </row>
    <row r="549" spans="1:4" ht="15.75" customHeight="1" x14ac:dyDescent="0.2">
      <c r="A549" s="45" t="s">
        <v>69</v>
      </c>
      <c r="B549" s="130">
        <v>42227</v>
      </c>
      <c r="C549" s="45">
        <v>20.28</v>
      </c>
      <c r="D549" s="93" t="s">
        <v>22</v>
      </c>
    </row>
    <row r="550" spans="1:4" ht="15.75" customHeight="1" x14ac:dyDescent="0.2">
      <c r="A550" s="45" t="s">
        <v>69</v>
      </c>
      <c r="B550" s="130">
        <v>42226</v>
      </c>
      <c r="C550" s="45">
        <v>18.27</v>
      </c>
      <c r="D550" s="93" t="s">
        <v>22</v>
      </c>
    </row>
    <row r="551" spans="1:4" ht="15.75" customHeight="1" x14ac:dyDescent="0.2">
      <c r="A551" s="45" t="s">
        <v>69</v>
      </c>
      <c r="B551" s="130">
        <v>42225</v>
      </c>
      <c r="C551" s="45">
        <v>17.399999999999999</v>
      </c>
      <c r="D551" s="93" t="s">
        <v>22</v>
      </c>
    </row>
    <row r="552" spans="1:4" ht="15.75" customHeight="1" x14ac:dyDescent="0.2">
      <c r="A552" s="45" t="s">
        <v>69</v>
      </c>
      <c r="B552" s="130">
        <v>42224</v>
      </c>
      <c r="C552" s="45">
        <v>17.350000000000001</v>
      </c>
      <c r="D552" s="93" t="s">
        <v>22</v>
      </c>
    </row>
    <row r="553" spans="1:4" ht="15.75" customHeight="1" x14ac:dyDescent="0.2">
      <c r="A553" s="45" t="s">
        <v>69</v>
      </c>
      <c r="B553" s="130">
        <v>42223</v>
      </c>
      <c r="C553" s="45">
        <v>17.39</v>
      </c>
      <c r="D553" s="93" t="s">
        <v>22</v>
      </c>
    </row>
    <row r="554" spans="1:4" ht="15.75" customHeight="1" x14ac:dyDescent="0.2">
      <c r="A554" s="45" t="s">
        <v>69</v>
      </c>
      <c r="B554" s="130">
        <v>42222</v>
      </c>
      <c r="C554" s="45">
        <v>21.73</v>
      </c>
      <c r="D554" s="93" t="s">
        <v>22</v>
      </c>
    </row>
    <row r="555" spans="1:4" ht="15.75" customHeight="1" x14ac:dyDescent="0.2">
      <c r="A555" s="45" t="s">
        <v>69</v>
      </c>
      <c r="B555" s="130">
        <v>42221</v>
      </c>
      <c r="C555" s="45">
        <v>22.28</v>
      </c>
      <c r="D555" s="93" t="s">
        <v>22</v>
      </c>
    </row>
    <row r="556" spans="1:4" ht="15.75" customHeight="1" x14ac:dyDescent="0.2">
      <c r="A556" s="45" t="s">
        <v>69</v>
      </c>
      <c r="B556" s="130">
        <v>42220</v>
      </c>
      <c r="C556" s="45">
        <v>20.02</v>
      </c>
      <c r="D556" s="93" t="s">
        <v>22</v>
      </c>
    </row>
    <row r="557" spans="1:4" ht="15.75" customHeight="1" x14ac:dyDescent="0.2">
      <c r="A557" s="45" t="s">
        <v>69</v>
      </c>
      <c r="B557" s="130">
        <v>42219</v>
      </c>
      <c r="C557" s="45">
        <v>19.14</v>
      </c>
      <c r="D557" s="93" t="s">
        <v>22</v>
      </c>
    </row>
    <row r="558" spans="1:4" ht="15.75" customHeight="1" x14ac:dyDescent="0.2">
      <c r="A558" s="45" t="s">
        <v>69</v>
      </c>
      <c r="B558" s="130">
        <v>42218</v>
      </c>
      <c r="C558" s="45">
        <v>20.16</v>
      </c>
      <c r="D558" s="93" t="s">
        <v>22</v>
      </c>
    </row>
    <row r="559" spans="1:4" ht="15.75" customHeight="1" x14ac:dyDescent="0.2">
      <c r="A559" s="45" t="s">
        <v>69</v>
      </c>
      <c r="B559" s="130">
        <v>42217</v>
      </c>
      <c r="C559" s="45">
        <v>19.48</v>
      </c>
      <c r="D559" s="93" t="s">
        <v>22</v>
      </c>
    </row>
    <row r="560" spans="1:4" ht="15.75" customHeight="1" x14ac:dyDescent="0.2">
      <c r="A560" s="45" t="s">
        <v>70</v>
      </c>
      <c r="B560" s="130">
        <v>42247</v>
      </c>
      <c r="C560" s="45">
        <v>24.97</v>
      </c>
      <c r="D560" s="93" t="s">
        <v>22</v>
      </c>
    </row>
    <row r="561" spans="1:4" ht="15.75" customHeight="1" x14ac:dyDescent="0.2">
      <c r="A561" s="45" t="s">
        <v>70</v>
      </c>
      <c r="B561" s="130">
        <v>42246</v>
      </c>
      <c r="C561" s="45">
        <v>23.55</v>
      </c>
      <c r="D561" s="93" t="s">
        <v>22</v>
      </c>
    </row>
    <row r="562" spans="1:4" ht="15.75" customHeight="1" x14ac:dyDescent="0.2">
      <c r="A562" s="45" t="s">
        <v>70</v>
      </c>
      <c r="B562" s="130">
        <v>42245</v>
      </c>
      <c r="C562" s="45">
        <v>21.62</v>
      </c>
      <c r="D562" s="93" t="s">
        <v>22</v>
      </c>
    </row>
    <row r="563" spans="1:4" ht="15.75" customHeight="1" x14ac:dyDescent="0.2">
      <c r="A563" s="45" t="s">
        <v>70</v>
      </c>
      <c r="B563" s="130">
        <v>42244</v>
      </c>
      <c r="C563" s="45">
        <v>22.75</v>
      </c>
      <c r="D563" s="93" t="s">
        <v>22</v>
      </c>
    </row>
    <row r="564" spans="1:4" ht="15.75" customHeight="1" x14ac:dyDescent="0.2">
      <c r="A564" s="45" t="s">
        <v>70</v>
      </c>
      <c r="B564" s="130">
        <v>42243</v>
      </c>
      <c r="C564" s="45">
        <v>23.3</v>
      </c>
      <c r="D564" s="93" t="s">
        <v>22</v>
      </c>
    </row>
    <row r="565" spans="1:4" ht="15.75" customHeight="1" x14ac:dyDescent="0.2">
      <c r="A565" s="45" t="s">
        <v>70</v>
      </c>
      <c r="B565" s="130">
        <v>42242</v>
      </c>
      <c r="C565" s="45">
        <v>24.82</v>
      </c>
      <c r="D565" s="93" t="s">
        <v>22</v>
      </c>
    </row>
    <row r="566" spans="1:4" ht="15.75" customHeight="1" x14ac:dyDescent="0.2">
      <c r="A566" s="45" t="s">
        <v>70</v>
      </c>
      <c r="B566" s="130">
        <v>42241</v>
      </c>
      <c r="C566" s="45">
        <v>28.52</v>
      </c>
      <c r="D566" s="93" t="s">
        <v>22</v>
      </c>
    </row>
    <row r="567" spans="1:4" ht="15.75" customHeight="1" x14ac:dyDescent="0.2">
      <c r="A567" s="45" t="s">
        <v>70</v>
      </c>
      <c r="B567" s="130">
        <v>42240</v>
      </c>
      <c r="C567" s="45">
        <v>28.79</v>
      </c>
      <c r="D567" s="93" t="s">
        <v>22</v>
      </c>
    </row>
    <row r="568" spans="1:4" ht="15.75" customHeight="1" x14ac:dyDescent="0.2">
      <c r="A568" s="45" t="s">
        <v>70</v>
      </c>
      <c r="B568" s="130">
        <v>42239</v>
      </c>
      <c r="C568" s="45">
        <v>25.19</v>
      </c>
      <c r="D568" s="93" t="s">
        <v>22</v>
      </c>
    </row>
    <row r="569" spans="1:4" ht="15.75" customHeight="1" x14ac:dyDescent="0.2">
      <c r="A569" s="45" t="s">
        <v>70</v>
      </c>
      <c r="B569" s="130">
        <v>42238</v>
      </c>
      <c r="C569" s="45">
        <v>10.59</v>
      </c>
      <c r="D569" s="93" t="s">
        <v>22</v>
      </c>
    </row>
    <row r="570" spans="1:4" ht="15.75" customHeight="1" x14ac:dyDescent="0.2">
      <c r="A570" s="45" t="s">
        <v>70</v>
      </c>
      <c r="B570" s="130">
        <v>42237</v>
      </c>
      <c r="C570" s="45">
        <v>4.9000000000000004</v>
      </c>
      <c r="D570" s="93" t="s">
        <v>22</v>
      </c>
    </row>
    <row r="571" spans="1:4" ht="15.75" customHeight="1" x14ac:dyDescent="0.2">
      <c r="A571" s="45" t="s">
        <v>70</v>
      </c>
      <c r="B571" s="130">
        <v>42236</v>
      </c>
      <c r="C571" s="45">
        <v>26.94</v>
      </c>
      <c r="D571" s="93" t="s">
        <v>22</v>
      </c>
    </row>
    <row r="572" spans="1:4" ht="15.75" customHeight="1" x14ac:dyDescent="0.2">
      <c r="A572" s="45" t="s">
        <v>70</v>
      </c>
      <c r="B572" s="130">
        <v>42235</v>
      </c>
      <c r="C572" s="45">
        <v>21.87</v>
      </c>
      <c r="D572" s="93" t="s">
        <v>22</v>
      </c>
    </row>
    <row r="573" spans="1:4" ht="15.75" customHeight="1" x14ac:dyDescent="0.2">
      <c r="A573" s="45" t="s">
        <v>70</v>
      </c>
      <c r="B573" s="130">
        <v>42234</v>
      </c>
      <c r="C573" s="45">
        <v>19.28</v>
      </c>
      <c r="D573" s="93" t="s">
        <v>22</v>
      </c>
    </row>
    <row r="574" spans="1:4" ht="15.75" customHeight="1" x14ac:dyDescent="0.2">
      <c r="A574" s="45" t="s">
        <v>70</v>
      </c>
      <c r="B574" s="130">
        <v>42233</v>
      </c>
      <c r="C574" s="45">
        <v>18.100000000000001</v>
      </c>
      <c r="D574" s="93" t="s">
        <v>22</v>
      </c>
    </row>
    <row r="575" spans="1:4" ht="15.75" customHeight="1" x14ac:dyDescent="0.2">
      <c r="A575" s="45" t="s">
        <v>70</v>
      </c>
      <c r="B575" s="130">
        <v>42232</v>
      </c>
      <c r="C575" s="45">
        <v>17.16</v>
      </c>
      <c r="D575" s="93" t="s">
        <v>22</v>
      </c>
    </row>
    <row r="576" spans="1:4" ht="15.75" customHeight="1" x14ac:dyDescent="0.2">
      <c r="A576" s="45" t="s">
        <v>70</v>
      </c>
      <c r="B576" s="130">
        <v>42231</v>
      </c>
      <c r="C576" s="45">
        <v>24.15</v>
      </c>
      <c r="D576" s="93" t="s">
        <v>22</v>
      </c>
    </row>
    <row r="577" spans="1:4" ht="15.75" customHeight="1" x14ac:dyDescent="0.2">
      <c r="A577" s="45" t="s">
        <v>70</v>
      </c>
      <c r="B577" s="130">
        <v>42230</v>
      </c>
      <c r="C577" s="45">
        <v>26.78</v>
      </c>
      <c r="D577" s="93" t="s">
        <v>22</v>
      </c>
    </row>
    <row r="578" spans="1:4" ht="15.75" customHeight="1" x14ac:dyDescent="0.2">
      <c r="A578" s="45" t="s">
        <v>70</v>
      </c>
      <c r="B578" s="130">
        <v>42229</v>
      </c>
      <c r="C578" s="45">
        <v>17.43</v>
      </c>
      <c r="D578" s="93" t="s">
        <v>22</v>
      </c>
    </row>
    <row r="579" spans="1:4" ht="15.75" customHeight="1" x14ac:dyDescent="0.2">
      <c r="A579" s="45" t="s">
        <v>70</v>
      </c>
      <c r="B579" s="130">
        <v>42228</v>
      </c>
      <c r="C579" s="45">
        <v>17.22</v>
      </c>
      <c r="D579" s="93" t="s">
        <v>22</v>
      </c>
    </row>
    <row r="580" spans="1:4" ht="15.75" customHeight="1" x14ac:dyDescent="0.2">
      <c r="A580" s="45" t="s">
        <v>70</v>
      </c>
      <c r="B580" s="130">
        <v>42227</v>
      </c>
      <c r="C580" s="45">
        <v>17.18</v>
      </c>
      <c r="D580" s="93" t="s">
        <v>22</v>
      </c>
    </row>
    <row r="581" spans="1:4" ht="15.75" customHeight="1" x14ac:dyDescent="0.2">
      <c r="A581" s="45" t="s">
        <v>70</v>
      </c>
      <c r="B581" s="130">
        <v>42226</v>
      </c>
      <c r="C581" s="45">
        <v>21.34</v>
      </c>
      <c r="D581" s="93" t="s">
        <v>22</v>
      </c>
    </row>
    <row r="582" spans="1:4" ht="15.75" customHeight="1" x14ac:dyDescent="0.2">
      <c r="A582" s="45" t="s">
        <v>70</v>
      </c>
      <c r="B582" s="130">
        <v>42225</v>
      </c>
      <c r="C582" s="45">
        <v>26.03</v>
      </c>
      <c r="D582" s="93" t="s">
        <v>22</v>
      </c>
    </row>
    <row r="583" spans="1:4" ht="15.75" customHeight="1" x14ac:dyDescent="0.2">
      <c r="A583" s="45" t="s">
        <v>70</v>
      </c>
      <c r="B583" s="130">
        <v>42224</v>
      </c>
      <c r="C583" s="45">
        <v>25.36</v>
      </c>
      <c r="D583" s="93" t="s">
        <v>22</v>
      </c>
    </row>
    <row r="584" spans="1:4" ht="15.75" customHeight="1" x14ac:dyDescent="0.2">
      <c r="A584" s="45" t="s">
        <v>70</v>
      </c>
      <c r="B584" s="130">
        <v>42223</v>
      </c>
      <c r="C584" s="45">
        <v>25.56</v>
      </c>
      <c r="D584" s="93" t="s">
        <v>22</v>
      </c>
    </row>
    <row r="585" spans="1:4" ht="15.75" customHeight="1" x14ac:dyDescent="0.2">
      <c r="A585" s="45" t="s">
        <v>70</v>
      </c>
      <c r="B585" s="130">
        <v>42222</v>
      </c>
      <c r="C585" s="45">
        <v>17.11</v>
      </c>
      <c r="D585" s="93" t="s">
        <v>22</v>
      </c>
    </row>
    <row r="586" spans="1:4" ht="15.75" customHeight="1" x14ac:dyDescent="0.2">
      <c r="A586" s="45" t="s">
        <v>70</v>
      </c>
      <c r="B586" s="130">
        <v>42221</v>
      </c>
      <c r="C586" s="45">
        <v>17.11</v>
      </c>
      <c r="D586" s="93" t="s">
        <v>22</v>
      </c>
    </row>
    <row r="587" spans="1:4" ht="15.75" customHeight="1" x14ac:dyDescent="0.2">
      <c r="A587" s="45" t="s">
        <v>70</v>
      </c>
      <c r="B587" s="130">
        <v>42220</v>
      </c>
      <c r="C587" s="45">
        <v>17.100000000000001</v>
      </c>
      <c r="D587" s="93" t="s">
        <v>22</v>
      </c>
    </row>
    <row r="588" spans="1:4" ht="15.75" customHeight="1" x14ac:dyDescent="0.2">
      <c r="A588" s="45" t="s">
        <v>70</v>
      </c>
      <c r="B588" s="130">
        <v>42219</v>
      </c>
      <c r="C588" s="45">
        <v>19.07</v>
      </c>
      <c r="D588" s="93" t="s">
        <v>22</v>
      </c>
    </row>
    <row r="589" spans="1:4" ht="15.75" customHeight="1" x14ac:dyDescent="0.2">
      <c r="A589" s="45" t="s">
        <v>70</v>
      </c>
      <c r="B589" s="130">
        <v>42218</v>
      </c>
      <c r="C589" s="45">
        <v>18.8</v>
      </c>
      <c r="D589" s="93" t="s">
        <v>22</v>
      </c>
    </row>
    <row r="590" spans="1:4" ht="15.75" customHeight="1" x14ac:dyDescent="0.2">
      <c r="A590" s="45" t="s">
        <v>70</v>
      </c>
      <c r="B590" s="130">
        <v>42217</v>
      </c>
      <c r="C590" s="45">
        <v>17.149999999999999</v>
      </c>
      <c r="D590" s="93" t="s">
        <v>22</v>
      </c>
    </row>
    <row r="591" spans="1:4" ht="15.75" customHeight="1" x14ac:dyDescent="0.2">
      <c r="A591" s="45" t="s">
        <v>71</v>
      </c>
      <c r="B591" s="130">
        <v>42247</v>
      </c>
      <c r="C591" s="45">
        <v>21.71</v>
      </c>
      <c r="D591" s="93" t="s">
        <v>22</v>
      </c>
    </row>
    <row r="592" spans="1:4" ht="15.75" customHeight="1" x14ac:dyDescent="0.2">
      <c r="A592" s="45" t="s">
        <v>71</v>
      </c>
      <c r="B592" s="130">
        <v>42246</v>
      </c>
      <c r="C592" s="45">
        <v>21.55</v>
      </c>
      <c r="D592" s="93" t="s">
        <v>22</v>
      </c>
    </row>
    <row r="593" spans="1:4" ht="15.75" customHeight="1" x14ac:dyDescent="0.2">
      <c r="A593" s="45" t="s">
        <v>71</v>
      </c>
      <c r="B593" s="130">
        <v>42245</v>
      </c>
      <c r="C593" s="45">
        <v>21.2</v>
      </c>
      <c r="D593" s="93" t="s">
        <v>22</v>
      </c>
    </row>
    <row r="594" spans="1:4" ht="15.75" customHeight="1" x14ac:dyDescent="0.2">
      <c r="A594" s="45" t="s">
        <v>71</v>
      </c>
      <c r="B594" s="130">
        <v>42244</v>
      </c>
      <c r="C594" s="45">
        <v>21.45</v>
      </c>
      <c r="D594" s="93" t="s">
        <v>22</v>
      </c>
    </row>
    <row r="595" spans="1:4" ht="15.75" customHeight="1" x14ac:dyDescent="0.2">
      <c r="A595" s="45" t="s">
        <v>71</v>
      </c>
      <c r="B595" s="130">
        <v>42243</v>
      </c>
      <c r="C595" s="45">
        <v>22.53</v>
      </c>
      <c r="D595" s="93" t="s">
        <v>22</v>
      </c>
    </row>
    <row r="596" spans="1:4" ht="15.75" customHeight="1" x14ac:dyDescent="0.2">
      <c r="A596" s="45" t="s">
        <v>71</v>
      </c>
      <c r="B596" s="130">
        <v>42242</v>
      </c>
      <c r="C596" s="45">
        <v>20.85</v>
      </c>
      <c r="D596" s="93" t="s">
        <v>22</v>
      </c>
    </row>
    <row r="597" spans="1:4" ht="15.75" customHeight="1" x14ac:dyDescent="0.2">
      <c r="A597" s="45" t="s">
        <v>71</v>
      </c>
      <c r="B597" s="130">
        <v>42241</v>
      </c>
      <c r="C597" s="45">
        <v>17.04</v>
      </c>
      <c r="D597" s="93" t="s">
        <v>22</v>
      </c>
    </row>
    <row r="598" spans="1:4" ht="15.75" customHeight="1" x14ac:dyDescent="0.2">
      <c r="A598" s="45" t="s">
        <v>71</v>
      </c>
      <c r="B598" s="130">
        <v>42240</v>
      </c>
      <c r="C598" s="45">
        <v>17.02</v>
      </c>
      <c r="D598" s="93" t="s">
        <v>22</v>
      </c>
    </row>
    <row r="599" spans="1:4" ht="15.75" customHeight="1" x14ac:dyDescent="0.2">
      <c r="A599" s="45" t="s">
        <v>71</v>
      </c>
      <c r="B599" s="130">
        <v>42239</v>
      </c>
      <c r="C599" s="45">
        <v>19.98</v>
      </c>
      <c r="D599" s="93" t="s">
        <v>22</v>
      </c>
    </row>
    <row r="600" spans="1:4" ht="15.75" customHeight="1" x14ac:dyDescent="0.2">
      <c r="A600" s="45" t="s">
        <v>71</v>
      </c>
      <c r="B600" s="130">
        <v>42238</v>
      </c>
      <c r="C600" s="45">
        <v>7.9</v>
      </c>
      <c r="D600" s="93" t="s">
        <v>22</v>
      </c>
    </row>
    <row r="601" spans="1:4" ht="15.75" customHeight="1" x14ac:dyDescent="0.2">
      <c r="A601" s="45" t="s">
        <v>71</v>
      </c>
      <c r="B601" s="130">
        <v>42237</v>
      </c>
      <c r="C601" s="45">
        <v>4.5</v>
      </c>
      <c r="D601" s="93" t="s">
        <v>22</v>
      </c>
    </row>
    <row r="602" spans="1:4" ht="15.75" customHeight="1" x14ac:dyDescent="0.2">
      <c r="A602" s="45" t="s">
        <v>71</v>
      </c>
      <c r="B602" s="130">
        <v>42236</v>
      </c>
      <c r="C602" s="45">
        <v>21.56</v>
      </c>
      <c r="D602" s="93" t="s">
        <v>22</v>
      </c>
    </row>
    <row r="603" spans="1:4" ht="15.75" customHeight="1" x14ac:dyDescent="0.2">
      <c r="A603" s="45" t="s">
        <v>71</v>
      </c>
      <c r="B603" s="130">
        <v>42235</v>
      </c>
      <c r="C603" s="45">
        <v>25.66</v>
      </c>
      <c r="D603" s="93" t="s">
        <v>22</v>
      </c>
    </row>
    <row r="604" spans="1:4" ht="15.75" customHeight="1" x14ac:dyDescent="0.2">
      <c r="A604" s="45" t="s">
        <v>71</v>
      </c>
      <c r="B604" s="130">
        <v>42234</v>
      </c>
      <c r="C604" s="45">
        <v>25.52</v>
      </c>
      <c r="D604" s="93" t="s">
        <v>22</v>
      </c>
    </row>
    <row r="605" spans="1:4" ht="15.75" customHeight="1" x14ac:dyDescent="0.2">
      <c r="A605" s="45" t="s">
        <v>71</v>
      </c>
      <c r="B605" s="130">
        <v>42233</v>
      </c>
      <c r="C605" s="45">
        <v>29.05</v>
      </c>
      <c r="D605" s="93" t="s">
        <v>22</v>
      </c>
    </row>
    <row r="606" spans="1:4" ht="15.75" customHeight="1" x14ac:dyDescent="0.2">
      <c r="A606" s="45" t="s">
        <v>71</v>
      </c>
      <c r="B606" s="130">
        <v>42232</v>
      </c>
      <c r="C606" s="45">
        <v>29.09</v>
      </c>
      <c r="D606" s="93" t="s">
        <v>22</v>
      </c>
    </row>
    <row r="607" spans="1:4" ht="15.75" customHeight="1" x14ac:dyDescent="0.2">
      <c r="A607" s="45" t="s">
        <v>71</v>
      </c>
      <c r="B607" s="130">
        <v>42231</v>
      </c>
      <c r="C607" s="45">
        <v>21.45</v>
      </c>
      <c r="D607" s="93" t="s">
        <v>22</v>
      </c>
    </row>
    <row r="608" spans="1:4" ht="15.75" customHeight="1" x14ac:dyDescent="0.2">
      <c r="A608" s="45" t="s">
        <v>71</v>
      </c>
      <c r="B608" s="130">
        <v>42230</v>
      </c>
      <c r="C608" s="45">
        <v>19.489999999999998</v>
      </c>
      <c r="D608" s="93" t="s">
        <v>22</v>
      </c>
    </row>
    <row r="609" spans="1:4" ht="15.75" customHeight="1" x14ac:dyDescent="0.2">
      <c r="A609" s="45" t="s">
        <v>71</v>
      </c>
      <c r="B609" s="130">
        <v>42229</v>
      </c>
      <c r="C609" s="45">
        <v>26.12</v>
      </c>
      <c r="D609" s="93" t="s">
        <v>22</v>
      </c>
    </row>
    <row r="610" spans="1:4" ht="15.75" customHeight="1" x14ac:dyDescent="0.2">
      <c r="A610" s="45" t="s">
        <v>71</v>
      </c>
      <c r="B610" s="130">
        <v>42228</v>
      </c>
      <c r="C610" s="45">
        <v>26.97</v>
      </c>
      <c r="D610" s="93" t="s">
        <v>22</v>
      </c>
    </row>
    <row r="611" spans="1:4" ht="15.75" customHeight="1" x14ac:dyDescent="0.2">
      <c r="A611" s="45" t="s">
        <v>71</v>
      </c>
      <c r="B611" s="130">
        <v>42227</v>
      </c>
      <c r="C611" s="45">
        <v>26.3</v>
      </c>
      <c r="D611" s="93" t="s">
        <v>22</v>
      </c>
    </row>
    <row r="612" spans="1:4" ht="15.75" customHeight="1" x14ac:dyDescent="0.2">
      <c r="A612" s="45" t="s">
        <v>71</v>
      </c>
      <c r="B612" s="130">
        <v>42226</v>
      </c>
      <c r="C612" s="45">
        <v>25.79</v>
      </c>
      <c r="D612" s="93" t="s">
        <v>22</v>
      </c>
    </row>
    <row r="613" spans="1:4" ht="15.75" customHeight="1" x14ac:dyDescent="0.2">
      <c r="A613" s="45" t="s">
        <v>71</v>
      </c>
      <c r="B613" s="130">
        <v>42225</v>
      </c>
      <c r="C613" s="45">
        <v>19.77</v>
      </c>
      <c r="D613" s="93" t="s">
        <v>22</v>
      </c>
    </row>
    <row r="614" spans="1:4" ht="15.75" customHeight="1" x14ac:dyDescent="0.2">
      <c r="A614" s="45" t="s">
        <v>71</v>
      </c>
      <c r="B614" s="130">
        <v>42224</v>
      </c>
      <c r="C614" s="45">
        <v>19</v>
      </c>
      <c r="D614" s="93" t="s">
        <v>22</v>
      </c>
    </row>
    <row r="615" spans="1:4" ht="15.75" customHeight="1" x14ac:dyDescent="0.2">
      <c r="A615" s="45" t="s">
        <v>71</v>
      </c>
      <c r="B615" s="130">
        <v>42223</v>
      </c>
      <c r="C615" s="45">
        <v>20.39</v>
      </c>
      <c r="D615" s="93" t="s">
        <v>22</v>
      </c>
    </row>
    <row r="616" spans="1:4" ht="15.75" customHeight="1" x14ac:dyDescent="0.2">
      <c r="A616" s="45" t="s">
        <v>71</v>
      </c>
      <c r="B616" s="130">
        <v>42222</v>
      </c>
      <c r="C616" s="45">
        <v>25.44</v>
      </c>
      <c r="D616" s="93" t="s">
        <v>22</v>
      </c>
    </row>
    <row r="617" spans="1:4" ht="15.75" customHeight="1" x14ac:dyDescent="0.2">
      <c r="A617" s="45" t="s">
        <v>71</v>
      </c>
      <c r="B617" s="130">
        <v>42221</v>
      </c>
      <c r="C617" s="45">
        <v>24.46</v>
      </c>
      <c r="D617" s="93" t="s">
        <v>22</v>
      </c>
    </row>
    <row r="618" spans="1:4" ht="15.75" customHeight="1" x14ac:dyDescent="0.2">
      <c r="A618" s="45" t="s">
        <v>71</v>
      </c>
      <c r="B618" s="130">
        <v>42220</v>
      </c>
      <c r="C618" s="45">
        <v>26.73</v>
      </c>
      <c r="D618" s="93" t="s">
        <v>22</v>
      </c>
    </row>
    <row r="619" spans="1:4" ht="15.75" customHeight="1" x14ac:dyDescent="0.2">
      <c r="A619" s="45" t="s">
        <v>71</v>
      </c>
      <c r="B619" s="130">
        <v>42219</v>
      </c>
      <c r="C619" s="45">
        <v>26.37</v>
      </c>
      <c r="D619" s="93" t="s">
        <v>22</v>
      </c>
    </row>
    <row r="620" spans="1:4" ht="15.75" customHeight="1" x14ac:dyDescent="0.2">
      <c r="A620" s="45" t="s">
        <v>71</v>
      </c>
      <c r="B620" s="130">
        <v>42218</v>
      </c>
      <c r="C620" s="45">
        <v>23.74</v>
      </c>
      <c r="D620" s="93" t="s">
        <v>22</v>
      </c>
    </row>
    <row r="621" spans="1:4" ht="15.75" customHeight="1" x14ac:dyDescent="0.2">
      <c r="A621" s="45" t="s">
        <v>71</v>
      </c>
      <c r="B621" s="130">
        <v>42217</v>
      </c>
      <c r="C621" s="45">
        <v>24.6</v>
      </c>
      <c r="D621" s="93" t="s">
        <v>22</v>
      </c>
    </row>
    <row r="622" spans="1:4" ht="15.75" customHeight="1" x14ac:dyDescent="0.2">
      <c r="A622" s="45" t="s">
        <v>72</v>
      </c>
      <c r="B622" s="130">
        <v>42247</v>
      </c>
      <c r="C622" s="45">
        <v>38.99</v>
      </c>
      <c r="D622" s="93" t="s">
        <v>27</v>
      </c>
    </row>
    <row r="623" spans="1:4" ht="15.75" customHeight="1" x14ac:dyDescent="0.2">
      <c r="A623" s="45" t="s">
        <v>72</v>
      </c>
      <c r="B623" s="130">
        <v>42246</v>
      </c>
      <c r="C623" s="45">
        <v>38.86</v>
      </c>
      <c r="D623" s="93" t="s">
        <v>27</v>
      </c>
    </row>
    <row r="624" spans="1:4" ht="15.75" customHeight="1" x14ac:dyDescent="0.2">
      <c r="A624" s="45" t="s">
        <v>72</v>
      </c>
      <c r="B624" s="130">
        <v>42245</v>
      </c>
      <c r="C624" s="45">
        <v>38.61</v>
      </c>
      <c r="D624" s="93" t="s">
        <v>27</v>
      </c>
    </row>
    <row r="625" spans="1:4" ht="15.75" customHeight="1" x14ac:dyDescent="0.2">
      <c r="A625" s="45" t="s">
        <v>72</v>
      </c>
      <c r="B625" s="130">
        <v>42244</v>
      </c>
      <c r="C625" s="45">
        <v>37.89</v>
      </c>
      <c r="D625" s="93" t="s">
        <v>27</v>
      </c>
    </row>
    <row r="626" spans="1:4" ht="15.75" customHeight="1" x14ac:dyDescent="0.2">
      <c r="A626" s="45" t="s">
        <v>72</v>
      </c>
      <c r="B626" s="130">
        <v>42243</v>
      </c>
      <c r="C626" s="45">
        <v>39.18</v>
      </c>
      <c r="D626" s="93" t="s">
        <v>27</v>
      </c>
    </row>
    <row r="627" spans="1:4" ht="15.75" customHeight="1" x14ac:dyDescent="0.2">
      <c r="A627" s="45" t="s">
        <v>72</v>
      </c>
      <c r="B627" s="130">
        <v>42242</v>
      </c>
      <c r="C627" s="45">
        <v>39.11</v>
      </c>
      <c r="D627" s="93" t="s">
        <v>27</v>
      </c>
    </row>
    <row r="628" spans="1:4" ht="15.75" customHeight="1" x14ac:dyDescent="0.2">
      <c r="A628" s="45" t="s">
        <v>72</v>
      </c>
      <c r="B628" s="130">
        <v>42241</v>
      </c>
      <c r="C628" s="45">
        <v>39.03</v>
      </c>
      <c r="D628" s="93" t="s">
        <v>27</v>
      </c>
    </row>
    <row r="629" spans="1:4" ht="15.75" customHeight="1" x14ac:dyDescent="0.2">
      <c r="A629" s="45" t="s">
        <v>72</v>
      </c>
      <c r="B629" s="130">
        <v>42240</v>
      </c>
      <c r="C629" s="45">
        <v>38.92</v>
      </c>
      <c r="D629" s="93" t="s">
        <v>27</v>
      </c>
    </row>
    <row r="630" spans="1:4" ht="15.75" customHeight="1" x14ac:dyDescent="0.2">
      <c r="A630" s="45" t="s">
        <v>72</v>
      </c>
      <c r="B630" s="130">
        <v>42239</v>
      </c>
      <c r="C630" s="45">
        <v>38.82</v>
      </c>
      <c r="D630" s="93" t="s">
        <v>27</v>
      </c>
    </row>
    <row r="631" spans="1:4" ht="15.75" customHeight="1" x14ac:dyDescent="0.2">
      <c r="A631" s="45" t="s">
        <v>72</v>
      </c>
      <c r="B631" s="130">
        <v>42238</v>
      </c>
      <c r="C631" s="45">
        <v>38.75</v>
      </c>
      <c r="D631" s="93" t="s">
        <v>27</v>
      </c>
    </row>
    <row r="632" spans="1:4" ht="15.75" customHeight="1" x14ac:dyDescent="0.2">
      <c r="A632" s="45" t="s">
        <v>72</v>
      </c>
      <c r="B632" s="130">
        <v>42237</v>
      </c>
      <c r="C632" s="45">
        <v>38.54</v>
      </c>
      <c r="D632" s="93" t="s">
        <v>27</v>
      </c>
    </row>
    <row r="633" spans="1:4" ht="15.75" customHeight="1" x14ac:dyDescent="0.2">
      <c r="A633" s="45" t="s">
        <v>72</v>
      </c>
      <c r="B633" s="130">
        <v>42236</v>
      </c>
      <c r="C633" s="45">
        <v>39.340000000000003</v>
      </c>
      <c r="D633" s="93" t="s">
        <v>27</v>
      </c>
    </row>
    <row r="634" spans="1:4" ht="15.75" customHeight="1" x14ac:dyDescent="0.2">
      <c r="A634" s="45" t="s">
        <v>72</v>
      </c>
      <c r="B634" s="130">
        <v>42235</v>
      </c>
      <c r="C634" s="45">
        <v>39.32</v>
      </c>
      <c r="D634" s="93" t="s">
        <v>27</v>
      </c>
    </row>
    <row r="635" spans="1:4" ht="15.75" customHeight="1" x14ac:dyDescent="0.2">
      <c r="A635" s="45" t="s">
        <v>72</v>
      </c>
      <c r="B635" s="130">
        <v>42234</v>
      </c>
      <c r="C635" s="45">
        <v>39.17</v>
      </c>
      <c r="D635" s="93" t="s">
        <v>27</v>
      </c>
    </row>
    <row r="636" spans="1:4" ht="15.75" customHeight="1" x14ac:dyDescent="0.2">
      <c r="A636" s="45" t="s">
        <v>72</v>
      </c>
      <c r="B636" s="130">
        <v>42233</v>
      </c>
      <c r="C636" s="45">
        <v>39.03</v>
      </c>
      <c r="D636" s="93" t="s">
        <v>27</v>
      </c>
    </row>
    <row r="637" spans="1:4" ht="15.75" customHeight="1" x14ac:dyDescent="0.2">
      <c r="A637" s="45" t="s">
        <v>72</v>
      </c>
      <c r="B637" s="130">
        <v>42232</v>
      </c>
      <c r="C637" s="45">
        <v>38.96</v>
      </c>
      <c r="D637" s="93" t="s">
        <v>27</v>
      </c>
    </row>
    <row r="638" spans="1:4" ht="15.75" customHeight="1" x14ac:dyDescent="0.2">
      <c r="A638" s="45" t="s">
        <v>72</v>
      </c>
      <c r="B638" s="130">
        <v>42231</v>
      </c>
      <c r="C638" s="45">
        <v>38.909999999999997</v>
      </c>
      <c r="D638" s="93" t="s">
        <v>27</v>
      </c>
    </row>
    <row r="639" spans="1:4" ht="15.75" customHeight="1" x14ac:dyDescent="0.2">
      <c r="A639" s="45" t="s">
        <v>72</v>
      </c>
      <c r="B639" s="130">
        <v>42230</v>
      </c>
      <c r="C639" s="45">
        <v>38.700000000000003</v>
      </c>
      <c r="D639" s="93" t="s">
        <v>27</v>
      </c>
    </row>
    <row r="640" spans="1:4" ht="15.75" customHeight="1" x14ac:dyDescent="0.2">
      <c r="A640" s="45" t="s">
        <v>72</v>
      </c>
      <c r="B640" s="130">
        <v>42229</v>
      </c>
      <c r="C640" s="45">
        <v>39.06</v>
      </c>
      <c r="D640" s="93" t="s">
        <v>27</v>
      </c>
    </row>
    <row r="641" spans="1:4" ht="15.75" customHeight="1" x14ac:dyDescent="0.2">
      <c r="A641" s="45" t="s">
        <v>72</v>
      </c>
      <c r="B641" s="130">
        <v>42228</v>
      </c>
      <c r="C641" s="45">
        <v>38.979999999999997</v>
      </c>
      <c r="D641" s="93" t="s">
        <v>27</v>
      </c>
    </row>
    <row r="642" spans="1:4" ht="15.75" customHeight="1" x14ac:dyDescent="0.2">
      <c r="A642" s="45" t="s">
        <v>72</v>
      </c>
      <c r="B642" s="130">
        <v>42227</v>
      </c>
      <c r="C642" s="45">
        <v>38.869999999999997</v>
      </c>
      <c r="D642" s="93" t="s">
        <v>27</v>
      </c>
    </row>
    <row r="643" spans="1:4" ht="15.75" customHeight="1" x14ac:dyDescent="0.2">
      <c r="A643" s="45" t="s">
        <v>72</v>
      </c>
      <c r="B643" s="130">
        <v>42226</v>
      </c>
      <c r="C643" s="45">
        <v>38.81</v>
      </c>
      <c r="D643" s="93" t="s">
        <v>27</v>
      </c>
    </row>
    <row r="644" spans="1:4" ht="15.75" customHeight="1" x14ac:dyDescent="0.2">
      <c r="A644" s="45" t="s">
        <v>72</v>
      </c>
      <c r="B644" s="130">
        <v>42225</v>
      </c>
      <c r="C644" s="45">
        <v>38.65</v>
      </c>
      <c r="D644" s="93" t="s">
        <v>27</v>
      </c>
    </row>
    <row r="645" spans="1:4" ht="15.75" customHeight="1" x14ac:dyDescent="0.2">
      <c r="A645" s="45" t="s">
        <v>72</v>
      </c>
      <c r="B645" s="130">
        <v>42224</v>
      </c>
      <c r="C645" s="45">
        <v>38.479999999999997</v>
      </c>
      <c r="D645" s="93" t="s">
        <v>27</v>
      </c>
    </row>
    <row r="646" spans="1:4" ht="15.75" customHeight="1" x14ac:dyDescent="0.2">
      <c r="A646" s="45" t="s">
        <v>72</v>
      </c>
      <c r="B646" s="130">
        <v>42223</v>
      </c>
      <c r="C646" s="45">
        <v>38.01</v>
      </c>
      <c r="D646" s="93" t="s">
        <v>27</v>
      </c>
    </row>
    <row r="647" spans="1:4" ht="15.75" customHeight="1" x14ac:dyDescent="0.2">
      <c r="A647" s="45" t="s">
        <v>72</v>
      </c>
      <c r="B647" s="130">
        <v>42222</v>
      </c>
      <c r="C647" s="45">
        <v>38.49</v>
      </c>
      <c r="D647" s="93" t="s">
        <v>27</v>
      </c>
    </row>
    <row r="648" spans="1:4" ht="15.75" customHeight="1" x14ac:dyDescent="0.2">
      <c r="A648" s="45" t="s">
        <v>72</v>
      </c>
      <c r="B648" s="130">
        <v>42221</v>
      </c>
      <c r="C648" s="45">
        <v>35.75</v>
      </c>
      <c r="D648" s="93" t="s">
        <v>27</v>
      </c>
    </row>
    <row r="649" spans="1:4" ht="15.75" customHeight="1" x14ac:dyDescent="0.2">
      <c r="A649" s="45" t="s">
        <v>72</v>
      </c>
      <c r="B649" s="130">
        <v>42220</v>
      </c>
      <c r="C649" s="45">
        <v>28.15</v>
      </c>
      <c r="D649" s="93" t="s">
        <v>27</v>
      </c>
    </row>
    <row r="650" spans="1:4" ht="15.75" customHeight="1" x14ac:dyDescent="0.2">
      <c r="A650" s="45" t="s">
        <v>72</v>
      </c>
      <c r="B650" s="130">
        <v>42219</v>
      </c>
      <c r="C650" s="45">
        <v>28.15</v>
      </c>
      <c r="D650" s="93" t="s">
        <v>27</v>
      </c>
    </row>
    <row r="651" spans="1:4" ht="15.75" customHeight="1" x14ac:dyDescent="0.2">
      <c r="A651" s="45" t="s">
        <v>72</v>
      </c>
      <c r="B651" s="130">
        <v>42218</v>
      </c>
      <c r="C651" s="45">
        <v>28.16</v>
      </c>
      <c r="D651" s="93" t="s">
        <v>27</v>
      </c>
    </row>
    <row r="652" spans="1:4" ht="15.75" customHeight="1" x14ac:dyDescent="0.2">
      <c r="A652" s="45" t="s">
        <v>72</v>
      </c>
      <c r="B652" s="130">
        <v>42217</v>
      </c>
      <c r="C652" s="45">
        <v>28.16</v>
      </c>
      <c r="D652" s="93" t="s">
        <v>27</v>
      </c>
    </row>
    <row r="653" spans="1:4" ht="15.75" customHeight="1" x14ac:dyDescent="0.2">
      <c r="A653" s="45" t="s">
        <v>73</v>
      </c>
      <c r="B653" s="130">
        <v>42247</v>
      </c>
      <c r="C653" s="45">
        <v>39.6</v>
      </c>
      <c r="D653" s="93" t="s">
        <v>27</v>
      </c>
    </row>
    <row r="654" spans="1:4" ht="15.75" customHeight="1" x14ac:dyDescent="0.2">
      <c r="A654" s="45" t="s">
        <v>73</v>
      </c>
      <c r="B654" s="130">
        <v>42246</v>
      </c>
      <c r="C654" s="45">
        <v>39.6</v>
      </c>
      <c r="D654" s="93" t="s">
        <v>27</v>
      </c>
    </row>
    <row r="655" spans="1:4" ht="15.75" customHeight="1" x14ac:dyDescent="0.2">
      <c r="A655" s="45" t="s">
        <v>73</v>
      </c>
      <c r="B655" s="130">
        <v>42245</v>
      </c>
      <c r="C655" s="45">
        <v>39.6</v>
      </c>
      <c r="D655" s="93" t="s">
        <v>27</v>
      </c>
    </row>
    <row r="656" spans="1:4" ht="15.75" customHeight="1" x14ac:dyDescent="0.2">
      <c r="A656" s="45" t="s">
        <v>73</v>
      </c>
      <c r="B656" s="130">
        <v>42244</v>
      </c>
      <c r="C656" s="45">
        <v>39.6</v>
      </c>
      <c r="D656" s="93" t="s">
        <v>27</v>
      </c>
    </row>
    <row r="657" spans="1:4" ht="15.75" customHeight="1" x14ac:dyDescent="0.2">
      <c r="A657" s="45" t="s">
        <v>73</v>
      </c>
      <c r="B657" s="130">
        <v>42243</v>
      </c>
      <c r="C657" s="45">
        <v>39.6</v>
      </c>
      <c r="D657" s="93" t="s">
        <v>27</v>
      </c>
    </row>
    <row r="658" spans="1:4" ht="15.75" customHeight="1" x14ac:dyDescent="0.2">
      <c r="A658" s="45" t="s">
        <v>73</v>
      </c>
      <c r="B658" s="130">
        <v>42242</v>
      </c>
      <c r="C658" s="45">
        <v>39.6</v>
      </c>
      <c r="D658" s="93" t="s">
        <v>27</v>
      </c>
    </row>
    <row r="659" spans="1:4" ht="15.75" customHeight="1" x14ac:dyDescent="0.2">
      <c r="A659" s="45" t="s">
        <v>73</v>
      </c>
      <c r="B659" s="130">
        <v>42241</v>
      </c>
      <c r="C659" s="45">
        <v>39.6</v>
      </c>
      <c r="D659" s="93" t="s">
        <v>27</v>
      </c>
    </row>
    <row r="660" spans="1:4" ht="15.75" customHeight="1" x14ac:dyDescent="0.2">
      <c r="A660" s="45" t="s">
        <v>73</v>
      </c>
      <c r="B660" s="130">
        <v>42240</v>
      </c>
      <c r="C660" s="45">
        <v>39.6</v>
      </c>
      <c r="D660" s="93" t="s">
        <v>27</v>
      </c>
    </row>
    <row r="661" spans="1:4" ht="15.75" customHeight="1" x14ac:dyDescent="0.2">
      <c r="A661" s="45" t="s">
        <v>73</v>
      </c>
      <c r="B661" s="130">
        <v>42239</v>
      </c>
      <c r="C661" s="45">
        <v>39.6</v>
      </c>
      <c r="D661" s="93" t="s">
        <v>27</v>
      </c>
    </row>
    <row r="662" spans="1:4" ht="15.75" customHeight="1" x14ac:dyDescent="0.2">
      <c r="A662" s="45" t="s">
        <v>73</v>
      </c>
      <c r="B662" s="130">
        <v>42238</v>
      </c>
      <c r="C662" s="45">
        <v>39.6</v>
      </c>
      <c r="D662" s="93" t="s">
        <v>27</v>
      </c>
    </row>
    <row r="663" spans="1:4" ht="15.75" customHeight="1" x14ac:dyDescent="0.2">
      <c r="A663" s="45" t="s">
        <v>73</v>
      </c>
      <c r="B663" s="130">
        <v>42237</v>
      </c>
      <c r="C663" s="45">
        <v>39.6</v>
      </c>
      <c r="D663" s="93" t="s">
        <v>27</v>
      </c>
    </row>
    <row r="664" spans="1:4" ht="15.75" customHeight="1" x14ac:dyDescent="0.2">
      <c r="A664" s="45" t="s">
        <v>73</v>
      </c>
      <c r="B664" s="130">
        <v>42236</v>
      </c>
      <c r="C664" s="45">
        <v>39.6</v>
      </c>
      <c r="D664" s="93" t="s">
        <v>27</v>
      </c>
    </row>
    <row r="665" spans="1:4" ht="15.75" customHeight="1" x14ac:dyDescent="0.2">
      <c r="A665" s="45" t="s">
        <v>73</v>
      </c>
      <c r="B665" s="130">
        <v>42235</v>
      </c>
      <c r="C665" s="45">
        <v>39.6</v>
      </c>
      <c r="D665" s="93" t="s">
        <v>27</v>
      </c>
    </row>
    <row r="666" spans="1:4" ht="15.75" customHeight="1" x14ac:dyDescent="0.2">
      <c r="A666" s="45" t="s">
        <v>73</v>
      </c>
      <c r="B666" s="130">
        <v>42234</v>
      </c>
      <c r="C666" s="45">
        <v>39.6</v>
      </c>
      <c r="D666" s="93" t="s">
        <v>27</v>
      </c>
    </row>
    <row r="667" spans="1:4" ht="15.75" customHeight="1" x14ac:dyDescent="0.2">
      <c r="A667" s="45" t="s">
        <v>73</v>
      </c>
      <c r="B667" s="130">
        <v>42233</v>
      </c>
      <c r="C667" s="45">
        <v>39.6</v>
      </c>
      <c r="D667" s="93" t="s">
        <v>27</v>
      </c>
    </row>
    <row r="668" spans="1:4" ht="15.75" customHeight="1" x14ac:dyDescent="0.2">
      <c r="A668" s="45" t="s">
        <v>73</v>
      </c>
      <c r="B668" s="130">
        <v>42232</v>
      </c>
      <c r="C668" s="45">
        <v>39.6</v>
      </c>
      <c r="D668" s="93" t="s">
        <v>27</v>
      </c>
    </row>
    <row r="669" spans="1:4" ht="15.75" customHeight="1" x14ac:dyDescent="0.2">
      <c r="A669" s="45" t="s">
        <v>73</v>
      </c>
      <c r="B669" s="130">
        <v>42231</v>
      </c>
      <c r="C669" s="45">
        <v>39.6</v>
      </c>
      <c r="D669" s="93" t="s">
        <v>27</v>
      </c>
    </row>
    <row r="670" spans="1:4" ht="15.75" customHeight="1" x14ac:dyDescent="0.2">
      <c r="A670" s="45" t="s">
        <v>73</v>
      </c>
      <c r="B670" s="130">
        <v>42230</v>
      </c>
      <c r="C670" s="45">
        <v>39.590000000000003</v>
      </c>
      <c r="D670" s="93" t="s">
        <v>27</v>
      </c>
    </row>
    <row r="671" spans="1:4" ht="15.75" customHeight="1" x14ac:dyDescent="0.2">
      <c r="A671" s="45" t="s">
        <v>73</v>
      </c>
      <c r="B671" s="130">
        <v>42229</v>
      </c>
      <c r="C671" s="45">
        <v>39.6</v>
      </c>
      <c r="D671" s="93" t="s">
        <v>27</v>
      </c>
    </row>
    <row r="672" spans="1:4" ht="15.75" customHeight="1" x14ac:dyDescent="0.2">
      <c r="A672" s="45" t="s">
        <v>73</v>
      </c>
      <c r="B672" s="130">
        <v>42228</v>
      </c>
      <c r="C672" s="45">
        <v>39.590000000000003</v>
      </c>
      <c r="D672" s="93" t="s">
        <v>27</v>
      </c>
    </row>
    <row r="673" spans="1:4" ht="15.75" customHeight="1" x14ac:dyDescent="0.2">
      <c r="A673" s="45" t="s">
        <v>73</v>
      </c>
      <c r="B673" s="130">
        <v>42227</v>
      </c>
      <c r="C673" s="45">
        <v>39.590000000000003</v>
      </c>
      <c r="D673" s="93" t="s">
        <v>27</v>
      </c>
    </row>
    <row r="674" spans="1:4" ht="15.75" customHeight="1" x14ac:dyDescent="0.2">
      <c r="A674" s="45" t="s">
        <v>73</v>
      </c>
      <c r="B674" s="130">
        <v>42226</v>
      </c>
      <c r="C674" s="45">
        <v>39.6</v>
      </c>
      <c r="D674" s="93" t="s">
        <v>27</v>
      </c>
    </row>
    <row r="675" spans="1:4" ht="15.75" customHeight="1" x14ac:dyDescent="0.2">
      <c r="A675" s="45" t="s">
        <v>73</v>
      </c>
      <c r="B675" s="130">
        <v>42225</v>
      </c>
      <c r="C675" s="45">
        <v>39.6</v>
      </c>
      <c r="D675" s="93" t="s">
        <v>27</v>
      </c>
    </row>
    <row r="676" spans="1:4" ht="15.75" customHeight="1" x14ac:dyDescent="0.2">
      <c r="A676" s="45" t="s">
        <v>73</v>
      </c>
      <c r="B676" s="130">
        <v>42224</v>
      </c>
      <c r="C676" s="45">
        <v>39.6</v>
      </c>
      <c r="D676" s="93" t="s">
        <v>27</v>
      </c>
    </row>
    <row r="677" spans="1:4" ht="15.75" customHeight="1" x14ac:dyDescent="0.2">
      <c r="A677" s="45" t="s">
        <v>73</v>
      </c>
      <c r="B677" s="130">
        <v>42223</v>
      </c>
      <c r="C677" s="45">
        <v>39.6</v>
      </c>
      <c r="D677" s="93" t="s">
        <v>27</v>
      </c>
    </row>
    <row r="678" spans="1:4" ht="15.75" customHeight="1" x14ac:dyDescent="0.2">
      <c r="A678" s="45" t="s">
        <v>73</v>
      </c>
      <c r="B678" s="130">
        <v>42222</v>
      </c>
      <c r="C678" s="45">
        <v>39.6</v>
      </c>
      <c r="D678" s="93" t="s">
        <v>27</v>
      </c>
    </row>
    <row r="679" spans="1:4" ht="15.75" customHeight="1" x14ac:dyDescent="0.2">
      <c r="A679" s="45" t="s">
        <v>73</v>
      </c>
      <c r="B679" s="130">
        <v>42221</v>
      </c>
      <c r="C679" s="45">
        <v>39.6</v>
      </c>
      <c r="D679" s="93" t="s">
        <v>27</v>
      </c>
    </row>
    <row r="680" spans="1:4" ht="15.75" customHeight="1" x14ac:dyDescent="0.2">
      <c r="A680" s="45" t="s">
        <v>73</v>
      </c>
      <c r="B680" s="130">
        <v>42220</v>
      </c>
      <c r="C680" s="45">
        <v>39.590000000000003</v>
      </c>
      <c r="D680" s="93" t="s">
        <v>27</v>
      </c>
    </row>
    <row r="681" spans="1:4" ht="15.75" customHeight="1" x14ac:dyDescent="0.2">
      <c r="A681" s="45" t="s">
        <v>73</v>
      </c>
      <c r="B681" s="130">
        <v>42219</v>
      </c>
      <c r="C681" s="45">
        <v>39.6</v>
      </c>
      <c r="D681" s="93" t="s">
        <v>27</v>
      </c>
    </row>
    <row r="682" spans="1:4" ht="15.75" customHeight="1" x14ac:dyDescent="0.2">
      <c r="A682" s="45" t="s">
        <v>73</v>
      </c>
      <c r="B682" s="130">
        <v>42218</v>
      </c>
      <c r="C682" s="45">
        <v>39.6</v>
      </c>
      <c r="D682" s="93" t="s">
        <v>27</v>
      </c>
    </row>
    <row r="683" spans="1:4" ht="15.75" customHeight="1" x14ac:dyDescent="0.2">
      <c r="A683" s="45" t="s">
        <v>73</v>
      </c>
      <c r="B683" s="130">
        <v>42217</v>
      </c>
      <c r="C683" s="45">
        <v>39.6</v>
      </c>
      <c r="D683" s="93" t="s">
        <v>27</v>
      </c>
    </row>
    <row r="684" spans="1:4" ht="15.75" customHeight="1" x14ac:dyDescent="0.2">
      <c r="A684" s="45" t="s">
        <v>74</v>
      </c>
      <c r="B684" s="130">
        <v>42247</v>
      </c>
      <c r="C684" s="45">
        <v>35.75</v>
      </c>
      <c r="D684" s="93" t="s">
        <v>27</v>
      </c>
    </row>
    <row r="685" spans="1:4" ht="15.75" customHeight="1" x14ac:dyDescent="0.2">
      <c r="A685" s="45" t="s">
        <v>74</v>
      </c>
      <c r="B685" s="130">
        <v>42246</v>
      </c>
      <c r="C685" s="45">
        <v>33.26</v>
      </c>
      <c r="D685" s="93" t="s">
        <v>27</v>
      </c>
    </row>
    <row r="686" spans="1:4" ht="15.75" customHeight="1" x14ac:dyDescent="0.2">
      <c r="A686" s="45" t="s">
        <v>74</v>
      </c>
      <c r="B686" s="130">
        <v>42245</v>
      </c>
      <c r="C686" s="45">
        <v>29.66</v>
      </c>
      <c r="D686" s="93" t="s">
        <v>27</v>
      </c>
    </row>
    <row r="687" spans="1:4" ht="15.75" customHeight="1" x14ac:dyDescent="0.2">
      <c r="A687" s="45" t="s">
        <v>74</v>
      </c>
      <c r="B687" s="130">
        <v>42244</v>
      </c>
      <c r="C687" s="45">
        <v>29.33</v>
      </c>
      <c r="D687" s="93" t="s">
        <v>27</v>
      </c>
    </row>
    <row r="688" spans="1:4" ht="15.75" customHeight="1" x14ac:dyDescent="0.2">
      <c r="A688" s="45" t="s">
        <v>74</v>
      </c>
      <c r="B688" s="130">
        <v>42243</v>
      </c>
      <c r="C688" s="45">
        <v>40.31</v>
      </c>
      <c r="D688" s="93" t="s">
        <v>27</v>
      </c>
    </row>
    <row r="689" spans="1:4" ht="15.75" customHeight="1" x14ac:dyDescent="0.2">
      <c r="A689" s="45" t="s">
        <v>74</v>
      </c>
      <c r="B689" s="130">
        <v>42242</v>
      </c>
      <c r="C689" s="45">
        <v>38.97</v>
      </c>
      <c r="D689" s="93" t="s">
        <v>27</v>
      </c>
    </row>
    <row r="690" spans="1:4" ht="15.75" customHeight="1" x14ac:dyDescent="0.2">
      <c r="A690" s="45" t="s">
        <v>74</v>
      </c>
      <c r="B690" s="130">
        <v>42241</v>
      </c>
      <c r="C690" s="45">
        <v>38.479999999999997</v>
      </c>
      <c r="D690" s="93" t="s">
        <v>27</v>
      </c>
    </row>
    <row r="691" spans="1:4" ht="15.75" customHeight="1" x14ac:dyDescent="0.2">
      <c r="A691" s="45" t="s">
        <v>74</v>
      </c>
      <c r="B691" s="130">
        <v>42240</v>
      </c>
      <c r="C691" s="45">
        <v>36.71</v>
      </c>
      <c r="D691" s="93" t="s">
        <v>27</v>
      </c>
    </row>
    <row r="692" spans="1:4" ht="15.75" customHeight="1" x14ac:dyDescent="0.2">
      <c r="A692" s="45" t="s">
        <v>74</v>
      </c>
      <c r="B692" s="130">
        <v>42239</v>
      </c>
      <c r="C692" s="45">
        <v>32.44</v>
      </c>
      <c r="D692" s="93" t="s">
        <v>27</v>
      </c>
    </row>
    <row r="693" spans="1:4" ht="15.75" customHeight="1" x14ac:dyDescent="0.2">
      <c r="A693" s="45" t="s">
        <v>74</v>
      </c>
      <c r="B693" s="130">
        <v>42238</v>
      </c>
      <c r="C693" s="45">
        <v>29.22</v>
      </c>
      <c r="D693" s="93" t="s">
        <v>27</v>
      </c>
    </row>
    <row r="694" spans="1:4" ht="15.75" customHeight="1" x14ac:dyDescent="0.2">
      <c r="A694" s="45" t="s">
        <v>74</v>
      </c>
      <c r="B694" s="130">
        <v>42237</v>
      </c>
      <c r="C694" s="45">
        <v>29.49</v>
      </c>
      <c r="D694" s="93" t="s">
        <v>27</v>
      </c>
    </row>
    <row r="695" spans="1:4" ht="15.75" customHeight="1" x14ac:dyDescent="0.2">
      <c r="A695" s="45" t="s">
        <v>74</v>
      </c>
      <c r="B695" s="130">
        <v>42236</v>
      </c>
      <c r="C695" s="45">
        <v>40.79</v>
      </c>
      <c r="D695" s="93" t="s">
        <v>27</v>
      </c>
    </row>
    <row r="696" spans="1:4" ht="15.75" customHeight="1" x14ac:dyDescent="0.2">
      <c r="A696" s="45" t="s">
        <v>74</v>
      </c>
      <c r="B696" s="130">
        <v>42235</v>
      </c>
      <c r="C696" s="45">
        <v>40.299999999999997</v>
      </c>
      <c r="D696" s="93" t="s">
        <v>27</v>
      </c>
    </row>
    <row r="697" spans="1:4" ht="15.75" customHeight="1" x14ac:dyDescent="0.2">
      <c r="A697" s="45" t="s">
        <v>74</v>
      </c>
      <c r="B697" s="130">
        <v>42234</v>
      </c>
      <c r="C697" s="45">
        <v>39.97</v>
      </c>
      <c r="D697" s="93" t="s">
        <v>27</v>
      </c>
    </row>
    <row r="698" spans="1:4" ht="15.75" customHeight="1" x14ac:dyDescent="0.2">
      <c r="A698" s="45" t="s">
        <v>74</v>
      </c>
      <c r="B698" s="130">
        <v>42233</v>
      </c>
      <c r="C698" s="45">
        <v>38.14</v>
      </c>
      <c r="D698" s="93" t="s">
        <v>27</v>
      </c>
    </row>
    <row r="699" spans="1:4" ht="15.75" customHeight="1" x14ac:dyDescent="0.2">
      <c r="A699" s="45" t="s">
        <v>74</v>
      </c>
      <c r="B699" s="130">
        <v>42232</v>
      </c>
      <c r="C699" s="45">
        <v>35.42</v>
      </c>
      <c r="D699" s="93" t="s">
        <v>27</v>
      </c>
    </row>
    <row r="700" spans="1:4" ht="15.75" customHeight="1" x14ac:dyDescent="0.2">
      <c r="A700" s="45" t="s">
        <v>74</v>
      </c>
      <c r="B700" s="130">
        <v>42231</v>
      </c>
      <c r="C700" s="45">
        <v>32.14</v>
      </c>
      <c r="D700" s="93" t="s">
        <v>27</v>
      </c>
    </row>
    <row r="701" spans="1:4" ht="15.75" customHeight="1" x14ac:dyDescent="0.2">
      <c r="A701" s="45" t="s">
        <v>74</v>
      </c>
      <c r="B701" s="130">
        <v>42230</v>
      </c>
      <c r="C701" s="45">
        <v>30.58</v>
      </c>
      <c r="D701" s="93" t="s">
        <v>27</v>
      </c>
    </row>
    <row r="702" spans="1:4" ht="15.75" customHeight="1" x14ac:dyDescent="0.2">
      <c r="A702" s="45" t="s">
        <v>74</v>
      </c>
      <c r="B702" s="130">
        <v>42229</v>
      </c>
      <c r="C702" s="45">
        <v>44.01</v>
      </c>
      <c r="D702" s="93" t="s">
        <v>27</v>
      </c>
    </row>
    <row r="703" spans="1:4" ht="15.75" customHeight="1" x14ac:dyDescent="0.2">
      <c r="A703" s="45" t="s">
        <v>74</v>
      </c>
      <c r="B703" s="130">
        <v>42228</v>
      </c>
      <c r="C703" s="45">
        <v>42.81</v>
      </c>
      <c r="D703" s="93" t="s">
        <v>27</v>
      </c>
    </row>
    <row r="704" spans="1:4" ht="15.75" customHeight="1" x14ac:dyDescent="0.2">
      <c r="A704" s="45" t="s">
        <v>74</v>
      </c>
      <c r="B704" s="130">
        <v>42227</v>
      </c>
      <c r="C704" s="45">
        <v>42.2</v>
      </c>
      <c r="D704" s="93" t="s">
        <v>27</v>
      </c>
    </row>
    <row r="705" spans="1:4" ht="15.75" customHeight="1" x14ac:dyDescent="0.2">
      <c r="A705" s="45" t="s">
        <v>74</v>
      </c>
      <c r="B705" s="130">
        <v>42226</v>
      </c>
      <c r="C705" s="45">
        <v>41.37</v>
      </c>
      <c r="D705" s="93" t="s">
        <v>27</v>
      </c>
    </row>
    <row r="706" spans="1:4" ht="15.75" customHeight="1" x14ac:dyDescent="0.2">
      <c r="A706" s="45" t="s">
        <v>74</v>
      </c>
      <c r="B706" s="130">
        <v>42225</v>
      </c>
      <c r="C706" s="45">
        <v>35.49</v>
      </c>
      <c r="D706" s="93" t="s">
        <v>27</v>
      </c>
    </row>
    <row r="707" spans="1:4" ht="15.75" customHeight="1" x14ac:dyDescent="0.2">
      <c r="A707" s="45" t="s">
        <v>74</v>
      </c>
      <c r="B707" s="130">
        <v>42224</v>
      </c>
      <c r="C707" s="45">
        <v>31.35</v>
      </c>
      <c r="D707" s="93" t="s">
        <v>27</v>
      </c>
    </row>
    <row r="708" spans="1:4" ht="15.75" customHeight="1" x14ac:dyDescent="0.2">
      <c r="A708" s="45" t="s">
        <v>74</v>
      </c>
      <c r="B708" s="130">
        <v>42223</v>
      </c>
      <c r="C708" s="45">
        <v>29.15</v>
      </c>
      <c r="D708" s="93" t="s">
        <v>27</v>
      </c>
    </row>
    <row r="709" spans="1:4" ht="15.75" customHeight="1" x14ac:dyDescent="0.2">
      <c r="A709" s="45" t="s">
        <v>74</v>
      </c>
      <c r="B709" s="130">
        <v>42222</v>
      </c>
      <c r="C709" s="45">
        <v>45.67</v>
      </c>
      <c r="D709" s="93" t="s">
        <v>27</v>
      </c>
    </row>
    <row r="710" spans="1:4" ht="15.75" customHeight="1" x14ac:dyDescent="0.2">
      <c r="A710" s="45" t="s">
        <v>74</v>
      </c>
      <c r="B710" s="130">
        <v>42221</v>
      </c>
      <c r="C710" s="45">
        <v>43.54</v>
      </c>
      <c r="D710" s="93" t="s">
        <v>27</v>
      </c>
    </row>
    <row r="711" spans="1:4" ht="15.75" customHeight="1" x14ac:dyDescent="0.2">
      <c r="A711" s="45" t="s">
        <v>74</v>
      </c>
      <c r="B711" s="130">
        <v>42220</v>
      </c>
      <c r="C711" s="45">
        <v>42.05</v>
      </c>
      <c r="D711" s="93" t="s">
        <v>27</v>
      </c>
    </row>
    <row r="712" spans="1:4" ht="15.75" customHeight="1" x14ac:dyDescent="0.2">
      <c r="A712" s="45" t="s">
        <v>74</v>
      </c>
      <c r="B712" s="130">
        <v>42219</v>
      </c>
      <c r="C712" s="45">
        <v>38.6</v>
      </c>
      <c r="D712" s="93" t="s">
        <v>27</v>
      </c>
    </row>
    <row r="713" spans="1:4" ht="15.75" customHeight="1" x14ac:dyDescent="0.2">
      <c r="A713" s="45" t="s">
        <v>74</v>
      </c>
      <c r="B713" s="130">
        <v>42218</v>
      </c>
      <c r="C713" s="45">
        <v>38.200000000000003</v>
      </c>
      <c r="D713" s="93" t="s">
        <v>27</v>
      </c>
    </row>
    <row r="714" spans="1:4" ht="15.75" customHeight="1" x14ac:dyDescent="0.2">
      <c r="A714" s="45" t="s">
        <v>74</v>
      </c>
      <c r="B714" s="130">
        <v>42217</v>
      </c>
      <c r="C714" s="45">
        <v>34.29</v>
      </c>
      <c r="D714" s="93" t="s">
        <v>27</v>
      </c>
    </row>
    <row r="715" spans="1:4" ht="15.75" customHeight="1" x14ac:dyDescent="0.2">
      <c r="A715" s="45" t="s">
        <v>75</v>
      </c>
      <c r="B715" s="130">
        <v>42247</v>
      </c>
      <c r="C715" s="45">
        <v>37.229999999999997</v>
      </c>
      <c r="D715" s="93" t="s">
        <v>27</v>
      </c>
    </row>
    <row r="716" spans="1:4" ht="15.75" customHeight="1" x14ac:dyDescent="0.2">
      <c r="A716" s="45" t="s">
        <v>75</v>
      </c>
      <c r="B716" s="130">
        <v>42246</v>
      </c>
      <c r="C716" s="45">
        <v>36.229999999999997</v>
      </c>
      <c r="D716" s="93" t="s">
        <v>27</v>
      </c>
    </row>
    <row r="717" spans="1:4" ht="15.75" customHeight="1" x14ac:dyDescent="0.2">
      <c r="A717" s="45" t="s">
        <v>75</v>
      </c>
      <c r="B717" s="130">
        <v>42245</v>
      </c>
      <c r="C717" s="45">
        <v>35.43</v>
      </c>
      <c r="D717" s="93" t="s">
        <v>27</v>
      </c>
    </row>
    <row r="718" spans="1:4" ht="15.75" customHeight="1" x14ac:dyDescent="0.2">
      <c r="A718" s="45" t="s">
        <v>75</v>
      </c>
      <c r="B718" s="130">
        <v>42244</v>
      </c>
      <c r="C718" s="45">
        <v>33.85</v>
      </c>
      <c r="D718" s="93" t="s">
        <v>27</v>
      </c>
    </row>
    <row r="719" spans="1:4" ht="15.75" customHeight="1" x14ac:dyDescent="0.2">
      <c r="A719" s="45" t="s">
        <v>75</v>
      </c>
      <c r="B719" s="130">
        <v>42243</v>
      </c>
      <c r="C719" s="45">
        <v>31.65</v>
      </c>
      <c r="D719" s="93" t="s">
        <v>27</v>
      </c>
    </row>
    <row r="720" spans="1:4" ht="15.75" customHeight="1" x14ac:dyDescent="0.2">
      <c r="A720" s="45" t="s">
        <v>75</v>
      </c>
      <c r="B720" s="130">
        <v>42242</v>
      </c>
      <c r="C720" s="45">
        <v>29.7</v>
      </c>
      <c r="D720" s="93" t="s">
        <v>27</v>
      </c>
    </row>
    <row r="721" spans="1:4" ht="15.75" customHeight="1" x14ac:dyDescent="0.2">
      <c r="A721" s="45" t="s">
        <v>75</v>
      </c>
      <c r="B721" s="130">
        <v>42241</v>
      </c>
      <c r="C721" s="45">
        <v>30.02</v>
      </c>
      <c r="D721" s="93" t="s">
        <v>27</v>
      </c>
    </row>
    <row r="722" spans="1:4" ht="15.75" customHeight="1" x14ac:dyDescent="0.2">
      <c r="A722" s="45" t="s">
        <v>75</v>
      </c>
      <c r="B722" s="130">
        <v>42240</v>
      </c>
      <c r="C722" s="45">
        <v>29.76</v>
      </c>
      <c r="D722" s="93" t="s">
        <v>27</v>
      </c>
    </row>
    <row r="723" spans="1:4" ht="15.75" customHeight="1" x14ac:dyDescent="0.2">
      <c r="A723" s="45" t="s">
        <v>75</v>
      </c>
      <c r="B723" s="130">
        <v>42239</v>
      </c>
      <c r="C723" s="45">
        <v>29.69</v>
      </c>
      <c r="D723" s="93" t="s">
        <v>27</v>
      </c>
    </row>
    <row r="724" spans="1:4" ht="15.75" customHeight="1" x14ac:dyDescent="0.2">
      <c r="A724" s="45" t="s">
        <v>75</v>
      </c>
      <c r="B724" s="130">
        <v>42238</v>
      </c>
      <c r="C724" s="45">
        <v>29.34</v>
      </c>
      <c r="D724" s="93" t="s">
        <v>27</v>
      </c>
    </row>
    <row r="725" spans="1:4" ht="15.75" customHeight="1" x14ac:dyDescent="0.2">
      <c r="A725" s="45" t="s">
        <v>75</v>
      </c>
      <c r="B725" s="130">
        <v>42237</v>
      </c>
      <c r="C725" s="45">
        <v>27.46</v>
      </c>
      <c r="D725" s="93" t="s">
        <v>27</v>
      </c>
    </row>
    <row r="726" spans="1:4" ht="15.75" customHeight="1" x14ac:dyDescent="0.2">
      <c r="A726" s="45" t="s">
        <v>75</v>
      </c>
      <c r="B726" s="130">
        <v>42236</v>
      </c>
      <c r="C726" s="45">
        <v>29.43</v>
      </c>
      <c r="D726" s="93" t="s">
        <v>27</v>
      </c>
    </row>
    <row r="727" spans="1:4" ht="15.75" customHeight="1" x14ac:dyDescent="0.2">
      <c r="A727" s="45" t="s">
        <v>75</v>
      </c>
      <c r="B727" s="130">
        <v>42235</v>
      </c>
      <c r="C727" s="45">
        <v>29.63</v>
      </c>
      <c r="D727" s="93" t="s">
        <v>27</v>
      </c>
    </row>
    <row r="728" spans="1:4" ht="15.75" customHeight="1" x14ac:dyDescent="0.2">
      <c r="A728" s="45" t="s">
        <v>75</v>
      </c>
      <c r="B728" s="130">
        <v>42234</v>
      </c>
      <c r="C728" s="45">
        <v>29.79</v>
      </c>
      <c r="D728" s="93" t="s">
        <v>27</v>
      </c>
    </row>
    <row r="729" spans="1:4" ht="15.75" customHeight="1" x14ac:dyDescent="0.2">
      <c r="A729" s="45" t="s">
        <v>75</v>
      </c>
      <c r="B729" s="130">
        <v>42233</v>
      </c>
      <c r="C729" s="45">
        <v>30.04</v>
      </c>
      <c r="D729" s="93" t="s">
        <v>27</v>
      </c>
    </row>
    <row r="730" spans="1:4" ht="15.75" customHeight="1" x14ac:dyDescent="0.2">
      <c r="A730" s="45" t="s">
        <v>75</v>
      </c>
      <c r="B730" s="130">
        <v>42232</v>
      </c>
      <c r="C730" s="45">
        <v>29.88</v>
      </c>
      <c r="D730" s="93" t="s">
        <v>27</v>
      </c>
    </row>
    <row r="731" spans="1:4" ht="15.75" customHeight="1" x14ac:dyDescent="0.2">
      <c r="A731" s="45" t="s">
        <v>75</v>
      </c>
      <c r="B731" s="130">
        <v>42231</v>
      </c>
      <c r="C731" s="45">
        <v>29.64</v>
      </c>
      <c r="D731" s="93" t="s">
        <v>27</v>
      </c>
    </row>
    <row r="732" spans="1:4" ht="15.75" customHeight="1" x14ac:dyDescent="0.2">
      <c r="A732" s="45" t="s">
        <v>75</v>
      </c>
      <c r="B732" s="130">
        <v>42230</v>
      </c>
      <c r="C732" s="45">
        <v>27.67</v>
      </c>
      <c r="D732" s="93" t="s">
        <v>27</v>
      </c>
    </row>
    <row r="733" spans="1:4" ht="15.75" customHeight="1" x14ac:dyDescent="0.2">
      <c r="A733" s="45" t="s">
        <v>75</v>
      </c>
      <c r="B733" s="130">
        <v>42229</v>
      </c>
      <c r="C733" s="45">
        <v>29.46</v>
      </c>
      <c r="D733" s="93" t="s">
        <v>27</v>
      </c>
    </row>
    <row r="734" spans="1:4" ht="15.75" customHeight="1" x14ac:dyDescent="0.2">
      <c r="A734" s="45" t="s">
        <v>75</v>
      </c>
      <c r="B734" s="130">
        <v>42228</v>
      </c>
      <c r="C734" s="45">
        <v>29.72</v>
      </c>
      <c r="D734" s="93" t="s">
        <v>27</v>
      </c>
    </row>
    <row r="735" spans="1:4" ht="15.75" customHeight="1" x14ac:dyDescent="0.2">
      <c r="A735" s="45" t="s">
        <v>75</v>
      </c>
      <c r="B735" s="130">
        <v>42227</v>
      </c>
      <c r="C735" s="45">
        <v>30.01</v>
      </c>
      <c r="D735" s="93" t="s">
        <v>27</v>
      </c>
    </row>
    <row r="736" spans="1:4" ht="15.75" customHeight="1" x14ac:dyDescent="0.2">
      <c r="A736" s="45" t="s">
        <v>75</v>
      </c>
      <c r="B736" s="130">
        <v>42226</v>
      </c>
      <c r="C736" s="45">
        <v>30.36</v>
      </c>
      <c r="D736" s="93" t="s">
        <v>27</v>
      </c>
    </row>
    <row r="737" spans="1:4" ht="15.75" customHeight="1" x14ac:dyDescent="0.2">
      <c r="A737" s="45" t="s">
        <v>75</v>
      </c>
      <c r="B737" s="130">
        <v>42225</v>
      </c>
      <c r="C737" s="45">
        <v>29.91</v>
      </c>
      <c r="D737" s="93" t="s">
        <v>27</v>
      </c>
    </row>
    <row r="738" spans="1:4" ht="15.75" customHeight="1" x14ac:dyDescent="0.2">
      <c r="A738" s="45" t="s">
        <v>75</v>
      </c>
      <c r="B738" s="130">
        <v>42224</v>
      </c>
      <c r="C738" s="45">
        <v>28.85</v>
      </c>
      <c r="D738" s="93" t="s">
        <v>27</v>
      </c>
    </row>
    <row r="739" spans="1:4" ht="15.75" customHeight="1" x14ac:dyDescent="0.2">
      <c r="A739" s="45" t="s">
        <v>75</v>
      </c>
      <c r="B739" s="130">
        <v>42223</v>
      </c>
      <c r="C739" s="45">
        <v>27.88</v>
      </c>
      <c r="D739" s="93" t="s">
        <v>27</v>
      </c>
    </row>
    <row r="740" spans="1:4" ht="15.75" customHeight="1" x14ac:dyDescent="0.2">
      <c r="A740" s="45" t="s">
        <v>75</v>
      </c>
      <c r="B740" s="130">
        <v>42222</v>
      </c>
      <c r="C740" s="45">
        <v>29.61</v>
      </c>
      <c r="D740" s="93" t="s">
        <v>27</v>
      </c>
    </row>
    <row r="741" spans="1:4" ht="15.75" customHeight="1" x14ac:dyDescent="0.2">
      <c r="A741" s="45" t="s">
        <v>75</v>
      </c>
      <c r="B741" s="130">
        <v>42221</v>
      </c>
      <c r="C741" s="45">
        <v>29.84</v>
      </c>
      <c r="D741" s="93" t="s">
        <v>27</v>
      </c>
    </row>
    <row r="742" spans="1:4" ht="15.75" customHeight="1" x14ac:dyDescent="0.2">
      <c r="A742" s="45" t="s">
        <v>75</v>
      </c>
      <c r="B742" s="130">
        <v>42220</v>
      </c>
      <c r="C742" s="45">
        <v>30.35</v>
      </c>
      <c r="D742" s="93" t="s">
        <v>27</v>
      </c>
    </row>
    <row r="743" spans="1:4" ht="15.75" customHeight="1" x14ac:dyDescent="0.2">
      <c r="A743" s="45" t="s">
        <v>75</v>
      </c>
      <c r="B743" s="130">
        <v>42219</v>
      </c>
      <c r="C743" s="45">
        <v>40.76</v>
      </c>
      <c r="D743" s="93" t="s">
        <v>27</v>
      </c>
    </row>
    <row r="744" spans="1:4" ht="15.75" customHeight="1" x14ac:dyDescent="0.2">
      <c r="A744" s="45" t="s">
        <v>75</v>
      </c>
      <c r="B744" s="130">
        <v>42218</v>
      </c>
      <c r="C744" s="45">
        <v>44.6</v>
      </c>
      <c r="D744" s="93" t="s">
        <v>27</v>
      </c>
    </row>
    <row r="745" spans="1:4" ht="15.75" customHeight="1" x14ac:dyDescent="0.2">
      <c r="A745" s="45" t="s">
        <v>75</v>
      </c>
      <c r="B745" s="130">
        <v>42217</v>
      </c>
      <c r="C745" s="45">
        <v>44.9</v>
      </c>
      <c r="D745" s="93" t="s">
        <v>27</v>
      </c>
    </row>
    <row r="746" spans="1:4" ht="15.75" customHeight="1" x14ac:dyDescent="0.2">
      <c r="A746" s="45" t="s">
        <v>76</v>
      </c>
      <c r="B746" s="130">
        <v>42247</v>
      </c>
      <c r="C746" s="45">
        <v>46.38</v>
      </c>
      <c r="D746" s="93" t="s">
        <v>27</v>
      </c>
    </row>
    <row r="747" spans="1:4" ht="15.75" customHeight="1" x14ac:dyDescent="0.2">
      <c r="A747" s="45" t="s">
        <v>76</v>
      </c>
      <c r="B747" s="130">
        <v>42246</v>
      </c>
      <c r="C747" s="45">
        <v>46.33</v>
      </c>
      <c r="D747" s="93" t="s">
        <v>27</v>
      </c>
    </row>
    <row r="748" spans="1:4" ht="15.75" customHeight="1" x14ac:dyDescent="0.2">
      <c r="A748" s="45" t="s">
        <v>76</v>
      </c>
      <c r="B748" s="130">
        <v>42245</v>
      </c>
      <c r="C748" s="45">
        <v>46.04</v>
      </c>
      <c r="D748" s="93" t="s">
        <v>27</v>
      </c>
    </row>
    <row r="749" spans="1:4" ht="15.75" customHeight="1" x14ac:dyDescent="0.2">
      <c r="A749" s="45" t="s">
        <v>76</v>
      </c>
      <c r="B749" s="130">
        <v>42244</v>
      </c>
      <c r="C749" s="45">
        <v>46.73</v>
      </c>
      <c r="D749" s="93" t="s">
        <v>27</v>
      </c>
    </row>
    <row r="750" spans="1:4" ht="15.75" customHeight="1" x14ac:dyDescent="0.2">
      <c r="A750" s="45" t="s">
        <v>76</v>
      </c>
      <c r="B750" s="130">
        <v>42243</v>
      </c>
      <c r="C750" s="45">
        <v>50.08</v>
      </c>
      <c r="D750" s="93" t="s">
        <v>27</v>
      </c>
    </row>
    <row r="751" spans="1:4" ht="15.75" customHeight="1" x14ac:dyDescent="0.2">
      <c r="A751" s="45" t="s">
        <v>76</v>
      </c>
      <c r="B751" s="130">
        <v>42242</v>
      </c>
      <c r="C751" s="45">
        <v>47.35</v>
      </c>
      <c r="D751" s="93" t="s">
        <v>27</v>
      </c>
    </row>
    <row r="752" spans="1:4" ht="15.75" customHeight="1" x14ac:dyDescent="0.2">
      <c r="A752" s="45" t="s">
        <v>76</v>
      </c>
      <c r="B752" s="130">
        <v>42241</v>
      </c>
      <c r="C752" s="45">
        <v>47.81</v>
      </c>
      <c r="D752" s="93" t="s">
        <v>27</v>
      </c>
    </row>
    <row r="753" spans="1:4" ht="15.75" customHeight="1" x14ac:dyDescent="0.2">
      <c r="A753" s="45" t="s">
        <v>76</v>
      </c>
      <c r="B753" s="130">
        <v>42240</v>
      </c>
      <c r="C753" s="45">
        <v>45.51</v>
      </c>
      <c r="D753" s="93" t="s">
        <v>27</v>
      </c>
    </row>
    <row r="754" spans="1:4" ht="15.75" customHeight="1" x14ac:dyDescent="0.2">
      <c r="A754" s="45" t="s">
        <v>76</v>
      </c>
      <c r="B754" s="130">
        <v>42239</v>
      </c>
      <c r="C754" s="45">
        <v>47.65</v>
      </c>
      <c r="D754" s="93" t="s">
        <v>27</v>
      </c>
    </row>
    <row r="755" spans="1:4" ht="15.75" customHeight="1" x14ac:dyDescent="0.2">
      <c r="A755" s="45" t="s">
        <v>76</v>
      </c>
      <c r="B755" s="130">
        <v>42238</v>
      </c>
      <c r="C755" s="45">
        <v>46.75</v>
      </c>
      <c r="D755" s="93" t="s">
        <v>27</v>
      </c>
    </row>
    <row r="756" spans="1:4" ht="15.75" customHeight="1" x14ac:dyDescent="0.2">
      <c r="A756" s="45" t="s">
        <v>76</v>
      </c>
      <c r="B756" s="130">
        <v>42237</v>
      </c>
      <c r="C756" s="45">
        <v>47.09</v>
      </c>
      <c r="D756" s="93" t="s">
        <v>27</v>
      </c>
    </row>
    <row r="757" spans="1:4" ht="15.75" customHeight="1" x14ac:dyDescent="0.2">
      <c r="A757" s="45" t="s">
        <v>76</v>
      </c>
      <c r="B757" s="130">
        <v>42236</v>
      </c>
      <c r="C757" s="45">
        <v>43.84</v>
      </c>
      <c r="D757" s="93" t="s">
        <v>27</v>
      </c>
    </row>
    <row r="758" spans="1:4" ht="15.75" customHeight="1" x14ac:dyDescent="0.2">
      <c r="A758" s="45" t="s">
        <v>76</v>
      </c>
      <c r="B758" s="130">
        <v>42235</v>
      </c>
      <c r="C758" s="45">
        <v>43.68</v>
      </c>
      <c r="D758" s="93" t="s">
        <v>27</v>
      </c>
    </row>
    <row r="759" spans="1:4" ht="15.75" customHeight="1" x14ac:dyDescent="0.2">
      <c r="A759" s="45" t="s">
        <v>76</v>
      </c>
      <c r="B759" s="130">
        <v>42234</v>
      </c>
      <c r="C759" s="45">
        <v>43.88</v>
      </c>
      <c r="D759" s="93" t="s">
        <v>27</v>
      </c>
    </row>
    <row r="760" spans="1:4" ht="15.75" customHeight="1" x14ac:dyDescent="0.2">
      <c r="A760" s="45" t="s">
        <v>76</v>
      </c>
      <c r="B760" s="130">
        <v>42233</v>
      </c>
      <c r="C760" s="45">
        <v>43.87</v>
      </c>
      <c r="D760" s="93" t="s">
        <v>27</v>
      </c>
    </row>
    <row r="761" spans="1:4" ht="15.75" customHeight="1" x14ac:dyDescent="0.2">
      <c r="A761" s="45" t="s">
        <v>76</v>
      </c>
      <c r="B761" s="130">
        <v>42232</v>
      </c>
      <c r="C761" s="45">
        <v>44.09</v>
      </c>
      <c r="D761" s="93" t="s">
        <v>27</v>
      </c>
    </row>
    <row r="762" spans="1:4" ht="15.75" customHeight="1" x14ac:dyDescent="0.2">
      <c r="A762" s="45" t="s">
        <v>76</v>
      </c>
      <c r="B762" s="130">
        <v>42231</v>
      </c>
      <c r="C762" s="45">
        <v>41.24</v>
      </c>
      <c r="D762" s="93" t="s">
        <v>27</v>
      </c>
    </row>
    <row r="763" spans="1:4" ht="15.75" customHeight="1" x14ac:dyDescent="0.2">
      <c r="A763" s="45" t="s">
        <v>76</v>
      </c>
      <c r="B763" s="130">
        <v>42230</v>
      </c>
      <c r="C763" s="45">
        <v>46.28</v>
      </c>
      <c r="D763" s="93" t="s">
        <v>27</v>
      </c>
    </row>
    <row r="764" spans="1:4" ht="15.75" customHeight="1" x14ac:dyDescent="0.2">
      <c r="A764" s="45" t="s">
        <v>76</v>
      </c>
      <c r="B764" s="130">
        <v>42229</v>
      </c>
      <c r="C764" s="45">
        <v>41.53</v>
      </c>
      <c r="D764" s="93" t="s">
        <v>27</v>
      </c>
    </row>
    <row r="765" spans="1:4" ht="15.75" customHeight="1" x14ac:dyDescent="0.2">
      <c r="A765" s="45" t="s">
        <v>76</v>
      </c>
      <c r="B765" s="130">
        <v>42228</v>
      </c>
      <c r="C765" s="45">
        <v>43.41</v>
      </c>
      <c r="D765" s="93" t="s">
        <v>27</v>
      </c>
    </row>
    <row r="766" spans="1:4" ht="15.75" customHeight="1" x14ac:dyDescent="0.2">
      <c r="A766" s="45" t="s">
        <v>76</v>
      </c>
      <c r="B766" s="130">
        <v>42227</v>
      </c>
      <c r="C766" s="45">
        <v>46.33</v>
      </c>
      <c r="D766" s="93" t="s">
        <v>27</v>
      </c>
    </row>
    <row r="767" spans="1:4" ht="15.75" customHeight="1" x14ac:dyDescent="0.2">
      <c r="A767" s="45" t="s">
        <v>76</v>
      </c>
      <c r="B767" s="130">
        <v>42226</v>
      </c>
      <c r="C767" s="45">
        <v>46.38</v>
      </c>
      <c r="D767" s="93" t="s">
        <v>27</v>
      </c>
    </row>
    <row r="768" spans="1:4" ht="15.75" customHeight="1" x14ac:dyDescent="0.2">
      <c r="A768" s="45" t="s">
        <v>76</v>
      </c>
      <c r="B768" s="130">
        <v>42225</v>
      </c>
      <c r="C768" s="45">
        <v>46.65</v>
      </c>
      <c r="D768" s="93" t="s">
        <v>27</v>
      </c>
    </row>
    <row r="769" spans="1:4" ht="15.75" customHeight="1" x14ac:dyDescent="0.2">
      <c r="A769" s="45" t="s">
        <v>76</v>
      </c>
      <c r="B769" s="130">
        <v>42224</v>
      </c>
      <c r="C769" s="45">
        <v>45.3</v>
      </c>
      <c r="D769" s="93" t="s">
        <v>27</v>
      </c>
    </row>
    <row r="770" spans="1:4" ht="15.75" customHeight="1" x14ac:dyDescent="0.2">
      <c r="A770" s="45" t="s">
        <v>76</v>
      </c>
      <c r="B770" s="130">
        <v>42223</v>
      </c>
      <c r="C770" s="45">
        <v>46.03</v>
      </c>
      <c r="D770" s="93" t="s">
        <v>27</v>
      </c>
    </row>
    <row r="771" spans="1:4" ht="15.75" customHeight="1" x14ac:dyDescent="0.2">
      <c r="A771" s="45" t="s">
        <v>76</v>
      </c>
      <c r="B771" s="130">
        <v>42222</v>
      </c>
      <c r="C771" s="45">
        <v>42.3</v>
      </c>
      <c r="D771" s="93" t="s">
        <v>27</v>
      </c>
    </row>
    <row r="772" spans="1:4" ht="15.75" customHeight="1" x14ac:dyDescent="0.2">
      <c r="A772" s="45" t="s">
        <v>76</v>
      </c>
      <c r="B772" s="130">
        <v>42221</v>
      </c>
      <c r="C772" s="45">
        <v>45.55</v>
      </c>
      <c r="D772" s="93" t="s">
        <v>27</v>
      </c>
    </row>
    <row r="773" spans="1:4" ht="15.75" customHeight="1" x14ac:dyDescent="0.2">
      <c r="A773" s="45" t="s">
        <v>76</v>
      </c>
      <c r="B773" s="130">
        <v>42220</v>
      </c>
      <c r="C773" s="45">
        <v>58.11</v>
      </c>
      <c r="D773" s="93" t="s">
        <v>27</v>
      </c>
    </row>
    <row r="774" spans="1:4" ht="15.75" customHeight="1" x14ac:dyDescent="0.2">
      <c r="A774" s="45" t="s">
        <v>76</v>
      </c>
      <c r="B774" s="130">
        <v>42219</v>
      </c>
      <c r="C774" s="45">
        <v>60.26</v>
      </c>
      <c r="D774" s="93" t="s">
        <v>27</v>
      </c>
    </row>
    <row r="775" spans="1:4" ht="15.75" customHeight="1" x14ac:dyDescent="0.2">
      <c r="A775" s="45" t="s">
        <v>76</v>
      </c>
      <c r="B775" s="130">
        <v>42218</v>
      </c>
      <c r="C775" s="45">
        <v>59.09</v>
      </c>
      <c r="D775" s="93" t="s">
        <v>27</v>
      </c>
    </row>
    <row r="776" spans="1:4" ht="15.75" customHeight="1" x14ac:dyDescent="0.2">
      <c r="A776" s="45" t="s">
        <v>76</v>
      </c>
      <c r="B776" s="130">
        <v>42217</v>
      </c>
      <c r="C776" s="45">
        <v>58.74</v>
      </c>
      <c r="D776" s="93" t="s">
        <v>27</v>
      </c>
    </row>
    <row r="777" spans="1:4" ht="15.75" customHeight="1" x14ac:dyDescent="0.2">
      <c r="A777" s="45" t="s">
        <v>77</v>
      </c>
      <c r="B777" s="130">
        <v>42247</v>
      </c>
      <c r="C777" s="45">
        <v>44.12</v>
      </c>
      <c r="D777" s="93" t="s">
        <v>27</v>
      </c>
    </row>
    <row r="778" spans="1:4" ht="15.75" customHeight="1" x14ac:dyDescent="0.2">
      <c r="A778" s="45" t="s">
        <v>77</v>
      </c>
      <c r="B778" s="130">
        <v>42246</v>
      </c>
      <c r="C778" s="45">
        <v>44.13</v>
      </c>
      <c r="D778" s="93" t="s">
        <v>27</v>
      </c>
    </row>
    <row r="779" spans="1:4" ht="15.75" customHeight="1" x14ac:dyDescent="0.2">
      <c r="A779" s="45" t="s">
        <v>77</v>
      </c>
      <c r="B779" s="130">
        <v>42245</v>
      </c>
      <c r="C779" s="45">
        <v>44.13</v>
      </c>
      <c r="D779" s="93" t="s">
        <v>27</v>
      </c>
    </row>
    <row r="780" spans="1:4" ht="15.75" customHeight="1" x14ac:dyDescent="0.2">
      <c r="A780" s="45" t="s">
        <v>77</v>
      </c>
      <c r="B780" s="130">
        <v>42244</v>
      </c>
      <c r="C780" s="45">
        <v>44.12</v>
      </c>
      <c r="D780" s="93" t="s">
        <v>27</v>
      </c>
    </row>
    <row r="781" spans="1:4" ht="15.75" customHeight="1" x14ac:dyDescent="0.2">
      <c r="A781" s="45" t="s">
        <v>77</v>
      </c>
      <c r="B781" s="130">
        <v>42243</v>
      </c>
      <c r="C781" s="45">
        <v>36.909999999999997</v>
      </c>
      <c r="D781" s="93" t="s">
        <v>27</v>
      </c>
    </row>
    <row r="782" spans="1:4" ht="15.75" customHeight="1" x14ac:dyDescent="0.2">
      <c r="A782" s="45" t="s">
        <v>77</v>
      </c>
      <c r="B782" s="130">
        <v>42242</v>
      </c>
      <c r="C782" s="45">
        <v>31.73</v>
      </c>
      <c r="D782" s="93" t="s">
        <v>27</v>
      </c>
    </row>
    <row r="783" spans="1:4" ht="15.75" customHeight="1" x14ac:dyDescent="0.2">
      <c r="A783" s="45" t="s">
        <v>77</v>
      </c>
      <c r="B783" s="130">
        <v>42241</v>
      </c>
      <c r="C783" s="45">
        <v>31.7</v>
      </c>
      <c r="D783" s="93" t="s">
        <v>27</v>
      </c>
    </row>
    <row r="784" spans="1:4" ht="15.75" customHeight="1" x14ac:dyDescent="0.2">
      <c r="A784" s="45" t="s">
        <v>77</v>
      </c>
      <c r="B784" s="130">
        <v>42240</v>
      </c>
      <c r="C784" s="45">
        <v>31.67</v>
      </c>
      <c r="D784" s="93" t="s">
        <v>27</v>
      </c>
    </row>
    <row r="785" spans="1:4" ht="15.75" customHeight="1" x14ac:dyDescent="0.2">
      <c r="A785" s="45" t="s">
        <v>77</v>
      </c>
      <c r="B785" s="130">
        <v>42239</v>
      </c>
      <c r="C785" s="45">
        <v>31.71</v>
      </c>
      <c r="D785" s="93" t="s">
        <v>27</v>
      </c>
    </row>
    <row r="786" spans="1:4" ht="15.75" customHeight="1" x14ac:dyDescent="0.2">
      <c r="A786" s="45" t="s">
        <v>77</v>
      </c>
      <c r="B786" s="130">
        <v>42238</v>
      </c>
      <c r="C786" s="45">
        <v>31.72</v>
      </c>
      <c r="D786" s="93" t="s">
        <v>27</v>
      </c>
    </row>
    <row r="787" spans="1:4" ht="15.75" customHeight="1" x14ac:dyDescent="0.2">
      <c r="A787" s="45" t="s">
        <v>77</v>
      </c>
      <c r="B787" s="130">
        <v>42237</v>
      </c>
      <c r="C787" s="45">
        <v>31.73</v>
      </c>
      <c r="D787" s="93" t="s">
        <v>27</v>
      </c>
    </row>
    <row r="788" spans="1:4" ht="15.75" customHeight="1" x14ac:dyDescent="0.2">
      <c r="A788" s="45" t="s">
        <v>77</v>
      </c>
      <c r="B788" s="130">
        <v>42236</v>
      </c>
      <c r="C788" s="45">
        <v>31.73</v>
      </c>
      <c r="D788" s="93" t="s">
        <v>27</v>
      </c>
    </row>
    <row r="789" spans="1:4" ht="15.75" customHeight="1" x14ac:dyDescent="0.2">
      <c r="A789" s="45" t="s">
        <v>77</v>
      </c>
      <c r="B789" s="130">
        <v>42235</v>
      </c>
      <c r="C789" s="45">
        <v>31.58</v>
      </c>
      <c r="D789" s="93" t="s">
        <v>27</v>
      </c>
    </row>
    <row r="790" spans="1:4" ht="15.75" customHeight="1" x14ac:dyDescent="0.2">
      <c r="A790" s="45" t="s">
        <v>77</v>
      </c>
      <c r="B790" s="130">
        <v>42234</v>
      </c>
      <c r="C790" s="45">
        <v>31.73</v>
      </c>
      <c r="D790" s="93" t="s">
        <v>27</v>
      </c>
    </row>
    <row r="791" spans="1:4" ht="15.75" customHeight="1" x14ac:dyDescent="0.2">
      <c r="A791" s="45" t="s">
        <v>77</v>
      </c>
      <c r="B791" s="130">
        <v>42233</v>
      </c>
      <c r="C791" s="45">
        <v>31.73</v>
      </c>
      <c r="D791" s="93" t="s">
        <v>27</v>
      </c>
    </row>
    <row r="792" spans="1:4" ht="15.75" customHeight="1" x14ac:dyDescent="0.2">
      <c r="A792" s="45" t="s">
        <v>77</v>
      </c>
      <c r="B792" s="130">
        <v>42232</v>
      </c>
      <c r="C792" s="45">
        <v>31.7</v>
      </c>
      <c r="D792" s="93" t="s">
        <v>27</v>
      </c>
    </row>
    <row r="793" spans="1:4" ht="15.75" customHeight="1" x14ac:dyDescent="0.2">
      <c r="A793" s="45" t="s">
        <v>77</v>
      </c>
      <c r="B793" s="130">
        <v>42231</v>
      </c>
      <c r="C793" s="45">
        <v>31.73</v>
      </c>
      <c r="D793" s="93" t="s">
        <v>27</v>
      </c>
    </row>
    <row r="794" spans="1:4" ht="15.75" customHeight="1" x14ac:dyDescent="0.2">
      <c r="A794" s="45" t="s">
        <v>77</v>
      </c>
      <c r="B794" s="130">
        <v>42230</v>
      </c>
      <c r="C794" s="45">
        <v>31.73</v>
      </c>
      <c r="D794" s="93" t="s">
        <v>27</v>
      </c>
    </row>
    <row r="795" spans="1:4" ht="15.75" customHeight="1" x14ac:dyDescent="0.2">
      <c r="A795" s="45" t="s">
        <v>77</v>
      </c>
      <c r="B795" s="130">
        <v>42229</v>
      </c>
      <c r="C795" s="45">
        <v>31.67</v>
      </c>
      <c r="D795" s="93" t="s">
        <v>27</v>
      </c>
    </row>
    <row r="796" spans="1:4" ht="15.75" customHeight="1" x14ac:dyDescent="0.2">
      <c r="A796" s="45" t="s">
        <v>77</v>
      </c>
      <c r="B796" s="130">
        <v>42228</v>
      </c>
      <c r="C796" s="45">
        <v>31.71</v>
      </c>
      <c r="D796" s="93" t="s">
        <v>27</v>
      </c>
    </row>
    <row r="797" spans="1:4" ht="15.75" customHeight="1" x14ac:dyDescent="0.2">
      <c r="A797" s="45" t="s">
        <v>77</v>
      </c>
      <c r="B797" s="130">
        <v>42227</v>
      </c>
      <c r="C797" s="45">
        <v>31.72</v>
      </c>
      <c r="D797" s="93" t="s">
        <v>27</v>
      </c>
    </row>
    <row r="798" spans="1:4" ht="15.75" customHeight="1" x14ac:dyDescent="0.2">
      <c r="A798" s="45" t="s">
        <v>77</v>
      </c>
      <c r="B798" s="130">
        <v>42226</v>
      </c>
      <c r="C798" s="45">
        <v>31.7</v>
      </c>
      <c r="D798" s="93" t="s">
        <v>27</v>
      </c>
    </row>
    <row r="799" spans="1:4" ht="15.75" customHeight="1" x14ac:dyDescent="0.2">
      <c r="A799" s="45" t="s">
        <v>77</v>
      </c>
      <c r="B799" s="130">
        <v>42225</v>
      </c>
      <c r="C799" s="45">
        <v>31.63</v>
      </c>
      <c r="D799" s="93" t="s">
        <v>27</v>
      </c>
    </row>
    <row r="800" spans="1:4" ht="15.75" customHeight="1" x14ac:dyDescent="0.2">
      <c r="A800" s="45" t="s">
        <v>77</v>
      </c>
      <c r="B800" s="130">
        <v>42224</v>
      </c>
      <c r="C800" s="45">
        <v>31.69</v>
      </c>
      <c r="D800" s="93" t="s">
        <v>27</v>
      </c>
    </row>
    <row r="801" spans="1:4" ht="15.75" customHeight="1" x14ac:dyDescent="0.2">
      <c r="A801" s="45" t="s">
        <v>77</v>
      </c>
      <c r="B801" s="130">
        <v>42223</v>
      </c>
      <c r="C801" s="45">
        <v>31.72</v>
      </c>
      <c r="D801" s="93" t="s">
        <v>27</v>
      </c>
    </row>
    <row r="802" spans="1:4" ht="15.75" customHeight="1" x14ac:dyDescent="0.2">
      <c r="A802" s="45" t="s">
        <v>77</v>
      </c>
      <c r="B802" s="130">
        <v>42222</v>
      </c>
      <c r="C802" s="45">
        <v>37.64</v>
      </c>
      <c r="D802" s="93" t="s">
        <v>27</v>
      </c>
    </row>
    <row r="803" spans="1:4" ht="15.75" customHeight="1" x14ac:dyDescent="0.2">
      <c r="A803" s="45" t="s">
        <v>77</v>
      </c>
      <c r="B803" s="130">
        <v>42221</v>
      </c>
      <c r="C803" s="45">
        <v>38.07</v>
      </c>
      <c r="D803" s="93" t="s">
        <v>27</v>
      </c>
    </row>
    <row r="804" spans="1:4" ht="15.75" customHeight="1" x14ac:dyDescent="0.2">
      <c r="A804" s="45" t="s">
        <v>77</v>
      </c>
      <c r="B804" s="130">
        <v>42220</v>
      </c>
      <c r="C804" s="45">
        <v>38.090000000000003</v>
      </c>
      <c r="D804" s="93" t="s">
        <v>27</v>
      </c>
    </row>
    <row r="805" spans="1:4" ht="15.75" customHeight="1" x14ac:dyDescent="0.2">
      <c r="A805" s="45" t="s">
        <v>77</v>
      </c>
      <c r="B805" s="130">
        <v>42219</v>
      </c>
      <c r="C805" s="45">
        <v>38.049999999999997</v>
      </c>
      <c r="D805" s="93" t="s">
        <v>27</v>
      </c>
    </row>
    <row r="806" spans="1:4" ht="15.75" customHeight="1" x14ac:dyDescent="0.2">
      <c r="A806" s="45" t="s">
        <v>77</v>
      </c>
      <c r="B806" s="130">
        <v>42218</v>
      </c>
      <c r="C806" s="45">
        <v>37.99</v>
      </c>
      <c r="D806" s="93" t="s">
        <v>27</v>
      </c>
    </row>
    <row r="807" spans="1:4" ht="15.75" customHeight="1" x14ac:dyDescent="0.2">
      <c r="A807" s="45" t="s">
        <v>77</v>
      </c>
      <c r="B807" s="130">
        <v>42217</v>
      </c>
      <c r="C807" s="45">
        <v>38.06</v>
      </c>
      <c r="D807" s="93" t="s">
        <v>27</v>
      </c>
    </row>
    <row r="808" spans="1:4" ht="15.75" customHeight="1" x14ac:dyDescent="0.2">
      <c r="A808" s="45" t="s">
        <v>78</v>
      </c>
      <c r="B808" s="130">
        <v>42247</v>
      </c>
      <c r="C808" s="45">
        <v>32.44</v>
      </c>
      <c r="D808" s="93" t="s">
        <v>27</v>
      </c>
    </row>
    <row r="809" spans="1:4" ht="15.75" customHeight="1" x14ac:dyDescent="0.2">
      <c r="A809" s="45" t="s">
        <v>78</v>
      </c>
      <c r="B809" s="130">
        <v>42246</v>
      </c>
      <c r="C809" s="45">
        <v>32.44</v>
      </c>
      <c r="D809" s="93" t="s">
        <v>27</v>
      </c>
    </row>
    <row r="810" spans="1:4" ht="15.75" customHeight="1" x14ac:dyDescent="0.2">
      <c r="A810" s="45" t="s">
        <v>78</v>
      </c>
      <c r="B810" s="130">
        <v>42245</v>
      </c>
      <c r="C810" s="45">
        <v>32.44</v>
      </c>
      <c r="D810" s="93" t="s">
        <v>27</v>
      </c>
    </row>
    <row r="811" spans="1:4" ht="15.75" customHeight="1" x14ac:dyDescent="0.2">
      <c r="A811" s="45" t="s">
        <v>78</v>
      </c>
      <c r="B811" s="130">
        <v>42244</v>
      </c>
      <c r="C811" s="45">
        <v>32.43</v>
      </c>
      <c r="D811" s="93" t="s">
        <v>27</v>
      </c>
    </row>
    <row r="812" spans="1:4" ht="15.75" customHeight="1" x14ac:dyDescent="0.2">
      <c r="A812" s="45" t="s">
        <v>78</v>
      </c>
      <c r="B812" s="130">
        <v>42243</v>
      </c>
      <c r="C812" s="45">
        <v>32.33</v>
      </c>
      <c r="D812" s="93" t="s">
        <v>27</v>
      </c>
    </row>
    <row r="813" spans="1:4" ht="15.75" customHeight="1" x14ac:dyDescent="0.2">
      <c r="A813" s="45" t="s">
        <v>78</v>
      </c>
      <c r="B813" s="130">
        <v>42242</v>
      </c>
      <c r="C813" s="45">
        <v>32.299999999999997</v>
      </c>
      <c r="D813" s="93" t="s">
        <v>27</v>
      </c>
    </row>
    <row r="814" spans="1:4" ht="15.75" customHeight="1" x14ac:dyDescent="0.2">
      <c r="A814" s="45" t="s">
        <v>78</v>
      </c>
      <c r="B814" s="130">
        <v>42241</v>
      </c>
      <c r="C814" s="45">
        <v>32.25</v>
      </c>
      <c r="D814" s="93" t="s">
        <v>27</v>
      </c>
    </row>
    <row r="815" spans="1:4" ht="15.75" customHeight="1" x14ac:dyDescent="0.2">
      <c r="A815" s="45" t="s">
        <v>78</v>
      </c>
      <c r="B815" s="130">
        <v>42240</v>
      </c>
      <c r="C815" s="45">
        <v>32.229999999999997</v>
      </c>
      <c r="D815" s="93" t="s">
        <v>27</v>
      </c>
    </row>
    <row r="816" spans="1:4" ht="15.75" customHeight="1" x14ac:dyDescent="0.2">
      <c r="A816" s="45" t="s">
        <v>78</v>
      </c>
      <c r="B816" s="130">
        <v>42239</v>
      </c>
      <c r="C816" s="45">
        <v>32.130000000000003</v>
      </c>
      <c r="D816" s="93" t="s">
        <v>27</v>
      </c>
    </row>
    <row r="817" spans="1:4" ht="15.75" customHeight="1" x14ac:dyDescent="0.2">
      <c r="A817" s="45" t="s">
        <v>78</v>
      </c>
      <c r="B817" s="130">
        <v>42238</v>
      </c>
      <c r="C817" s="45">
        <v>32.04</v>
      </c>
      <c r="D817" s="93" t="s">
        <v>27</v>
      </c>
    </row>
    <row r="818" spans="1:4" ht="15.75" customHeight="1" x14ac:dyDescent="0.2">
      <c r="A818" s="45" t="s">
        <v>78</v>
      </c>
      <c r="B818" s="130">
        <v>42237</v>
      </c>
      <c r="C818" s="45">
        <v>31.95</v>
      </c>
      <c r="D818" s="93" t="s">
        <v>27</v>
      </c>
    </row>
    <row r="819" spans="1:4" ht="15.75" customHeight="1" x14ac:dyDescent="0.2">
      <c r="A819" s="45" t="s">
        <v>78</v>
      </c>
      <c r="B819" s="130">
        <v>42236</v>
      </c>
      <c r="C819" s="45">
        <v>32</v>
      </c>
      <c r="D819" s="93" t="s">
        <v>27</v>
      </c>
    </row>
    <row r="820" spans="1:4" ht="15.75" customHeight="1" x14ac:dyDescent="0.2">
      <c r="A820" s="45" t="s">
        <v>78</v>
      </c>
      <c r="B820" s="130">
        <v>42235</v>
      </c>
      <c r="C820" s="45">
        <v>31.71</v>
      </c>
      <c r="D820" s="93" t="s">
        <v>27</v>
      </c>
    </row>
    <row r="821" spans="1:4" ht="15.75" customHeight="1" x14ac:dyDescent="0.2">
      <c r="A821" s="45" t="s">
        <v>78</v>
      </c>
      <c r="B821" s="130">
        <v>42234</v>
      </c>
      <c r="C821" s="45">
        <v>31.38</v>
      </c>
      <c r="D821" s="93" t="s">
        <v>27</v>
      </c>
    </row>
    <row r="822" spans="1:4" ht="15.75" customHeight="1" x14ac:dyDescent="0.2">
      <c r="A822" s="45" t="s">
        <v>78</v>
      </c>
      <c r="B822" s="130">
        <v>42233</v>
      </c>
      <c r="C822" s="45">
        <v>16.32</v>
      </c>
      <c r="D822" s="93" t="s">
        <v>27</v>
      </c>
    </row>
    <row r="823" spans="1:4" ht="15.75" customHeight="1" x14ac:dyDescent="0.2">
      <c r="A823" s="45" t="s">
        <v>78</v>
      </c>
      <c r="B823" s="130">
        <v>42232</v>
      </c>
      <c r="C823" s="45">
        <v>11.38</v>
      </c>
      <c r="D823" s="93" t="s">
        <v>27</v>
      </c>
    </row>
    <row r="824" spans="1:4" ht="15.75" customHeight="1" x14ac:dyDescent="0.2">
      <c r="A824" s="45" t="s">
        <v>78</v>
      </c>
      <c r="B824" s="130">
        <v>42231</v>
      </c>
      <c r="C824" s="45">
        <v>11.38</v>
      </c>
      <c r="D824" s="93" t="s">
        <v>27</v>
      </c>
    </row>
    <row r="825" spans="1:4" ht="15.75" customHeight="1" x14ac:dyDescent="0.2">
      <c r="A825" s="45" t="s">
        <v>78</v>
      </c>
      <c r="B825" s="130">
        <v>42230</v>
      </c>
      <c r="C825" s="45">
        <v>11.38</v>
      </c>
      <c r="D825" s="93" t="s">
        <v>27</v>
      </c>
    </row>
    <row r="826" spans="1:4" ht="15.75" customHeight="1" x14ac:dyDescent="0.2">
      <c r="A826" s="45" t="s">
        <v>78</v>
      </c>
      <c r="B826" s="130">
        <v>42229</v>
      </c>
      <c r="C826" s="45">
        <v>11.38</v>
      </c>
      <c r="D826" s="93" t="s">
        <v>27</v>
      </c>
    </row>
    <row r="827" spans="1:4" ht="15.75" customHeight="1" x14ac:dyDescent="0.2">
      <c r="A827" s="45" t="s">
        <v>78</v>
      </c>
      <c r="B827" s="130">
        <v>42228</v>
      </c>
      <c r="C827" s="45">
        <v>11.38</v>
      </c>
      <c r="D827" s="93" t="s">
        <v>27</v>
      </c>
    </row>
    <row r="828" spans="1:4" ht="15.75" customHeight="1" x14ac:dyDescent="0.2">
      <c r="A828" s="45" t="s">
        <v>78</v>
      </c>
      <c r="B828" s="130">
        <v>42227</v>
      </c>
      <c r="C828" s="45">
        <v>11.38</v>
      </c>
      <c r="D828" s="93" t="s">
        <v>27</v>
      </c>
    </row>
    <row r="829" spans="1:4" ht="15.75" customHeight="1" x14ac:dyDescent="0.2">
      <c r="A829" s="45" t="s">
        <v>78</v>
      </c>
      <c r="B829" s="130">
        <v>42226</v>
      </c>
      <c r="C829" s="45">
        <v>11.38</v>
      </c>
      <c r="D829" s="93" t="s">
        <v>27</v>
      </c>
    </row>
    <row r="830" spans="1:4" ht="15.75" customHeight="1" x14ac:dyDescent="0.2">
      <c r="A830" s="45" t="s">
        <v>78</v>
      </c>
      <c r="B830" s="130">
        <v>42225</v>
      </c>
      <c r="C830" s="45">
        <v>11.38</v>
      </c>
      <c r="D830" s="93" t="s">
        <v>27</v>
      </c>
    </row>
    <row r="831" spans="1:4" ht="15.75" customHeight="1" x14ac:dyDescent="0.2">
      <c r="A831" s="45" t="s">
        <v>78</v>
      </c>
      <c r="B831" s="130">
        <v>42224</v>
      </c>
      <c r="C831" s="45">
        <v>11.38</v>
      </c>
      <c r="D831" s="93" t="s">
        <v>27</v>
      </c>
    </row>
    <row r="832" spans="1:4" ht="15.75" customHeight="1" x14ac:dyDescent="0.2">
      <c r="A832" s="45" t="s">
        <v>78</v>
      </c>
      <c r="B832" s="130">
        <v>42223</v>
      </c>
      <c r="C832" s="45">
        <v>11.38</v>
      </c>
      <c r="D832" s="93" t="s">
        <v>27</v>
      </c>
    </row>
    <row r="833" spans="1:4" ht="15.75" customHeight="1" x14ac:dyDescent="0.2">
      <c r="A833" s="45" t="s">
        <v>78</v>
      </c>
      <c r="B833" s="130">
        <v>42222</v>
      </c>
      <c r="C833" s="45">
        <v>11.38</v>
      </c>
      <c r="D833" s="93" t="s">
        <v>27</v>
      </c>
    </row>
    <row r="834" spans="1:4" ht="15.75" customHeight="1" x14ac:dyDescent="0.2">
      <c r="A834" s="45" t="s">
        <v>78</v>
      </c>
      <c r="B834" s="130">
        <v>42221</v>
      </c>
      <c r="C834" s="45">
        <v>11.38</v>
      </c>
      <c r="D834" s="93" t="s">
        <v>27</v>
      </c>
    </row>
    <row r="835" spans="1:4" ht="15.75" customHeight="1" x14ac:dyDescent="0.2">
      <c r="A835" s="45" t="s">
        <v>78</v>
      </c>
      <c r="B835" s="130">
        <v>42220</v>
      </c>
      <c r="C835" s="45">
        <v>11.39</v>
      </c>
      <c r="D835" s="93" t="s">
        <v>27</v>
      </c>
    </row>
    <row r="836" spans="1:4" ht="15.75" customHeight="1" x14ac:dyDescent="0.2">
      <c r="A836" s="45" t="s">
        <v>78</v>
      </c>
      <c r="B836" s="130">
        <v>42219</v>
      </c>
      <c r="C836" s="45">
        <v>11.38</v>
      </c>
      <c r="D836" s="93" t="s">
        <v>27</v>
      </c>
    </row>
    <row r="837" spans="1:4" ht="15.75" customHeight="1" x14ac:dyDescent="0.2">
      <c r="A837" s="45" t="s">
        <v>78</v>
      </c>
      <c r="B837" s="130">
        <v>42218</v>
      </c>
      <c r="C837" s="45">
        <v>11.38</v>
      </c>
      <c r="D837" s="93" t="s">
        <v>27</v>
      </c>
    </row>
    <row r="838" spans="1:4" ht="15.75" customHeight="1" x14ac:dyDescent="0.2">
      <c r="A838" s="45" t="s">
        <v>78</v>
      </c>
      <c r="B838" s="130">
        <v>42217</v>
      </c>
      <c r="C838" s="45">
        <v>11.38</v>
      </c>
      <c r="D838" s="93" t="s">
        <v>27</v>
      </c>
    </row>
    <row r="839" spans="1:4" ht="15.75" customHeight="1" x14ac:dyDescent="0.2">
      <c r="A839" s="45" t="s">
        <v>632</v>
      </c>
      <c r="B839" s="130">
        <v>42247</v>
      </c>
      <c r="C839" s="45">
        <v>2.29</v>
      </c>
      <c r="D839" s="93" t="s">
        <v>27</v>
      </c>
    </row>
    <row r="840" spans="1:4" ht="15.75" customHeight="1" x14ac:dyDescent="0.2">
      <c r="A840" s="45" t="s">
        <v>632</v>
      </c>
      <c r="B840" s="130">
        <v>42246</v>
      </c>
      <c r="C840" s="45">
        <v>2.29</v>
      </c>
      <c r="D840" s="93" t="s">
        <v>27</v>
      </c>
    </row>
    <row r="841" spans="1:4" ht="15.75" customHeight="1" x14ac:dyDescent="0.2">
      <c r="A841" s="45" t="s">
        <v>632</v>
      </c>
      <c r="B841" s="130">
        <v>42245</v>
      </c>
      <c r="C841" s="45">
        <v>2.29</v>
      </c>
      <c r="D841" s="93" t="s">
        <v>27</v>
      </c>
    </row>
    <row r="842" spans="1:4" ht="15.75" customHeight="1" x14ac:dyDescent="0.2">
      <c r="A842" s="45" t="s">
        <v>632</v>
      </c>
      <c r="B842" s="130">
        <v>42244</v>
      </c>
      <c r="C842" s="45">
        <v>2.29</v>
      </c>
      <c r="D842" s="93" t="s">
        <v>27</v>
      </c>
    </row>
    <row r="843" spans="1:4" ht="15.75" customHeight="1" x14ac:dyDescent="0.2">
      <c r="A843" s="45" t="s">
        <v>632</v>
      </c>
      <c r="B843" s="130">
        <v>42243</v>
      </c>
      <c r="C843" s="45">
        <v>2.29</v>
      </c>
      <c r="D843" s="93" t="s">
        <v>27</v>
      </c>
    </row>
    <row r="844" spans="1:4" ht="15.75" customHeight="1" x14ac:dyDescent="0.2">
      <c r="A844" s="45" t="s">
        <v>632</v>
      </c>
      <c r="B844" s="130">
        <v>42242</v>
      </c>
      <c r="C844" s="45">
        <v>2.29</v>
      </c>
      <c r="D844" s="93" t="s">
        <v>27</v>
      </c>
    </row>
    <row r="845" spans="1:4" ht="15.75" customHeight="1" x14ac:dyDescent="0.2">
      <c r="A845" s="45" t="s">
        <v>632</v>
      </c>
      <c r="B845" s="130">
        <v>42241</v>
      </c>
      <c r="C845" s="45">
        <v>2.29</v>
      </c>
      <c r="D845" s="93" t="s">
        <v>27</v>
      </c>
    </row>
    <row r="846" spans="1:4" ht="15.75" customHeight="1" x14ac:dyDescent="0.2">
      <c r="A846" s="45" t="s">
        <v>632</v>
      </c>
      <c r="B846" s="130">
        <v>42240</v>
      </c>
      <c r="C846" s="45">
        <v>2.29</v>
      </c>
      <c r="D846" s="93" t="s">
        <v>27</v>
      </c>
    </row>
    <row r="847" spans="1:4" ht="15.75" customHeight="1" x14ac:dyDescent="0.2">
      <c r="A847" s="45" t="s">
        <v>632</v>
      </c>
      <c r="B847" s="130">
        <v>42239</v>
      </c>
      <c r="C847" s="45">
        <v>2.29</v>
      </c>
      <c r="D847" s="93" t="s">
        <v>27</v>
      </c>
    </row>
    <row r="848" spans="1:4" ht="15.75" customHeight="1" x14ac:dyDescent="0.2">
      <c r="A848" s="45" t="s">
        <v>632</v>
      </c>
      <c r="B848" s="130">
        <v>42238</v>
      </c>
      <c r="C848" s="45">
        <v>2.29</v>
      </c>
      <c r="D848" s="93" t="s">
        <v>27</v>
      </c>
    </row>
    <row r="849" spans="1:4" ht="15.75" customHeight="1" x14ac:dyDescent="0.2">
      <c r="A849" s="45" t="s">
        <v>632</v>
      </c>
      <c r="B849" s="130">
        <v>42237</v>
      </c>
      <c r="C849" s="45">
        <v>2.29</v>
      </c>
      <c r="D849" s="93" t="s">
        <v>27</v>
      </c>
    </row>
    <row r="850" spans="1:4" ht="15.75" customHeight="1" x14ac:dyDescent="0.2">
      <c r="A850" s="45" t="s">
        <v>632</v>
      </c>
      <c r="B850" s="130">
        <v>42236</v>
      </c>
      <c r="C850" s="45">
        <v>2.29</v>
      </c>
      <c r="D850" s="93" t="s">
        <v>27</v>
      </c>
    </row>
    <row r="851" spans="1:4" ht="15.75" customHeight="1" x14ac:dyDescent="0.2">
      <c r="A851" s="45" t="s">
        <v>632</v>
      </c>
      <c r="B851" s="130">
        <v>42235</v>
      </c>
      <c r="C851" s="45">
        <v>2.29</v>
      </c>
      <c r="D851" s="93" t="s">
        <v>27</v>
      </c>
    </row>
    <row r="852" spans="1:4" ht="15.75" customHeight="1" x14ac:dyDescent="0.2">
      <c r="A852" s="45" t="s">
        <v>632</v>
      </c>
      <c r="B852" s="130">
        <v>42234</v>
      </c>
      <c r="C852" s="45">
        <v>2.29</v>
      </c>
      <c r="D852" s="93" t="s">
        <v>27</v>
      </c>
    </row>
    <row r="853" spans="1:4" ht="15.75" customHeight="1" x14ac:dyDescent="0.2">
      <c r="A853" s="45" t="s">
        <v>632</v>
      </c>
      <c r="B853" s="130">
        <v>42233</v>
      </c>
      <c r="C853" s="45">
        <v>2.29</v>
      </c>
      <c r="D853" s="93" t="s">
        <v>27</v>
      </c>
    </row>
    <row r="854" spans="1:4" ht="15.75" customHeight="1" x14ac:dyDescent="0.2">
      <c r="A854" s="45" t="s">
        <v>632</v>
      </c>
      <c r="B854" s="130">
        <v>42232</v>
      </c>
      <c r="C854" s="45">
        <v>2.29</v>
      </c>
      <c r="D854" s="93" t="s">
        <v>27</v>
      </c>
    </row>
    <row r="855" spans="1:4" ht="15.75" customHeight="1" x14ac:dyDescent="0.2">
      <c r="A855" s="45" t="s">
        <v>632</v>
      </c>
      <c r="B855" s="130">
        <v>42231</v>
      </c>
      <c r="C855" s="45">
        <v>2.29</v>
      </c>
      <c r="D855" s="93" t="s">
        <v>27</v>
      </c>
    </row>
    <row r="856" spans="1:4" ht="15.75" customHeight="1" x14ac:dyDescent="0.2">
      <c r="A856" s="45" t="s">
        <v>632</v>
      </c>
      <c r="B856" s="130">
        <v>42230</v>
      </c>
      <c r="C856" s="45">
        <v>2.29</v>
      </c>
      <c r="D856" s="93" t="s">
        <v>27</v>
      </c>
    </row>
    <row r="857" spans="1:4" ht="15.75" customHeight="1" x14ac:dyDescent="0.2">
      <c r="A857" s="45" t="s">
        <v>632</v>
      </c>
      <c r="B857" s="130">
        <v>42229</v>
      </c>
      <c r="C857" s="45">
        <v>2.29</v>
      </c>
      <c r="D857" s="93" t="s">
        <v>27</v>
      </c>
    </row>
    <row r="858" spans="1:4" ht="15.75" customHeight="1" x14ac:dyDescent="0.2">
      <c r="A858" s="45" t="s">
        <v>632</v>
      </c>
      <c r="B858" s="130">
        <v>42228</v>
      </c>
      <c r="C858" s="45">
        <v>2.29</v>
      </c>
      <c r="D858" s="93" t="s">
        <v>27</v>
      </c>
    </row>
    <row r="859" spans="1:4" ht="15.75" customHeight="1" x14ac:dyDescent="0.2">
      <c r="A859" s="45" t="s">
        <v>632</v>
      </c>
      <c r="B859" s="130">
        <v>42227</v>
      </c>
      <c r="C859" s="45">
        <v>2.29</v>
      </c>
      <c r="D859" s="93" t="s">
        <v>27</v>
      </c>
    </row>
    <row r="860" spans="1:4" ht="15.75" customHeight="1" x14ac:dyDescent="0.2">
      <c r="A860" s="45" t="s">
        <v>632</v>
      </c>
      <c r="B860" s="130">
        <v>42226</v>
      </c>
      <c r="C860" s="45">
        <v>2.29</v>
      </c>
      <c r="D860" s="93" t="s">
        <v>27</v>
      </c>
    </row>
    <row r="861" spans="1:4" ht="15.75" customHeight="1" x14ac:dyDescent="0.2">
      <c r="A861" s="45" t="s">
        <v>632</v>
      </c>
      <c r="B861" s="130">
        <v>42225</v>
      </c>
      <c r="C861" s="45">
        <v>2.29</v>
      </c>
      <c r="D861" s="93" t="s">
        <v>27</v>
      </c>
    </row>
    <row r="862" spans="1:4" ht="15.75" customHeight="1" x14ac:dyDescent="0.2">
      <c r="A862" s="45" t="s">
        <v>632</v>
      </c>
      <c r="B862" s="130">
        <v>42224</v>
      </c>
      <c r="C862" s="45">
        <v>2.29</v>
      </c>
      <c r="D862" s="93" t="s">
        <v>27</v>
      </c>
    </row>
    <row r="863" spans="1:4" ht="15.75" customHeight="1" x14ac:dyDescent="0.2">
      <c r="A863" s="45" t="s">
        <v>632</v>
      </c>
      <c r="B863" s="130">
        <v>42223</v>
      </c>
      <c r="C863" s="45">
        <v>2.29</v>
      </c>
      <c r="D863" s="93" t="s">
        <v>27</v>
      </c>
    </row>
    <row r="864" spans="1:4" ht="15.75" customHeight="1" x14ac:dyDescent="0.2">
      <c r="A864" s="45" t="s">
        <v>632</v>
      </c>
      <c r="B864" s="130">
        <v>42222</v>
      </c>
      <c r="C864" s="45">
        <v>2.29</v>
      </c>
      <c r="D864" s="93" t="s">
        <v>27</v>
      </c>
    </row>
    <row r="865" spans="1:4" ht="15.75" customHeight="1" x14ac:dyDescent="0.2">
      <c r="A865" s="45" t="s">
        <v>632</v>
      </c>
      <c r="B865" s="130">
        <v>42221</v>
      </c>
      <c r="C865" s="45">
        <v>2.29</v>
      </c>
      <c r="D865" s="93" t="s">
        <v>27</v>
      </c>
    </row>
    <row r="866" spans="1:4" ht="15.75" customHeight="1" x14ac:dyDescent="0.2">
      <c r="A866" s="45" t="s">
        <v>632</v>
      </c>
      <c r="B866" s="130">
        <v>42220</v>
      </c>
      <c r="C866" s="45">
        <v>2.29</v>
      </c>
      <c r="D866" s="93" t="s">
        <v>27</v>
      </c>
    </row>
    <row r="867" spans="1:4" ht="15.75" customHeight="1" x14ac:dyDescent="0.2">
      <c r="A867" s="45" t="s">
        <v>632</v>
      </c>
      <c r="B867" s="130">
        <v>42219</v>
      </c>
      <c r="C867" s="45">
        <v>2.29</v>
      </c>
      <c r="D867" s="93" t="s">
        <v>27</v>
      </c>
    </row>
    <row r="868" spans="1:4" ht="15.75" customHeight="1" x14ac:dyDescent="0.2">
      <c r="A868" s="45" t="s">
        <v>632</v>
      </c>
      <c r="B868" s="130">
        <v>42218</v>
      </c>
      <c r="C868" s="45">
        <v>2.29</v>
      </c>
      <c r="D868" s="93" t="s">
        <v>27</v>
      </c>
    </row>
    <row r="869" spans="1:4" ht="15.75" customHeight="1" x14ac:dyDescent="0.2">
      <c r="A869" s="45" t="s">
        <v>632</v>
      </c>
      <c r="B869" s="130">
        <v>42217</v>
      </c>
      <c r="C869" s="45">
        <v>2.29</v>
      </c>
      <c r="D869" s="93" t="s">
        <v>27</v>
      </c>
    </row>
    <row r="870" spans="1:4" ht="15.75" customHeight="1" x14ac:dyDescent="0.2">
      <c r="A870" s="45" t="s">
        <v>561</v>
      </c>
      <c r="B870" s="130">
        <v>42247</v>
      </c>
      <c r="C870" s="45">
        <v>18.309999999999999</v>
      </c>
      <c r="D870" s="93" t="s">
        <v>27</v>
      </c>
    </row>
    <row r="871" spans="1:4" ht="15.75" customHeight="1" x14ac:dyDescent="0.2">
      <c r="A871" s="45" t="s">
        <v>561</v>
      </c>
      <c r="B871" s="130">
        <v>42246</v>
      </c>
      <c r="C871" s="45">
        <v>18.29</v>
      </c>
      <c r="D871" s="93" t="s">
        <v>27</v>
      </c>
    </row>
    <row r="872" spans="1:4" ht="15.75" customHeight="1" x14ac:dyDescent="0.2">
      <c r="A872" s="45" t="s">
        <v>561</v>
      </c>
      <c r="B872" s="130">
        <v>42245</v>
      </c>
      <c r="C872" s="45">
        <v>18.350000000000001</v>
      </c>
      <c r="D872" s="93" t="s">
        <v>27</v>
      </c>
    </row>
    <row r="873" spans="1:4" ht="15.75" customHeight="1" x14ac:dyDescent="0.2">
      <c r="A873" s="45" t="s">
        <v>561</v>
      </c>
      <c r="B873" s="130">
        <v>42244</v>
      </c>
      <c r="C873" s="45">
        <v>18.350000000000001</v>
      </c>
      <c r="D873" s="93" t="s">
        <v>27</v>
      </c>
    </row>
    <row r="874" spans="1:4" ht="15.75" customHeight="1" x14ac:dyDescent="0.2">
      <c r="A874" s="45" t="s">
        <v>561</v>
      </c>
      <c r="B874" s="130">
        <v>42243</v>
      </c>
      <c r="C874" s="45">
        <v>18.09</v>
      </c>
      <c r="D874" s="93" t="s">
        <v>27</v>
      </c>
    </row>
    <row r="875" spans="1:4" ht="15.75" customHeight="1" x14ac:dyDescent="0.2">
      <c r="A875" s="45" t="s">
        <v>561</v>
      </c>
      <c r="B875" s="130">
        <v>42242</v>
      </c>
      <c r="C875" s="45">
        <v>18.22</v>
      </c>
      <c r="D875" s="93" t="s">
        <v>27</v>
      </c>
    </row>
    <row r="876" spans="1:4" ht="15.75" customHeight="1" x14ac:dyDescent="0.2">
      <c r="A876" s="45" t="s">
        <v>561</v>
      </c>
      <c r="B876" s="130">
        <v>42241</v>
      </c>
      <c r="C876" s="45">
        <v>18.23</v>
      </c>
      <c r="D876" s="93" t="s">
        <v>27</v>
      </c>
    </row>
    <row r="877" spans="1:4" ht="15.75" customHeight="1" x14ac:dyDescent="0.2">
      <c r="A877" s="45" t="s">
        <v>561</v>
      </c>
      <c r="B877" s="130">
        <v>42240</v>
      </c>
      <c r="C877" s="45">
        <v>18.329999999999998</v>
      </c>
      <c r="D877" s="93" t="s">
        <v>27</v>
      </c>
    </row>
    <row r="878" spans="1:4" ht="15.75" customHeight="1" x14ac:dyDescent="0.2">
      <c r="A878" s="45" t="s">
        <v>561</v>
      </c>
      <c r="B878" s="130">
        <v>42239</v>
      </c>
      <c r="C878" s="45">
        <v>18.21</v>
      </c>
      <c r="D878" s="93" t="s">
        <v>27</v>
      </c>
    </row>
    <row r="879" spans="1:4" ht="15.75" customHeight="1" x14ac:dyDescent="0.2">
      <c r="A879" s="45" t="s">
        <v>561</v>
      </c>
      <c r="B879" s="130">
        <v>42238</v>
      </c>
      <c r="C879" s="45">
        <v>18.21</v>
      </c>
      <c r="D879" s="93" t="s">
        <v>27</v>
      </c>
    </row>
    <row r="880" spans="1:4" ht="15.75" customHeight="1" x14ac:dyDescent="0.2">
      <c r="A880" s="45" t="s">
        <v>561</v>
      </c>
      <c r="B880" s="130">
        <v>42237</v>
      </c>
      <c r="C880" s="45">
        <v>18.350000000000001</v>
      </c>
      <c r="D880" s="93" t="s">
        <v>27</v>
      </c>
    </row>
    <row r="881" spans="1:4" ht="15.75" customHeight="1" x14ac:dyDescent="0.2">
      <c r="A881" s="45" t="s">
        <v>561</v>
      </c>
      <c r="B881" s="130">
        <v>42236</v>
      </c>
      <c r="C881" s="45">
        <v>18.34</v>
      </c>
      <c r="D881" s="93" t="s">
        <v>27</v>
      </c>
    </row>
    <row r="882" spans="1:4" ht="15.75" customHeight="1" x14ac:dyDescent="0.2">
      <c r="A882" s="45" t="s">
        <v>561</v>
      </c>
      <c r="B882" s="130">
        <v>42235</v>
      </c>
      <c r="C882" s="45">
        <v>18.329999999999998</v>
      </c>
      <c r="D882" s="93" t="s">
        <v>27</v>
      </c>
    </row>
    <row r="883" spans="1:4" ht="15.75" customHeight="1" x14ac:dyDescent="0.2">
      <c r="A883" s="45" t="s">
        <v>561</v>
      </c>
      <c r="B883" s="130">
        <v>42234</v>
      </c>
      <c r="C883" s="45">
        <v>18.34</v>
      </c>
      <c r="D883" s="93" t="s">
        <v>27</v>
      </c>
    </row>
    <row r="884" spans="1:4" ht="15.75" customHeight="1" x14ac:dyDescent="0.2">
      <c r="A884" s="45" t="s">
        <v>561</v>
      </c>
      <c r="B884" s="130">
        <v>42233</v>
      </c>
      <c r="C884" s="45">
        <v>26.31</v>
      </c>
      <c r="D884" s="93" t="s">
        <v>27</v>
      </c>
    </row>
    <row r="885" spans="1:4" ht="15.75" customHeight="1" x14ac:dyDescent="0.2">
      <c r="A885" s="45" t="s">
        <v>561</v>
      </c>
      <c r="B885" s="130">
        <v>42232</v>
      </c>
      <c r="C885" s="45">
        <v>28.89</v>
      </c>
      <c r="D885" s="93" t="s">
        <v>27</v>
      </c>
    </row>
    <row r="886" spans="1:4" ht="15.75" customHeight="1" x14ac:dyDescent="0.2">
      <c r="A886" s="45" t="s">
        <v>561</v>
      </c>
      <c r="B886" s="130">
        <v>42231</v>
      </c>
      <c r="C886" s="45">
        <v>28.89</v>
      </c>
      <c r="D886" s="93" t="s">
        <v>27</v>
      </c>
    </row>
    <row r="887" spans="1:4" ht="15.75" customHeight="1" x14ac:dyDescent="0.2">
      <c r="A887" s="45" t="s">
        <v>561</v>
      </c>
      <c r="B887" s="130">
        <v>42230</v>
      </c>
      <c r="C887" s="45">
        <v>28.88</v>
      </c>
      <c r="D887" s="93" t="s">
        <v>27</v>
      </c>
    </row>
    <row r="888" spans="1:4" ht="15.75" customHeight="1" x14ac:dyDescent="0.2">
      <c r="A888" s="45" t="s">
        <v>561</v>
      </c>
      <c r="B888" s="130">
        <v>42229</v>
      </c>
      <c r="C888" s="45">
        <v>28.7</v>
      </c>
      <c r="D888" s="93" t="s">
        <v>27</v>
      </c>
    </row>
    <row r="889" spans="1:4" ht="15.75" customHeight="1" x14ac:dyDescent="0.2">
      <c r="A889" s="45" t="s">
        <v>561</v>
      </c>
      <c r="B889" s="130">
        <v>42228</v>
      </c>
      <c r="C889" s="45">
        <v>28.87</v>
      </c>
      <c r="D889" s="93" t="s">
        <v>27</v>
      </c>
    </row>
    <row r="890" spans="1:4" ht="15.75" customHeight="1" x14ac:dyDescent="0.2">
      <c r="A890" s="45" t="s">
        <v>561</v>
      </c>
      <c r="B890" s="130">
        <v>42227</v>
      </c>
      <c r="C890" s="45">
        <v>28.87</v>
      </c>
      <c r="D890" s="93" t="s">
        <v>27</v>
      </c>
    </row>
    <row r="891" spans="1:4" ht="15.75" customHeight="1" x14ac:dyDescent="0.2">
      <c r="A891" s="45" t="s">
        <v>561</v>
      </c>
      <c r="B891" s="130">
        <v>42226</v>
      </c>
      <c r="C891" s="45">
        <v>28.87</v>
      </c>
      <c r="D891" s="93" t="s">
        <v>27</v>
      </c>
    </row>
    <row r="892" spans="1:4" ht="15.75" customHeight="1" x14ac:dyDescent="0.2">
      <c r="A892" s="45" t="s">
        <v>561</v>
      </c>
      <c r="B892" s="130">
        <v>42225</v>
      </c>
      <c r="C892" s="45">
        <v>28.66</v>
      </c>
      <c r="D892" s="93" t="s">
        <v>27</v>
      </c>
    </row>
    <row r="893" spans="1:4" ht="15.75" customHeight="1" x14ac:dyDescent="0.2">
      <c r="A893" s="45" t="s">
        <v>561</v>
      </c>
      <c r="B893" s="130">
        <v>42224</v>
      </c>
      <c r="C893" s="45">
        <v>28.62</v>
      </c>
      <c r="D893" s="93" t="s">
        <v>27</v>
      </c>
    </row>
    <row r="894" spans="1:4" ht="15.75" customHeight="1" x14ac:dyDescent="0.2">
      <c r="A894" s="45" t="s">
        <v>561</v>
      </c>
      <c r="B894" s="130">
        <v>42223</v>
      </c>
      <c r="C894" s="45">
        <v>28.54</v>
      </c>
      <c r="D894" s="93" t="s">
        <v>27</v>
      </c>
    </row>
    <row r="895" spans="1:4" ht="15.75" customHeight="1" x14ac:dyDescent="0.2">
      <c r="A895" s="45" t="s">
        <v>561</v>
      </c>
      <c r="B895" s="130">
        <v>42222</v>
      </c>
      <c r="C895" s="45">
        <v>28.74</v>
      </c>
      <c r="D895" s="93" t="s">
        <v>27</v>
      </c>
    </row>
    <row r="896" spans="1:4" ht="15.75" customHeight="1" x14ac:dyDescent="0.2">
      <c r="A896" s="45" t="s">
        <v>561</v>
      </c>
      <c r="B896" s="130">
        <v>42221</v>
      </c>
      <c r="C896" s="45">
        <v>28.69</v>
      </c>
      <c r="D896" s="93" t="s">
        <v>27</v>
      </c>
    </row>
    <row r="897" spans="1:4" ht="15.75" customHeight="1" x14ac:dyDescent="0.2">
      <c r="A897" s="45" t="s">
        <v>561</v>
      </c>
      <c r="B897" s="130">
        <v>42220</v>
      </c>
      <c r="C897" s="45">
        <v>28.69</v>
      </c>
      <c r="D897" s="93" t="s">
        <v>27</v>
      </c>
    </row>
    <row r="898" spans="1:4" ht="15.75" customHeight="1" x14ac:dyDescent="0.2">
      <c r="A898" s="45" t="s">
        <v>561</v>
      </c>
      <c r="B898" s="130">
        <v>42219</v>
      </c>
      <c r="C898" s="45">
        <v>28.67</v>
      </c>
      <c r="D898" s="93" t="s">
        <v>27</v>
      </c>
    </row>
    <row r="899" spans="1:4" ht="15.75" customHeight="1" x14ac:dyDescent="0.2">
      <c r="A899" s="45" t="s">
        <v>561</v>
      </c>
      <c r="B899" s="130">
        <v>42218</v>
      </c>
      <c r="C899" s="45">
        <v>27.76</v>
      </c>
      <c r="D899" s="93" t="s">
        <v>27</v>
      </c>
    </row>
    <row r="900" spans="1:4" ht="15.75" customHeight="1" x14ac:dyDescent="0.2">
      <c r="A900" s="45" t="s">
        <v>561</v>
      </c>
      <c r="B900" s="130">
        <v>42217</v>
      </c>
      <c r="C900" s="45">
        <v>27.19</v>
      </c>
      <c r="D900" s="93" t="s">
        <v>27</v>
      </c>
    </row>
    <row r="901" spans="1:4" ht="15.75" customHeight="1" x14ac:dyDescent="0.2">
      <c r="A901" s="45" t="s">
        <v>562</v>
      </c>
      <c r="B901" s="130">
        <v>42247</v>
      </c>
      <c r="C901" s="45">
        <v>27.01</v>
      </c>
      <c r="D901" s="93" t="s">
        <v>27</v>
      </c>
    </row>
    <row r="902" spans="1:4" ht="15.75" customHeight="1" x14ac:dyDescent="0.2">
      <c r="A902" s="45" t="s">
        <v>562</v>
      </c>
      <c r="B902" s="130">
        <v>42246</v>
      </c>
      <c r="C902" s="45">
        <v>27.44</v>
      </c>
      <c r="D902" s="93" t="s">
        <v>27</v>
      </c>
    </row>
    <row r="903" spans="1:4" ht="15.75" customHeight="1" x14ac:dyDescent="0.2">
      <c r="A903" s="45" t="s">
        <v>562</v>
      </c>
      <c r="B903" s="130">
        <v>42245</v>
      </c>
      <c r="C903" s="45">
        <v>27.5</v>
      </c>
      <c r="D903" s="93" t="s">
        <v>27</v>
      </c>
    </row>
    <row r="904" spans="1:4" ht="15.75" customHeight="1" x14ac:dyDescent="0.2">
      <c r="A904" s="45" t="s">
        <v>562</v>
      </c>
      <c r="B904" s="130">
        <v>42244</v>
      </c>
      <c r="C904" s="45">
        <v>27.21</v>
      </c>
      <c r="D904" s="93" t="s">
        <v>27</v>
      </c>
    </row>
    <row r="905" spans="1:4" ht="15.75" customHeight="1" x14ac:dyDescent="0.2">
      <c r="A905" s="45" t="s">
        <v>562</v>
      </c>
      <c r="B905" s="130">
        <v>42243</v>
      </c>
      <c r="C905" s="45">
        <v>27.21</v>
      </c>
      <c r="D905" s="93" t="s">
        <v>27</v>
      </c>
    </row>
    <row r="906" spans="1:4" ht="15.75" customHeight="1" x14ac:dyDescent="0.2">
      <c r="A906" s="45" t="s">
        <v>562</v>
      </c>
      <c r="B906" s="130">
        <v>42242</v>
      </c>
      <c r="C906" s="45">
        <v>27.24</v>
      </c>
      <c r="D906" s="93" t="s">
        <v>27</v>
      </c>
    </row>
    <row r="907" spans="1:4" ht="15.75" customHeight="1" x14ac:dyDescent="0.2">
      <c r="A907" s="45" t="s">
        <v>562</v>
      </c>
      <c r="B907" s="130">
        <v>42241</v>
      </c>
      <c r="C907" s="45">
        <v>27.22</v>
      </c>
      <c r="D907" s="93" t="s">
        <v>27</v>
      </c>
    </row>
    <row r="908" spans="1:4" ht="15.75" customHeight="1" x14ac:dyDescent="0.2">
      <c r="A908" s="45" t="s">
        <v>562</v>
      </c>
      <c r="B908" s="130">
        <v>42240</v>
      </c>
      <c r="C908" s="45">
        <v>27.16</v>
      </c>
      <c r="D908" s="93" t="s">
        <v>27</v>
      </c>
    </row>
    <row r="909" spans="1:4" ht="15.75" customHeight="1" x14ac:dyDescent="0.2">
      <c r="A909" s="45" t="s">
        <v>562</v>
      </c>
      <c r="B909" s="130">
        <v>42239</v>
      </c>
      <c r="C909" s="45">
        <v>27.3</v>
      </c>
      <c r="D909" s="93" t="s">
        <v>27</v>
      </c>
    </row>
    <row r="910" spans="1:4" ht="15.75" customHeight="1" x14ac:dyDescent="0.2">
      <c r="A910" s="45" t="s">
        <v>562</v>
      </c>
      <c r="B910" s="130">
        <v>42238</v>
      </c>
      <c r="C910" s="45">
        <v>23.45</v>
      </c>
      <c r="D910" s="93" t="s">
        <v>27</v>
      </c>
    </row>
    <row r="911" spans="1:4" ht="15.75" customHeight="1" x14ac:dyDescent="0.2">
      <c r="A911" s="45" t="s">
        <v>562</v>
      </c>
      <c r="B911" s="130">
        <v>42237</v>
      </c>
      <c r="C911" s="45">
        <v>23.04</v>
      </c>
      <c r="D911" s="93" t="s">
        <v>27</v>
      </c>
    </row>
    <row r="912" spans="1:4" ht="15.75" customHeight="1" x14ac:dyDescent="0.2">
      <c r="A912" s="45" t="s">
        <v>562</v>
      </c>
      <c r="B912" s="130">
        <v>42236</v>
      </c>
      <c r="C912" s="45">
        <v>27.02</v>
      </c>
      <c r="D912" s="93" t="s">
        <v>27</v>
      </c>
    </row>
    <row r="913" spans="1:4" ht="15.75" customHeight="1" x14ac:dyDescent="0.2">
      <c r="A913" s="45" t="s">
        <v>562</v>
      </c>
      <c r="B913" s="130">
        <v>42235</v>
      </c>
      <c r="C913" s="45">
        <v>27.01</v>
      </c>
      <c r="D913" s="93" t="s">
        <v>27</v>
      </c>
    </row>
    <row r="914" spans="1:4" ht="15.75" customHeight="1" x14ac:dyDescent="0.2">
      <c r="A914" s="45" t="s">
        <v>562</v>
      </c>
      <c r="B914" s="130">
        <v>42234</v>
      </c>
      <c r="C914" s="45">
        <v>27.07</v>
      </c>
      <c r="D914" s="93" t="s">
        <v>27</v>
      </c>
    </row>
    <row r="915" spans="1:4" ht="15.75" customHeight="1" x14ac:dyDescent="0.2">
      <c r="A915" s="45" t="s">
        <v>562</v>
      </c>
      <c r="B915" s="130">
        <v>42233</v>
      </c>
      <c r="C915" s="45">
        <v>27.06</v>
      </c>
      <c r="D915" s="93" t="s">
        <v>27</v>
      </c>
    </row>
    <row r="916" spans="1:4" ht="15.75" customHeight="1" x14ac:dyDescent="0.2">
      <c r="A916" s="45" t="s">
        <v>562</v>
      </c>
      <c r="B916" s="130">
        <v>42232</v>
      </c>
      <c r="C916" s="45">
        <v>27.21</v>
      </c>
      <c r="D916" s="93" t="s">
        <v>27</v>
      </c>
    </row>
    <row r="917" spans="1:4" ht="15.75" customHeight="1" x14ac:dyDescent="0.2">
      <c r="A917" s="45" t="s">
        <v>562</v>
      </c>
      <c r="B917" s="130">
        <v>42231</v>
      </c>
      <c r="C917" s="45">
        <v>27.48</v>
      </c>
      <c r="D917" s="93" t="s">
        <v>27</v>
      </c>
    </row>
    <row r="918" spans="1:4" ht="15.75" customHeight="1" x14ac:dyDescent="0.2">
      <c r="A918" s="45" t="s">
        <v>562</v>
      </c>
      <c r="B918" s="130">
        <v>42230</v>
      </c>
      <c r="C918" s="45">
        <v>27.24</v>
      </c>
      <c r="D918" s="93" t="s">
        <v>27</v>
      </c>
    </row>
    <row r="919" spans="1:4" ht="15.75" customHeight="1" x14ac:dyDescent="0.2">
      <c r="A919" s="45" t="s">
        <v>562</v>
      </c>
      <c r="B919" s="130">
        <v>42229</v>
      </c>
      <c r="C919" s="45">
        <v>27.27</v>
      </c>
      <c r="D919" s="93" t="s">
        <v>27</v>
      </c>
    </row>
    <row r="920" spans="1:4" ht="15.75" customHeight="1" x14ac:dyDescent="0.2">
      <c r="A920" s="45" t="s">
        <v>562</v>
      </c>
      <c r="B920" s="130">
        <v>42228</v>
      </c>
      <c r="C920" s="45">
        <v>30.15</v>
      </c>
      <c r="D920" s="93" t="s">
        <v>27</v>
      </c>
    </row>
    <row r="921" spans="1:4" ht="15.75" customHeight="1" x14ac:dyDescent="0.2">
      <c r="A921" s="45" t="s">
        <v>562</v>
      </c>
      <c r="B921" s="130">
        <v>42227</v>
      </c>
      <c r="C921" s="45">
        <v>31.54</v>
      </c>
      <c r="D921" s="93" t="s">
        <v>27</v>
      </c>
    </row>
    <row r="922" spans="1:4" ht="15.75" customHeight="1" x14ac:dyDescent="0.2">
      <c r="A922" s="45" t="s">
        <v>562</v>
      </c>
      <c r="B922" s="130">
        <v>42226</v>
      </c>
      <c r="C922" s="45">
        <v>31.53</v>
      </c>
      <c r="D922" s="93" t="s">
        <v>27</v>
      </c>
    </row>
    <row r="923" spans="1:4" ht="15.75" customHeight="1" x14ac:dyDescent="0.2">
      <c r="A923" s="45" t="s">
        <v>562</v>
      </c>
      <c r="B923" s="130">
        <v>42225</v>
      </c>
      <c r="C923" s="45">
        <v>31.71</v>
      </c>
      <c r="D923" s="93" t="s">
        <v>27</v>
      </c>
    </row>
    <row r="924" spans="1:4" ht="15.75" customHeight="1" x14ac:dyDescent="0.2">
      <c r="A924" s="45" t="s">
        <v>562</v>
      </c>
      <c r="B924" s="130">
        <v>42224</v>
      </c>
      <c r="C924" s="45">
        <v>31.71</v>
      </c>
      <c r="D924" s="93" t="s">
        <v>27</v>
      </c>
    </row>
    <row r="925" spans="1:4" ht="15.75" customHeight="1" x14ac:dyDescent="0.2">
      <c r="A925" s="45" t="s">
        <v>562</v>
      </c>
      <c r="B925" s="130">
        <v>42223</v>
      </c>
      <c r="C925" s="45">
        <v>31.56</v>
      </c>
      <c r="D925" s="93" t="s">
        <v>27</v>
      </c>
    </row>
    <row r="926" spans="1:4" ht="15.75" customHeight="1" x14ac:dyDescent="0.2">
      <c r="A926" s="45" t="s">
        <v>562</v>
      </c>
      <c r="B926" s="130">
        <v>42222</v>
      </c>
      <c r="C926" s="45">
        <v>31.35</v>
      </c>
      <c r="D926" s="93" t="s">
        <v>27</v>
      </c>
    </row>
    <row r="927" spans="1:4" ht="15.75" customHeight="1" x14ac:dyDescent="0.2">
      <c r="A927" s="45" t="s">
        <v>562</v>
      </c>
      <c r="B927" s="130">
        <v>42221</v>
      </c>
      <c r="C927" s="45">
        <v>31.31</v>
      </c>
      <c r="D927" s="93" t="s">
        <v>27</v>
      </c>
    </row>
    <row r="928" spans="1:4" ht="15.75" customHeight="1" x14ac:dyDescent="0.2">
      <c r="A928" s="45" t="s">
        <v>562</v>
      </c>
      <c r="B928" s="130">
        <v>42220</v>
      </c>
      <c r="C928" s="45">
        <v>31.3</v>
      </c>
      <c r="D928" s="93" t="s">
        <v>27</v>
      </c>
    </row>
    <row r="929" spans="1:4" ht="15.75" customHeight="1" x14ac:dyDescent="0.2">
      <c r="A929" s="45" t="s">
        <v>562</v>
      </c>
      <c r="B929" s="130">
        <v>42219</v>
      </c>
      <c r="C929" s="45">
        <v>31.27</v>
      </c>
      <c r="D929" s="93" t="s">
        <v>27</v>
      </c>
    </row>
    <row r="930" spans="1:4" ht="15.75" customHeight="1" x14ac:dyDescent="0.2">
      <c r="A930" s="45" t="s">
        <v>562</v>
      </c>
      <c r="B930" s="130">
        <v>42218</v>
      </c>
      <c r="C930" s="45">
        <v>32.72</v>
      </c>
      <c r="D930" s="93" t="s">
        <v>27</v>
      </c>
    </row>
    <row r="931" spans="1:4" ht="15.75" customHeight="1" x14ac:dyDescent="0.2">
      <c r="A931" s="45" t="s">
        <v>562</v>
      </c>
      <c r="B931" s="130">
        <v>42217</v>
      </c>
      <c r="C931" s="45">
        <v>33.83</v>
      </c>
      <c r="D931" s="93" t="s">
        <v>27</v>
      </c>
    </row>
    <row r="932" spans="1:4" ht="15.75" customHeight="1" x14ac:dyDescent="0.2">
      <c r="A932" s="45" t="s">
        <v>79</v>
      </c>
      <c r="B932" s="130">
        <v>42247</v>
      </c>
      <c r="C932" s="45">
        <v>44.02</v>
      </c>
      <c r="D932" s="93" t="s">
        <v>27</v>
      </c>
    </row>
    <row r="933" spans="1:4" ht="15.75" customHeight="1" x14ac:dyDescent="0.2">
      <c r="A933" s="45" t="s">
        <v>79</v>
      </c>
      <c r="B933" s="130">
        <v>42246</v>
      </c>
      <c r="C933" s="45">
        <v>45.16</v>
      </c>
      <c r="D933" s="93" t="s">
        <v>27</v>
      </c>
    </row>
    <row r="934" spans="1:4" ht="15.75" customHeight="1" x14ac:dyDescent="0.2">
      <c r="A934" s="45" t="s">
        <v>79</v>
      </c>
      <c r="B934" s="130">
        <v>42245</v>
      </c>
      <c r="C934" s="45">
        <v>44.65</v>
      </c>
      <c r="D934" s="93" t="s">
        <v>27</v>
      </c>
    </row>
    <row r="935" spans="1:4" ht="15.75" customHeight="1" x14ac:dyDescent="0.2">
      <c r="A935" s="45" t="s">
        <v>79</v>
      </c>
      <c r="B935" s="130">
        <v>42244</v>
      </c>
      <c r="C935" s="45">
        <v>46.75</v>
      </c>
      <c r="D935" s="93" t="s">
        <v>27</v>
      </c>
    </row>
    <row r="936" spans="1:4" ht="15.75" customHeight="1" x14ac:dyDescent="0.2">
      <c r="A936" s="45" t="s">
        <v>79</v>
      </c>
      <c r="B936" s="130">
        <v>42243</v>
      </c>
      <c r="C936" s="45">
        <v>44.22</v>
      </c>
      <c r="D936" s="93" t="s">
        <v>27</v>
      </c>
    </row>
    <row r="937" spans="1:4" ht="15.75" customHeight="1" x14ac:dyDescent="0.2">
      <c r="A937" s="45" t="s">
        <v>79</v>
      </c>
      <c r="B937" s="130">
        <v>42242</v>
      </c>
      <c r="C937" s="45">
        <v>44.39</v>
      </c>
      <c r="D937" s="93" t="s">
        <v>27</v>
      </c>
    </row>
    <row r="938" spans="1:4" ht="15.75" customHeight="1" x14ac:dyDescent="0.2">
      <c r="A938" s="45" t="s">
        <v>79</v>
      </c>
      <c r="B938" s="130">
        <v>42241</v>
      </c>
      <c r="C938" s="45">
        <v>43.54</v>
      </c>
      <c r="D938" s="93" t="s">
        <v>27</v>
      </c>
    </row>
    <row r="939" spans="1:4" ht="15.75" customHeight="1" x14ac:dyDescent="0.2">
      <c r="A939" s="45" t="s">
        <v>79</v>
      </c>
      <c r="B939" s="130">
        <v>42240</v>
      </c>
      <c r="C939" s="45">
        <v>44.54</v>
      </c>
      <c r="D939" s="93" t="s">
        <v>27</v>
      </c>
    </row>
    <row r="940" spans="1:4" ht="15.75" customHeight="1" x14ac:dyDescent="0.2">
      <c r="A940" s="45" t="s">
        <v>79</v>
      </c>
      <c r="B940" s="130">
        <v>42239</v>
      </c>
      <c r="C940" s="45">
        <v>44.59</v>
      </c>
      <c r="D940" s="93" t="s">
        <v>27</v>
      </c>
    </row>
    <row r="941" spans="1:4" ht="15.75" customHeight="1" x14ac:dyDescent="0.2">
      <c r="A941" s="45" t="s">
        <v>79</v>
      </c>
      <c r="B941" s="130">
        <v>42238</v>
      </c>
      <c r="C941" s="45">
        <v>44.3</v>
      </c>
      <c r="D941" s="93" t="s">
        <v>27</v>
      </c>
    </row>
    <row r="942" spans="1:4" ht="15.75" customHeight="1" x14ac:dyDescent="0.2">
      <c r="A942" s="45" t="s">
        <v>79</v>
      </c>
      <c r="B942" s="130">
        <v>42237</v>
      </c>
      <c r="C942" s="45">
        <v>45.68</v>
      </c>
      <c r="D942" s="93" t="s">
        <v>27</v>
      </c>
    </row>
    <row r="943" spans="1:4" ht="15.75" customHeight="1" x14ac:dyDescent="0.2">
      <c r="A943" s="45" t="s">
        <v>79</v>
      </c>
      <c r="B943" s="130">
        <v>42236</v>
      </c>
      <c r="C943" s="45">
        <v>37.79</v>
      </c>
      <c r="D943" s="93" t="s">
        <v>27</v>
      </c>
    </row>
    <row r="944" spans="1:4" ht="15.75" customHeight="1" x14ac:dyDescent="0.2">
      <c r="A944" s="45" t="s">
        <v>79</v>
      </c>
      <c r="B944" s="130">
        <v>42235</v>
      </c>
      <c r="C944" s="45">
        <v>37.96</v>
      </c>
      <c r="D944" s="93" t="s">
        <v>27</v>
      </c>
    </row>
    <row r="945" spans="1:4" ht="15.75" customHeight="1" x14ac:dyDescent="0.2">
      <c r="A945" s="45" t="s">
        <v>79</v>
      </c>
      <c r="B945" s="130">
        <v>42234</v>
      </c>
      <c r="C945" s="45">
        <v>44.46</v>
      </c>
      <c r="D945" s="93" t="s">
        <v>27</v>
      </c>
    </row>
    <row r="946" spans="1:4" ht="15.75" customHeight="1" x14ac:dyDescent="0.2">
      <c r="A946" s="45" t="s">
        <v>79</v>
      </c>
      <c r="B946" s="130">
        <v>42233</v>
      </c>
      <c r="C946" s="45">
        <v>45.01</v>
      </c>
      <c r="D946" s="93" t="s">
        <v>27</v>
      </c>
    </row>
    <row r="947" spans="1:4" ht="15.75" customHeight="1" x14ac:dyDescent="0.2">
      <c r="A947" s="45" t="s">
        <v>79</v>
      </c>
      <c r="B947" s="130">
        <v>42232</v>
      </c>
      <c r="C947" s="45">
        <v>45.57</v>
      </c>
      <c r="D947" s="93" t="s">
        <v>27</v>
      </c>
    </row>
    <row r="948" spans="1:4" ht="15.75" customHeight="1" x14ac:dyDescent="0.2">
      <c r="A948" s="45" t="s">
        <v>79</v>
      </c>
      <c r="B948" s="130">
        <v>42231</v>
      </c>
      <c r="C948" s="45">
        <v>44.56</v>
      </c>
      <c r="D948" s="93" t="s">
        <v>27</v>
      </c>
    </row>
    <row r="949" spans="1:4" ht="15.75" customHeight="1" x14ac:dyDescent="0.2">
      <c r="A949" s="45" t="s">
        <v>79</v>
      </c>
      <c r="B949" s="130">
        <v>42230</v>
      </c>
      <c r="C949" s="45">
        <v>46.06</v>
      </c>
      <c r="D949" s="93" t="s">
        <v>27</v>
      </c>
    </row>
    <row r="950" spans="1:4" ht="15.75" customHeight="1" x14ac:dyDescent="0.2">
      <c r="A950" s="45" t="s">
        <v>79</v>
      </c>
      <c r="B950" s="130">
        <v>42229</v>
      </c>
      <c r="C950" s="45">
        <v>44.81</v>
      </c>
      <c r="D950" s="93" t="s">
        <v>27</v>
      </c>
    </row>
    <row r="951" spans="1:4" ht="15.75" customHeight="1" x14ac:dyDescent="0.2">
      <c r="A951" s="45" t="s">
        <v>79</v>
      </c>
      <c r="B951" s="130">
        <v>42228</v>
      </c>
      <c r="C951" s="45">
        <v>44.65</v>
      </c>
      <c r="D951" s="93" t="s">
        <v>27</v>
      </c>
    </row>
    <row r="952" spans="1:4" ht="15.75" customHeight="1" x14ac:dyDescent="0.2">
      <c r="A952" s="45" t="s">
        <v>79</v>
      </c>
      <c r="B952" s="130">
        <v>42227</v>
      </c>
      <c r="C952" s="45">
        <v>44.12</v>
      </c>
      <c r="D952" s="93" t="s">
        <v>27</v>
      </c>
    </row>
    <row r="953" spans="1:4" ht="15.75" customHeight="1" x14ac:dyDescent="0.2">
      <c r="A953" s="45" t="s">
        <v>79</v>
      </c>
      <c r="B953" s="130">
        <v>42226</v>
      </c>
      <c r="C953" s="45">
        <v>44.96</v>
      </c>
      <c r="D953" s="93" t="s">
        <v>27</v>
      </c>
    </row>
    <row r="954" spans="1:4" ht="15.75" customHeight="1" x14ac:dyDescent="0.2">
      <c r="A954" s="45" t="s">
        <v>79</v>
      </c>
      <c r="B954" s="130">
        <v>42225</v>
      </c>
      <c r="C954" s="45">
        <v>45.28</v>
      </c>
      <c r="D954" s="93" t="s">
        <v>27</v>
      </c>
    </row>
    <row r="955" spans="1:4" ht="15.75" customHeight="1" x14ac:dyDescent="0.2">
      <c r="A955" s="45" t="s">
        <v>79</v>
      </c>
      <c r="B955" s="130">
        <v>42224</v>
      </c>
      <c r="C955" s="45">
        <v>45.97</v>
      </c>
      <c r="D955" s="93" t="s">
        <v>27</v>
      </c>
    </row>
    <row r="956" spans="1:4" ht="15.75" customHeight="1" x14ac:dyDescent="0.2">
      <c r="A956" s="45" t="s">
        <v>79</v>
      </c>
      <c r="B956" s="130">
        <v>42223</v>
      </c>
      <c r="C956" s="45">
        <v>46.7</v>
      </c>
      <c r="D956" s="93" t="s">
        <v>27</v>
      </c>
    </row>
    <row r="957" spans="1:4" ht="15.75" customHeight="1" x14ac:dyDescent="0.2">
      <c r="A957" s="45" t="s">
        <v>79</v>
      </c>
      <c r="B957" s="130">
        <v>42222</v>
      </c>
      <c r="C957" s="45">
        <v>44.63</v>
      </c>
      <c r="D957" s="93" t="s">
        <v>27</v>
      </c>
    </row>
    <row r="958" spans="1:4" ht="15.75" customHeight="1" x14ac:dyDescent="0.2">
      <c r="A958" s="45" t="s">
        <v>79</v>
      </c>
      <c r="B958" s="130">
        <v>42221</v>
      </c>
      <c r="C958" s="45">
        <v>44.42</v>
      </c>
      <c r="D958" s="93" t="s">
        <v>27</v>
      </c>
    </row>
    <row r="959" spans="1:4" ht="15.75" customHeight="1" x14ac:dyDescent="0.2">
      <c r="A959" s="45" t="s">
        <v>79</v>
      </c>
      <c r="B959" s="130">
        <v>42220</v>
      </c>
      <c r="C959" s="45">
        <v>44.79</v>
      </c>
      <c r="D959" s="93" t="s">
        <v>27</v>
      </c>
    </row>
    <row r="960" spans="1:4" ht="15.75" customHeight="1" x14ac:dyDescent="0.2">
      <c r="A960" s="45" t="s">
        <v>79</v>
      </c>
      <c r="B960" s="130">
        <v>42219</v>
      </c>
      <c r="C960" s="45">
        <v>45.84</v>
      </c>
      <c r="D960" s="93" t="s">
        <v>27</v>
      </c>
    </row>
    <row r="961" spans="1:4" ht="15.75" customHeight="1" x14ac:dyDescent="0.2">
      <c r="A961" s="45" t="s">
        <v>79</v>
      </c>
      <c r="B961" s="130">
        <v>42218</v>
      </c>
      <c r="C961" s="45">
        <v>45</v>
      </c>
      <c r="D961" s="93" t="s">
        <v>27</v>
      </c>
    </row>
    <row r="962" spans="1:4" ht="15.75" customHeight="1" x14ac:dyDescent="0.2">
      <c r="A962" s="45" t="s">
        <v>79</v>
      </c>
      <c r="B962" s="130">
        <v>42217</v>
      </c>
      <c r="C962" s="45">
        <v>45.45</v>
      </c>
      <c r="D962" s="93" t="s">
        <v>27</v>
      </c>
    </row>
    <row r="963" spans="1:4" ht="15.75" customHeight="1" x14ac:dyDescent="0.2">
      <c r="A963" s="45" t="s">
        <v>80</v>
      </c>
      <c r="B963" s="130">
        <v>42247</v>
      </c>
      <c r="C963" s="45">
        <v>43.49</v>
      </c>
      <c r="D963" s="93" t="s">
        <v>27</v>
      </c>
    </row>
    <row r="964" spans="1:4" ht="15.75" customHeight="1" x14ac:dyDescent="0.2">
      <c r="A964" s="45" t="s">
        <v>80</v>
      </c>
      <c r="B964" s="130">
        <v>42246</v>
      </c>
      <c r="C964" s="45">
        <v>41.43</v>
      </c>
      <c r="D964" s="93" t="s">
        <v>27</v>
      </c>
    </row>
    <row r="965" spans="1:4" ht="15.75" customHeight="1" x14ac:dyDescent="0.2">
      <c r="A965" s="45" t="s">
        <v>80</v>
      </c>
      <c r="B965" s="130">
        <v>42245</v>
      </c>
      <c r="C965" s="45">
        <v>41.05</v>
      </c>
      <c r="D965" s="93" t="s">
        <v>27</v>
      </c>
    </row>
    <row r="966" spans="1:4" ht="15.75" customHeight="1" x14ac:dyDescent="0.2">
      <c r="A966" s="45" t="s">
        <v>80</v>
      </c>
      <c r="B966" s="130">
        <v>42244</v>
      </c>
      <c r="C966" s="45">
        <v>39.46</v>
      </c>
      <c r="D966" s="93" t="s">
        <v>27</v>
      </c>
    </row>
    <row r="967" spans="1:4" ht="15.75" customHeight="1" x14ac:dyDescent="0.2">
      <c r="A967" s="45" t="s">
        <v>80</v>
      </c>
      <c r="B967" s="130">
        <v>42243</v>
      </c>
      <c r="C967" s="45">
        <v>48.51</v>
      </c>
      <c r="D967" s="93" t="s">
        <v>27</v>
      </c>
    </row>
    <row r="968" spans="1:4" ht="15.75" customHeight="1" x14ac:dyDescent="0.2">
      <c r="A968" s="45" t="s">
        <v>80</v>
      </c>
      <c r="B968" s="130">
        <v>42242</v>
      </c>
      <c r="C968" s="45">
        <v>47.8</v>
      </c>
      <c r="D968" s="93" t="s">
        <v>27</v>
      </c>
    </row>
    <row r="969" spans="1:4" ht="15.75" customHeight="1" x14ac:dyDescent="0.2">
      <c r="A969" s="45" t="s">
        <v>80</v>
      </c>
      <c r="B969" s="130">
        <v>42241</v>
      </c>
      <c r="C969" s="45">
        <v>45.12</v>
      </c>
      <c r="D969" s="93" t="s">
        <v>27</v>
      </c>
    </row>
    <row r="970" spans="1:4" ht="15.75" customHeight="1" x14ac:dyDescent="0.2">
      <c r="A970" s="45" t="s">
        <v>80</v>
      </c>
      <c r="B970" s="130">
        <v>42240</v>
      </c>
      <c r="C970" s="45">
        <v>42.98</v>
      </c>
      <c r="D970" s="93" t="s">
        <v>27</v>
      </c>
    </row>
    <row r="971" spans="1:4" ht="15.75" customHeight="1" x14ac:dyDescent="0.2">
      <c r="A971" s="45" t="s">
        <v>80</v>
      </c>
      <c r="B971" s="130">
        <v>42239</v>
      </c>
      <c r="C971" s="45">
        <v>38.96</v>
      </c>
      <c r="D971" s="93" t="s">
        <v>27</v>
      </c>
    </row>
    <row r="972" spans="1:4" ht="15.75" customHeight="1" x14ac:dyDescent="0.2">
      <c r="A972" s="45" t="s">
        <v>80</v>
      </c>
      <c r="B972" s="130">
        <v>42238</v>
      </c>
      <c r="C972" s="45">
        <v>37</v>
      </c>
      <c r="D972" s="93" t="s">
        <v>27</v>
      </c>
    </row>
    <row r="973" spans="1:4" ht="15.75" customHeight="1" x14ac:dyDescent="0.2">
      <c r="A973" s="45" t="s">
        <v>80</v>
      </c>
      <c r="B973" s="130">
        <v>42237</v>
      </c>
      <c r="C973" s="45">
        <v>37.57</v>
      </c>
      <c r="D973" s="93" t="s">
        <v>27</v>
      </c>
    </row>
    <row r="974" spans="1:4" ht="15.75" customHeight="1" x14ac:dyDescent="0.2">
      <c r="A974" s="45" t="s">
        <v>80</v>
      </c>
      <c r="B974" s="130">
        <v>42236</v>
      </c>
      <c r="C974" s="45">
        <v>48.1</v>
      </c>
      <c r="D974" s="93" t="s">
        <v>27</v>
      </c>
    </row>
    <row r="975" spans="1:4" ht="15.75" customHeight="1" x14ac:dyDescent="0.2">
      <c r="A975" s="45" t="s">
        <v>80</v>
      </c>
      <c r="B975" s="130">
        <v>42235</v>
      </c>
      <c r="C975" s="45">
        <v>47.69</v>
      </c>
      <c r="D975" s="93" t="s">
        <v>27</v>
      </c>
    </row>
    <row r="976" spans="1:4" ht="15.75" customHeight="1" x14ac:dyDescent="0.2">
      <c r="A976" s="45" t="s">
        <v>80</v>
      </c>
      <c r="B976" s="130">
        <v>42234</v>
      </c>
      <c r="C976" s="45">
        <v>46.4</v>
      </c>
      <c r="D976" s="93" t="s">
        <v>27</v>
      </c>
    </row>
    <row r="977" spans="1:4" ht="15.75" customHeight="1" x14ac:dyDescent="0.2">
      <c r="A977" s="45" t="s">
        <v>80</v>
      </c>
      <c r="B977" s="130">
        <v>42233</v>
      </c>
      <c r="C977" s="45">
        <v>43.27</v>
      </c>
      <c r="D977" s="93" t="s">
        <v>27</v>
      </c>
    </row>
    <row r="978" spans="1:4" ht="15.75" customHeight="1" x14ac:dyDescent="0.2">
      <c r="A978" s="45" t="s">
        <v>80</v>
      </c>
      <c r="B978" s="130">
        <v>42232</v>
      </c>
      <c r="C978" s="45">
        <v>40.700000000000003</v>
      </c>
      <c r="D978" s="93" t="s">
        <v>27</v>
      </c>
    </row>
    <row r="979" spans="1:4" ht="15.75" customHeight="1" x14ac:dyDescent="0.2">
      <c r="A979" s="45" t="s">
        <v>80</v>
      </c>
      <c r="B979" s="130">
        <v>42231</v>
      </c>
      <c r="C979" s="45">
        <v>40.89</v>
      </c>
      <c r="D979" s="93" t="s">
        <v>27</v>
      </c>
    </row>
    <row r="980" spans="1:4" ht="15.75" customHeight="1" x14ac:dyDescent="0.2">
      <c r="A980" s="45" t="s">
        <v>80</v>
      </c>
      <c r="B980" s="130">
        <v>42230</v>
      </c>
      <c r="C980" s="45">
        <v>38.54</v>
      </c>
      <c r="D980" s="93" t="s">
        <v>27</v>
      </c>
    </row>
    <row r="981" spans="1:4" ht="15.75" customHeight="1" x14ac:dyDescent="0.2">
      <c r="A981" s="45" t="s">
        <v>80</v>
      </c>
      <c r="B981" s="130">
        <v>42229</v>
      </c>
      <c r="C981" s="45">
        <v>47.64</v>
      </c>
      <c r="D981" s="93" t="s">
        <v>27</v>
      </c>
    </row>
    <row r="982" spans="1:4" ht="15.75" customHeight="1" x14ac:dyDescent="0.2">
      <c r="A982" s="45" t="s">
        <v>80</v>
      </c>
      <c r="B982" s="130">
        <v>42228</v>
      </c>
      <c r="C982" s="45">
        <v>56.91</v>
      </c>
      <c r="D982" s="93" t="s">
        <v>27</v>
      </c>
    </row>
    <row r="983" spans="1:4" ht="15.75" customHeight="1" x14ac:dyDescent="0.2">
      <c r="A983" s="45" t="s">
        <v>80</v>
      </c>
      <c r="B983" s="130">
        <v>42227</v>
      </c>
      <c r="C983" s="45">
        <v>59.39</v>
      </c>
      <c r="D983" s="93" t="s">
        <v>27</v>
      </c>
    </row>
    <row r="984" spans="1:4" ht="15.75" customHeight="1" x14ac:dyDescent="0.2">
      <c r="A984" s="45" t="s">
        <v>80</v>
      </c>
      <c r="B984" s="130">
        <v>42226</v>
      </c>
      <c r="C984" s="45">
        <v>57.67</v>
      </c>
      <c r="D984" s="93" t="s">
        <v>27</v>
      </c>
    </row>
    <row r="985" spans="1:4" ht="15.75" customHeight="1" x14ac:dyDescent="0.2">
      <c r="A985" s="45" t="s">
        <v>80</v>
      </c>
      <c r="B985" s="130">
        <v>42225</v>
      </c>
      <c r="C985" s="45">
        <v>53.94</v>
      </c>
      <c r="D985" s="93" t="s">
        <v>27</v>
      </c>
    </row>
    <row r="986" spans="1:4" ht="15.75" customHeight="1" x14ac:dyDescent="0.2">
      <c r="A986" s="45" t="s">
        <v>80</v>
      </c>
      <c r="B986" s="130">
        <v>42224</v>
      </c>
      <c r="C986" s="45">
        <v>50.86</v>
      </c>
      <c r="D986" s="93" t="s">
        <v>27</v>
      </c>
    </row>
    <row r="987" spans="1:4" ht="15.75" customHeight="1" x14ac:dyDescent="0.2">
      <c r="A987" s="45" t="s">
        <v>80</v>
      </c>
      <c r="B987" s="130">
        <v>42223</v>
      </c>
      <c r="C987" s="45">
        <v>50.61</v>
      </c>
      <c r="D987" s="93" t="s">
        <v>27</v>
      </c>
    </row>
    <row r="988" spans="1:4" ht="15.75" customHeight="1" x14ac:dyDescent="0.2">
      <c r="A988" s="45" t="s">
        <v>80</v>
      </c>
      <c r="B988" s="130">
        <v>42222</v>
      </c>
      <c r="C988" s="45">
        <v>56.56</v>
      </c>
      <c r="D988" s="93" t="s">
        <v>27</v>
      </c>
    </row>
    <row r="989" spans="1:4" ht="15.75" customHeight="1" x14ac:dyDescent="0.2">
      <c r="A989" s="45" t="s">
        <v>80</v>
      </c>
      <c r="B989" s="130">
        <v>42221</v>
      </c>
      <c r="C989" s="45">
        <v>57.06</v>
      </c>
      <c r="D989" s="93" t="s">
        <v>27</v>
      </c>
    </row>
    <row r="990" spans="1:4" ht="15.75" customHeight="1" x14ac:dyDescent="0.2">
      <c r="A990" s="45" t="s">
        <v>80</v>
      </c>
      <c r="B990" s="130">
        <v>42220</v>
      </c>
      <c r="C990" s="45">
        <v>55.98</v>
      </c>
      <c r="D990" s="93" t="s">
        <v>27</v>
      </c>
    </row>
    <row r="991" spans="1:4" ht="15.75" customHeight="1" x14ac:dyDescent="0.2">
      <c r="A991" s="45" t="s">
        <v>80</v>
      </c>
      <c r="B991" s="130">
        <v>42219</v>
      </c>
      <c r="C991" s="45">
        <v>55.2</v>
      </c>
      <c r="D991" s="93" t="s">
        <v>27</v>
      </c>
    </row>
    <row r="992" spans="1:4" ht="15.75" customHeight="1" x14ac:dyDescent="0.2">
      <c r="A992" s="45" t="s">
        <v>80</v>
      </c>
      <c r="B992" s="130">
        <v>42218</v>
      </c>
      <c r="C992" s="45">
        <v>54.65</v>
      </c>
      <c r="D992" s="93" t="s">
        <v>27</v>
      </c>
    </row>
    <row r="993" spans="1:4" ht="15.75" customHeight="1" x14ac:dyDescent="0.2">
      <c r="A993" s="45" t="s">
        <v>80</v>
      </c>
      <c r="B993" s="130">
        <v>42217</v>
      </c>
      <c r="C993" s="45">
        <v>53.96</v>
      </c>
      <c r="D993" s="93" t="s">
        <v>27</v>
      </c>
    </row>
    <row r="994" spans="1:4" ht="15.75" customHeight="1" x14ac:dyDescent="0.2">
      <c r="A994" s="45" t="s">
        <v>81</v>
      </c>
      <c r="B994" s="130">
        <v>42247</v>
      </c>
      <c r="C994" s="45">
        <v>4.16</v>
      </c>
      <c r="D994" s="93" t="s">
        <v>27</v>
      </c>
    </row>
    <row r="995" spans="1:4" ht="15.75" customHeight="1" x14ac:dyDescent="0.2">
      <c r="A995" s="45" t="s">
        <v>81</v>
      </c>
      <c r="B995" s="130">
        <v>42246</v>
      </c>
      <c r="C995" s="45">
        <v>4.16</v>
      </c>
      <c r="D995" s="93" t="s">
        <v>27</v>
      </c>
    </row>
    <row r="996" spans="1:4" ht="15.75" customHeight="1" x14ac:dyDescent="0.2">
      <c r="A996" s="45" t="s">
        <v>81</v>
      </c>
      <c r="B996" s="130">
        <v>42245</v>
      </c>
      <c r="C996" s="45">
        <v>4.16</v>
      </c>
      <c r="D996" s="93" t="s">
        <v>27</v>
      </c>
    </row>
    <row r="997" spans="1:4" ht="15.75" customHeight="1" x14ac:dyDescent="0.2">
      <c r="A997" s="45" t="s">
        <v>81</v>
      </c>
      <c r="B997" s="130">
        <v>42244</v>
      </c>
      <c r="C997" s="45">
        <v>4.16</v>
      </c>
      <c r="D997" s="93" t="s">
        <v>27</v>
      </c>
    </row>
    <row r="998" spans="1:4" ht="15.75" customHeight="1" x14ac:dyDescent="0.2">
      <c r="A998" s="45" t="s">
        <v>81</v>
      </c>
      <c r="B998" s="130">
        <v>42243</v>
      </c>
      <c r="C998" s="45">
        <v>4.16</v>
      </c>
      <c r="D998" s="93" t="s">
        <v>27</v>
      </c>
    </row>
    <row r="999" spans="1:4" ht="15.75" customHeight="1" x14ac:dyDescent="0.2">
      <c r="A999" s="45" t="s">
        <v>81</v>
      </c>
      <c r="B999" s="130">
        <v>42242</v>
      </c>
      <c r="C999" s="45">
        <v>4.16</v>
      </c>
      <c r="D999" s="93" t="s">
        <v>27</v>
      </c>
    </row>
    <row r="1000" spans="1:4" ht="15.75" customHeight="1" x14ac:dyDescent="0.2">
      <c r="A1000" s="45" t="s">
        <v>81</v>
      </c>
      <c r="B1000" s="130">
        <v>42241</v>
      </c>
      <c r="C1000" s="45">
        <v>4.16</v>
      </c>
      <c r="D1000" s="93" t="s">
        <v>27</v>
      </c>
    </row>
    <row r="1001" spans="1:4" ht="15.75" customHeight="1" x14ac:dyDescent="0.2">
      <c r="A1001" s="45" t="s">
        <v>81</v>
      </c>
      <c r="B1001" s="130">
        <v>42240</v>
      </c>
      <c r="C1001" s="45">
        <v>4.16</v>
      </c>
      <c r="D1001" s="93" t="s">
        <v>27</v>
      </c>
    </row>
    <row r="1002" spans="1:4" ht="15.75" customHeight="1" x14ac:dyDescent="0.2">
      <c r="A1002" s="45" t="s">
        <v>81</v>
      </c>
      <c r="B1002" s="130">
        <v>42239</v>
      </c>
      <c r="C1002" s="45">
        <v>4.16</v>
      </c>
      <c r="D1002" s="93" t="s">
        <v>27</v>
      </c>
    </row>
    <row r="1003" spans="1:4" ht="15.75" customHeight="1" x14ac:dyDescent="0.2">
      <c r="A1003" s="45" t="s">
        <v>81</v>
      </c>
      <c r="B1003" s="130">
        <v>42238</v>
      </c>
      <c r="C1003" s="45">
        <v>4.16</v>
      </c>
      <c r="D1003" s="93" t="s">
        <v>27</v>
      </c>
    </row>
    <row r="1004" spans="1:4" ht="15.75" customHeight="1" x14ac:dyDescent="0.2">
      <c r="A1004" s="45" t="s">
        <v>81</v>
      </c>
      <c r="B1004" s="130">
        <v>42237</v>
      </c>
      <c r="C1004" s="45">
        <v>4.16</v>
      </c>
      <c r="D1004" s="93" t="s">
        <v>27</v>
      </c>
    </row>
    <row r="1005" spans="1:4" ht="15.75" customHeight="1" x14ac:dyDescent="0.2">
      <c r="A1005" s="45" t="s">
        <v>81</v>
      </c>
      <c r="B1005" s="130">
        <v>42236</v>
      </c>
      <c r="C1005" s="45">
        <v>4.16</v>
      </c>
      <c r="D1005" s="93" t="s">
        <v>27</v>
      </c>
    </row>
    <row r="1006" spans="1:4" ht="15.75" customHeight="1" x14ac:dyDescent="0.2">
      <c r="A1006" s="45" t="s">
        <v>81</v>
      </c>
      <c r="B1006" s="130">
        <v>42235</v>
      </c>
      <c r="C1006" s="45">
        <v>4.16</v>
      </c>
      <c r="D1006" s="93" t="s">
        <v>27</v>
      </c>
    </row>
    <row r="1007" spans="1:4" ht="15.75" customHeight="1" x14ac:dyDescent="0.2">
      <c r="A1007" s="45" t="s">
        <v>81</v>
      </c>
      <c r="B1007" s="130">
        <v>42234</v>
      </c>
      <c r="C1007" s="45">
        <v>4.16</v>
      </c>
      <c r="D1007" s="93" t="s">
        <v>27</v>
      </c>
    </row>
    <row r="1008" spans="1:4" ht="15.75" customHeight="1" x14ac:dyDescent="0.2">
      <c r="A1008" s="45" t="s">
        <v>81</v>
      </c>
      <c r="B1008" s="130">
        <v>42233</v>
      </c>
      <c r="C1008" s="45">
        <v>4.16</v>
      </c>
      <c r="D1008" s="93" t="s">
        <v>27</v>
      </c>
    </row>
    <row r="1009" spans="1:4" ht="15.75" customHeight="1" x14ac:dyDescent="0.2">
      <c r="A1009" s="45" t="s">
        <v>81</v>
      </c>
      <c r="B1009" s="130">
        <v>42232</v>
      </c>
      <c r="C1009" s="45">
        <v>4.16</v>
      </c>
      <c r="D1009" s="93" t="s">
        <v>27</v>
      </c>
    </row>
    <row r="1010" spans="1:4" ht="15.75" customHeight="1" x14ac:dyDescent="0.2">
      <c r="A1010" s="45" t="s">
        <v>81</v>
      </c>
      <c r="B1010" s="130">
        <v>42231</v>
      </c>
      <c r="C1010" s="45">
        <v>4.16</v>
      </c>
      <c r="D1010" s="93" t="s">
        <v>27</v>
      </c>
    </row>
    <row r="1011" spans="1:4" ht="15.75" customHeight="1" x14ac:dyDescent="0.2">
      <c r="A1011" s="45" t="s">
        <v>81</v>
      </c>
      <c r="B1011" s="130">
        <v>42230</v>
      </c>
      <c r="C1011" s="45">
        <v>4.16</v>
      </c>
      <c r="D1011" s="93" t="s">
        <v>27</v>
      </c>
    </row>
    <row r="1012" spans="1:4" ht="15.75" customHeight="1" x14ac:dyDescent="0.2">
      <c r="A1012" s="45" t="s">
        <v>81</v>
      </c>
      <c r="B1012" s="130">
        <v>42229</v>
      </c>
      <c r="C1012" s="45">
        <v>4.16</v>
      </c>
      <c r="D1012" s="93" t="s">
        <v>27</v>
      </c>
    </row>
    <row r="1013" spans="1:4" ht="15.75" customHeight="1" x14ac:dyDescent="0.2">
      <c r="A1013" s="45" t="s">
        <v>81</v>
      </c>
      <c r="B1013" s="130">
        <v>42228</v>
      </c>
      <c r="C1013" s="45">
        <v>4.16</v>
      </c>
      <c r="D1013" s="93" t="s">
        <v>27</v>
      </c>
    </row>
    <row r="1014" spans="1:4" ht="15.75" customHeight="1" x14ac:dyDescent="0.2">
      <c r="A1014" s="45" t="s">
        <v>81</v>
      </c>
      <c r="B1014" s="130">
        <v>42227</v>
      </c>
      <c r="C1014" s="45">
        <v>4.16</v>
      </c>
      <c r="D1014" s="93" t="s">
        <v>27</v>
      </c>
    </row>
    <row r="1015" spans="1:4" ht="15.75" customHeight="1" x14ac:dyDescent="0.2">
      <c r="A1015" s="45" t="s">
        <v>81</v>
      </c>
      <c r="B1015" s="130">
        <v>42226</v>
      </c>
      <c r="C1015" s="45">
        <v>4.16</v>
      </c>
      <c r="D1015" s="93" t="s">
        <v>27</v>
      </c>
    </row>
    <row r="1016" spans="1:4" ht="15.75" customHeight="1" x14ac:dyDescent="0.2">
      <c r="A1016" s="45" t="s">
        <v>81</v>
      </c>
      <c r="B1016" s="130">
        <v>42225</v>
      </c>
      <c r="C1016" s="45">
        <v>4.16</v>
      </c>
      <c r="D1016" s="93" t="s">
        <v>27</v>
      </c>
    </row>
    <row r="1017" spans="1:4" ht="15.75" customHeight="1" x14ac:dyDescent="0.2">
      <c r="A1017" s="45" t="s">
        <v>81</v>
      </c>
      <c r="B1017" s="130">
        <v>42224</v>
      </c>
      <c r="C1017" s="45">
        <v>4.16</v>
      </c>
      <c r="D1017" s="93" t="s">
        <v>27</v>
      </c>
    </row>
    <row r="1018" spans="1:4" ht="15.75" customHeight="1" x14ac:dyDescent="0.2">
      <c r="A1018" s="45" t="s">
        <v>81</v>
      </c>
      <c r="B1018" s="130">
        <v>42223</v>
      </c>
      <c r="C1018" s="45">
        <v>4.16</v>
      </c>
      <c r="D1018" s="93" t="s">
        <v>27</v>
      </c>
    </row>
    <row r="1019" spans="1:4" ht="15.75" customHeight="1" x14ac:dyDescent="0.2">
      <c r="A1019" s="45" t="s">
        <v>81</v>
      </c>
      <c r="B1019" s="130">
        <v>42222</v>
      </c>
      <c r="C1019" s="45">
        <v>4.16</v>
      </c>
      <c r="D1019" s="93" t="s">
        <v>27</v>
      </c>
    </row>
    <row r="1020" spans="1:4" ht="15.75" customHeight="1" x14ac:dyDescent="0.2">
      <c r="A1020" s="45" t="s">
        <v>81</v>
      </c>
      <c r="B1020" s="130">
        <v>42221</v>
      </c>
      <c r="C1020" s="45">
        <v>4.16</v>
      </c>
      <c r="D1020" s="93" t="s">
        <v>27</v>
      </c>
    </row>
    <row r="1021" spans="1:4" ht="15.75" customHeight="1" x14ac:dyDescent="0.2">
      <c r="A1021" s="45" t="s">
        <v>81</v>
      </c>
      <c r="B1021" s="130">
        <v>42220</v>
      </c>
      <c r="C1021" s="45">
        <v>4.16</v>
      </c>
      <c r="D1021" s="93" t="s">
        <v>27</v>
      </c>
    </row>
    <row r="1022" spans="1:4" ht="15.75" customHeight="1" x14ac:dyDescent="0.2">
      <c r="A1022" s="45" t="s">
        <v>81</v>
      </c>
      <c r="B1022" s="130">
        <v>42219</v>
      </c>
      <c r="C1022" s="45">
        <v>4.16</v>
      </c>
      <c r="D1022" s="93" t="s">
        <v>27</v>
      </c>
    </row>
    <row r="1023" spans="1:4" ht="15.75" customHeight="1" x14ac:dyDescent="0.2">
      <c r="A1023" s="45" t="s">
        <v>81</v>
      </c>
      <c r="B1023" s="130">
        <v>42218</v>
      </c>
      <c r="C1023" s="45">
        <v>4.16</v>
      </c>
      <c r="D1023" s="93" t="s">
        <v>27</v>
      </c>
    </row>
    <row r="1024" spans="1:4" ht="15.75" customHeight="1" x14ac:dyDescent="0.2">
      <c r="A1024" s="45" t="s">
        <v>81</v>
      </c>
      <c r="B1024" s="130">
        <v>42217</v>
      </c>
      <c r="C1024" s="45">
        <v>4.16</v>
      </c>
      <c r="D1024" s="93" t="s">
        <v>27</v>
      </c>
    </row>
    <row r="1025" spans="1:4" ht="15.75" customHeight="1" x14ac:dyDescent="0.2">
      <c r="A1025" s="45" t="s">
        <v>620</v>
      </c>
      <c r="B1025" s="130">
        <v>42247</v>
      </c>
      <c r="C1025" s="45">
        <v>60.69</v>
      </c>
      <c r="D1025" s="93" t="s">
        <v>35</v>
      </c>
    </row>
    <row r="1026" spans="1:4" ht="15.75" customHeight="1" x14ac:dyDescent="0.2">
      <c r="A1026" s="45" t="s">
        <v>620</v>
      </c>
      <c r="B1026" s="130">
        <v>42246</v>
      </c>
      <c r="C1026" s="45">
        <v>60.69</v>
      </c>
      <c r="D1026" s="93" t="s">
        <v>35</v>
      </c>
    </row>
    <row r="1027" spans="1:4" ht="15.75" customHeight="1" x14ac:dyDescent="0.2">
      <c r="A1027" s="45" t="s">
        <v>620</v>
      </c>
      <c r="B1027" s="130">
        <v>42245</v>
      </c>
      <c r="C1027" s="45">
        <v>60.69</v>
      </c>
      <c r="D1027" s="93" t="s">
        <v>35</v>
      </c>
    </row>
    <row r="1028" spans="1:4" ht="15.75" customHeight="1" x14ac:dyDescent="0.2">
      <c r="A1028" s="45" t="s">
        <v>620</v>
      </c>
      <c r="B1028" s="130">
        <v>42244</v>
      </c>
      <c r="C1028" s="45">
        <v>60.69</v>
      </c>
      <c r="D1028" s="93" t="s">
        <v>35</v>
      </c>
    </row>
    <row r="1029" spans="1:4" ht="15.75" customHeight="1" x14ac:dyDescent="0.2">
      <c r="A1029" s="45" t="s">
        <v>620</v>
      </c>
      <c r="B1029" s="130">
        <v>42243</v>
      </c>
      <c r="C1029" s="45">
        <v>60.69</v>
      </c>
      <c r="D1029" s="93" t="s">
        <v>35</v>
      </c>
    </row>
    <row r="1030" spans="1:4" ht="15.75" customHeight="1" x14ac:dyDescent="0.2">
      <c r="A1030" s="45" t="s">
        <v>620</v>
      </c>
      <c r="B1030" s="130">
        <v>42242</v>
      </c>
      <c r="C1030" s="45">
        <v>60.69</v>
      </c>
      <c r="D1030" s="93" t="s">
        <v>35</v>
      </c>
    </row>
    <row r="1031" spans="1:4" ht="15.75" customHeight="1" x14ac:dyDescent="0.2">
      <c r="A1031" s="45" t="s">
        <v>620</v>
      </c>
      <c r="B1031" s="130">
        <v>42241</v>
      </c>
      <c r="C1031" s="45">
        <v>60.69</v>
      </c>
      <c r="D1031" s="93" t="s">
        <v>35</v>
      </c>
    </row>
    <row r="1032" spans="1:4" ht="15.75" customHeight="1" x14ac:dyDescent="0.2">
      <c r="A1032" s="45" t="s">
        <v>620</v>
      </c>
      <c r="B1032" s="130">
        <v>42240</v>
      </c>
      <c r="C1032" s="45">
        <v>60.69</v>
      </c>
      <c r="D1032" s="93" t="s">
        <v>35</v>
      </c>
    </row>
    <row r="1033" spans="1:4" ht="15.75" customHeight="1" x14ac:dyDescent="0.2">
      <c r="A1033" s="45" t="s">
        <v>620</v>
      </c>
      <c r="B1033" s="130">
        <v>42239</v>
      </c>
      <c r="C1033" s="45">
        <v>60.69</v>
      </c>
      <c r="D1033" s="93" t="s">
        <v>35</v>
      </c>
    </row>
    <row r="1034" spans="1:4" ht="15.75" customHeight="1" x14ac:dyDescent="0.2">
      <c r="A1034" s="45" t="s">
        <v>620</v>
      </c>
      <c r="B1034" s="130">
        <v>42238</v>
      </c>
      <c r="C1034" s="45">
        <v>60.69</v>
      </c>
      <c r="D1034" s="93" t="s">
        <v>35</v>
      </c>
    </row>
    <row r="1035" spans="1:4" ht="15.75" customHeight="1" x14ac:dyDescent="0.2">
      <c r="A1035" s="45" t="s">
        <v>620</v>
      </c>
      <c r="B1035" s="130">
        <v>42237</v>
      </c>
      <c r="C1035" s="45">
        <v>60.69</v>
      </c>
      <c r="D1035" s="93" t="s">
        <v>35</v>
      </c>
    </row>
    <row r="1036" spans="1:4" ht="15.75" customHeight="1" x14ac:dyDescent="0.2">
      <c r="A1036" s="45" t="s">
        <v>620</v>
      </c>
      <c r="B1036" s="130">
        <v>42236</v>
      </c>
      <c r="C1036" s="45">
        <v>60.69</v>
      </c>
      <c r="D1036" s="93" t="s">
        <v>35</v>
      </c>
    </row>
    <row r="1037" spans="1:4" ht="15.75" customHeight="1" x14ac:dyDescent="0.2">
      <c r="A1037" s="45" t="s">
        <v>620</v>
      </c>
      <c r="B1037" s="130">
        <v>42235</v>
      </c>
      <c r="C1037" s="45">
        <v>60.69</v>
      </c>
      <c r="D1037" s="93" t="s">
        <v>35</v>
      </c>
    </row>
    <row r="1038" spans="1:4" ht="15.75" customHeight="1" x14ac:dyDescent="0.2">
      <c r="A1038" s="45" t="s">
        <v>620</v>
      </c>
      <c r="B1038" s="130">
        <v>42234</v>
      </c>
      <c r="C1038" s="45">
        <v>60.69</v>
      </c>
      <c r="D1038" s="93" t="s">
        <v>35</v>
      </c>
    </row>
    <row r="1039" spans="1:4" ht="15.75" customHeight="1" x14ac:dyDescent="0.2">
      <c r="A1039" s="45" t="s">
        <v>620</v>
      </c>
      <c r="B1039" s="130">
        <v>42233</v>
      </c>
      <c r="C1039" s="45">
        <v>60.69</v>
      </c>
      <c r="D1039" s="93" t="s">
        <v>35</v>
      </c>
    </row>
    <row r="1040" spans="1:4" ht="15.75" customHeight="1" x14ac:dyDescent="0.2">
      <c r="A1040" s="45" t="s">
        <v>620</v>
      </c>
      <c r="B1040" s="130">
        <v>42232</v>
      </c>
      <c r="C1040" s="45">
        <v>60.69</v>
      </c>
      <c r="D1040" s="93" t="s">
        <v>35</v>
      </c>
    </row>
    <row r="1041" spans="1:4" ht="15.75" customHeight="1" x14ac:dyDescent="0.2">
      <c r="A1041" s="45" t="s">
        <v>620</v>
      </c>
      <c r="B1041" s="130">
        <v>42231</v>
      </c>
      <c r="C1041" s="45">
        <v>60.69</v>
      </c>
      <c r="D1041" s="93" t="s">
        <v>35</v>
      </c>
    </row>
    <row r="1042" spans="1:4" ht="15.75" customHeight="1" x14ac:dyDescent="0.2">
      <c r="A1042" s="45" t="s">
        <v>620</v>
      </c>
      <c r="B1042" s="130">
        <v>42230</v>
      </c>
      <c r="C1042" s="45">
        <v>60.69</v>
      </c>
      <c r="D1042" s="93" t="s">
        <v>35</v>
      </c>
    </row>
    <row r="1043" spans="1:4" ht="15.75" customHeight="1" x14ac:dyDescent="0.2">
      <c r="A1043" s="45" t="s">
        <v>620</v>
      </c>
      <c r="B1043" s="130">
        <v>42229</v>
      </c>
      <c r="C1043" s="45">
        <v>60.69</v>
      </c>
      <c r="D1043" s="93" t="s">
        <v>35</v>
      </c>
    </row>
    <row r="1044" spans="1:4" ht="15.75" customHeight="1" x14ac:dyDescent="0.2">
      <c r="A1044" s="45" t="s">
        <v>620</v>
      </c>
      <c r="B1044" s="130">
        <v>42228</v>
      </c>
      <c r="C1044" s="45">
        <v>60.69</v>
      </c>
      <c r="D1044" s="93" t="s">
        <v>35</v>
      </c>
    </row>
    <row r="1045" spans="1:4" ht="15.75" customHeight="1" x14ac:dyDescent="0.2">
      <c r="A1045" s="45" t="s">
        <v>620</v>
      </c>
      <c r="B1045" s="130">
        <v>42227</v>
      </c>
      <c r="C1045" s="45">
        <v>60.69</v>
      </c>
      <c r="D1045" s="93" t="s">
        <v>35</v>
      </c>
    </row>
    <row r="1046" spans="1:4" ht="15.75" customHeight="1" x14ac:dyDescent="0.2">
      <c r="A1046" s="45" t="s">
        <v>620</v>
      </c>
      <c r="B1046" s="130">
        <v>42226</v>
      </c>
      <c r="C1046" s="45">
        <v>60.69</v>
      </c>
      <c r="D1046" s="93" t="s">
        <v>35</v>
      </c>
    </row>
    <row r="1047" spans="1:4" ht="15.75" customHeight="1" x14ac:dyDescent="0.2">
      <c r="A1047" s="45" t="s">
        <v>620</v>
      </c>
      <c r="B1047" s="130">
        <v>42225</v>
      </c>
      <c r="C1047" s="45">
        <v>60.69</v>
      </c>
      <c r="D1047" s="93" t="s">
        <v>35</v>
      </c>
    </row>
    <row r="1048" spans="1:4" ht="15.75" customHeight="1" x14ac:dyDescent="0.2">
      <c r="A1048" s="45" t="s">
        <v>620</v>
      </c>
      <c r="B1048" s="130">
        <v>42224</v>
      </c>
      <c r="C1048" s="45">
        <v>60.69</v>
      </c>
      <c r="D1048" s="93" t="s">
        <v>35</v>
      </c>
    </row>
    <row r="1049" spans="1:4" ht="15.75" customHeight="1" x14ac:dyDescent="0.2">
      <c r="A1049" s="45" t="s">
        <v>620</v>
      </c>
      <c r="B1049" s="130">
        <v>42223</v>
      </c>
      <c r="C1049" s="45">
        <v>60.69</v>
      </c>
      <c r="D1049" s="93" t="s">
        <v>35</v>
      </c>
    </row>
    <row r="1050" spans="1:4" ht="15.75" customHeight="1" x14ac:dyDescent="0.2">
      <c r="A1050" s="45" t="s">
        <v>620</v>
      </c>
      <c r="B1050" s="130">
        <v>42222</v>
      </c>
      <c r="C1050" s="45">
        <v>60.68</v>
      </c>
      <c r="D1050" s="93" t="s">
        <v>35</v>
      </c>
    </row>
    <row r="1051" spans="1:4" ht="15.75" customHeight="1" x14ac:dyDescent="0.2">
      <c r="A1051" s="45" t="s">
        <v>620</v>
      </c>
      <c r="B1051" s="130">
        <v>42221</v>
      </c>
      <c r="C1051" s="45">
        <v>60.69</v>
      </c>
      <c r="D1051" s="93" t="s">
        <v>35</v>
      </c>
    </row>
    <row r="1052" spans="1:4" ht="15.75" customHeight="1" x14ac:dyDescent="0.2">
      <c r="A1052" s="45" t="s">
        <v>620</v>
      </c>
      <c r="B1052" s="130">
        <v>42220</v>
      </c>
      <c r="C1052" s="45">
        <v>60.69</v>
      </c>
      <c r="D1052" s="93" t="s">
        <v>35</v>
      </c>
    </row>
    <row r="1053" spans="1:4" ht="15.75" customHeight="1" x14ac:dyDescent="0.2">
      <c r="A1053" s="45" t="s">
        <v>620</v>
      </c>
      <c r="B1053" s="130">
        <v>42219</v>
      </c>
      <c r="C1053" s="45">
        <v>60.69</v>
      </c>
      <c r="D1053" s="93" t="s">
        <v>35</v>
      </c>
    </row>
    <row r="1054" spans="1:4" ht="15.75" customHeight="1" x14ac:dyDescent="0.2">
      <c r="A1054" s="45" t="s">
        <v>620</v>
      </c>
      <c r="B1054" s="130">
        <v>42218</v>
      </c>
      <c r="C1054" s="45">
        <v>60.69</v>
      </c>
      <c r="D1054" s="93" t="s">
        <v>35</v>
      </c>
    </row>
    <row r="1055" spans="1:4" ht="15.75" customHeight="1" x14ac:dyDescent="0.2">
      <c r="A1055" s="45" t="s">
        <v>620</v>
      </c>
      <c r="B1055" s="130">
        <v>42217</v>
      </c>
      <c r="C1055" s="45">
        <v>60.68</v>
      </c>
      <c r="D1055" s="93" t="s">
        <v>35</v>
      </c>
    </row>
    <row r="1056" spans="1:4" ht="15.75" customHeight="1" x14ac:dyDescent="0.2">
      <c r="A1056" s="45" t="s">
        <v>622</v>
      </c>
      <c r="B1056" s="130">
        <v>42247</v>
      </c>
      <c r="C1056" s="45">
        <v>41.07</v>
      </c>
      <c r="D1056" s="93" t="s">
        <v>35</v>
      </c>
    </row>
    <row r="1057" spans="1:4" ht="15.75" customHeight="1" x14ac:dyDescent="0.2">
      <c r="A1057" s="45" t="s">
        <v>622</v>
      </c>
      <c r="B1057" s="130">
        <v>42246</v>
      </c>
      <c r="C1057" s="45">
        <v>41.08</v>
      </c>
      <c r="D1057" s="93" t="s">
        <v>35</v>
      </c>
    </row>
    <row r="1058" spans="1:4" ht="15.75" customHeight="1" x14ac:dyDescent="0.2">
      <c r="A1058" s="45" t="s">
        <v>622</v>
      </c>
      <c r="B1058" s="130">
        <v>42245</v>
      </c>
      <c r="C1058" s="45">
        <v>41.07</v>
      </c>
      <c r="D1058" s="93" t="s">
        <v>35</v>
      </c>
    </row>
    <row r="1059" spans="1:4" ht="15.75" customHeight="1" x14ac:dyDescent="0.2">
      <c r="A1059" s="45" t="s">
        <v>622</v>
      </c>
      <c r="B1059" s="130">
        <v>42244</v>
      </c>
      <c r="C1059" s="45">
        <v>41.08</v>
      </c>
      <c r="D1059" s="93" t="s">
        <v>35</v>
      </c>
    </row>
    <row r="1060" spans="1:4" ht="15.75" customHeight="1" x14ac:dyDescent="0.2">
      <c r="A1060" s="45" t="s">
        <v>622</v>
      </c>
      <c r="B1060" s="130">
        <v>42243</v>
      </c>
      <c r="C1060" s="45">
        <v>41.07</v>
      </c>
      <c r="D1060" s="93" t="s">
        <v>35</v>
      </c>
    </row>
    <row r="1061" spans="1:4" ht="15.75" customHeight="1" x14ac:dyDescent="0.2">
      <c r="A1061" s="45" t="s">
        <v>622</v>
      </c>
      <c r="B1061" s="130">
        <v>42242</v>
      </c>
      <c r="C1061" s="45">
        <v>41.07</v>
      </c>
      <c r="D1061" s="93" t="s">
        <v>35</v>
      </c>
    </row>
    <row r="1062" spans="1:4" ht="15.75" customHeight="1" x14ac:dyDescent="0.2">
      <c r="A1062" s="45" t="s">
        <v>622</v>
      </c>
      <c r="B1062" s="130">
        <v>42241</v>
      </c>
      <c r="C1062" s="45">
        <v>41.07</v>
      </c>
      <c r="D1062" s="93" t="s">
        <v>35</v>
      </c>
    </row>
    <row r="1063" spans="1:4" ht="15.75" customHeight="1" x14ac:dyDescent="0.2">
      <c r="A1063" s="45" t="s">
        <v>622</v>
      </c>
      <c r="B1063" s="130">
        <v>42240</v>
      </c>
      <c r="C1063" s="45">
        <v>41.07</v>
      </c>
      <c r="D1063" s="93" t="s">
        <v>35</v>
      </c>
    </row>
    <row r="1064" spans="1:4" ht="15.75" customHeight="1" x14ac:dyDescent="0.2">
      <c r="A1064" s="45" t="s">
        <v>622</v>
      </c>
      <c r="B1064" s="130">
        <v>42239</v>
      </c>
      <c r="C1064" s="45">
        <v>41.07</v>
      </c>
      <c r="D1064" s="93" t="s">
        <v>35</v>
      </c>
    </row>
    <row r="1065" spans="1:4" ht="15.75" customHeight="1" x14ac:dyDescent="0.2">
      <c r="A1065" s="45" t="s">
        <v>622</v>
      </c>
      <c r="B1065" s="130">
        <v>42238</v>
      </c>
      <c r="C1065" s="45">
        <v>41.07</v>
      </c>
      <c r="D1065" s="93" t="s">
        <v>35</v>
      </c>
    </row>
    <row r="1066" spans="1:4" ht="15.75" customHeight="1" x14ac:dyDescent="0.2">
      <c r="A1066" s="45" t="s">
        <v>622</v>
      </c>
      <c r="B1066" s="130">
        <v>42237</v>
      </c>
      <c r="C1066" s="45">
        <v>41.07</v>
      </c>
      <c r="D1066" s="93" t="s">
        <v>35</v>
      </c>
    </row>
    <row r="1067" spans="1:4" ht="15.75" customHeight="1" x14ac:dyDescent="0.2">
      <c r="A1067" s="45" t="s">
        <v>622</v>
      </c>
      <c r="B1067" s="130">
        <v>42236</v>
      </c>
      <c r="C1067" s="45">
        <v>41.07</v>
      </c>
      <c r="D1067" s="93" t="s">
        <v>35</v>
      </c>
    </row>
    <row r="1068" spans="1:4" ht="15.75" customHeight="1" x14ac:dyDescent="0.2">
      <c r="A1068" s="45" t="s">
        <v>622</v>
      </c>
      <c r="B1068" s="130">
        <v>42235</v>
      </c>
      <c r="C1068" s="45">
        <v>41.07</v>
      </c>
      <c r="D1068" s="93" t="s">
        <v>35</v>
      </c>
    </row>
    <row r="1069" spans="1:4" ht="15.75" customHeight="1" x14ac:dyDescent="0.2">
      <c r="A1069" s="45" t="s">
        <v>622</v>
      </c>
      <c r="B1069" s="130">
        <v>42234</v>
      </c>
      <c r="C1069" s="45">
        <v>41.07</v>
      </c>
      <c r="D1069" s="93" t="s">
        <v>35</v>
      </c>
    </row>
    <row r="1070" spans="1:4" ht="15.75" customHeight="1" x14ac:dyDescent="0.2">
      <c r="A1070" s="45" t="s">
        <v>622</v>
      </c>
      <c r="B1070" s="130">
        <v>42233</v>
      </c>
      <c r="C1070" s="45">
        <v>41.07</v>
      </c>
      <c r="D1070" s="93" t="s">
        <v>35</v>
      </c>
    </row>
    <row r="1071" spans="1:4" ht="15.75" customHeight="1" x14ac:dyDescent="0.2">
      <c r="A1071" s="45" t="s">
        <v>622</v>
      </c>
      <c r="B1071" s="130">
        <v>42232</v>
      </c>
      <c r="C1071" s="45">
        <v>41.07</v>
      </c>
      <c r="D1071" s="93" t="s">
        <v>35</v>
      </c>
    </row>
    <row r="1072" spans="1:4" ht="15.75" customHeight="1" x14ac:dyDescent="0.2">
      <c r="A1072" s="45" t="s">
        <v>622</v>
      </c>
      <c r="B1072" s="130">
        <v>42231</v>
      </c>
      <c r="C1072" s="45">
        <v>41.07</v>
      </c>
      <c r="D1072" s="93" t="s">
        <v>35</v>
      </c>
    </row>
    <row r="1073" spans="1:4" ht="15.75" customHeight="1" x14ac:dyDescent="0.2">
      <c r="A1073" s="45" t="s">
        <v>622</v>
      </c>
      <c r="B1073" s="130">
        <v>42230</v>
      </c>
      <c r="C1073" s="45">
        <v>41.07</v>
      </c>
      <c r="D1073" s="93" t="s">
        <v>35</v>
      </c>
    </row>
    <row r="1074" spans="1:4" ht="15.75" customHeight="1" x14ac:dyDescent="0.2">
      <c r="A1074" s="45" t="s">
        <v>622</v>
      </c>
      <c r="B1074" s="130">
        <v>42229</v>
      </c>
      <c r="C1074" s="45">
        <v>41.07</v>
      </c>
      <c r="D1074" s="93" t="s">
        <v>35</v>
      </c>
    </row>
    <row r="1075" spans="1:4" ht="15.75" customHeight="1" x14ac:dyDescent="0.2">
      <c r="A1075" s="45" t="s">
        <v>622</v>
      </c>
      <c r="B1075" s="130">
        <v>42228</v>
      </c>
      <c r="C1075" s="45">
        <v>41.07</v>
      </c>
      <c r="D1075" s="93" t="s">
        <v>35</v>
      </c>
    </row>
    <row r="1076" spans="1:4" ht="15.75" customHeight="1" x14ac:dyDescent="0.2">
      <c r="A1076" s="45" t="s">
        <v>622</v>
      </c>
      <c r="B1076" s="130">
        <v>42227</v>
      </c>
      <c r="C1076" s="45">
        <v>41.07</v>
      </c>
      <c r="D1076" s="93" t="s">
        <v>35</v>
      </c>
    </row>
    <row r="1077" spans="1:4" ht="15.75" customHeight="1" x14ac:dyDescent="0.2">
      <c r="A1077" s="45" t="s">
        <v>622</v>
      </c>
      <c r="B1077" s="130">
        <v>42226</v>
      </c>
      <c r="C1077" s="45">
        <v>41.07</v>
      </c>
      <c r="D1077" s="93" t="s">
        <v>35</v>
      </c>
    </row>
    <row r="1078" spans="1:4" ht="15.75" customHeight="1" x14ac:dyDescent="0.2">
      <c r="A1078" s="45" t="s">
        <v>622</v>
      </c>
      <c r="B1078" s="130">
        <v>42225</v>
      </c>
      <c r="C1078" s="45">
        <v>41.06</v>
      </c>
      <c r="D1078" s="93" t="s">
        <v>35</v>
      </c>
    </row>
    <row r="1079" spans="1:4" ht="15.75" customHeight="1" x14ac:dyDescent="0.2">
      <c r="A1079" s="45" t="s">
        <v>622</v>
      </c>
      <c r="B1079" s="130">
        <v>42224</v>
      </c>
      <c r="C1079" s="45">
        <v>41.07</v>
      </c>
      <c r="D1079" s="93" t="s">
        <v>35</v>
      </c>
    </row>
    <row r="1080" spans="1:4" ht="15.75" customHeight="1" x14ac:dyDescent="0.2">
      <c r="A1080" s="45" t="s">
        <v>622</v>
      </c>
      <c r="B1080" s="130">
        <v>42223</v>
      </c>
      <c r="C1080" s="45">
        <v>41.07</v>
      </c>
      <c r="D1080" s="93" t="s">
        <v>35</v>
      </c>
    </row>
    <row r="1081" spans="1:4" ht="15.75" customHeight="1" x14ac:dyDescent="0.2">
      <c r="A1081" s="45" t="s">
        <v>622</v>
      </c>
      <c r="B1081" s="130">
        <v>42222</v>
      </c>
      <c r="C1081" s="45">
        <v>41.07</v>
      </c>
      <c r="D1081" s="93" t="s">
        <v>35</v>
      </c>
    </row>
    <row r="1082" spans="1:4" ht="15.75" customHeight="1" x14ac:dyDescent="0.2">
      <c r="A1082" s="45" t="s">
        <v>622</v>
      </c>
      <c r="B1082" s="130">
        <v>42221</v>
      </c>
      <c r="C1082" s="45">
        <v>41.07</v>
      </c>
      <c r="D1082" s="93" t="s">
        <v>35</v>
      </c>
    </row>
    <row r="1083" spans="1:4" ht="15.75" customHeight="1" x14ac:dyDescent="0.2">
      <c r="A1083" s="45" t="s">
        <v>622</v>
      </c>
      <c r="B1083" s="130">
        <v>42220</v>
      </c>
      <c r="C1083" s="45">
        <v>41.07</v>
      </c>
      <c r="D1083" s="93" t="s">
        <v>35</v>
      </c>
    </row>
    <row r="1084" spans="1:4" ht="15.75" customHeight="1" x14ac:dyDescent="0.2">
      <c r="A1084" s="45" t="s">
        <v>622</v>
      </c>
      <c r="B1084" s="130">
        <v>42219</v>
      </c>
      <c r="C1084" s="45">
        <v>41.06</v>
      </c>
      <c r="D1084" s="93" t="s">
        <v>35</v>
      </c>
    </row>
    <row r="1085" spans="1:4" ht="15.75" customHeight="1" x14ac:dyDescent="0.2">
      <c r="A1085" s="45" t="s">
        <v>622</v>
      </c>
      <c r="B1085" s="130">
        <v>42218</v>
      </c>
      <c r="C1085" s="45">
        <v>41.07</v>
      </c>
      <c r="D1085" s="93" t="s">
        <v>35</v>
      </c>
    </row>
    <row r="1086" spans="1:4" ht="15.75" customHeight="1" x14ac:dyDescent="0.2">
      <c r="A1086" s="45" t="s">
        <v>622</v>
      </c>
      <c r="B1086" s="130">
        <v>42217</v>
      </c>
      <c r="C1086" s="45">
        <v>41.06</v>
      </c>
      <c r="D1086" s="93" t="s">
        <v>35</v>
      </c>
    </row>
    <row r="1087" spans="1:4" ht="15.75" customHeight="1" x14ac:dyDescent="0.2">
      <c r="A1087" s="45" t="s">
        <v>82</v>
      </c>
      <c r="B1087" s="130">
        <v>42247</v>
      </c>
      <c r="C1087" s="45">
        <v>35.29</v>
      </c>
      <c r="D1087" s="93" t="s">
        <v>32</v>
      </c>
    </row>
    <row r="1088" spans="1:4" ht="15.75" customHeight="1" x14ac:dyDescent="0.2">
      <c r="A1088" s="45" t="s">
        <v>82</v>
      </c>
      <c r="B1088" s="130">
        <v>42246</v>
      </c>
      <c r="C1088" s="45">
        <v>35.29</v>
      </c>
      <c r="D1088" s="93" t="s">
        <v>32</v>
      </c>
    </row>
    <row r="1089" spans="1:4" ht="15.75" customHeight="1" x14ac:dyDescent="0.2">
      <c r="A1089" s="45" t="s">
        <v>82</v>
      </c>
      <c r="B1089" s="130">
        <v>42245</v>
      </c>
      <c r="C1089" s="45">
        <v>35.29</v>
      </c>
      <c r="D1089" s="93" t="s">
        <v>32</v>
      </c>
    </row>
    <row r="1090" spans="1:4" ht="15.75" customHeight="1" x14ac:dyDescent="0.2">
      <c r="A1090" s="45" t="s">
        <v>82</v>
      </c>
      <c r="B1090" s="130">
        <v>42244</v>
      </c>
      <c r="C1090" s="45">
        <v>35.29</v>
      </c>
      <c r="D1090" s="93" t="s">
        <v>32</v>
      </c>
    </row>
    <row r="1091" spans="1:4" ht="15.75" customHeight="1" x14ac:dyDescent="0.2">
      <c r="A1091" s="45" t="s">
        <v>82</v>
      </c>
      <c r="B1091" s="130">
        <v>42243</v>
      </c>
      <c r="C1091" s="45">
        <v>35.29</v>
      </c>
      <c r="D1091" s="93" t="s">
        <v>32</v>
      </c>
    </row>
    <row r="1092" spans="1:4" ht="15.75" customHeight="1" x14ac:dyDescent="0.2">
      <c r="A1092" s="45" t="s">
        <v>82</v>
      </c>
      <c r="B1092" s="130">
        <v>42242</v>
      </c>
      <c r="C1092" s="45">
        <v>35.28</v>
      </c>
      <c r="D1092" s="93" t="s">
        <v>32</v>
      </c>
    </row>
    <row r="1093" spans="1:4" ht="15.75" customHeight="1" x14ac:dyDescent="0.2">
      <c r="A1093" s="45" t="s">
        <v>82</v>
      </c>
      <c r="B1093" s="130">
        <v>42241</v>
      </c>
      <c r="C1093" s="45">
        <v>35.270000000000003</v>
      </c>
      <c r="D1093" s="93" t="s">
        <v>32</v>
      </c>
    </row>
    <row r="1094" spans="1:4" ht="15.75" customHeight="1" x14ac:dyDescent="0.2">
      <c r="A1094" s="45" t="s">
        <v>82</v>
      </c>
      <c r="B1094" s="130">
        <v>42240</v>
      </c>
      <c r="C1094" s="45">
        <v>35.270000000000003</v>
      </c>
      <c r="D1094" s="93" t="s">
        <v>32</v>
      </c>
    </row>
    <row r="1095" spans="1:4" ht="15.75" customHeight="1" x14ac:dyDescent="0.2">
      <c r="A1095" s="45" t="s">
        <v>82</v>
      </c>
      <c r="B1095" s="130">
        <v>42239</v>
      </c>
      <c r="C1095" s="45">
        <v>35.270000000000003</v>
      </c>
      <c r="D1095" s="93" t="s">
        <v>32</v>
      </c>
    </row>
    <row r="1096" spans="1:4" ht="15.75" customHeight="1" x14ac:dyDescent="0.2">
      <c r="A1096" s="45" t="s">
        <v>82</v>
      </c>
      <c r="B1096" s="130">
        <v>42238</v>
      </c>
      <c r="C1096" s="45">
        <v>35.270000000000003</v>
      </c>
      <c r="D1096" s="93" t="s">
        <v>32</v>
      </c>
    </row>
    <row r="1097" spans="1:4" ht="15.75" customHeight="1" x14ac:dyDescent="0.2">
      <c r="A1097" s="45" t="s">
        <v>82</v>
      </c>
      <c r="B1097" s="130">
        <v>42237</v>
      </c>
      <c r="C1097" s="45">
        <v>35.270000000000003</v>
      </c>
      <c r="D1097" s="93" t="s">
        <v>32</v>
      </c>
    </row>
    <row r="1098" spans="1:4" ht="15.75" customHeight="1" x14ac:dyDescent="0.2">
      <c r="A1098" s="45" t="s">
        <v>82</v>
      </c>
      <c r="B1098" s="130">
        <v>42236</v>
      </c>
      <c r="C1098" s="45">
        <v>35.270000000000003</v>
      </c>
      <c r="D1098" s="93" t="s">
        <v>32</v>
      </c>
    </row>
    <row r="1099" spans="1:4" ht="15.75" customHeight="1" x14ac:dyDescent="0.2">
      <c r="A1099" s="45" t="s">
        <v>82</v>
      </c>
      <c r="B1099" s="130">
        <v>42235</v>
      </c>
      <c r="C1099" s="45">
        <v>35.270000000000003</v>
      </c>
      <c r="D1099" s="93" t="s">
        <v>32</v>
      </c>
    </row>
    <row r="1100" spans="1:4" ht="15.75" customHeight="1" x14ac:dyDescent="0.2">
      <c r="A1100" s="45" t="s">
        <v>82</v>
      </c>
      <c r="B1100" s="130">
        <v>42234</v>
      </c>
      <c r="C1100" s="45">
        <v>35.270000000000003</v>
      </c>
      <c r="D1100" s="93" t="s">
        <v>32</v>
      </c>
    </row>
    <row r="1101" spans="1:4" ht="15.75" customHeight="1" x14ac:dyDescent="0.2">
      <c r="A1101" s="45" t="s">
        <v>82</v>
      </c>
      <c r="B1101" s="130">
        <v>42233</v>
      </c>
      <c r="C1101" s="45">
        <v>35.270000000000003</v>
      </c>
      <c r="D1101" s="93" t="s">
        <v>32</v>
      </c>
    </row>
    <row r="1102" spans="1:4" ht="15.75" customHeight="1" x14ac:dyDescent="0.2">
      <c r="A1102" s="45" t="s">
        <v>82</v>
      </c>
      <c r="B1102" s="130">
        <v>42232</v>
      </c>
      <c r="C1102" s="45">
        <v>35.270000000000003</v>
      </c>
      <c r="D1102" s="93" t="s">
        <v>32</v>
      </c>
    </row>
    <row r="1103" spans="1:4" ht="15.75" customHeight="1" x14ac:dyDescent="0.2">
      <c r="A1103" s="45" t="s">
        <v>82</v>
      </c>
      <c r="B1103" s="130">
        <v>42231</v>
      </c>
      <c r="C1103" s="45">
        <v>35.270000000000003</v>
      </c>
      <c r="D1103" s="93" t="s">
        <v>32</v>
      </c>
    </row>
    <row r="1104" spans="1:4" ht="15.75" customHeight="1" x14ac:dyDescent="0.2">
      <c r="A1104" s="45" t="s">
        <v>82</v>
      </c>
      <c r="B1104" s="130">
        <v>42230</v>
      </c>
      <c r="C1104" s="45">
        <v>35.270000000000003</v>
      </c>
      <c r="D1104" s="93" t="s">
        <v>32</v>
      </c>
    </row>
    <row r="1105" spans="1:4" ht="15.75" customHeight="1" x14ac:dyDescent="0.2">
      <c r="A1105" s="45" t="s">
        <v>82</v>
      </c>
      <c r="B1105" s="130">
        <v>42229</v>
      </c>
      <c r="C1105" s="45">
        <v>35.28</v>
      </c>
      <c r="D1105" s="93" t="s">
        <v>32</v>
      </c>
    </row>
    <row r="1106" spans="1:4" ht="15.75" customHeight="1" x14ac:dyDescent="0.2">
      <c r="A1106" s="45" t="s">
        <v>82</v>
      </c>
      <c r="B1106" s="130">
        <v>42228</v>
      </c>
      <c r="C1106" s="45">
        <v>35.28</v>
      </c>
      <c r="D1106" s="93" t="s">
        <v>32</v>
      </c>
    </row>
    <row r="1107" spans="1:4" ht="15.75" customHeight="1" x14ac:dyDescent="0.2">
      <c r="A1107" s="45" t="s">
        <v>82</v>
      </c>
      <c r="B1107" s="130">
        <v>42227</v>
      </c>
      <c r="C1107" s="45">
        <v>35.270000000000003</v>
      </c>
      <c r="D1107" s="93" t="s">
        <v>32</v>
      </c>
    </row>
    <row r="1108" spans="1:4" ht="15.75" customHeight="1" x14ac:dyDescent="0.2">
      <c r="A1108" s="45" t="s">
        <v>82</v>
      </c>
      <c r="B1108" s="130">
        <v>42226</v>
      </c>
      <c r="C1108" s="45">
        <v>35.270000000000003</v>
      </c>
      <c r="D1108" s="93" t="s">
        <v>32</v>
      </c>
    </row>
    <row r="1109" spans="1:4" ht="15.75" customHeight="1" x14ac:dyDescent="0.2">
      <c r="A1109" s="45" t="s">
        <v>82</v>
      </c>
      <c r="B1109" s="130">
        <v>42225</v>
      </c>
      <c r="C1109" s="45">
        <v>35.270000000000003</v>
      </c>
      <c r="D1109" s="93" t="s">
        <v>32</v>
      </c>
    </row>
    <row r="1110" spans="1:4" ht="15.75" customHeight="1" x14ac:dyDescent="0.2">
      <c r="A1110" s="45" t="s">
        <v>82</v>
      </c>
      <c r="B1110" s="130">
        <v>42224</v>
      </c>
      <c r="C1110" s="45">
        <v>35.26</v>
      </c>
      <c r="D1110" s="93" t="s">
        <v>32</v>
      </c>
    </row>
    <row r="1111" spans="1:4" ht="15.75" customHeight="1" x14ac:dyDescent="0.2">
      <c r="A1111" s="45" t="s">
        <v>82</v>
      </c>
      <c r="B1111" s="130">
        <v>42223</v>
      </c>
      <c r="C1111" s="45">
        <v>35.270000000000003</v>
      </c>
      <c r="D1111" s="93" t="s">
        <v>32</v>
      </c>
    </row>
    <row r="1112" spans="1:4" ht="15.75" customHeight="1" x14ac:dyDescent="0.2">
      <c r="A1112" s="45" t="s">
        <v>82</v>
      </c>
      <c r="B1112" s="130">
        <v>42222</v>
      </c>
      <c r="C1112" s="45">
        <v>35.28</v>
      </c>
      <c r="D1112" s="93" t="s">
        <v>32</v>
      </c>
    </row>
    <row r="1113" spans="1:4" ht="15.75" customHeight="1" x14ac:dyDescent="0.2">
      <c r="A1113" s="45" t="s">
        <v>82</v>
      </c>
      <c r="B1113" s="130">
        <v>42221</v>
      </c>
      <c r="C1113" s="45">
        <v>35.270000000000003</v>
      </c>
      <c r="D1113" s="93" t="s">
        <v>32</v>
      </c>
    </row>
    <row r="1114" spans="1:4" ht="15.75" customHeight="1" x14ac:dyDescent="0.2">
      <c r="A1114" s="45" t="s">
        <v>82</v>
      </c>
      <c r="B1114" s="130">
        <v>42220</v>
      </c>
      <c r="C1114" s="45">
        <v>35.26</v>
      </c>
      <c r="D1114" s="93" t="s">
        <v>32</v>
      </c>
    </row>
    <row r="1115" spans="1:4" ht="15.75" customHeight="1" x14ac:dyDescent="0.2">
      <c r="A1115" s="45" t="s">
        <v>82</v>
      </c>
      <c r="B1115" s="130">
        <v>42219</v>
      </c>
      <c r="C1115" s="45">
        <v>35.26</v>
      </c>
      <c r="D1115" s="93" t="s">
        <v>32</v>
      </c>
    </row>
    <row r="1116" spans="1:4" ht="15.75" customHeight="1" x14ac:dyDescent="0.2">
      <c r="A1116" s="45" t="s">
        <v>82</v>
      </c>
      <c r="B1116" s="130">
        <v>42218</v>
      </c>
      <c r="C1116" s="45">
        <v>35.270000000000003</v>
      </c>
      <c r="D1116" s="93" t="s">
        <v>32</v>
      </c>
    </row>
    <row r="1117" spans="1:4" ht="15.75" customHeight="1" x14ac:dyDescent="0.2">
      <c r="A1117" s="45" t="s">
        <v>82</v>
      </c>
      <c r="B1117" s="130">
        <v>42217</v>
      </c>
      <c r="C1117" s="45">
        <v>35.270000000000003</v>
      </c>
      <c r="D1117" s="93" t="s">
        <v>32</v>
      </c>
    </row>
    <row r="1118" spans="1:4" ht="15.75" customHeight="1" x14ac:dyDescent="0.2">
      <c r="A1118" s="45" t="s">
        <v>84</v>
      </c>
      <c r="B1118" s="130">
        <v>42247</v>
      </c>
      <c r="C1118" s="45">
        <v>20.72</v>
      </c>
      <c r="D1118" s="93" t="s">
        <v>32</v>
      </c>
    </row>
    <row r="1119" spans="1:4" ht="15.75" customHeight="1" x14ac:dyDescent="0.2">
      <c r="A1119" s="45" t="s">
        <v>84</v>
      </c>
      <c r="B1119" s="130">
        <v>42246</v>
      </c>
      <c r="C1119" s="45">
        <v>20.73</v>
      </c>
      <c r="D1119" s="93" t="s">
        <v>32</v>
      </c>
    </row>
    <row r="1120" spans="1:4" ht="15.75" customHeight="1" x14ac:dyDescent="0.2">
      <c r="A1120" s="45" t="s">
        <v>84</v>
      </c>
      <c r="B1120" s="130">
        <v>42245</v>
      </c>
      <c r="C1120" s="45">
        <v>20.69</v>
      </c>
      <c r="D1120" s="93" t="s">
        <v>32</v>
      </c>
    </row>
    <row r="1121" spans="1:4" ht="15.75" customHeight="1" x14ac:dyDescent="0.2">
      <c r="A1121" s="45" t="s">
        <v>84</v>
      </c>
      <c r="B1121" s="130">
        <v>42244</v>
      </c>
      <c r="C1121" s="45">
        <v>20.64</v>
      </c>
      <c r="D1121" s="93" t="s">
        <v>32</v>
      </c>
    </row>
    <row r="1122" spans="1:4" ht="15.75" customHeight="1" x14ac:dyDescent="0.2">
      <c r="A1122" s="45" t="s">
        <v>84</v>
      </c>
      <c r="B1122" s="130">
        <v>42243</v>
      </c>
      <c r="C1122" s="45">
        <v>20.52</v>
      </c>
      <c r="D1122" s="93" t="s">
        <v>32</v>
      </c>
    </row>
    <row r="1123" spans="1:4" ht="15.75" customHeight="1" x14ac:dyDescent="0.2">
      <c r="A1123" s="45" t="s">
        <v>84</v>
      </c>
      <c r="B1123" s="130">
        <v>42242</v>
      </c>
      <c r="C1123" s="45">
        <v>20.65</v>
      </c>
      <c r="D1123" s="93" t="s">
        <v>32</v>
      </c>
    </row>
    <row r="1124" spans="1:4" ht="15.75" customHeight="1" x14ac:dyDescent="0.2">
      <c r="A1124" s="45" t="s">
        <v>84</v>
      </c>
      <c r="B1124" s="130">
        <v>42241</v>
      </c>
      <c r="C1124" s="45">
        <v>20.55</v>
      </c>
      <c r="D1124" s="93" t="s">
        <v>32</v>
      </c>
    </row>
    <row r="1125" spans="1:4" ht="15.75" customHeight="1" x14ac:dyDescent="0.2">
      <c r="A1125" s="45" t="s">
        <v>84</v>
      </c>
      <c r="B1125" s="130">
        <v>42240</v>
      </c>
      <c r="C1125" s="45">
        <v>20.440000000000001</v>
      </c>
      <c r="D1125" s="93" t="s">
        <v>32</v>
      </c>
    </row>
    <row r="1126" spans="1:4" ht="15.75" customHeight="1" x14ac:dyDescent="0.2">
      <c r="A1126" s="45" t="s">
        <v>84</v>
      </c>
      <c r="B1126" s="130">
        <v>42239</v>
      </c>
      <c r="C1126" s="45">
        <v>20.440000000000001</v>
      </c>
      <c r="D1126" s="93" t="s">
        <v>32</v>
      </c>
    </row>
    <row r="1127" spans="1:4" ht="15.75" customHeight="1" x14ac:dyDescent="0.2">
      <c r="A1127" s="45" t="s">
        <v>84</v>
      </c>
      <c r="B1127" s="130">
        <v>42238</v>
      </c>
      <c r="C1127" s="45">
        <v>20.350000000000001</v>
      </c>
      <c r="D1127" s="93" t="s">
        <v>32</v>
      </c>
    </row>
    <row r="1128" spans="1:4" ht="15.75" customHeight="1" x14ac:dyDescent="0.2">
      <c r="A1128" s="45" t="s">
        <v>84</v>
      </c>
      <c r="B1128" s="130">
        <v>42237</v>
      </c>
      <c r="C1128" s="45">
        <v>20.350000000000001</v>
      </c>
      <c r="D1128" s="93" t="s">
        <v>32</v>
      </c>
    </row>
    <row r="1129" spans="1:4" ht="15.75" customHeight="1" x14ac:dyDescent="0.2">
      <c r="A1129" s="45" t="s">
        <v>84</v>
      </c>
      <c r="B1129" s="130">
        <v>42236</v>
      </c>
      <c r="C1129" s="45">
        <v>20.23</v>
      </c>
      <c r="D1129" s="93" t="s">
        <v>32</v>
      </c>
    </row>
    <row r="1130" spans="1:4" ht="15.75" customHeight="1" x14ac:dyDescent="0.2">
      <c r="A1130" s="45" t="s">
        <v>84</v>
      </c>
      <c r="B1130" s="130">
        <v>42235</v>
      </c>
      <c r="C1130" s="45">
        <v>20.34</v>
      </c>
      <c r="D1130" s="93" t="s">
        <v>32</v>
      </c>
    </row>
    <row r="1131" spans="1:4" ht="15.75" customHeight="1" x14ac:dyDescent="0.2">
      <c r="A1131" s="45" t="s">
        <v>84</v>
      </c>
      <c r="B1131" s="130">
        <v>42234</v>
      </c>
      <c r="C1131" s="45">
        <v>20.28</v>
      </c>
      <c r="D1131" s="93" t="s">
        <v>32</v>
      </c>
    </row>
    <row r="1132" spans="1:4" ht="15.75" customHeight="1" x14ac:dyDescent="0.2">
      <c r="A1132" s="45" t="s">
        <v>84</v>
      </c>
      <c r="B1132" s="130">
        <v>42233</v>
      </c>
      <c r="C1132" s="45">
        <v>20.3</v>
      </c>
      <c r="D1132" s="93" t="s">
        <v>32</v>
      </c>
    </row>
    <row r="1133" spans="1:4" ht="15.75" customHeight="1" x14ac:dyDescent="0.2">
      <c r="A1133" s="45" t="s">
        <v>84</v>
      </c>
      <c r="B1133" s="130">
        <v>42232</v>
      </c>
      <c r="C1133" s="45">
        <v>20.23</v>
      </c>
      <c r="D1133" s="93" t="s">
        <v>32</v>
      </c>
    </row>
    <row r="1134" spans="1:4" ht="15.75" customHeight="1" x14ac:dyDescent="0.2">
      <c r="A1134" s="45" t="s">
        <v>84</v>
      </c>
      <c r="B1134" s="130">
        <v>42231</v>
      </c>
      <c r="C1134" s="45">
        <v>20.36</v>
      </c>
      <c r="D1134" s="93" t="s">
        <v>32</v>
      </c>
    </row>
    <row r="1135" spans="1:4" ht="15.75" customHeight="1" x14ac:dyDescent="0.2">
      <c r="A1135" s="45" t="s">
        <v>84</v>
      </c>
      <c r="B1135" s="130">
        <v>42230</v>
      </c>
      <c r="C1135" s="45">
        <v>20.239999999999998</v>
      </c>
      <c r="D1135" s="93" t="s">
        <v>32</v>
      </c>
    </row>
    <row r="1136" spans="1:4" ht="15.75" customHeight="1" x14ac:dyDescent="0.2">
      <c r="A1136" s="45" t="s">
        <v>84</v>
      </c>
      <c r="B1136" s="130">
        <v>42229</v>
      </c>
      <c r="C1136" s="45">
        <v>20.14</v>
      </c>
      <c r="D1136" s="93" t="s">
        <v>32</v>
      </c>
    </row>
    <row r="1137" spans="1:4" ht="15.75" customHeight="1" x14ac:dyDescent="0.2">
      <c r="A1137" s="45" t="s">
        <v>84</v>
      </c>
      <c r="B1137" s="130">
        <v>42228</v>
      </c>
      <c r="C1137" s="45">
        <v>20.23</v>
      </c>
      <c r="D1137" s="93" t="s">
        <v>32</v>
      </c>
    </row>
    <row r="1138" spans="1:4" ht="15.75" customHeight="1" x14ac:dyDescent="0.2">
      <c r="A1138" s="45" t="s">
        <v>84</v>
      </c>
      <c r="B1138" s="130">
        <v>42227</v>
      </c>
      <c r="C1138" s="45">
        <v>20.23</v>
      </c>
      <c r="D1138" s="93" t="s">
        <v>32</v>
      </c>
    </row>
    <row r="1139" spans="1:4" ht="15.75" customHeight="1" x14ac:dyDescent="0.2">
      <c r="A1139" s="45" t="s">
        <v>84</v>
      </c>
      <c r="B1139" s="130">
        <v>42226</v>
      </c>
      <c r="C1139" s="45">
        <v>20.170000000000002</v>
      </c>
      <c r="D1139" s="93" t="s">
        <v>32</v>
      </c>
    </row>
    <row r="1140" spans="1:4" ht="15.75" customHeight="1" x14ac:dyDescent="0.2">
      <c r="A1140" s="45" t="s">
        <v>84</v>
      </c>
      <c r="B1140" s="130">
        <v>42225</v>
      </c>
      <c r="C1140" s="45">
        <v>20.100000000000001</v>
      </c>
      <c r="D1140" s="93" t="s">
        <v>32</v>
      </c>
    </row>
    <row r="1141" spans="1:4" ht="15.75" customHeight="1" x14ac:dyDescent="0.2">
      <c r="A1141" s="45" t="s">
        <v>84</v>
      </c>
      <c r="B1141" s="130">
        <v>42224</v>
      </c>
      <c r="C1141" s="45">
        <v>20.13</v>
      </c>
      <c r="D1141" s="93" t="s">
        <v>32</v>
      </c>
    </row>
    <row r="1142" spans="1:4" ht="15.75" customHeight="1" x14ac:dyDescent="0.2">
      <c r="A1142" s="45" t="s">
        <v>84</v>
      </c>
      <c r="B1142" s="130">
        <v>42223</v>
      </c>
      <c r="C1142" s="45">
        <v>20</v>
      </c>
      <c r="D1142" s="93" t="s">
        <v>32</v>
      </c>
    </row>
    <row r="1143" spans="1:4" ht="15.75" customHeight="1" x14ac:dyDescent="0.2">
      <c r="A1143" s="45" t="s">
        <v>84</v>
      </c>
      <c r="B1143" s="130">
        <v>42222</v>
      </c>
      <c r="C1143" s="45">
        <v>19.87</v>
      </c>
      <c r="D1143" s="93" t="s">
        <v>32</v>
      </c>
    </row>
    <row r="1144" spans="1:4" ht="15.75" customHeight="1" x14ac:dyDescent="0.2">
      <c r="A1144" s="45" t="s">
        <v>84</v>
      </c>
      <c r="B1144" s="130">
        <v>42221</v>
      </c>
      <c r="C1144" s="45">
        <v>19.899999999999999</v>
      </c>
      <c r="D1144" s="93" t="s">
        <v>32</v>
      </c>
    </row>
    <row r="1145" spans="1:4" ht="15.75" customHeight="1" x14ac:dyDescent="0.2">
      <c r="A1145" s="45" t="s">
        <v>84</v>
      </c>
      <c r="B1145" s="130">
        <v>42220</v>
      </c>
      <c r="C1145" s="45">
        <v>19.649999999999999</v>
      </c>
      <c r="D1145" s="93" t="s">
        <v>32</v>
      </c>
    </row>
    <row r="1146" spans="1:4" ht="15.75" customHeight="1" x14ac:dyDescent="0.2">
      <c r="A1146" s="45" t="s">
        <v>84</v>
      </c>
      <c r="B1146" s="130">
        <v>42219</v>
      </c>
      <c r="C1146" s="45">
        <v>19.399999999999999</v>
      </c>
      <c r="D1146" s="93" t="s">
        <v>32</v>
      </c>
    </row>
    <row r="1147" spans="1:4" ht="15.75" customHeight="1" x14ac:dyDescent="0.2">
      <c r="A1147" s="45" t="s">
        <v>84</v>
      </c>
      <c r="B1147" s="130">
        <v>42218</v>
      </c>
      <c r="C1147" s="45">
        <v>19.34</v>
      </c>
      <c r="D1147" s="93" t="s">
        <v>32</v>
      </c>
    </row>
    <row r="1148" spans="1:4" ht="15.75" customHeight="1" x14ac:dyDescent="0.2">
      <c r="A1148" s="45" t="s">
        <v>84</v>
      </c>
      <c r="B1148" s="130">
        <v>42217</v>
      </c>
      <c r="C1148" s="45">
        <v>19.28</v>
      </c>
      <c r="D1148" s="93" t="s">
        <v>32</v>
      </c>
    </row>
    <row r="1149" spans="1:4" ht="15.75" customHeight="1" x14ac:dyDescent="0.2">
      <c r="A1149" s="45" t="s">
        <v>742</v>
      </c>
      <c r="B1149" s="130">
        <v>42247</v>
      </c>
      <c r="C1149" s="45">
        <v>64.819999999999993</v>
      </c>
      <c r="D1149" s="93" t="s">
        <v>36</v>
      </c>
    </row>
    <row r="1150" spans="1:4" ht="15.75" customHeight="1" x14ac:dyDescent="0.2">
      <c r="A1150" s="45" t="s">
        <v>742</v>
      </c>
      <c r="B1150" s="130">
        <v>42246</v>
      </c>
      <c r="C1150" s="45">
        <v>64.900000000000006</v>
      </c>
      <c r="D1150" s="93" t="s">
        <v>36</v>
      </c>
    </row>
    <row r="1151" spans="1:4" ht="15.75" customHeight="1" x14ac:dyDescent="0.2">
      <c r="A1151" s="45" t="s">
        <v>742</v>
      </c>
      <c r="B1151" s="130">
        <v>42245</v>
      </c>
      <c r="C1151" s="45">
        <v>64.760000000000005</v>
      </c>
      <c r="D1151" s="93" t="s">
        <v>36</v>
      </c>
    </row>
    <row r="1152" spans="1:4" ht="15.75" customHeight="1" x14ac:dyDescent="0.2">
      <c r="A1152" s="45" t="s">
        <v>742</v>
      </c>
      <c r="B1152" s="130">
        <v>42244</v>
      </c>
      <c r="C1152" s="45">
        <v>64.91</v>
      </c>
      <c r="D1152" s="93" t="s">
        <v>36</v>
      </c>
    </row>
    <row r="1153" spans="1:4" ht="15.75" customHeight="1" x14ac:dyDescent="0.2">
      <c r="A1153" s="45" t="s">
        <v>742</v>
      </c>
      <c r="B1153" s="130">
        <v>42243</v>
      </c>
      <c r="C1153" s="45">
        <v>64.91</v>
      </c>
      <c r="D1153" s="93" t="s">
        <v>36</v>
      </c>
    </row>
    <row r="1154" spans="1:4" ht="15.75" customHeight="1" x14ac:dyDescent="0.2">
      <c r="A1154" s="45" t="s">
        <v>742</v>
      </c>
      <c r="B1154" s="130">
        <v>42242</v>
      </c>
      <c r="C1154" s="45">
        <v>64.900000000000006</v>
      </c>
      <c r="D1154" s="93" t="s">
        <v>36</v>
      </c>
    </row>
    <row r="1155" spans="1:4" ht="15.75" customHeight="1" x14ac:dyDescent="0.2">
      <c r="A1155" s="45" t="s">
        <v>742</v>
      </c>
      <c r="B1155" s="130">
        <v>42241</v>
      </c>
      <c r="C1155" s="45">
        <v>64.89</v>
      </c>
      <c r="D1155" s="93" t="s">
        <v>36</v>
      </c>
    </row>
    <row r="1156" spans="1:4" ht="15.75" customHeight="1" x14ac:dyDescent="0.2">
      <c r="A1156" s="45" t="s">
        <v>742</v>
      </c>
      <c r="B1156" s="130">
        <v>42240</v>
      </c>
      <c r="C1156" s="45">
        <v>64.900000000000006</v>
      </c>
      <c r="D1156" s="93" t="s">
        <v>36</v>
      </c>
    </row>
    <row r="1157" spans="1:4" ht="15.75" customHeight="1" x14ac:dyDescent="0.2">
      <c r="A1157" s="45" t="s">
        <v>742</v>
      </c>
      <c r="B1157" s="130">
        <v>42239</v>
      </c>
      <c r="C1157" s="45">
        <v>64.88</v>
      </c>
      <c r="D1157" s="93" t="s">
        <v>36</v>
      </c>
    </row>
    <row r="1158" spans="1:4" ht="15.75" customHeight="1" x14ac:dyDescent="0.2">
      <c r="A1158" s="45" t="s">
        <v>742</v>
      </c>
      <c r="B1158" s="130">
        <v>42238</v>
      </c>
      <c r="C1158" s="45">
        <v>64.739999999999995</v>
      </c>
      <c r="D1158" s="93" t="s">
        <v>36</v>
      </c>
    </row>
    <row r="1159" spans="1:4" ht="15.75" customHeight="1" x14ac:dyDescent="0.2">
      <c r="A1159" s="45" t="s">
        <v>742</v>
      </c>
      <c r="B1159" s="130">
        <v>42237</v>
      </c>
      <c r="C1159" s="45">
        <v>64.75</v>
      </c>
      <c r="D1159" s="93" t="s">
        <v>36</v>
      </c>
    </row>
    <row r="1160" spans="1:4" ht="15.75" customHeight="1" x14ac:dyDescent="0.2">
      <c r="A1160" s="45" t="s">
        <v>742</v>
      </c>
      <c r="B1160" s="130">
        <v>42236</v>
      </c>
      <c r="C1160" s="45">
        <v>63.02</v>
      </c>
      <c r="D1160" s="93" t="s">
        <v>36</v>
      </c>
    </row>
    <row r="1161" spans="1:4" ht="15.75" customHeight="1" x14ac:dyDescent="0.2">
      <c r="A1161" s="45" t="s">
        <v>742</v>
      </c>
      <c r="B1161" s="130">
        <v>42235</v>
      </c>
      <c r="C1161" s="45">
        <v>62.22</v>
      </c>
      <c r="D1161" s="93" t="s">
        <v>36</v>
      </c>
    </row>
    <row r="1162" spans="1:4" ht="15.75" customHeight="1" x14ac:dyDescent="0.2">
      <c r="A1162" s="45" t="s">
        <v>742</v>
      </c>
      <c r="B1162" s="130">
        <v>42234</v>
      </c>
      <c r="C1162" s="45">
        <v>61.41</v>
      </c>
      <c r="D1162" s="93" t="s">
        <v>36</v>
      </c>
    </row>
    <row r="1163" spans="1:4" ht="15.75" customHeight="1" x14ac:dyDescent="0.2">
      <c r="A1163" s="45" t="s">
        <v>742</v>
      </c>
      <c r="B1163" s="130">
        <v>42233</v>
      </c>
      <c r="C1163" s="45">
        <v>59.15</v>
      </c>
      <c r="D1163" s="93" t="s">
        <v>36</v>
      </c>
    </row>
    <row r="1164" spans="1:4" ht="15.75" customHeight="1" x14ac:dyDescent="0.2">
      <c r="A1164" s="45" t="s">
        <v>742</v>
      </c>
      <c r="B1164" s="130">
        <v>42232</v>
      </c>
      <c r="C1164" s="45">
        <v>58.53</v>
      </c>
      <c r="D1164" s="93" t="s">
        <v>36</v>
      </c>
    </row>
    <row r="1165" spans="1:4" ht="15.75" customHeight="1" x14ac:dyDescent="0.2">
      <c r="A1165" s="45" t="s">
        <v>742</v>
      </c>
      <c r="B1165" s="130">
        <v>42231</v>
      </c>
      <c r="C1165" s="45">
        <v>58.52</v>
      </c>
      <c r="D1165" s="93" t="s">
        <v>36</v>
      </c>
    </row>
    <row r="1166" spans="1:4" ht="15.75" customHeight="1" x14ac:dyDescent="0.2">
      <c r="A1166" s="45" t="s">
        <v>742</v>
      </c>
      <c r="B1166" s="130">
        <v>42230</v>
      </c>
      <c r="C1166" s="45">
        <v>59.23</v>
      </c>
      <c r="D1166" s="93" t="s">
        <v>36</v>
      </c>
    </row>
    <row r="1167" spans="1:4" ht="15.75" customHeight="1" x14ac:dyDescent="0.2">
      <c r="A1167" s="45" t="s">
        <v>742</v>
      </c>
      <c r="B1167" s="130">
        <v>42229</v>
      </c>
      <c r="C1167" s="45">
        <v>59.24</v>
      </c>
      <c r="D1167" s="93" t="s">
        <v>36</v>
      </c>
    </row>
    <row r="1168" spans="1:4" ht="15.75" customHeight="1" x14ac:dyDescent="0.2">
      <c r="A1168" s="45" t="s">
        <v>742</v>
      </c>
      <c r="B1168" s="130">
        <v>42228</v>
      </c>
      <c r="C1168" s="45">
        <v>59.23</v>
      </c>
      <c r="D1168" s="93" t="s">
        <v>36</v>
      </c>
    </row>
    <row r="1169" spans="1:4" ht="15.75" customHeight="1" x14ac:dyDescent="0.2">
      <c r="A1169" s="45" t="s">
        <v>742</v>
      </c>
      <c r="B1169" s="130">
        <v>42227</v>
      </c>
      <c r="C1169" s="45">
        <v>59.14</v>
      </c>
      <c r="D1169" s="93" t="s">
        <v>36</v>
      </c>
    </row>
    <row r="1170" spans="1:4" ht="15.75" customHeight="1" x14ac:dyDescent="0.2">
      <c r="A1170" s="45" t="s">
        <v>742</v>
      </c>
      <c r="B1170" s="130">
        <v>42226</v>
      </c>
      <c r="C1170" s="45">
        <v>59.24</v>
      </c>
      <c r="D1170" s="93" t="s">
        <v>36</v>
      </c>
    </row>
    <row r="1171" spans="1:4" ht="15.75" customHeight="1" x14ac:dyDescent="0.2">
      <c r="A1171" s="45" t="s">
        <v>742</v>
      </c>
      <c r="B1171" s="130">
        <v>42225</v>
      </c>
      <c r="C1171" s="45">
        <v>59.23</v>
      </c>
      <c r="D1171" s="93" t="s">
        <v>36</v>
      </c>
    </row>
    <row r="1172" spans="1:4" ht="15.75" customHeight="1" x14ac:dyDescent="0.2">
      <c r="A1172" s="45" t="s">
        <v>742</v>
      </c>
      <c r="B1172" s="130">
        <v>42224</v>
      </c>
      <c r="C1172" s="45">
        <v>59.23</v>
      </c>
      <c r="D1172" s="93" t="s">
        <v>36</v>
      </c>
    </row>
    <row r="1173" spans="1:4" ht="15.75" customHeight="1" x14ac:dyDescent="0.2">
      <c r="A1173" s="45" t="s">
        <v>742</v>
      </c>
      <c r="B1173" s="130">
        <v>42223</v>
      </c>
      <c r="C1173" s="45">
        <v>59.23</v>
      </c>
      <c r="D1173" s="93" t="s">
        <v>36</v>
      </c>
    </row>
    <row r="1174" spans="1:4" ht="15.75" customHeight="1" x14ac:dyDescent="0.2">
      <c r="A1174" s="45" t="s">
        <v>742</v>
      </c>
      <c r="B1174" s="130">
        <v>42222</v>
      </c>
      <c r="C1174" s="45">
        <v>59.22</v>
      </c>
      <c r="D1174" s="93" t="s">
        <v>36</v>
      </c>
    </row>
    <row r="1175" spans="1:4" ht="15.75" customHeight="1" x14ac:dyDescent="0.2">
      <c r="A1175" s="45" t="s">
        <v>742</v>
      </c>
      <c r="B1175" s="130">
        <v>42221</v>
      </c>
      <c r="C1175" s="45">
        <v>59.16</v>
      </c>
      <c r="D1175" s="93" t="s">
        <v>36</v>
      </c>
    </row>
    <row r="1176" spans="1:4" ht="15.75" customHeight="1" x14ac:dyDescent="0.2">
      <c r="A1176" s="45" t="s">
        <v>742</v>
      </c>
      <c r="B1176" s="130">
        <v>42220</v>
      </c>
      <c r="C1176" s="45">
        <v>59.23</v>
      </c>
      <c r="D1176" s="93" t="s">
        <v>36</v>
      </c>
    </row>
    <row r="1177" spans="1:4" ht="15.75" customHeight="1" x14ac:dyDescent="0.2">
      <c r="A1177" s="45" t="s">
        <v>742</v>
      </c>
      <c r="B1177" s="130">
        <v>42219</v>
      </c>
      <c r="C1177" s="45">
        <v>59.05</v>
      </c>
      <c r="D1177" s="93" t="s">
        <v>36</v>
      </c>
    </row>
    <row r="1178" spans="1:4" ht="15.75" customHeight="1" x14ac:dyDescent="0.2">
      <c r="A1178" s="45" t="s">
        <v>742</v>
      </c>
      <c r="B1178" s="130">
        <v>42218</v>
      </c>
      <c r="C1178" s="45">
        <v>58.95</v>
      </c>
      <c r="D1178" s="93" t="s">
        <v>36</v>
      </c>
    </row>
    <row r="1179" spans="1:4" ht="15.75" customHeight="1" x14ac:dyDescent="0.2">
      <c r="A1179" s="45" t="s">
        <v>742</v>
      </c>
      <c r="B1179" s="130">
        <v>42217</v>
      </c>
      <c r="C1179" s="45">
        <v>58.9</v>
      </c>
      <c r="D1179" s="93" t="s">
        <v>36</v>
      </c>
    </row>
    <row r="1180" spans="1:4" ht="15.75" customHeight="1" x14ac:dyDescent="0.2">
      <c r="A1180" s="45" t="s">
        <v>744</v>
      </c>
      <c r="B1180" s="130">
        <v>42247</v>
      </c>
      <c r="C1180" s="45">
        <v>59.5</v>
      </c>
      <c r="D1180" s="93" t="s">
        <v>36</v>
      </c>
    </row>
    <row r="1181" spans="1:4" ht="15.75" customHeight="1" x14ac:dyDescent="0.2">
      <c r="A1181" s="45" t="s">
        <v>744</v>
      </c>
      <c r="B1181" s="130">
        <v>42246</v>
      </c>
      <c r="C1181" s="45">
        <v>59.5</v>
      </c>
      <c r="D1181" s="93" t="s">
        <v>36</v>
      </c>
    </row>
    <row r="1182" spans="1:4" ht="15.75" customHeight="1" x14ac:dyDescent="0.2">
      <c r="A1182" s="45" t="s">
        <v>744</v>
      </c>
      <c r="B1182" s="130">
        <v>42245</v>
      </c>
      <c r="C1182" s="45">
        <v>59.49</v>
      </c>
      <c r="D1182" s="93" t="s">
        <v>36</v>
      </c>
    </row>
    <row r="1183" spans="1:4" ht="15.75" customHeight="1" x14ac:dyDescent="0.2">
      <c r="A1183" s="45" t="s">
        <v>744</v>
      </c>
      <c r="B1183" s="130">
        <v>42244</v>
      </c>
      <c r="C1183" s="45">
        <v>59.48</v>
      </c>
      <c r="D1183" s="93" t="s">
        <v>36</v>
      </c>
    </row>
    <row r="1184" spans="1:4" ht="15.75" customHeight="1" x14ac:dyDescent="0.2">
      <c r="A1184" s="45" t="s">
        <v>744</v>
      </c>
      <c r="B1184" s="130">
        <v>42243</v>
      </c>
      <c r="C1184" s="45">
        <v>59.47</v>
      </c>
      <c r="D1184" s="93" t="s">
        <v>36</v>
      </c>
    </row>
    <row r="1185" spans="1:4" ht="15.75" customHeight="1" x14ac:dyDescent="0.2">
      <c r="A1185" s="45" t="s">
        <v>744</v>
      </c>
      <c r="B1185" s="130">
        <v>42242</v>
      </c>
      <c r="C1185" s="45">
        <v>59.5</v>
      </c>
      <c r="D1185" s="93" t="s">
        <v>36</v>
      </c>
    </row>
    <row r="1186" spans="1:4" ht="15.75" customHeight="1" x14ac:dyDescent="0.2">
      <c r="A1186" s="45" t="s">
        <v>744</v>
      </c>
      <c r="B1186" s="130">
        <v>42241</v>
      </c>
      <c r="C1186" s="45">
        <v>59.48</v>
      </c>
      <c r="D1186" s="93" t="s">
        <v>36</v>
      </c>
    </row>
    <row r="1187" spans="1:4" ht="15.75" customHeight="1" x14ac:dyDescent="0.2">
      <c r="A1187" s="45" t="s">
        <v>744</v>
      </c>
      <c r="B1187" s="130">
        <v>42240</v>
      </c>
      <c r="C1187" s="45">
        <v>59.5</v>
      </c>
      <c r="D1187" s="93" t="s">
        <v>36</v>
      </c>
    </row>
    <row r="1188" spans="1:4" ht="15.75" customHeight="1" x14ac:dyDescent="0.2">
      <c r="A1188" s="45" t="s">
        <v>744</v>
      </c>
      <c r="B1188" s="130">
        <v>42239</v>
      </c>
      <c r="C1188" s="45">
        <v>59.45</v>
      </c>
      <c r="D1188" s="93" t="s">
        <v>36</v>
      </c>
    </row>
    <row r="1189" spans="1:4" ht="15.75" customHeight="1" x14ac:dyDescent="0.2">
      <c r="A1189" s="45" t="s">
        <v>744</v>
      </c>
      <c r="B1189" s="130">
        <v>42238</v>
      </c>
      <c r="C1189" s="45">
        <v>59.44</v>
      </c>
      <c r="D1189" s="93" t="s">
        <v>36</v>
      </c>
    </row>
    <row r="1190" spans="1:4" ht="15.75" customHeight="1" x14ac:dyDescent="0.2">
      <c r="A1190" s="45" t="s">
        <v>744</v>
      </c>
      <c r="B1190" s="130">
        <v>42237</v>
      </c>
      <c r="C1190" s="45">
        <v>59.46</v>
      </c>
      <c r="D1190" s="93" t="s">
        <v>36</v>
      </c>
    </row>
    <row r="1191" spans="1:4" ht="15.75" customHeight="1" x14ac:dyDescent="0.2">
      <c r="A1191" s="45" t="s">
        <v>744</v>
      </c>
      <c r="B1191" s="130">
        <v>42236</v>
      </c>
      <c r="C1191" s="45">
        <v>59.46</v>
      </c>
      <c r="D1191" s="93" t="s">
        <v>36</v>
      </c>
    </row>
    <row r="1192" spans="1:4" ht="15.75" customHeight="1" x14ac:dyDescent="0.2">
      <c r="A1192" s="45" t="s">
        <v>744</v>
      </c>
      <c r="B1192" s="130">
        <v>42235</v>
      </c>
      <c r="C1192" s="45">
        <v>59.42</v>
      </c>
      <c r="D1192" s="93" t="s">
        <v>36</v>
      </c>
    </row>
    <row r="1193" spans="1:4" ht="15.75" customHeight="1" x14ac:dyDescent="0.2">
      <c r="A1193" s="45" t="s">
        <v>744</v>
      </c>
      <c r="B1193" s="130">
        <v>42234</v>
      </c>
      <c r="C1193" s="45">
        <v>62.85</v>
      </c>
      <c r="D1193" s="93" t="s">
        <v>36</v>
      </c>
    </row>
    <row r="1194" spans="1:4" ht="15.75" customHeight="1" x14ac:dyDescent="0.2">
      <c r="A1194" s="45" t="s">
        <v>744</v>
      </c>
      <c r="B1194" s="130">
        <v>42233</v>
      </c>
      <c r="C1194" s="45">
        <v>65</v>
      </c>
      <c r="D1194" s="93" t="s">
        <v>36</v>
      </c>
    </row>
    <row r="1195" spans="1:4" ht="15.75" customHeight="1" x14ac:dyDescent="0.2">
      <c r="A1195" s="45" t="s">
        <v>744</v>
      </c>
      <c r="B1195" s="130">
        <v>42232</v>
      </c>
      <c r="C1195" s="45">
        <v>64.77</v>
      </c>
      <c r="D1195" s="93" t="s">
        <v>36</v>
      </c>
    </row>
    <row r="1196" spans="1:4" ht="15.75" customHeight="1" x14ac:dyDescent="0.2">
      <c r="A1196" s="45" t="s">
        <v>744</v>
      </c>
      <c r="B1196" s="130">
        <v>42231</v>
      </c>
      <c r="C1196" s="45">
        <v>64.94</v>
      </c>
      <c r="D1196" s="93" t="s">
        <v>36</v>
      </c>
    </row>
    <row r="1197" spans="1:4" ht="15.75" customHeight="1" x14ac:dyDescent="0.2">
      <c r="A1197" s="45" t="s">
        <v>744</v>
      </c>
      <c r="B1197" s="130">
        <v>42230</v>
      </c>
      <c r="C1197" s="45">
        <v>64.98</v>
      </c>
      <c r="D1197" s="93" t="s">
        <v>36</v>
      </c>
    </row>
    <row r="1198" spans="1:4" ht="15.75" customHeight="1" x14ac:dyDescent="0.2">
      <c r="A1198" s="45" t="s">
        <v>744</v>
      </c>
      <c r="B1198" s="130">
        <v>42229</v>
      </c>
      <c r="C1198" s="45">
        <v>64.98</v>
      </c>
      <c r="D1198" s="93" t="s">
        <v>36</v>
      </c>
    </row>
    <row r="1199" spans="1:4" ht="15.75" customHeight="1" x14ac:dyDescent="0.2">
      <c r="A1199" s="45" t="s">
        <v>744</v>
      </c>
      <c r="B1199" s="130">
        <v>42228</v>
      </c>
      <c r="C1199" s="45">
        <v>64.959999999999994</v>
      </c>
      <c r="D1199" s="93" t="s">
        <v>36</v>
      </c>
    </row>
    <row r="1200" spans="1:4" ht="15.75" customHeight="1" x14ac:dyDescent="0.2">
      <c r="A1200" s="45" t="s">
        <v>744</v>
      </c>
      <c r="B1200" s="130">
        <v>42227</v>
      </c>
      <c r="C1200" s="45">
        <v>64.92</v>
      </c>
      <c r="D1200" s="93" t="s">
        <v>36</v>
      </c>
    </row>
    <row r="1201" spans="1:4" ht="15.75" customHeight="1" x14ac:dyDescent="0.2">
      <c r="A1201" s="45" t="s">
        <v>744</v>
      </c>
      <c r="B1201" s="130">
        <v>42226</v>
      </c>
      <c r="C1201" s="45">
        <v>65.09</v>
      </c>
      <c r="D1201" s="93" t="s">
        <v>36</v>
      </c>
    </row>
    <row r="1202" spans="1:4" ht="15.75" customHeight="1" x14ac:dyDescent="0.2">
      <c r="A1202" s="45" t="s">
        <v>744</v>
      </c>
      <c r="B1202" s="130">
        <v>42225</v>
      </c>
      <c r="C1202" s="45">
        <v>65.099999999999994</v>
      </c>
      <c r="D1202" s="93" t="s">
        <v>36</v>
      </c>
    </row>
    <row r="1203" spans="1:4" ht="15.75" customHeight="1" x14ac:dyDescent="0.2">
      <c r="A1203" s="45" t="s">
        <v>744</v>
      </c>
      <c r="B1203" s="130">
        <v>42224</v>
      </c>
      <c r="C1203" s="45">
        <v>65.11</v>
      </c>
      <c r="D1203" s="93" t="s">
        <v>36</v>
      </c>
    </row>
    <row r="1204" spans="1:4" ht="15.75" customHeight="1" x14ac:dyDescent="0.2">
      <c r="A1204" s="45" t="s">
        <v>744</v>
      </c>
      <c r="B1204" s="130">
        <v>42223</v>
      </c>
      <c r="C1204" s="45">
        <v>65.12</v>
      </c>
      <c r="D1204" s="93" t="s">
        <v>36</v>
      </c>
    </row>
    <row r="1205" spans="1:4" ht="15.75" customHeight="1" x14ac:dyDescent="0.2">
      <c r="A1205" s="45" t="s">
        <v>744</v>
      </c>
      <c r="B1205" s="130">
        <v>42222</v>
      </c>
      <c r="C1205" s="45">
        <v>65.09</v>
      </c>
      <c r="D1205" s="93" t="s">
        <v>36</v>
      </c>
    </row>
    <row r="1206" spans="1:4" ht="15.75" customHeight="1" x14ac:dyDescent="0.2">
      <c r="A1206" s="45" t="s">
        <v>744</v>
      </c>
      <c r="B1206" s="130">
        <v>42221</v>
      </c>
      <c r="C1206" s="45">
        <v>65.09</v>
      </c>
      <c r="D1206" s="93" t="s">
        <v>36</v>
      </c>
    </row>
    <row r="1207" spans="1:4" ht="15.75" customHeight="1" x14ac:dyDescent="0.2">
      <c r="A1207" s="45" t="s">
        <v>744</v>
      </c>
      <c r="B1207" s="130">
        <v>42220</v>
      </c>
      <c r="C1207" s="45">
        <v>65.08</v>
      </c>
      <c r="D1207" s="93" t="s">
        <v>36</v>
      </c>
    </row>
    <row r="1208" spans="1:4" ht="15.75" customHeight="1" x14ac:dyDescent="0.2">
      <c r="A1208" s="45" t="s">
        <v>744</v>
      </c>
      <c r="B1208" s="130">
        <v>42219</v>
      </c>
      <c r="C1208" s="45">
        <v>65.03</v>
      </c>
      <c r="D1208" s="93" t="s">
        <v>36</v>
      </c>
    </row>
    <row r="1209" spans="1:4" ht="15.75" customHeight="1" x14ac:dyDescent="0.2">
      <c r="A1209" s="45" t="s">
        <v>744</v>
      </c>
      <c r="B1209" s="130">
        <v>42218</v>
      </c>
      <c r="C1209" s="45">
        <v>65.069999999999993</v>
      </c>
      <c r="D1209" s="93" t="s">
        <v>36</v>
      </c>
    </row>
    <row r="1210" spans="1:4" ht="15.75" customHeight="1" x14ac:dyDescent="0.2">
      <c r="A1210" s="45" t="s">
        <v>744</v>
      </c>
      <c r="B1210" s="130">
        <v>42217</v>
      </c>
      <c r="C1210" s="45">
        <v>65.13</v>
      </c>
      <c r="D1210" s="93" t="s">
        <v>36</v>
      </c>
    </row>
    <row r="1211" spans="1:4" ht="15.75" customHeight="1" x14ac:dyDescent="0.2">
      <c r="A1211" s="45" t="s">
        <v>847</v>
      </c>
      <c r="B1211" s="130">
        <v>42247</v>
      </c>
      <c r="C1211" s="45">
        <v>5.2</v>
      </c>
      <c r="D1211" s="93" t="s">
        <v>37</v>
      </c>
    </row>
    <row r="1212" spans="1:4" ht="15.75" customHeight="1" x14ac:dyDescent="0.2">
      <c r="A1212" s="45" t="s">
        <v>847</v>
      </c>
      <c r="B1212" s="130">
        <v>42246</v>
      </c>
      <c r="C1212" s="45">
        <v>5.2</v>
      </c>
      <c r="D1212" s="93" t="s">
        <v>37</v>
      </c>
    </row>
    <row r="1213" spans="1:4" ht="15.75" customHeight="1" x14ac:dyDescent="0.2">
      <c r="A1213" s="45" t="s">
        <v>847</v>
      </c>
      <c r="B1213" s="130">
        <v>42245</v>
      </c>
      <c r="C1213" s="45">
        <v>5.2</v>
      </c>
      <c r="D1213" s="93" t="s">
        <v>37</v>
      </c>
    </row>
    <row r="1214" spans="1:4" ht="15.75" customHeight="1" x14ac:dyDescent="0.2">
      <c r="A1214" s="45" t="s">
        <v>847</v>
      </c>
      <c r="B1214" s="130">
        <v>42244</v>
      </c>
      <c r="C1214" s="45">
        <v>5.2</v>
      </c>
      <c r="D1214" s="93" t="s">
        <v>37</v>
      </c>
    </row>
    <row r="1215" spans="1:4" ht="15.75" customHeight="1" x14ac:dyDescent="0.2">
      <c r="A1215" s="45" t="s">
        <v>847</v>
      </c>
      <c r="B1215" s="130">
        <v>42243</v>
      </c>
      <c r="C1215" s="45">
        <v>5.2</v>
      </c>
      <c r="D1215" s="93" t="s">
        <v>37</v>
      </c>
    </row>
    <row r="1216" spans="1:4" ht="15.75" customHeight="1" x14ac:dyDescent="0.2">
      <c r="A1216" s="45" t="s">
        <v>847</v>
      </c>
      <c r="B1216" s="130">
        <v>42242</v>
      </c>
      <c r="C1216" s="45">
        <v>5.2</v>
      </c>
      <c r="D1216" s="93" t="s">
        <v>37</v>
      </c>
    </row>
    <row r="1217" spans="1:4" ht="15.75" customHeight="1" x14ac:dyDescent="0.2">
      <c r="A1217" s="45" t="s">
        <v>847</v>
      </c>
      <c r="B1217" s="130">
        <v>42241</v>
      </c>
      <c r="C1217" s="45">
        <v>5.2</v>
      </c>
      <c r="D1217" s="93" t="s">
        <v>37</v>
      </c>
    </row>
    <row r="1218" spans="1:4" ht="15.75" customHeight="1" x14ac:dyDescent="0.2">
      <c r="A1218" s="45" t="s">
        <v>847</v>
      </c>
      <c r="B1218" s="130">
        <v>42240</v>
      </c>
      <c r="C1218" s="45">
        <v>5.2</v>
      </c>
      <c r="D1218" s="93" t="s">
        <v>37</v>
      </c>
    </row>
    <row r="1219" spans="1:4" ht="15.75" customHeight="1" x14ac:dyDescent="0.2">
      <c r="A1219" s="45" t="s">
        <v>847</v>
      </c>
      <c r="B1219" s="130">
        <v>42239</v>
      </c>
      <c r="C1219" s="45">
        <v>5.2</v>
      </c>
      <c r="D1219" s="93" t="s">
        <v>37</v>
      </c>
    </row>
    <row r="1220" spans="1:4" ht="15.75" customHeight="1" x14ac:dyDescent="0.2">
      <c r="A1220" s="45" t="s">
        <v>847</v>
      </c>
      <c r="B1220" s="130">
        <v>42238</v>
      </c>
      <c r="C1220" s="45">
        <v>5.2</v>
      </c>
      <c r="D1220" s="93" t="s">
        <v>37</v>
      </c>
    </row>
    <row r="1221" spans="1:4" ht="15.75" customHeight="1" x14ac:dyDescent="0.2">
      <c r="A1221" s="45" t="s">
        <v>847</v>
      </c>
      <c r="B1221" s="130">
        <v>42237</v>
      </c>
      <c r="C1221" s="45">
        <v>5.2</v>
      </c>
      <c r="D1221" s="93" t="s">
        <v>37</v>
      </c>
    </row>
    <row r="1222" spans="1:4" ht="15.75" customHeight="1" x14ac:dyDescent="0.2">
      <c r="A1222" s="45" t="s">
        <v>847</v>
      </c>
      <c r="B1222" s="130">
        <v>42236</v>
      </c>
      <c r="C1222" s="45">
        <v>5.2</v>
      </c>
      <c r="D1222" s="93" t="s">
        <v>37</v>
      </c>
    </row>
    <row r="1223" spans="1:4" ht="15.75" customHeight="1" x14ac:dyDescent="0.2">
      <c r="A1223" s="45" t="s">
        <v>847</v>
      </c>
      <c r="B1223" s="130">
        <v>42235</v>
      </c>
      <c r="C1223" s="45">
        <v>5.2</v>
      </c>
      <c r="D1223" s="93" t="s">
        <v>37</v>
      </c>
    </row>
    <row r="1224" spans="1:4" ht="15.75" customHeight="1" x14ac:dyDescent="0.2">
      <c r="A1224" s="45" t="s">
        <v>847</v>
      </c>
      <c r="B1224" s="130">
        <v>42234</v>
      </c>
      <c r="C1224" s="45">
        <v>5.2</v>
      </c>
      <c r="D1224" s="93" t="s">
        <v>37</v>
      </c>
    </row>
    <row r="1225" spans="1:4" ht="15.75" customHeight="1" x14ac:dyDescent="0.2">
      <c r="A1225" s="45" t="s">
        <v>847</v>
      </c>
      <c r="B1225" s="130">
        <v>42233</v>
      </c>
      <c r="C1225" s="45">
        <v>5.2</v>
      </c>
      <c r="D1225" s="93" t="s">
        <v>37</v>
      </c>
    </row>
    <row r="1226" spans="1:4" ht="15.75" customHeight="1" x14ac:dyDescent="0.2">
      <c r="A1226" s="45" t="s">
        <v>847</v>
      </c>
      <c r="B1226" s="130">
        <v>42232</v>
      </c>
      <c r="C1226" s="45">
        <v>5.2</v>
      </c>
      <c r="D1226" s="93" t="s">
        <v>37</v>
      </c>
    </row>
    <row r="1227" spans="1:4" ht="15.75" customHeight="1" x14ac:dyDescent="0.2">
      <c r="A1227" s="45" t="s">
        <v>847</v>
      </c>
      <c r="B1227" s="130">
        <v>42231</v>
      </c>
      <c r="C1227" s="45">
        <v>5.2</v>
      </c>
      <c r="D1227" s="93" t="s">
        <v>37</v>
      </c>
    </row>
    <row r="1228" spans="1:4" ht="15.75" customHeight="1" x14ac:dyDescent="0.2">
      <c r="A1228" s="45" t="s">
        <v>847</v>
      </c>
      <c r="B1228" s="130">
        <v>42230</v>
      </c>
      <c r="C1228" s="45">
        <v>5.2</v>
      </c>
      <c r="D1228" s="93" t="s">
        <v>37</v>
      </c>
    </row>
    <row r="1229" spans="1:4" ht="15.75" customHeight="1" x14ac:dyDescent="0.2">
      <c r="A1229" s="45" t="s">
        <v>847</v>
      </c>
      <c r="B1229" s="130">
        <v>42229</v>
      </c>
      <c r="C1229" s="45">
        <v>5.2</v>
      </c>
      <c r="D1229" s="93" t="s">
        <v>37</v>
      </c>
    </row>
    <row r="1230" spans="1:4" ht="15.75" customHeight="1" x14ac:dyDescent="0.2">
      <c r="A1230" s="45" t="s">
        <v>847</v>
      </c>
      <c r="B1230" s="130">
        <v>42228</v>
      </c>
      <c r="C1230" s="45">
        <v>5.2</v>
      </c>
      <c r="D1230" s="93" t="s">
        <v>37</v>
      </c>
    </row>
    <row r="1231" spans="1:4" ht="15.75" customHeight="1" x14ac:dyDescent="0.2">
      <c r="A1231" s="45" t="s">
        <v>847</v>
      </c>
      <c r="B1231" s="130">
        <v>42227</v>
      </c>
      <c r="C1231" s="45">
        <v>5.2</v>
      </c>
      <c r="D1231" s="93" t="s">
        <v>37</v>
      </c>
    </row>
    <row r="1232" spans="1:4" ht="15.75" customHeight="1" x14ac:dyDescent="0.2">
      <c r="A1232" s="45" t="s">
        <v>847</v>
      </c>
      <c r="B1232" s="130">
        <v>42226</v>
      </c>
      <c r="C1232" s="45">
        <v>5.2</v>
      </c>
      <c r="D1232" s="93" t="s">
        <v>37</v>
      </c>
    </row>
    <row r="1233" spans="1:4" ht="15.75" customHeight="1" x14ac:dyDescent="0.2">
      <c r="A1233" s="45" t="s">
        <v>847</v>
      </c>
      <c r="B1233" s="130">
        <v>42225</v>
      </c>
      <c r="C1233" s="45">
        <v>5.2</v>
      </c>
      <c r="D1233" s="93" t="s">
        <v>37</v>
      </c>
    </row>
    <row r="1234" spans="1:4" ht="15.75" customHeight="1" x14ac:dyDescent="0.2">
      <c r="A1234" s="45" t="s">
        <v>847</v>
      </c>
      <c r="B1234" s="130">
        <v>42224</v>
      </c>
      <c r="C1234" s="45">
        <v>5.2</v>
      </c>
      <c r="D1234" s="93" t="s">
        <v>37</v>
      </c>
    </row>
    <row r="1235" spans="1:4" ht="15.75" customHeight="1" x14ac:dyDescent="0.2">
      <c r="A1235" s="45" t="s">
        <v>847</v>
      </c>
      <c r="B1235" s="130">
        <v>42223</v>
      </c>
      <c r="C1235" s="45">
        <v>5.2</v>
      </c>
      <c r="D1235" s="93" t="s">
        <v>37</v>
      </c>
    </row>
    <row r="1236" spans="1:4" ht="15.75" customHeight="1" x14ac:dyDescent="0.2">
      <c r="A1236" s="45" t="s">
        <v>847</v>
      </c>
      <c r="B1236" s="130">
        <v>42222</v>
      </c>
      <c r="C1236" s="45">
        <v>5.2</v>
      </c>
      <c r="D1236" s="93" t="s">
        <v>37</v>
      </c>
    </row>
    <row r="1237" spans="1:4" ht="15.75" customHeight="1" x14ac:dyDescent="0.2">
      <c r="A1237" s="45" t="s">
        <v>847</v>
      </c>
      <c r="B1237" s="130">
        <v>42221</v>
      </c>
      <c r="C1237" s="45">
        <v>5.2</v>
      </c>
      <c r="D1237" s="93" t="s">
        <v>37</v>
      </c>
    </row>
    <row r="1238" spans="1:4" ht="15.75" customHeight="1" x14ac:dyDescent="0.2">
      <c r="A1238" s="45" t="s">
        <v>847</v>
      </c>
      <c r="B1238" s="130">
        <v>42220</v>
      </c>
      <c r="C1238" s="45">
        <v>5.2</v>
      </c>
      <c r="D1238" s="93" t="s">
        <v>37</v>
      </c>
    </row>
    <row r="1239" spans="1:4" ht="15.75" customHeight="1" x14ac:dyDescent="0.2">
      <c r="A1239" s="45" t="s">
        <v>847</v>
      </c>
      <c r="B1239" s="130">
        <v>42219</v>
      </c>
      <c r="C1239" s="45">
        <v>5.2</v>
      </c>
      <c r="D1239" s="93" t="s">
        <v>37</v>
      </c>
    </row>
    <row r="1240" spans="1:4" ht="15.75" customHeight="1" x14ac:dyDescent="0.2">
      <c r="A1240" s="45" t="s">
        <v>847</v>
      </c>
      <c r="B1240" s="130">
        <v>42218</v>
      </c>
      <c r="C1240" s="45">
        <v>5.2</v>
      </c>
      <c r="D1240" s="93" t="s">
        <v>37</v>
      </c>
    </row>
    <row r="1241" spans="1:4" ht="15.75" customHeight="1" x14ac:dyDescent="0.2">
      <c r="A1241" s="45" t="s">
        <v>847</v>
      </c>
      <c r="B1241" s="130">
        <v>42217</v>
      </c>
      <c r="C1241" s="45">
        <v>5.2</v>
      </c>
      <c r="D1241" s="93" t="s">
        <v>37</v>
      </c>
    </row>
    <row r="1242" spans="1:4" ht="15.75" customHeight="1" x14ac:dyDescent="0.2">
      <c r="A1242" s="45" t="s">
        <v>660</v>
      </c>
      <c r="B1242" s="130">
        <v>42247</v>
      </c>
      <c r="C1242" s="45">
        <v>62.7</v>
      </c>
      <c r="D1242" s="93" t="s">
        <v>37</v>
      </c>
    </row>
    <row r="1243" spans="1:4" ht="15.75" customHeight="1" x14ac:dyDescent="0.2">
      <c r="A1243" s="45" t="s">
        <v>660</v>
      </c>
      <c r="B1243" s="130">
        <v>42246</v>
      </c>
      <c r="C1243" s="45">
        <v>62.7</v>
      </c>
      <c r="D1243" s="93" t="s">
        <v>37</v>
      </c>
    </row>
    <row r="1244" spans="1:4" ht="15.75" customHeight="1" x14ac:dyDescent="0.2">
      <c r="A1244" s="45" t="s">
        <v>660</v>
      </c>
      <c r="B1244" s="130">
        <v>42245</v>
      </c>
      <c r="C1244" s="45">
        <v>62.69</v>
      </c>
      <c r="D1244" s="93" t="s">
        <v>37</v>
      </c>
    </row>
    <row r="1245" spans="1:4" ht="15.75" customHeight="1" x14ac:dyDescent="0.2">
      <c r="A1245" s="45" t="s">
        <v>660</v>
      </c>
      <c r="B1245" s="130">
        <v>42244</v>
      </c>
      <c r="C1245" s="45">
        <v>62.69</v>
      </c>
      <c r="D1245" s="93" t="s">
        <v>37</v>
      </c>
    </row>
    <row r="1246" spans="1:4" ht="15.75" customHeight="1" x14ac:dyDescent="0.2">
      <c r="A1246" s="45" t="s">
        <v>660</v>
      </c>
      <c r="B1246" s="130">
        <v>42243</v>
      </c>
      <c r="C1246" s="45">
        <v>62.7</v>
      </c>
      <c r="D1246" s="93" t="s">
        <v>37</v>
      </c>
    </row>
    <row r="1247" spans="1:4" ht="15.75" customHeight="1" x14ac:dyDescent="0.2">
      <c r="A1247" s="45" t="s">
        <v>660</v>
      </c>
      <c r="B1247" s="130">
        <v>42242</v>
      </c>
      <c r="C1247" s="45">
        <v>62.69</v>
      </c>
      <c r="D1247" s="93" t="s">
        <v>37</v>
      </c>
    </row>
    <row r="1248" spans="1:4" ht="15.75" customHeight="1" x14ac:dyDescent="0.2">
      <c r="A1248" s="45" t="s">
        <v>660</v>
      </c>
      <c r="B1248" s="130">
        <v>42241</v>
      </c>
      <c r="C1248" s="45">
        <v>62.7</v>
      </c>
      <c r="D1248" s="93" t="s">
        <v>37</v>
      </c>
    </row>
    <row r="1249" spans="1:4" ht="15.75" customHeight="1" x14ac:dyDescent="0.2">
      <c r="A1249" s="45" t="s">
        <v>660</v>
      </c>
      <c r="B1249" s="130">
        <v>42240</v>
      </c>
      <c r="C1249" s="45">
        <v>62.7</v>
      </c>
      <c r="D1249" s="93" t="s">
        <v>37</v>
      </c>
    </row>
    <row r="1250" spans="1:4" ht="15.75" customHeight="1" x14ac:dyDescent="0.2">
      <c r="A1250" s="45" t="s">
        <v>660</v>
      </c>
      <c r="B1250" s="130">
        <v>42239</v>
      </c>
      <c r="C1250" s="45">
        <v>62.7</v>
      </c>
      <c r="D1250" s="93" t="s">
        <v>37</v>
      </c>
    </row>
    <row r="1251" spans="1:4" ht="15.75" customHeight="1" x14ac:dyDescent="0.2">
      <c r="A1251" s="45" t="s">
        <v>660</v>
      </c>
      <c r="B1251" s="130">
        <v>42238</v>
      </c>
      <c r="C1251" s="45">
        <v>62.7</v>
      </c>
      <c r="D1251" s="93" t="s">
        <v>37</v>
      </c>
    </row>
    <row r="1252" spans="1:4" ht="15.75" customHeight="1" x14ac:dyDescent="0.2">
      <c r="A1252" s="45" t="s">
        <v>660</v>
      </c>
      <c r="B1252" s="130">
        <v>42237</v>
      </c>
      <c r="C1252" s="45">
        <v>62.7</v>
      </c>
      <c r="D1252" s="93" t="s">
        <v>37</v>
      </c>
    </row>
    <row r="1253" spans="1:4" ht="15.75" customHeight="1" x14ac:dyDescent="0.2">
      <c r="A1253" s="45" t="s">
        <v>660</v>
      </c>
      <c r="B1253" s="130">
        <v>42236</v>
      </c>
      <c r="C1253" s="45">
        <v>62.7</v>
      </c>
      <c r="D1253" s="93" t="s">
        <v>37</v>
      </c>
    </row>
    <row r="1254" spans="1:4" ht="15.75" customHeight="1" x14ac:dyDescent="0.2">
      <c r="A1254" s="45" t="s">
        <v>660</v>
      </c>
      <c r="B1254" s="130">
        <v>42235</v>
      </c>
      <c r="C1254" s="45">
        <v>62.7</v>
      </c>
      <c r="D1254" s="93" t="s">
        <v>37</v>
      </c>
    </row>
    <row r="1255" spans="1:4" ht="15.75" customHeight="1" x14ac:dyDescent="0.2">
      <c r="A1255" s="45" t="s">
        <v>660</v>
      </c>
      <c r="B1255" s="130">
        <v>42234</v>
      </c>
      <c r="C1255" s="45">
        <v>62.7</v>
      </c>
      <c r="D1255" s="93" t="s">
        <v>37</v>
      </c>
    </row>
    <row r="1256" spans="1:4" ht="15.75" customHeight="1" x14ac:dyDescent="0.2">
      <c r="A1256" s="45" t="s">
        <v>660</v>
      </c>
      <c r="B1256" s="130">
        <v>42233</v>
      </c>
      <c r="C1256" s="45">
        <v>62.7</v>
      </c>
      <c r="D1256" s="93" t="s">
        <v>37</v>
      </c>
    </row>
    <row r="1257" spans="1:4" ht="15.75" customHeight="1" x14ac:dyDescent="0.2">
      <c r="A1257" s="45" t="s">
        <v>660</v>
      </c>
      <c r="B1257" s="130">
        <v>42232</v>
      </c>
      <c r="C1257" s="45">
        <v>62.69</v>
      </c>
      <c r="D1257" s="93" t="s">
        <v>37</v>
      </c>
    </row>
    <row r="1258" spans="1:4" ht="15.75" customHeight="1" x14ac:dyDescent="0.2">
      <c r="A1258" s="45" t="s">
        <v>660</v>
      </c>
      <c r="B1258" s="130">
        <v>42231</v>
      </c>
      <c r="C1258" s="45">
        <v>62.69</v>
      </c>
      <c r="D1258" s="93" t="s">
        <v>37</v>
      </c>
    </row>
    <row r="1259" spans="1:4" ht="15.75" customHeight="1" x14ac:dyDescent="0.2">
      <c r="A1259" s="45" t="s">
        <v>660</v>
      </c>
      <c r="B1259" s="130">
        <v>42230</v>
      </c>
      <c r="C1259" s="45">
        <v>62.69</v>
      </c>
      <c r="D1259" s="93" t="s">
        <v>37</v>
      </c>
    </row>
    <row r="1260" spans="1:4" ht="15.75" customHeight="1" x14ac:dyDescent="0.2">
      <c r="A1260" s="45" t="s">
        <v>660</v>
      </c>
      <c r="B1260" s="130">
        <v>42229</v>
      </c>
      <c r="C1260" s="45">
        <v>62.69</v>
      </c>
      <c r="D1260" s="93" t="s">
        <v>37</v>
      </c>
    </row>
    <row r="1261" spans="1:4" ht="15.75" customHeight="1" x14ac:dyDescent="0.2">
      <c r="A1261" s="45" t="s">
        <v>660</v>
      </c>
      <c r="B1261" s="130">
        <v>42228</v>
      </c>
      <c r="C1261" s="45">
        <v>62.69</v>
      </c>
      <c r="D1261" s="93" t="s">
        <v>37</v>
      </c>
    </row>
    <row r="1262" spans="1:4" ht="15.75" customHeight="1" x14ac:dyDescent="0.2">
      <c r="A1262" s="45" t="s">
        <v>660</v>
      </c>
      <c r="B1262" s="130">
        <v>42227</v>
      </c>
      <c r="C1262" s="45">
        <v>62.7</v>
      </c>
      <c r="D1262" s="93" t="s">
        <v>37</v>
      </c>
    </row>
    <row r="1263" spans="1:4" ht="15.75" customHeight="1" x14ac:dyDescent="0.2">
      <c r="A1263" s="45" t="s">
        <v>660</v>
      </c>
      <c r="B1263" s="130">
        <v>42226</v>
      </c>
      <c r="C1263" s="45">
        <v>62.7</v>
      </c>
      <c r="D1263" s="93" t="s">
        <v>37</v>
      </c>
    </row>
    <row r="1264" spans="1:4" ht="15.75" customHeight="1" x14ac:dyDescent="0.2">
      <c r="A1264" s="45" t="s">
        <v>660</v>
      </c>
      <c r="B1264" s="130">
        <v>42225</v>
      </c>
      <c r="C1264" s="45">
        <v>62.7</v>
      </c>
      <c r="D1264" s="93" t="s">
        <v>37</v>
      </c>
    </row>
    <row r="1265" spans="1:4" ht="15.75" customHeight="1" x14ac:dyDescent="0.2">
      <c r="A1265" s="45" t="s">
        <v>660</v>
      </c>
      <c r="B1265" s="130">
        <v>42224</v>
      </c>
      <c r="C1265" s="45">
        <v>62.7</v>
      </c>
      <c r="D1265" s="93" t="s">
        <v>37</v>
      </c>
    </row>
    <row r="1266" spans="1:4" ht="15.75" customHeight="1" x14ac:dyDescent="0.2">
      <c r="A1266" s="45" t="s">
        <v>660</v>
      </c>
      <c r="B1266" s="130">
        <v>42223</v>
      </c>
      <c r="C1266" s="45">
        <v>62.69</v>
      </c>
      <c r="D1266" s="93" t="s">
        <v>37</v>
      </c>
    </row>
    <row r="1267" spans="1:4" ht="15.75" customHeight="1" x14ac:dyDescent="0.2">
      <c r="A1267" s="45" t="s">
        <v>660</v>
      </c>
      <c r="B1267" s="130">
        <v>42222</v>
      </c>
      <c r="C1267" s="45">
        <v>62.7</v>
      </c>
      <c r="D1267" s="93" t="s">
        <v>37</v>
      </c>
    </row>
    <row r="1268" spans="1:4" ht="15.75" customHeight="1" x14ac:dyDescent="0.2">
      <c r="A1268" s="45" t="s">
        <v>660</v>
      </c>
      <c r="B1268" s="130">
        <v>42221</v>
      </c>
      <c r="C1268" s="45">
        <v>62.7</v>
      </c>
      <c r="D1268" s="93" t="s">
        <v>37</v>
      </c>
    </row>
    <row r="1269" spans="1:4" ht="15.75" customHeight="1" x14ac:dyDescent="0.2">
      <c r="A1269" s="45" t="s">
        <v>660</v>
      </c>
      <c r="B1269" s="130">
        <v>42220</v>
      </c>
      <c r="C1269" s="45">
        <v>62.7</v>
      </c>
      <c r="D1269" s="93" t="s">
        <v>37</v>
      </c>
    </row>
    <row r="1270" spans="1:4" ht="15.75" customHeight="1" x14ac:dyDescent="0.2">
      <c r="A1270" s="45" t="s">
        <v>660</v>
      </c>
      <c r="B1270" s="130">
        <v>42219</v>
      </c>
      <c r="C1270" s="45">
        <v>62.7</v>
      </c>
      <c r="D1270" s="93" t="s">
        <v>37</v>
      </c>
    </row>
    <row r="1271" spans="1:4" ht="15.75" customHeight="1" x14ac:dyDescent="0.2">
      <c r="A1271" s="45" t="s">
        <v>660</v>
      </c>
      <c r="B1271" s="130">
        <v>42218</v>
      </c>
      <c r="C1271" s="45">
        <v>62.69</v>
      </c>
      <c r="D1271" s="93" t="s">
        <v>37</v>
      </c>
    </row>
    <row r="1272" spans="1:4" ht="15.75" customHeight="1" x14ac:dyDescent="0.2">
      <c r="A1272" s="45" t="s">
        <v>660</v>
      </c>
      <c r="B1272" s="130">
        <v>42217</v>
      </c>
      <c r="C1272" s="45">
        <v>62.7</v>
      </c>
      <c r="D1272" s="93" t="s">
        <v>37</v>
      </c>
    </row>
    <row r="1273" spans="1:4" ht="15.75" customHeight="1" x14ac:dyDescent="0.2">
      <c r="A1273" s="45" t="s">
        <v>566</v>
      </c>
      <c r="B1273" s="130">
        <v>42247</v>
      </c>
      <c r="C1273" s="45">
        <v>43.95</v>
      </c>
      <c r="D1273" s="93" t="s">
        <v>42</v>
      </c>
    </row>
    <row r="1274" spans="1:4" ht="15.75" customHeight="1" x14ac:dyDescent="0.2">
      <c r="A1274" s="45" t="s">
        <v>566</v>
      </c>
      <c r="B1274" s="130">
        <v>42246</v>
      </c>
      <c r="C1274" s="45">
        <v>43.95</v>
      </c>
      <c r="D1274" s="93" t="s">
        <v>42</v>
      </c>
    </row>
    <row r="1275" spans="1:4" ht="15.75" customHeight="1" x14ac:dyDescent="0.2">
      <c r="A1275" s="45" t="s">
        <v>566</v>
      </c>
      <c r="B1275" s="130">
        <v>42245</v>
      </c>
      <c r="C1275" s="45">
        <v>43.95</v>
      </c>
      <c r="D1275" s="93" t="s">
        <v>42</v>
      </c>
    </row>
    <row r="1276" spans="1:4" ht="15.75" customHeight="1" x14ac:dyDescent="0.2">
      <c r="A1276" s="45" t="s">
        <v>566</v>
      </c>
      <c r="B1276" s="130">
        <v>42244</v>
      </c>
      <c r="C1276" s="45">
        <v>43.95</v>
      </c>
      <c r="D1276" s="93" t="s">
        <v>42</v>
      </c>
    </row>
    <row r="1277" spans="1:4" ht="15.75" customHeight="1" x14ac:dyDescent="0.2">
      <c r="A1277" s="45" t="s">
        <v>566</v>
      </c>
      <c r="B1277" s="130">
        <v>42243</v>
      </c>
      <c r="C1277" s="45">
        <v>43.95</v>
      </c>
      <c r="D1277" s="93" t="s">
        <v>42</v>
      </c>
    </row>
    <row r="1278" spans="1:4" ht="15.75" customHeight="1" x14ac:dyDescent="0.2">
      <c r="A1278" s="45" t="s">
        <v>566</v>
      </c>
      <c r="B1278" s="130">
        <v>42242</v>
      </c>
      <c r="C1278" s="45">
        <v>43.95</v>
      </c>
      <c r="D1278" s="93" t="s">
        <v>42</v>
      </c>
    </row>
    <row r="1279" spans="1:4" ht="15.75" customHeight="1" x14ac:dyDescent="0.2">
      <c r="A1279" s="45" t="s">
        <v>566</v>
      </c>
      <c r="B1279" s="130">
        <v>42241</v>
      </c>
      <c r="C1279" s="45">
        <v>43.95</v>
      </c>
      <c r="D1279" s="93" t="s">
        <v>42</v>
      </c>
    </row>
    <row r="1280" spans="1:4" ht="15.75" customHeight="1" x14ac:dyDescent="0.2">
      <c r="A1280" s="45" t="s">
        <v>566</v>
      </c>
      <c r="B1280" s="130">
        <v>42240</v>
      </c>
      <c r="C1280" s="45">
        <v>43.95</v>
      </c>
      <c r="D1280" s="93" t="s">
        <v>42</v>
      </c>
    </row>
    <row r="1281" spans="1:4" ht="15.75" customHeight="1" x14ac:dyDescent="0.2">
      <c r="A1281" s="45" t="s">
        <v>566</v>
      </c>
      <c r="B1281" s="130">
        <v>42239</v>
      </c>
      <c r="C1281" s="45">
        <v>43.95</v>
      </c>
      <c r="D1281" s="93" t="s">
        <v>42</v>
      </c>
    </row>
    <row r="1282" spans="1:4" ht="15.75" customHeight="1" x14ac:dyDescent="0.2">
      <c r="A1282" s="45" t="s">
        <v>566</v>
      </c>
      <c r="B1282" s="130">
        <v>42238</v>
      </c>
      <c r="C1282" s="45">
        <v>43.95</v>
      </c>
      <c r="D1282" s="93" t="s">
        <v>42</v>
      </c>
    </row>
    <row r="1283" spans="1:4" ht="15.75" customHeight="1" x14ac:dyDescent="0.2">
      <c r="A1283" s="45" t="s">
        <v>566</v>
      </c>
      <c r="B1283" s="130">
        <v>42237</v>
      </c>
      <c r="C1283" s="45">
        <v>43.95</v>
      </c>
      <c r="D1283" s="93" t="s">
        <v>42</v>
      </c>
    </row>
    <row r="1284" spans="1:4" ht="15.75" customHeight="1" x14ac:dyDescent="0.2">
      <c r="A1284" s="45" t="s">
        <v>566</v>
      </c>
      <c r="B1284" s="130">
        <v>42236</v>
      </c>
      <c r="C1284" s="45">
        <v>43.95</v>
      </c>
      <c r="D1284" s="93" t="s">
        <v>42</v>
      </c>
    </row>
    <row r="1285" spans="1:4" ht="15.75" customHeight="1" x14ac:dyDescent="0.2">
      <c r="A1285" s="45" t="s">
        <v>566</v>
      </c>
      <c r="B1285" s="130">
        <v>42235</v>
      </c>
      <c r="C1285" s="45">
        <v>43.95</v>
      </c>
      <c r="D1285" s="93" t="s">
        <v>42</v>
      </c>
    </row>
    <row r="1286" spans="1:4" ht="15.75" customHeight="1" x14ac:dyDescent="0.2">
      <c r="A1286" s="45" t="s">
        <v>566</v>
      </c>
      <c r="B1286" s="130">
        <v>42234</v>
      </c>
      <c r="C1286" s="45">
        <v>43.95</v>
      </c>
      <c r="D1286" s="93" t="s">
        <v>42</v>
      </c>
    </row>
    <row r="1287" spans="1:4" ht="15.75" customHeight="1" x14ac:dyDescent="0.2">
      <c r="A1287" s="45" t="s">
        <v>566</v>
      </c>
      <c r="B1287" s="130">
        <v>42233</v>
      </c>
      <c r="C1287" s="45">
        <v>43.95</v>
      </c>
      <c r="D1287" s="93" t="s">
        <v>42</v>
      </c>
    </row>
    <row r="1288" spans="1:4" ht="15.75" customHeight="1" x14ac:dyDescent="0.2">
      <c r="A1288" s="45" t="s">
        <v>566</v>
      </c>
      <c r="B1288" s="130">
        <v>42232</v>
      </c>
      <c r="C1288" s="45">
        <v>43.95</v>
      </c>
      <c r="D1288" s="93" t="s">
        <v>42</v>
      </c>
    </row>
    <row r="1289" spans="1:4" ht="15.75" customHeight="1" x14ac:dyDescent="0.2">
      <c r="A1289" s="45" t="s">
        <v>566</v>
      </c>
      <c r="B1289" s="130">
        <v>42231</v>
      </c>
      <c r="C1289" s="45">
        <v>43.95</v>
      </c>
      <c r="D1289" s="93" t="s">
        <v>42</v>
      </c>
    </row>
    <row r="1290" spans="1:4" ht="15.75" customHeight="1" x14ac:dyDescent="0.2">
      <c r="A1290" s="45" t="s">
        <v>566</v>
      </c>
      <c r="B1290" s="130">
        <v>42230</v>
      </c>
      <c r="C1290" s="45">
        <v>43.95</v>
      </c>
      <c r="D1290" s="93" t="s">
        <v>42</v>
      </c>
    </row>
    <row r="1291" spans="1:4" ht="15.75" customHeight="1" x14ac:dyDescent="0.2">
      <c r="A1291" s="45" t="s">
        <v>566</v>
      </c>
      <c r="B1291" s="130">
        <v>42229</v>
      </c>
      <c r="C1291" s="45">
        <v>43.95</v>
      </c>
      <c r="D1291" s="93" t="s">
        <v>42</v>
      </c>
    </row>
    <row r="1292" spans="1:4" ht="15.75" customHeight="1" x14ac:dyDescent="0.2">
      <c r="A1292" s="45" t="s">
        <v>566</v>
      </c>
      <c r="B1292" s="130">
        <v>42228</v>
      </c>
      <c r="C1292" s="45">
        <v>43.95</v>
      </c>
      <c r="D1292" s="93" t="s">
        <v>42</v>
      </c>
    </row>
    <row r="1293" spans="1:4" ht="15.75" customHeight="1" x14ac:dyDescent="0.2">
      <c r="A1293" s="45" t="s">
        <v>566</v>
      </c>
      <c r="B1293" s="130">
        <v>42227</v>
      </c>
      <c r="C1293" s="45">
        <v>43.95</v>
      </c>
      <c r="D1293" s="93" t="s">
        <v>42</v>
      </c>
    </row>
    <row r="1294" spans="1:4" ht="15.75" customHeight="1" x14ac:dyDescent="0.2">
      <c r="A1294" s="45" t="s">
        <v>566</v>
      </c>
      <c r="B1294" s="130">
        <v>42226</v>
      </c>
      <c r="C1294" s="45">
        <v>43.95</v>
      </c>
      <c r="D1294" s="93" t="s">
        <v>42</v>
      </c>
    </row>
    <row r="1295" spans="1:4" ht="15.75" customHeight="1" x14ac:dyDescent="0.2">
      <c r="A1295" s="45" t="s">
        <v>566</v>
      </c>
      <c r="B1295" s="130">
        <v>42225</v>
      </c>
      <c r="C1295" s="45">
        <v>43.95</v>
      </c>
      <c r="D1295" s="93" t="s">
        <v>42</v>
      </c>
    </row>
    <row r="1296" spans="1:4" ht="15.75" customHeight="1" x14ac:dyDescent="0.2">
      <c r="A1296" s="45" t="s">
        <v>566</v>
      </c>
      <c r="B1296" s="130">
        <v>42224</v>
      </c>
      <c r="C1296" s="45">
        <v>43.95</v>
      </c>
      <c r="D1296" s="93" t="s">
        <v>42</v>
      </c>
    </row>
    <row r="1297" spans="1:4" ht="15.75" customHeight="1" x14ac:dyDescent="0.2">
      <c r="A1297" s="45" t="s">
        <v>566</v>
      </c>
      <c r="B1297" s="130">
        <v>42223</v>
      </c>
      <c r="C1297" s="45">
        <v>43.95</v>
      </c>
      <c r="D1297" s="93" t="s">
        <v>42</v>
      </c>
    </row>
    <row r="1298" spans="1:4" ht="15.75" customHeight="1" x14ac:dyDescent="0.2">
      <c r="A1298" s="45" t="s">
        <v>566</v>
      </c>
      <c r="B1298" s="130">
        <v>42222</v>
      </c>
      <c r="C1298" s="45">
        <v>43.95</v>
      </c>
      <c r="D1298" s="93" t="s">
        <v>42</v>
      </c>
    </row>
    <row r="1299" spans="1:4" ht="15.75" customHeight="1" x14ac:dyDescent="0.2">
      <c r="A1299" s="45" t="s">
        <v>566</v>
      </c>
      <c r="B1299" s="130">
        <v>42221</v>
      </c>
      <c r="C1299" s="45">
        <v>43.95</v>
      </c>
      <c r="D1299" s="93" t="s">
        <v>42</v>
      </c>
    </row>
    <row r="1300" spans="1:4" ht="15.75" customHeight="1" x14ac:dyDescent="0.2">
      <c r="A1300" s="45" t="s">
        <v>566</v>
      </c>
      <c r="B1300" s="130">
        <v>42220</v>
      </c>
      <c r="C1300" s="45">
        <v>43.95</v>
      </c>
      <c r="D1300" s="93" t="s">
        <v>42</v>
      </c>
    </row>
    <row r="1301" spans="1:4" ht="15.75" customHeight="1" x14ac:dyDescent="0.2">
      <c r="A1301" s="45" t="s">
        <v>566</v>
      </c>
      <c r="B1301" s="130">
        <v>42219</v>
      </c>
      <c r="C1301" s="45">
        <v>43.95</v>
      </c>
      <c r="D1301" s="93" t="s">
        <v>42</v>
      </c>
    </row>
    <row r="1302" spans="1:4" ht="15.75" customHeight="1" x14ac:dyDescent="0.2">
      <c r="A1302" s="45" t="s">
        <v>566</v>
      </c>
      <c r="B1302" s="130">
        <v>42218</v>
      </c>
      <c r="C1302" s="45">
        <v>43.95</v>
      </c>
      <c r="D1302" s="93" t="s">
        <v>42</v>
      </c>
    </row>
    <row r="1303" spans="1:4" ht="15.75" customHeight="1" x14ac:dyDescent="0.2">
      <c r="A1303" s="45" t="s">
        <v>566</v>
      </c>
      <c r="B1303" s="130">
        <v>42217</v>
      </c>
      <c r="C1303" s="45">
        <v>43.95</v>
      </c>
      <c r="D1303" s="93" t="s">
        <v>42</v>
      </c>
    </row>
    <row r="1304" spans="1:4" ht="15.75" customHeight="1" x14ac:dyDescent="0.2">
      <c r="A1304" s="45" t="s">
        <v>567</v>
      </c>
      <c r="B1304" s="130">
        <v>42247</v>
      </c>
      <c r="C1304" s="45">
        <v>80.09</v>
      </c>
      <c r="D1304" s="93" t="s">
        <v>42</v>
      </c>
    </row>
    <row r="1305" spans="1:4" ht="15.75" customHeight="1" x14ac:dyDescent="0.2">
      <c r="A1305" s="45" t="s">
        <v>567</v>
      </c>
      <c r="B1305" s="130">
        <v>42246</v>
      </c>
      <c r="C1305" s="45">
        <v>81.319999999999993</v>
      </c>
      <c r="D1305" s="93" t="s">
        <v>42</v>
      </c>
    </row>
    <row r="1306" spans="1:4" ht="15.75" customHeight="1" x14ac:dyDescent="0.2">
      <c r="A1306" s="45" t="s">
        <v>567</v>
      </c>
      <c r="B1306" s="130">
        <v>42245</v>
      </c>
      <c r="C1306" s="45">
        <v>80.47</v>
      </c>
      <c r="D1306" s="93" t="s">
        <v>42</v>
      </c>
    </row>
    <row r="1307" spans="1:4" ht="15.75" customHeight="1" x14ac:dyDescent="0.2">
      <c r="A1307" s="45" t="s">
        <v>567</v>
      </c>
      <c r="B1307" s="130">
        <v>42244</v>
      </c>
      <c r="C1307" s="45">
        <v>79.37</v>
      </c>
      <c r="D1307" s="93" t="s">
        <v>42</v>
      </c>
    </row>
    <row r="1308" spans="1:4" ht="15.75" customHeight="1" x14ac:dyDescent="0.2">
      <c r="A1308" s="45" t="s">
        <v>567</v>
      </c>
      <c r="B1308" s="130">
        <v>42243</v>
      </c>
      <c r="C1308" s="45">
        <v>80.13</v>
      </c>
      <c r="D1308" s="93" t="s">
        <v>42</v>
      </c>
    </row>
    <row r="1309" spans="1:4" ht="15.75" customHeight="1" x14ac:dyDescent="0.2">
      <c r="A1309" s="45" t="s">
        <v>567</v>
      </c>
      <c r="B1309" s="130">
        <v>42242</v>
      </c>
      <c r="C1309" s="45">
        <v>80.14</v>
      </c>
      <c r="D1309" s="93" t="s">
        <v>42</v>
      </c>
    </row>
    <row r="1310" spans="1:4" ht="15.75" customHeight="1" x14ac:dyDescent="0.2">
      <c r="A1310" s="45" t="s">
        <v>567</v>
      </c>
      <c r="B1310" s="130">
        <v>42241</v>
      </c>
      <c r="C1310" s="45">
        <v>79.44</v>
      </c>
      <c r="D1310" s="93" t="s">
        <v>42</v>
      </c>
    </row>
    <row r="1311" spans="1:4" ht="15.75" customHeight="1" x14ac:dyDescent="0.2">
      <c r="A1311" s="45" t="s">
        <v>567</v>
      </c>
      <c r="B1311" s="130">
        <v>42240</v>
      </c>
      <c r="C1311" s="45">
        <v>82.88</v>
      </c>
      <c r="D1311" s="93" t="s">
        <v>42</v>
      </c>
    </row>
    <row r="1312" spans="1:4" ht="15.75" customHeight="1" x14ac:dyDescent="0.2">
      <c r="A1312" s="45" t="s">
        <v>567</v>
      </c>
      <c r="B1312" s="130">
        <v>42239</v>
      </c>
      <c r="C1312" s="45">
        <v>82.77</v>
      </c>
      <c r="D1312" s="93" t="s">
        <v>42</v>
      </c>
    </row>
    <row r="1313" spans="1:4" ht="15.75" customHeight="1" x14ac:dyDescent="0.2">
      <c r="A1313" s="45" t="s">
        <v>567</v>
      </c>
      <c r="B1313" s="130">
        <v>42238</v>
      </c>
      <c r="C1313" s="45">
        <v>82.84</v>
      </c>
      <c r="D1313" s="93" t="s">
        <v>42</v>
      </c>
    </row>
    <row r="1314" spans="1:4" ht="15.75" customHeight="1" x14ac:dyDescent="0.2">
      <c r="A1314" s="45" t="s">
        <v>567</v>
      </c>
      <c r="B1314" s="130">
        <v>42237</v>
      </c>
      <c r="C1314" s="45">
        <v>83.12</v>
      </c>
      <c r="D1314" s="93" t="s">
        <v>42</v>
      </c>
    </row>
    <row r="1315" spans="1:4" ht="15.75" customHeight="1" x14ac:dyDescent="0.2">
      <c r="A1315" s="45" t="s">
        <v>567</v>
      </c>
      <c r="B1315" s="130">
        <v>42236</v>
      </c>
      <c r="C1315" s="45">
        <v>81.510000000000005</v>
      </c>
      <c r="D1315" s="93" t="s">
        <v>42</v>
      </c>
    </row>
    <row r="1316" spans="1:4" ht="15.75" customHeight="1" x14ac:dyDescent="0.2">
      <c r="A1316" s="45" t="s">
        <v>567</v>
      </c>
      <c r="B1316" s="130">
        <v>42235</v>
      </c>
      <c r="C1316" s="45">
        <v>80.3</v>
      </c>
      <c r="D1316" s="93" t="s">
        <v>42</v>
      </c>
    </row>
    <row r="1317" spans="1:4" ht="15.75" customHeight="1" x14ac:dyDescent="0.2">
      <c r="A1317" s="45" t="s">
        <v>567</v>
      </c>
      <c r="B1317" s="130">
        <v>42234</v>
      </c>
      <c r="C1317" s="45">
        <v>82.46</v>
      </c>
      <c r="D1317" s="93" t="s">
        <v>42</v>
      </c>
    </row>
    <row r="1318" spans="1:4" ht="15.75" customHeight="1" x14ac:dyDescent="0.2">
      <c r="A1318" s="45" t="s">
        <v>567</v>
      </c>
      <c r="B1318" s="130">
        <v>42233</v>
      </c>
      <c r="C1318" s="45">
        <v>81.96</v>
      </c>
      <c r="D1318" s="93" t="s">
        <v>42</v>
      </c>
    </row>
    <row r="1319" spans="1:4" ht="15.75" customHeight="1" x14ac:dyDescent="0.2">
      <c r="A1319" s="45" t="s">
        <v>567</v>
      </c>
      <c r="B1319" s="130">
        <v>42232</v>
      </c>
      <c r="C1319" s="45">
        <v>81.739999999999995</v>
      </c>
      <c r="D1319" s="93" t="s">
        <v>42</v>
      </c>
    </row>
    <row r="1320" spans="1:4" ht="15.75" customHeight="1" x14ac:dyDescent="0.2">
      <c r="A1320" s="45" t="s">
        <v>567</v>
      </c>
      <c r="B1320" s="130">
        <v>42231</v>
      </c>
      <c r="C1320" s="45">
        <v>82.18</v>
      </c>
      <c r="D1320" s="93" t="s">
        <v>42</v>
      </c>
    </row>
    <row r="1321" spans="1:4" ht="15.75" customHeight="1" x14ac:dyDescent="0.2">
      <c r="A1321" s="45" t="s">
        <v>567</v>
      </c>
      <c r="B1321" s="130">
        <v>42230</v>
      </c>
      <c r="C1321" s="45">
        <v>80.47</v>
      </c>
      <c r="D1321" s="93" t="s">
        <v>42</v>
      </c>
    </row>
    <row r="1322" spans="1:4" ht="15.75" customHeight="1" x14ac:dyDescent="0.2">
      <c r="A1322" s="45" t="s">
        <v>567</v>
      </c>
      <c r="B1322" s="130">
        <v>42229</v>
      </c>
      <c r="C1322" s="45">
        <v>79.7</v>
      </c>
      <c r="D1322" s="93" t="s">
        <v>42</v>
      </c>
    </row>
    <row r="1323" spans="1:4" ht="15.75" customHeight="1" x14ac:dyDescent="0.2">
      <c r="A1323" s="45" t="s">
        <v>567</v>
      </c>
      <c r="B1323" s="130">
        <v>42228</v>
      </c>
      <c r="C1323" s="45">
        <v>80.59</v>
      </c>
      <c r="D1323" s="93" t="s">
        <v>42</v>
      </c>
    </row>
    <row r="1324" spans="1:4" ht="15.75" customHeight="1" x14ac:dyDescent="0.2">
      <c r="A1324" s="45" t="s">
        <v>567</v>
      </c>
      <c r="B1324" s="130">
        <v>42227</v>
      </c>
      <c r="C1324" s="45">
        <v>81.569999999999993</v>
      </c>
      <c r="D1324" s="93" t="s">
        <v>42</v>
      </c>
    </row>
    <row r="1325" spans="1:4" ht="15.75" customHeight="1" x14ac:dyDescent="0.2">
      <c r="A1325" s="45" t="s">
        <v>567</v>
      </c>
      <c r="B1325" s="130">
        <v>42226</v>
      </c>
      <c r="C1325" s="45">
        <v>79.55</v>
      </c>
      <c r="D1325" s="93" t="s">
        <v>42</v>
      </c>
    </row>
    <row r="1326" spans="1:4" ht="15.75" customHeight="1" x14ac:dyDescent="0.2">
      <c r="A1326" s="45" t="s">
        <v>567</v>
      </c>
      <c r="B1326" s="130">
        <v>42225</v>
      </c>
      <c r="C1326" s="45">
        <v>79.739999999999995</v>
      </c>
      <c r="D1326" s="93" t="s">
        <v>42</v>
      </c>
    </row>
    <row r="1327" spans="1:4" ht="15.75" customHeight="1" x14ac:dyDescent="0.2">
      <c r="A1327" s="45" t="s">
        <v>567</v>
      </c>
      <c r="B1327" s="130">
        <v>42224</v>
      </c>
      <c r="C1327" s="45">
        <v>79.31</v>
      </c>
      <c r="D1327" s="93" t="s">
        <v>42</v>
      </c>
    </row>
    <row r="1328" spans="1:4" ht="15.75" customHeight="1" x14ac:dyDescent="0.2">
      <c r="A1328" s="45" t="s">
        <v>567</v>
      </c>
      <c r="B1328" s="130">
        <v>42223</v>
      </c>
      <c r="C1328" s="45">
        <v>79.17</v>
      </c>
      <c r="D1328" s="93" t="s">
        <v>42</v>
      </c>
    </row>
    <row r="1329" spans="1:4" ht="15.75" customHeight="1" x14ac:dyDescent="0.2">
      <c r="A1329" s="45" t="s">
        <v>567</v>
      </c>
      <c r="B1329" s="130">
        <v>42222</v>
      </c>
      <c r="C1329" s="45">
        <v>78.13</v>
      </c>
      <c r="D1329" s="93" t="s">
        <v>42</v>
      </c>
    </row>
    <row r="1330" spans="1:4" ht="15.75" customHeight="1" x14ac:dyDescent="0.2">
      <c r="A1330" s="45" t="s">
        <v>567</v>
      </c>
      <c r="B1330" s="130">
        <v>42221</v>
      </c>
      <c r="C1330" s="45">
        <v>77.98</v>
      </c>
      <c r="D1330" s="93" t="s">
        <v>42</v>
      </c>
    </row>
    <row r="1331" spans="1:4" ht="15.75" customHeight="1" x14ac:dyDescent="0.2">
      <c r="A1331" s="45" t="s">
        <v>567</v>
      </c>
      <c r="B1331" s="130">
        <v>42220</v>
      </c>
      <c r="C1331" s="45">
        <v>76.47</v>
      </c>
      <c r="D1331" s="93" t="s">
        <v>42</v>
      </c>
    </row>
    <row r="1332" spans="1:4" ht="15.75" customHeight="1" x14ac:dyDescent="0.2">
      <c r="A1332" s="45" t="s">
        <v>567</v>
      </c>
      <c r="B1332" s="130">
        <v>42219</v>
      </c>
      <c r="C1332" s="45">
        <v>77.180000000000007</v>
      </c>
      <c r="D1332" s="93" t="s">
        <v>42</v>
      </c>
    </row>
    <row r="1333" spans="1:4" ht="15.75" customHeight="1" x14ac:dyDescent="0.2">
      <c r="A1333" s="45" t="s">
        <v>567</v>
      </c>
      <c r="B1333" s="130">
        <v>42218</v>
      </c>
      <c r="C1333" s="45">
        <v>76</v>
      </c>
      <c r="D1333" s="93" t="s">
        <v>42</v>
      </c>
    </row>
    <row r="1334" spans="1:4" ht="15.75" customHeight="1" x14ac:dyDescent="0.2">
      <c r="A1334" s="45" t="s">
        <v>567</v>
      </c>
      <c r="B1334" s="130">
        <v>42217</v>
      </c>
      <c r="C1334" s="45">
        <v>75.650000000000006</v>
      </c>
      <c r="D1334" s="93" t="s">
        <v>42</v>
      </c>
    </row>
    <row r="1335" spans="1:4" ht="15.75" customHeight="1" x14ac:dyDescent="0.2">
      <c r="A1335" s="45" t="s">
        <v>568</v>
      </c>
      <c r="B1335" s="130">
        <v>42247</v>
      </c>
      <c r="C1335" s="45">
        <v>92.78</v>
      </c>
      <c r="D1335" s="93" t="s">
        <v>42</v>
      </c>
    </row>
    <row r="1336" spans="1:4" ht="15.75" customHeight="1" x14ac:dyDescent="0.2">
      <c r="A1336" s="45" t="s">
        <v>568</v>
      </c>
      <c r="B1336" s="130">
        <v>42246</v>
      </c>
      <c r="C1336" s="45">
        <v>92.74</v>
      </c>
      <c r="D1336" s="93" t="s">
        <v>42</v>
      </c>
    </row>
    <row r="1337" spans="1:4" ht="15.75" customHeight="1" x14ac:dyDescent="0.2">
      <c r="A1337" s="45" t="s">
        <v>568</v>
      </c>
      <c r="B1337" s="130">
        <v>42245</v>
      </c>
      <c r="C1337" s="45">
        <v>92.73</v>
      </c>
      <c r="D1337" s="93" t="s">
        <v>42</v>
      </c>
    </row>
    <row r="1338" spans="1:4" ht="15.75" customHeight="1" x14ac:dyDescent="0.2">
      <c r="A1338" s="45" t="s">
        <v>568</v>
      </c>
      <c r="B1338" s="130">
        <v>42244</v>
      </c>
      <c r="C1338" s="45">
        <v>92.55</v>
      </c>
      <c r="D1338" s="93" t="s">
        <v>42</v>
      </c>
    </row>
    <row r="1339" spans="1:4" ht="15.75" customHeight="1" x14ac:dyDescent="0.2">
      <c r="A1339" s="45" t="s">
        <v>568</v>
      </c>
      <c r="B1339" s="130">
        <v>42243</v>
      </c>
      <c r="C1339" s="45">
        <v>92.39</v>
      </c>
      <c r="D1339" s="93" t="s">
        <v>42</v>
      </c>
    </row>
    <row r="1340" spans="1:4" ht="15.75" customHeight="1" x14ac:dyDescent="0.2">
      <c r="A1340" s="45" t="s">
        <v>568</v>
      </c>
      <c r="B1340" s="130">
        <v>42242</v>
      </c>
      <c r="C1340" s="45">
        <v>92.28</v>
      </c>
      <c r="D1340" s="93" t="s">
        <v>42</v>
      </c>
    </row>
    <row r="1341" spans="1:4" ht="15.75" customHeight="1" x14ac:dyDescent="0.2">
      <c r="A1341" s="45" t="s">
        <v>568</v>
      </c>
      <c r="B1341" s="130">
        <v>42241</v>
      </c>
      <c r="C1341" s="45">
        <v>91.96</v>
      </c>
      <c r="D1341" s="93" t="s">
        <v>42</v>
      </c>
    </row>
    <row r="1342" spans="1:4" ht="15.75" customHeight="1" x14ac:dyDescent="0.2">
      <c r="A1342" s="45" t="s">
        <v>568</v>
      </c>
      <c r="B1342" s="130">
        <v>42240</v>
      </c>
      <c r="C1342" s="45">
        <v>91.29</v>
      </c>
      <c r="D1342" s="93" t="s">
        <v>42</v>
      </c>
    </row>
    <row r="1343" spans="1:4" ht="15.75" customHeight="1" x14ac:dyDescent="0.2">
      <c r="A1343" s="45" t="s">
        <v>568</v>
      </c>
      <c r="B1343" s="130">
        <v>42239</v>
      </c>
      <c r="C1343" s="45">
        <v>92.77</v>
      </c>
      <c r="D1343" s="93" t="s">
        <v>42</v>
      </c>
    </row>
    <row r="1344" spans="1:4" ht="15.75" customHeight="1" x14ac:dyDescent="0.2">
      <c r="A1344" s="45" t="s">
        <v>568</v>
      </c>
      <c r="B1344" s="130">
        <v>42238</v>
      </c>
      <c r="C1344" s="45">
        <v>92.61</v>
      </c>
      <c r="D1344" s="93" t="s">
        <v>42</v>
      </c>
    </row>
    <row r="1345" spans="1:4" ht="15.75" customHeight="1" x14ac:dyDescent="0.2">
      <c r="A1345" s="45" t="s">
        <v>568</v>
      </c>
      <c r="B1345" s="130">
        <v>42237</v>
      </c>
      <c r="C1345" s="45">
        <v>92.62</v>
      </c>
      <c r="D1345" s="93" t="s">
        <v>42</v>
      </c>
    </row>
    <row r="1346" spans="1:4" ht="15.75" customHeight="1" x14ac:dyDescent="0.2">
      <c r="A1346" s="45" t="s">
        <v>568</v>
      </c>
      <c r="B1346" s="130">
        <v>42236</v>
      </c>
      <c r="C1346" s="45">
        <v>92.72</v>
      </c>
      <c r="D1346" s="93" t="s">
        <v>42</v>
      </c>
    </row>
    <row r="1347" spans="1:4" ht="15.75" customHeight="1" x14ac:dyDescent="0.2">
      <c r="A1347" s="45" t="s">
        <v>568</v>
      </c>
      <c r="B1347" s="130">
        <v>42235</v>
      </c>
      <c r="C1347" s="45">
        <v>92.99</v>
      </c>
      <c r="D1347" s="93" t="s">
        <v>42</v>
      </c>
    </row>
    <row r="1348" spans="1:4" ht="15.75" customHeight="1" x14ac:dyDescent="0.2">
      <c r="A1348" s="45" t="s">
        <v>568</v>
      </c>
      <c r="B1348" s="130">
        <v>42234</v>
      </c>
      <c r="C1348" s="45">
        <v>92.94</v>
      </c>
      <c r="D1348" s="93" t="s">
        <v>42</v>
      </c>
    </row>
    <row r="1349" spans="1:4" ht="15.75" customHeight="1" x14ac:dyDescent="0.2">
      <c r="A1349" s="45" t="s">
        <v>568</v>
      </c>
      <c r="B1349" s="130">
        <v>42233</v>
      </c>
      <c r="C1349" s="45">
        <v>92.98</v>
      </c>
      <c r="D1349" s="93" t="s">
        <v>42</v>
      </c>
    </row>
    <row r="1350" spans="1:4" ht="15.75" customHeight="1" x14ac:dyDescent="0.2">
      <c r="A1350" s="45" t="s">
        <v>568</v>
      </c>
      <c r="B1350" s="130">
        <v>42232</v>
      </c>
      <c r="C1350" s="45">
        <v>92.93</v>
      </c>
      <c r="D1350" s="93" t="s">
        <v>42</v>
      </c>
    </row>
    <row r="1351" spans="1:4" ht="15.75" customHeight="1" x14ac:dyDescent="0.2">
      <c r="A1351" s="45" t="s">
        <v>568</v>
      </c>
      <c r="B1351" s="130">
        <v>42231</v>
      </c>
      <c r="C1351" s="45">
        <v>92.83</v>
      </c>
      <c r="D1351" s="93" t="s">
        <v>42</v>
      </c>
    </row>
    <row r="1352" spans="1:4" ht="15.75" customHeight="1" x14ac:dyDescent="0.2">
      <c r="A1352" s="45" t="s">
        <v>568</v>
      </c>
      <c r="B1352" s="130">
        <v>42230</v>
      </c>
      <c r="C1352" s="45">
        <v>92.85</v>
      </c>
      <c r="D1352" s="93" t="s">
        <v>42</v>
      </c>
    </row>
    <row r="1353" spans="1:4" ht="15.75" customHeight="1" x14ac:dyDescent="0.2">
      <c r="A1353" s="45" t="s">
        <v>568</v>
      </c>
      <c r="B1353" s="130">
        <v>42229</v>
      </c>
      <c r="C1353" s="45">
        <v>92.79</v>
      </c>
      <c r="D1353" s="93" t="s">
        <v>42</v>
      </c>
    </row>
    <row r="1354" spans="1:4" ht="15.75" customHeight="1" x14ac:dyDescent="0.2">
      <c r="A1354" s="45" t="s">
        <v>568</v>
      </c>
      <c r="B1354" s="130">
        <v>42228</v>
      </c>
      <c r="C1354" s="45">
        <v>92.76</v>
      </c>
      <c r="D1354" s="93" t="s">
        <v>42</v>
      </c>
    </row>
    <row r="1355" spans="1:4" ht="15.75" customHeight="1" x14ac:dyDescent="0.2">
      <c r="A1355" s="45" t="s">
        <v>568</v>
      </c>
      <c r="B1355" s="130">
        <v>42227</v>
      </c>
      <c r="C1355" s="45">
        <v>92.7</v>
      </c>
      <c r="D1355" s="93" t="s">
        <v>42</v>
      </c>
    </row>
    <row r="1356" spans="1:4" ht="15.75" customHeight="1" x14ac:dyDescent="0.2">
      <c r="A1356" s="45" t="s">
        <v>568</v>
      </c>
      <c r="B1356" s="130">
        <v>42226</v>
      </c>
      <c r="C1356" s="45">
        <v>92.74</v>
      </c>
      <c r="D1356" s="93" t="s">
        <v>42</v>
      </c>
    </row>
    <row r="1357" spans="1:4" ht="15.75" customHeight="1" x14ac:dyDescent="0.2">
      <c r="A1357" s="45" t="s">
        <v>568</v>
      </c>
      <c r="B1357" s="130">
        <v>42225</v>
      </c>
      <c r="C1357" s="45">
        <v>92.53</v>
      </c>
      <c r="D1357" s="93" t="s">
        <v>42</v>
      </c>
    </row>
    <row r="1358" spans="1:4" ht="15.75" customHeight="1" x14ac:dyDescent="0.2">
      <c r="A1358" s="45" t="s">
        <v>568</v>
      </c>
      <c r="B1358" s="130">
        <v>42224</v>
      </c>
      <c r="C1358" s="45">
        <v>92.32</v>
      </c>
      <c r="D1358" s="93" t="s">
        <v>42</v>
      </c>
    </row>
    <row r="1359" spans="1:4" ht="15.75" customHeight="1" x14ac:dyDescent="0.2">
      <c r="A1359" s="45" t="s">
        <v>568</v>
      </c>
      <c r="B1359" s="130">
        <v>42223</v>
      </c>
      <c r="C1359" s="45">
        <v>92.98</v>
      </c>
      <c r="D1359" s="93" t="s">
        <v>42</v>
      </c>
    </row>
    <row r="1360" spans="1:4" ht="15.75" customHeight="1" x14ac:dyDescent="0.2">
      <c r="A1360" s="45" t="s">
        <v>568</v>
      </c>
      <c r="B1360" s="130">
        <v>42222</v>
      </c>
      <c r="C1360" s="45">
        <v>92.94</v>
      </c>
      <c r="D1360" s="93" t="s">
        <v>42</v>
      </c>
    </row>
    <row r="1361" spans="1:4" ht="15.75" customHeight="1" x14ac:dyDescent="0.2">
      <c r="A1361" s="45" t="s">
        <v>568</v>
      </c>
      <c r="B1361" s="130">
        <v>42221</v>
      </c>
      <c r="C1361" s="45">
        <v>92.85</v>
      </c>
      <c r="D1361" s="93" t="s">
        <v>42</v>
      </c>
    </row>
    <row r="1362" spans="1:4" ht="15.75" customHeight="1" x14ac:dyDescent="0.2">
      <c r="A1362" s="45" t="s">
        <v>568</v>
      </c>
      <c r="B1362" s="130">
        <v>42220</v>
      </c>
      <c r="C1362" s="45">
        <v>92.55</v>
      </c>
      <c r="D1362" s="93" t="s">
        <v>42</v>
      </c>
    </row>
    <row r="1363" spans="1:4" ht="15.75" customHeight="1" x14ac:dyDescent="0.2">
      <c r="A1363" s="45" t="s">
        <v>568</v>
      </c>
      <c r="B1363" s="130">
        <v>42219</v>
      </c>
      <c r="C1363" s="45">
        <v>91.71</v>
      </c>
      <c r="D1363" s="93" t="s">
        <v>42</v>
      </c>
    </row>
    <row r="1364" spans="1:4" ht="15.75" customHeight="1" x14ac:dyDescent="0.2">
      <c r="A1364" s="45" t="s">
        <v>568</v>
      </c>
      <c r="B1364" s="130">
        <v>42218</v>
      </c>
      <c r="C1364" s="45">
        <v>91.16</v>
      </c>
      <c r="D1364" s="93" t="s">
        <v>42</v>
      </c>
    </row>
    <row r="1365" spans="1:4" ht="15.75" customHeight="1" x14ac:dyDescent="0.2">
      <c r="A1365" s="45" t="s">
        <v>568</v>
      </c>
      <c r="B1365" s="130">
        <v>42217</v>
      </c>
      <c r="C1365" s="45">
        <v>90.57</v>
      </c>
      <c r="D1365" s="93" t="s">
        <v>42</v>
      </c>
    </row>
    <row r="1366" spans="1:4" ht="15.75" customHeight="1" x14ac:dyDescent="0.2">
      <c r="A1366" s="45" t="s">
        <v>569</v>
      </c>
      <c r="B1366" s="130">
        <v>42247</v>
      </c>
      <c r="C1366" s="45">
        <v>57.81</v>
      </c>
      <c r="D1366" s="93" t="s">
        <v>42</v>
      </c>
    </row>
    <row r="1367" spans="1:4" ht="15.75" customHeight="1" x14ac:dyDescent="0.2">
      <c r="A1367" s="45" t="s">
        <v>569</v>
      </c>
      <c r="B1367" s="130">
        <v>42246</v>
      </c>
      <c r="C1367" s="45">
        <v>57.8</v>
      </c>
      <c r="D1367" s="93" t="s">
        <v>42</v>
      </c>
    </row>
    <row r="1368" spans="1:4" ht="15.75" customHeight="1" x14ac:dyDescent="0.2">
      <c r="A1368" s="45" t="s">
        <v>569</v>
      </c>
      <c r="B1368" s="130">
        <v>42245</v>
      </c>
      <c r="C1368" s="45">
        <v>57.82</v>
      </c>
      <c r="D1368" s="93" t="s">
        <v>42</v>
      </c>
    </row>
    <row r="1369" spans="1:4" ht="15.75" customHeight="1" x14ac:dyDescent="0.2">
      <c r="A1369" s="45" t="s">
        <v>569</v>
      </c>
      <c r="B1369" s="130">
        <v>42244</v>
      </c>
      <c r="C1369" s="45">
        <v>57.82</v>
      </c>
      <c r="D1369" s="93" t="s">
        <v>42</v>
      </c>
    </row>
    <row r="1370" spans="1:4" ht="15.75" customHeight="1" x14ac:dyDescent="0.2">
      <c r="A1370" s="45" t="s">
        <v>569</v>
      </c>
      <c r="B1370" s="130">
        <v>42243</v>
      </c>
      <c r="C1370" s="45">
        <v>57.89</v>
      </c>
      <c r="D1370" s="93" t="s">
        <v>42</v>
      </c>
    </row>
    <row r="1371" spans="1:4" ht="15.75" customHeight="1" x14ac:dyDescent="0.2">
      <c r="A1371" s="45" t="s">
        <v>569</v>
      </c>
      <c r="B1371" s="130">
        <v>42242</v>
      </c>
      <c r="C1371" s="45">
        <v>57.7</v>
      </c>
      <c r="D1371" s="93" t="s">
        <v>42</v>
      </c>
    </row>
    <row r="1372" spans="1:4" ht="15.75" customHeight="1" x14ac:dyDescent="0.2">
      <c r="A1372" s="45" t="s">
        <v>569</v>
      </c>
      <c r="B1372" s="130">
        <v>42241</v>
      </c>
      <c r="C1372" s="45">
        <v>57.86</v>
      </c>
      <c r="D1372" s="93" t="s">
        <v>42</v>
      </c>
    </row>
    <row r="1373" spans="1:4" ht="15.75" customHeight="1" x14ac:dyDescent="0.2">
      <c r="A1373" s="45" t="s">
        <v>569</v>
      </c>
      <c r="B1373" s="130">
        <v>42240</v>
      </c>
      <c r="C1373" s="45">
        <v>57.86</v>
      </c>
      <c r="D1373" s="93" t="s">
        <v>42</v>
      </c>
    </row>
    <row r="1374" spans="1:4" ht="15.75" customHeight="1" x14ac:dyDescent="0.2">
      <c r="A1374" s="45" t="s">
        <v>569</v>
      </c>
      <c r="B1374" s="130">
        <v>42239</v>
      </c>
      <c r="C1374" s="45">
        <v>57.84</v>
      </c>
      <c r="D1374" s="93" t="s">
        <v>42</v>
      </c>
    </row>
    <row r="1375" spans="1:4" ht="15.75" customHeight="1" x14ac:dyDescent="0.2">
      <c r="A1375" s="45" t="s">
        <v>569</v>
      </c>
      <c r="B1375" s="130">
        <v>42238</v>
      </c>
      <c r="C1375" s="45">
        <v>57.85</v>
      </c>
      <c r="D1375" s="93" t="s">
        <v>42</v>
      </c>
    </row>
    <row r="1376" spans="1:4" ht="15.75" customHeight="1" x14ac:dyDescent="0.2">
      <c r="A1376" s="45" t="s">
        <v>569</v>
      </c>
      <c r="B1376" s="130">
        <v>42237</v>
      </c>
      <c r="C1376" s="45">
        <v>57.86</v>
      </c>
      <c r="D1376" s="93" t="s">
        <v>42</v>
      </c>
    </row>
    <row r="1377" spans="1:4" ht="15.75" customHeight="1" x14ac:dyDescent="0.2">
      <c r="A1377" s="45" t="s">
        <v>569</v>
      </c>
      <c r="B1377" s="130">
        <v>42236</v>
      </c>
      <c r="C1377" s="45">
        <v>57.85</v>
      </c>
      <c r="D1377" s="93" t="s">
        <v>42</v>
      </c>
    </row>
    <row r="1378" spans="1:4" ht="15.75" customHeight="1" x14ac:dyDescent="0.2">
      <c r="A1378" s="45" t="s">
        <v>569</v>
      </c>
      <c r="B1378" s="130">
        <v>42235</v>
      </c>
      <c r="C1378" s="45">
        <v>57.83</v>
      </c>
      <c r="D1378" s="93" t="s">
        <v>42</v>
      </c>
    </row>
    <row r="1379" spans="1:4" ht="15.75" customHeight="1" x14ac:dyDescent="0.2">
      <c r="A1379" s="45" t="s">
        <v>569</v>
      </c>
      <c r="B1379" s="130">
        <v>42234</v>
      </c>
      <c r="C1379" s="45">
        <v>57.82</v>
      </c>
      <c r="D1379" s="93" t="s">
        <v>42</v>
      </c>
    </row>
    <row r="1380" spans="1:4" ht="15.75" customHeight="1" x14ac:dyDescent="0.2">
      <c r="A1380" s="45" t="s">
        <v>569</v>
      </c>
      <c r="B1380" s="130">
        <v>42233</v>
      </c>
      <c r="C1380" s="45">
        <v>57.81</v>
      </c>
      <c r="D1380" s="93" t="s">
        <v>42</v>
      </c>
    </row>
    <row r="1381" spans="1:4" ht="15.75" customHeight="1" x14ac:dyDescent="0.2">
      <c r="A1381" s="45" t="s">
        <v>569</v>
      </c>
      <c r="B1381" s="130">
        <v>42232</v>
      </c>
      <c r="C1381" s="45">
        <v>57.8</v>
      </c>
      <c r="D1381" s="93" t="s">
        <v>42</v>
      </c>
    </row>
    <row r="1382" spans="1:4" ht="15.75" customHeight="1" x14ac:dyDescent="0.2">
      <c r="A1382" s="45" t="s">
        <v>569</v>
      </c>
      <c r="B1382" s="130">
        <v>42231</v>
      </c>
      <c r="C1382" s="45">
        <v>57.81</v>
      </c>
      <c r="D1382" s="93" t="s">
        <v>42</v>
      </c>
    </row>
    <row r="1383" spans="1:4" ht="15.75" customHeight="1" x14ac:dyDescent="0.2">
      <c r="A1383" s="45" t="s">
        <v>569</v>
      </c>
      <c r="B1383" s="130">
        <v>42230</v>
      </c>
      <c r="C1383" s="45">
        <v>57.82</v>
      </c>
      <c r="D1383" s="93" t="s">
        <v>42</v>
      </c>
    </row>
    <row r="1384" spans="1:4" ht="15.75" customHeight="1" x14ac:dyDescent="0.2">
      <c r="A1384" s="45" t="s">
        <v>569</v>
      </c>
      <c r="B1384" s="130">
        <v>42229</v>
      </c>
      <c r="C1384" s="45">
        <v>57.79</v>
      </c>
      <c r="D1384" s="93" t="s">
        <v>42</v>
      </c>
    </row>
    <row r="1385" spans="1:4" ht="15.75" customHeight="1" x14ac:dyDescent="0.2">
      <c r="A1385" s="45" t="s">
        <v>569</v>
      </c>
      <c r="B1385" s="130">
        <v>42228</v>
      </c>
      <c r="C1385" s="45">
        <v>57.79</v>
      </c>
      <c r="D1385" s="93" t="s">
        <v>42</v>
      </c>
    </row>
    <row r="1386" spans="1:4" ht="15.75" customHeight="1" x14ac:dyDescent="0.2">
      <c r="A1386" s="45" t="s">
        <v>569</v>
      </c>
      <c r="B1386" s="130">
        <v>42227</v>
      </c>
      <c r="C1386" s="45">
        <v>57.73</v>
      </c>
      <c r="D1386" s="93" t="s">
        <v>42</v>
      </c>
    </row>
    <row r="1387" spans="1:4" ht="15.75" customHeight="1" x14ac:dyDescent="0.2">
      <c r="A1387" s="45" t="s">
        <v>569</v>
      </c>
      <c r="B1387" s="130">
        <v>42226</v>
      </c>
      <c r="C1387" s="45">
        <v>57.77</v>
      </c>
      <c r="D1387" s="93" t="s">
        <v>42</v>
      </c>
    </row>
    <row r="1388" spans="1:4" ht="15.75" customHeight="1" x14ac:dyDescent="0.2">
      <c r="A1388" s="45" t="s">
        <v>569</v>
      </c>
      <c r="B1388" s="130">
        <v>42225</v>
      </c>
      <c r="C1388" s="45">
        <v>57.76</v>
      </c>
      <c r="D1388" s="93" t="s">
        <v>42</v>
      </c>
    </row>
    <row r="1389" spans="1:4" ht="15.75" customHeight="1" x14ac:dyDescent="0.2">
      <c r="A1389" s="45" t="s">
        <v>569</v>
      </c>
      <c r="B1389" s="130">
        <v>42224</v>
      </c>
      <c r="C1389" s="45">
        <v>57.76</v>
      </c>
      <c r="D1389" s="93" t="s">
        <v>42</v>
      </c>
    </row>
    <row r="1390" spans="1:4" ht="15.75" customHeight="1" x14ac:dyDescent="0.2">
      <c r="A1390" s="45" t="s">
        <v>569</v>
      </c>
      <c r="B1390" s="130">
        <v>42223</v>
      </c>
      <c r="C1390" s="45">
        <v>57.77</v>
      </c>
      <c r="D1390" s="93" t="s">
        <v>42</v>
      </c>
    </row>
    <row r="1391" spans="1:4" ht="15.75" customHeight="1" x14ac:dyDescent="0.2">
      <c r="A1391" s="45" t="s">
        <v>569</v>
      </c>
      <c r="B1391" s="130">
        <v>42222</v>
      </c>
      <c r="C1391" s="45">
        <v>57.77</v>
      </c>
      <c r="D1391" s="93" t="s">
        <v>42</v>
      </c>
    </row>
    <row r="1392" spans="1:4" ht="15.75" customHeight="1" x14ac:dyDescent="0.2">
      <c r="A1392" s="45" t="s">
        <v>569</v>
      </c>
      <c r="B1392" s="130">
        <v>42221</v>
      </c>
      <c r="C1392" s="45">
        <v>57.78</v>
      </c>
      <c r="D1392" s="93" t="s">
        <v>42</v>
      </c>
    </row>
    <row r="1393" spans="1:4" ht="15.75" customHeight="1" x14ac:dyDescent="0.2">
      <c r="A1393" s="45" t="s">
        <v>569</v>
      </c>
      <c r="B1393" s="130">
        <v>42220</v>
      </c>
      <c r="C1393" s="45">
        <v>57.78</v>
      </c>
      <c r="D1393" s="93" t="s">
        <v>42</v>
      </c>
    </row>
    <row r="1394" spans="1:4" ht="15.75" customHeight="1" x14ac:dyDescent="0.2">
      <c r="A1394" s="45" t="s">
        <v>569</v>
      </c>
      <c r="B1394" s="130">
        <v>42219</v>
      </c>
      <c r="C1394" s="45">
        <v>57.78</v>
      </c>
      <c r="D1394" s="93" t="s">
        <v>42</v>
      </c>
    </row>
    <row r="1395" spans="1:4" ht="15.75" customHeight="1" x14ac:dyDescent="0.2">
      <c r="A1395" s="45" t="s">
        <v>569</v>
      </c>
      <c r="B1395" s="130">
        <v>42218</v>
      </c>
      <c r="C1395" s="45">
        <v>57.75</v>
      </c>
      <c r="D1395" s="93" t="s">
        <v>42</v>
      </c>
    </row>
    <row r="1396" spans="1:4" ht="15.75" customHeight="1" x14ac:dyDescent="0.2">
      <c r="A1396" s="45" t="s">
        <v>569</v>
      </c>
      <c r="B1396" s="130">
        <v>42217</v>
      </c>
      <c r="C1396" s="45">
        <v>57.76</v>
      </c>
      <c r="D1396" s="93" t="s">
        <v>42</v>
      </c>
    </row>
    <row r="1397" spans="1:4" ht="15.75" customHeight="1" x14ac:dyDescent="0.2">
      <c r="A1397" s="45" t="s">
        <v>134</v>
      </c>
      <c r="B1397" s="130">
        <v>42247</v>
      </c>
      <c r="C1397" s="45">
        <v>73.31</v>
      </c>
      <c r="D1397" s="93" t="s">
        <v>28</v>
      </c>
    </row>
    <row r="1398" spans="1:4" ht="15.75" customHeight="1" x14ac:dyDescent="0.2">
      <c r="A1398" s="45" t="s">
        <v>134</v>
      </c>
      <c r="B1398" s="130">
        <v>42246</v>
      </c>
      <c r="C1398" s="45">
        <v>76.569999999999993</v>
      </c>
      <c r="D1398" s="93" t="s">
        <v>28</v>
      </c>
    </row>
    <row r="1399" spans="1:4" ht="15.75" customHeight="1" x14ac:dyDescent="0.2">
      <c r="A1399" s="45" t="s">
        <v>134</v>
      </c>
      <c r="B1399" s="130">
        <v>42245</v>
      </c>
      <c r="C1399" s="45">
        <v>78.209999999999994</v>
      </c>
      <c r="D1399" s="93" t="s">
        <v>28</v>
      </c>
    </row>
    <row r="1400" spans="1:4" ht="15.75" customHeight="1" x14ac:dyDescent="0.2">
      <c r="A1400" s="45" t="s">
        <v>134</v>
      </c>
      <c r="B1400" s="130">
        <v>42244</v>
      </c>
      <c r="C1400" s="45">
        <v>78.19</v>
      </c>
      <c r="D1400" s="93" t="s">
        <v>28</v>
      </c>
    </row>
    <row r="1401" spans="1:4" ht="15.75" customHeight="1" x14ac:dyDescent="0.2">
      <c r="A1401" s="45" t="s">
        <v>134</v>
      </c>
      <c r="B1401" s="130">
        <v>42243</v>
      </c>
      <c r="C1401" s="45">
        <v>78.3</v>
      </c>
      <c r="D1401" s="93" t="s">
        <v>28</v>
      </c>
    </row>
    <row r="1402" spans="1:4" ht="15.75" customHeight="1" x14ac:dyDescent="0.2">
      <c r="A1402" s="45" t="s">
        <v>134</v>
      </c>
      <c r="B1402" s="130">
        <v>42242</v>
      </c>
      <c r="C1402" s="45">
        <v>76.97</v>
      </c>
      <c r="D1402" s="93" t="s">
        <v>28</v>
      </c>
    </row>
    <row r="1403" spans="1:4" ht="15.75" customHeight="1" x14ac:dyDescent="0.2">
      <c r="A1403" s="45" t="s">
        <v>134</v>
      </c>
      <c r="B1403" s="130">
        <v>42241</v>
      </c>
      <c r="C1403" s="45">
        <v>74.760000000000005</v>
      </c>
      <c r="D1403" s="93" t="s">
        <v>28</v>
      </c>
    </row>
    <row r="1404" spans="1:4" ht="15.75" customHeight="1" x14ac:dyDescent="0.2">
      <c r="A1404" s="45" t="s">
        <v>134</v>
      </c>
      <c r="B1404" s="130">
        <v>42240</v>
      </c>
      <c r="C1404" s="45">
        <v>73.42</v>
      </c>
      <c r="D1404" s="93" t="s">
        <v>28</v>
      </c>
    </row>
    <row r="1405" spans="1:4" ht="15.75" customHeight="1" x14ac:dyDescent="0.2">
      <c r="A1405" s="45" t="s">
        <v>134</v>
      </c>
      <c r="B1405" s="130">
        <v>42239</v>
      </c>
      <c r="C1405" s="45">
        <v>75.709999999999994</v>
      </c>
      <c r="D1405" s="93" t="s">
        <v>28</v>
      </c>
    </row>
    <row r="1406" spans="1:4" ht="15.75" customHeight="1" x14ac:dyDescent="0.2">
      <c r="A1406" s="45" t="s">
        <v>134</v>
      </c>
      <c r="B1406" s="130">
        <v>42238</v>
      </c>
      <c r="C1406" s="45">
        <v>76.989999999999995</v>
      </c>
      <c r="D1406" s="93" t="s">
        <v>28</v>
      </c>
    </row>
    <row r="1407" spans="1:4" ht="15.75" customHeight="1" x14ac:dyDescent="0.2">
      <c r="A1407" s="45" t="s">
        <v>134</v>
      </c>
      <c r="B1407" s="130">
        <v>42237</v>
      </c>
      <c r="C1407" s="45">
        <v>76.760000000000005</v>
      </c>
      <c r="D1407" s="93" t="s">
        <v>28</v>
      </c>
    </row>
    <row r="1408" spans="1:4" ht="15.75" customHeight="1" x14ac:dyDescent="0.2">
      <c r="A1408" s="45" t="s">
        <v>134</v>
      </c>
      <c r="B1408" s="130">
        <v>42236</v>
      </c>
      <c r="C1408" s="45">
        <v>76.790000000000006</v>
      </c>
      <c r="D1408" s="93" t="s">
        <v>28</v>
      </c>
    </row>
    <row r="1409" spans="1:4" ht="15.75" customHeight="1" x14ac:dyDescent="0.2">
      <c r="A1409" s="45" t="s">
        <v>134</v>
      </c>
      <c r="B1409" s="130">
        <v>42235</v>
      </c>
      <c r="C1409" s="45">
        <v>76.06</v>
      </c>
      <c r="D1409" s="93" t="s">
        <v>28</v>
      </c>
    </row>
    <row r="1410" spans="1:4" ht="15.75" customHeight="1" x14ac:dyDescent="0.2">
      <c r="A1410" s="45" t="s">
        <v>134</v>
      </c>
      <c r="B1410" s="130">
        <v>42234</v>
      </c>
      <c r="C1410" s="45">
        <v>74.73</v>
      </c>
      <c r="D1410" s="93" t="s">
        <v>28</v>
      </c>
    </row>
    <row r="1411" spans="1:4" ht="15.75" customHeight="1" x14ac:dyDescent="0.2">
      <c r="A1411" s="45" t="s">
        <v>134</v>
      </c>
      <c r="B1411" s="130">
        <v>42233</v>
      </c>
      <c r="C1411" s="45">
        <v>74.59</v>
      </c>
      <c r="D1411" s="93" t="s">
        <v>28</v>
      </c>
    </row>
    <row r="1412" spans="1:4" ht="15.75" customHeight="1" x14ac:dyDescent="0.2">
      <c r="A1412" s="45" t="s">
        <v>134</v>
      </c>
      <c r="B1412" s="130">
        <v>42232</v>
      </c>
      <c r="C1412" s="45">
        <v>76.260000000000005</v>
      </c>
      <c r="D1412" s="93" t="s">
        <v>28</v>
      </c>
    </row>
    <row r="1413" spans="1:4" ht="15.75" customHeight="1" x14ac:dyDescent="0.2">
      <c r="A1413" s="45" t="s">
        <v>134</v>
      </c>
      <c r="B1413" s="130">
        <v>42231</v>
      </c>
      <c r="C1413" s="45">
        <v>76.819999999999993</v>
      </c>
      <c r="D1413" s="93" t="s">
        <v>28</v>
      </c>
    </row>
    <row r="1414" spans="1:4" ht="15.75" customHeight="1" x14ac:dyDescent="0.2">
      <c r="A1414" s="45" t="s">
        <v>134</v>
      </c>
      <c r="B1414" s="130">
        <v>42230</v>
      </c>
      <c r="C1414" s="45">
        <v>76.64</v>
      </c>
      <c r="D1414" s="93" t="s">
        <v>28</v>
      </c>
    </row>
    <row r="1415" spans="1:4" ht="15.75" customHeight="1" x14ac:dyDescent="0.2">
      <c r="A1415" s="45" t="s">
        <v>134</v>
      </c>
      <c r="B1415" s="130">
        <v>42229</v>
      </c>
      <c r="C1415" s="45">
        <v>76.52</v>
      </c>
      <c r="D1415" s="93" t="s">
        <v>28</v>
      </c>
    </row>
    <row r="1416" spans="1:4" ht="15.75" customHeight="1" x14ac:dyDescent="0.2">
      <c r="A1416" s="45" t="s">
        <v>134</v>
      </c>
      <c r="B1416" s="130">
        <v>42228</v>
      </c>
      <c r="C1416" s="45">
        <v>76.12</v>
      </c>
      <c r="D1416" s="93" t="s">
        <v>28</v>
      </c>
    </row>
    <row r="1417" spans="1:4" ht="15.75" customHeight="1" x14ac:dyDescent="0.2">
      <c r="A1417" s="45" t="s">
        <v>134</v>
      </c>
      <c r="B1417" s="130">
        <v>42227</v>
      </c>
      <c r="C1417" s="45">
        <v>74.98</v>
      </c>
      <c r="D1417" s="93" t="s">
        <v>28</v>
      </c>
    </row>
    <row r="1418" spans="1:4" ht="15.75" customHeight="1" x14ac:dyDescent="0.2">
      <c r="A1418" s="45" t="s">
        <v>134</v>
      </c>
      <c r="B1418" s="130">
        <v>42226</v>
      </c>
      <c r="C1418" s="45">
        <v>74.430000000000007</v>
      </c>
      <c r="D1418" s="93" t="s">
        <v>28</v>
      </c>
    </row>
    <row r="1419" spans="1:4" ht="15.75" customHeight="1" x14ac:dyDescent="0.2">
      <c r="A1419" s="45" t="s">
        <v>134</v>
      </c>
      <c r="B1419" s="130">
        <v>42225</v>
      </c>
      <c r="C1419" s="45">
        <v>76.08</v>
      </c>
      <c r="D1419" s="93" t="s">
        <v>28</v>
      </c>
    </row>
    <row r="1420" spans="1:4" ht="15.75" customHeight="1" x14ac:dyDescent="0.2">
      <c r="A1420" s="45" t="s">
        <v>134</v>
      </c>
      <c r="B1420" s="130">
        <v>42224</v>
      </c>
      <c r="C1420" s="45">
        <v>76.59</v>
      </c>
      <c r="D1420" s="93" t="s">
        <v>28</v>
      </c>
    </row>
    <row r="1421" spans="1:4" ht="15.75" customHeight="1" x14ac:dyDescent="0.2">
      <c r="A1421" s="45" t="s">
        <v>134</v>
      </c>
      <c r="B1421" s="130">
        <v>42223</v>
      </c>
      <c r="C1421" s="45">
        <v>76.47</v>
      </c>
      <c r="D1421" s="93" t="s">
        <v>28</v>
      </c>
    </row>
    <row r="1422" spans="1:4" ht="15.75" customHeight="1" x14ac:dyDescent="0.2">
      <c r="A1422" s="45" t="s">
        <v>134</v>
      </c>
      <c r="B1422" s="130">
        <v>42222</v>
      </c>
      <c r="C1422" s="45">
        <v>76.52</v>
      </c>
      <c r="D1422" s="93" t="s">
        <v>28</v>
      </c>
    </row>
    <row r="1423" spans="1:4" ht="15.75" customHeight="1" x14ac:dyDescent="0.2">
      <c r="A1423" s="45" t="s">
        <v>134</v>
      </c>
      <c r="B1423" s="130">
        <v>42221</v>
      </c>
      <c r="C1423" s="45">
        <v>75.7</v>
      </c>
      <c r="D1423" s="93" t="s">
        <v>28</v>
      </c>
    </row>
    <row r="1424" spans="1:4" ht="15.75" customHeight="1" x14ac:dyDescent="0.2">
      <c r="A1424" s="45" t="s">
        <v>134</v>
      </c>
      <c r="B1424" s="130">
        <v>42220</v>
      </c>
      <c r="C1424" s="45">
        <v>73.760000000000005</v>
      </c>
      <c r="D1424" s="93" t="s">
        <v>28</v>
      </c>
    </row>
    <row r="1425" spans="1:4" ht="15.75" customHeight="1" x14ac:dyDescent="0.2">
      <c r="A1425" s="45" t="s">
        <v>134</v>
      </c>
      <c r="B1425" s="130">
        <v>42219</v>
      </c>
      <c r="C1425" s="45">
        <v>73.010000000000005</v>
      </c>
      <c r="D1425" s="93" t="s">
        <v>28</v>
      </c>
    </row>
    <row r="1426" spans="1:4" ht="15.75" customHeight="1" x14ac:dyDescent="0.2">
      <c r="A1426" s="45" t="s">
        <v>134</v>
      </c>
      <c r="B1426" s="130">
        <v>42218</v>
      </c>
      <c r="C1426" s="45">
        <v>75.17</v>
      </c>
      <c r="D1426" s="93" t="s">
        <v>28</v>
      </c>
    </row>
    <row r="1427" spans="1:4" ht="15.75" customHeight="1" x14ac:dyDescent="0.2">
      <c r="A1427" s="45" t="s">
        <v>134</v>
      </c>
      <c r="B1427" s="130">
        <v>42217</v>
      </c>
      <c r="C1427" s="45">
        <v>76.260000000000005</v>
      </c>
      <c r="D1427" s="93" t="s">
        <v>28</v>
      </c>
    </row>
    <row r="1428" spans="1:4" ht="15.75" customHeight="1" x14ac:dyDescent="0.2">
      <c r="A1428" s="45" t="s">
        <v>563</v>
      </c>
      <c r="B1428" s="130">
        <v>42247</v>
      </c>
      <c r="C1428" s="45">
        <v>13.85</v>
      </c>
      <c r="D1428" s="93" t="s">
        <v>44</v>
      </c>
    </row>
    <row r="1429" spans="1:4" ht="15.75" customHeight="1" x14ac:dyDescent="0.2">
      <c r="A1429" s="45" t="s">
        <v>563</v>
      </c>
      <c r="B1429" s="130">
        <v>42246</v>
      </c>
      <c r="C1429" s="45">
        <v>13.85</v>
      </c>
      <c r="D1429" s="93" t="s">
        <v>44</v>
      </c>
    </row>
    <row r="1430" spans="1:4" ht="15.75" customHeight="1" x14ac:dyDescent="0.2">
      <c r="A1430" s="45" t="s">
        <v>563</v>
      </c>
      <c r="B1430" s="130">
        <v>42245</v>
      </c>
      <c r="C1430" s="45">
        <v>13.85</v>
      </c>
      <c r="D1430" s="93" t="s">
        <v>44</v>
      </c>
    </row>
    <row r="1431" spans="1:4" ht="15.75" customHeight="1" x14ac:dyDescent="0.2">
      <c r="A1431" s="45" t="s">
        <v>563</v>
      </c>
      <c r="B1431" s="130">
        <v>42244</v>
      </c>
      <c r="C1431" s="45">
        <v>13.85</v>
      </c>
      <c r="D1431" s="93" t="s">
        <v>44</v>
      </c>
    </row>
    <row r="1432" spans="1:4" ht="15.75" customHeight="1" x14ac:dyDescent="0.2">
      <c r="A1432" s="45" t="s">
        <v>563</v>
      </c>
      <c r="B1432" s="130">
        <v>42243</v>
      </c>
      <c r="C1432" s="45">
        <v>15.19</v>
      </c>
      <c r="D1432" s="93" t="s">
        <v>44</v>
      </c>
    </row>
    <row r="1433" spans="1:4" ht="15.75" customHeight="1" x14ac:dyDescent="0.2">
      <c r="A1433" s="45" t="s">
        <v>563</v>
      </c>
      <c r="B1433" s="130">
        <v>42242</v>
      </c>
      <c r="C1433" s="45">
        <v>16.68</v>
      </c>
      <c r="D1433" s="93" t="s">
        <v>44</v>
      </c>
    </row>
    <row r="1434" spans="1:4" ht="15.75" customHeight="1" x14ac:dyDescent="0.2">
      <c r="A1434" s="45" t="s">
        <v>563</v>
      </c>
      <c r="B1434" s="130">
        <v>42241</v>
      </c>
      <c r="C1434" s="45">
        <v>16.68</v>
      </c>
      <c r="D1434" s="93" t="s">
        <v>44</v>
      </c>
    </row>
    <row r="1435" spans="1:4" ht="15.75" customHeight="1" x14ac:dyDescent="0.2">
      <c r="A1435" s="45" t="s">
        <v>563</v>
      </c>
      <c r="B1435" s="130">
        <v>42240</v>
      </c>
      <c r="C1435" s="45">
        <v>16.68</v>
      </c>
      <c r="D1435" s="93" t="s">
        <v>44</v>
      </c>
    </row>
    <row r="1436" spans="1:4" ht="15.75" customHeight="1" x14ac:dyDescent="0.2">
      <c r="A1436" s="45" t="s">
        <v>563</v>
      </c>
      <c r="B1436" s="130">
        <v>42239</v>
      </c>
      <c r="C1436" s="45">
        <v>16.68</v>
      </c>
      <c r="D1436" s="93" t="s">
        <v>44</v>
      </c>
    </row>
    <row r="1437" spans="1:4" ht="15.75" customHeight="1" x14ac:dyDescent="0.2">
      <c r="A1437" s="45" t="s">
        <v>563</v>
      </c>
      <c r="B1437" s="130">
        <v>42238</v>
      </c>
      <c r="C1437" s="45">
        <v>16.68</v>
      </c>
      <c r="D1437" s="93" t="s">
        <v>44</v>
      </c>
    </row>
    <row r="1438" spans="1:4" ht="15.75" customHeight="1" x14ac:dyDescent="0.2">
      <c r="A1438" s="45" t="s">
        <v>563</v>
      </c>
      <c r="B1438" s="130">
        <v>42237</v>
      </c>
      <c r="C1438" s="45">
        <v>16.68</v>
      </c>
      <c r="D1438" s="93" t="s">
        <v>44</v>
      </c>
    </row>
    <row r="1439" spans="1:4" ht="15.75" customHeight="1" x14ac:dyDescent="0.2">
      <c r="A1439" s="45" t="s">
        <v>563</v>
      </c>
      <c r="B1439" s="130">
        <v>42236</v>
      </c>
      <c r="C1439" s="45">
        <v>16.68</v>
      </c>
      <c r="D1439" s="93" t="s">
        <v>44</v>
      </c>
    </row>
    <row r="1440" spans="1:4" ht="15.75" customHeight="1" x14ac:dyDescent="0.2">
      <c r="A1440" s="45" t="s">
        <v>563</v>
      </c>
      <c r="B1440" s="130">
        <v>42235</v>
      </c>
      <c r="C1440" s="45">
        <v>16.68</v>
      </c>
      <c r="D1440" s="93" t="s">
        <v>44</v>
      </c>
    </row>
    <row r="1441" spans="1:4" ht="15.75" customHeight="1" x14ac:dyDescent="0.2">
      <c r="A1441" s="45" t="s">
        <v>563</v>
      </c>
      <c r="B1441" s="130">
        <v>42234</v>
      </c>
      <c r="C1441" s="45">
        <v>18.62</v>
      </c>
      <c r="D1441" s="93" t="s">
        <v>44</v>
      </c>
    </row>
    <row r="1442" spans="1:4" ht="15.75" customHeight="1" x14ac:dyDescent="0.2">
      <c r="A1442" s="45" t="s">
        <v>563</v>
      </c>
      <c r="B1442" s="130">
        <v>42233</v>
      </c>
      <c r="C1442" s="45">
        <v>23.41</v>
      </c>
      <c r="D1442" s="93" t="s">
        <v>44</v>
      </c>
    </row>
    <row r="1443" spans="1:4" ht="15.75" customHeight="1" x14ac:dyDescent="0.2">
      <c r="A1443" s="45" t="s">
        <v>563</v>
      </c>
      <c r="B1443" s="130">
        <v>42232</v>
      </c>
      <c r="C1443" s="45">
        <v>28.89</v>
      </c>
      <c r="D1443" s="93" t="s">
        <v>44</v>
      </c>
    </row>
    <row r="1444" spans="1:4" ht="15.75" customHeight="1" x14ac:dyDescent="0.2">
      <c r="A1444" s="45" t="s">
        <v>563</v>
      </c>
      <c r="B1444" s="130">
        <v>42231</v>
      </c>
      <c r="C1444" s="45">
        <v>30.8</v>
      </c>
      <c r="D1444" s="93" t="s">
        <v>44</v>
      </c>
    </row>
    <row r="1445" spans="1:4" ht="15.75" customHeight="1" x14ac:dyDescent="0.2">
      <c r="A1445" s="45" t="s">
        <v>563</v>
      </c>
      <c r="B1445" s="130">
        <v>42230</v>
      </c>
      <c r="C1445" s="45">
        <v>30.79</v>
      </c>
      <c r="D1445" s="93" t="s">
        <v>44</v>
      </c>
    </row>
    <row r="1446" spans="1:4" ht="15.75" customHeight="1" x14ac:dyDescent="0.2">
      <c r="A1446" s="45" t="s">
        <v>563</v>
      </c>
      <c r="B1446" s="130">
        <v>42229</v>
      </c>
      <c r="C1446" s="45">
        <v>30.8</v>
      </c>
      <c r="D1446" s="93" t="s">
        <v>44</v>
      </c>
    </row>
    <row r="1447" spans="1:4" ht="15.75" customHeight="1" x14ac:dyDescent="0.2">
      <c r="A1447" s="45" t="s">
        <v>563</v>
      </c>
      <c r="B1447" s="130">
        <v>42228</v>
      </c>
      <c r="C1447" s="45">
        <v>30.8</v>
      </c>
      <c r="D1447" s="93" t="s">
        <v>44</v>
      </c>
    </row>
    <row r="1448" spans="1:4" ht="15.75" customHeight="1" x14ac:dyDescent="0.2">
      <c r="A1448" s="45" t="s">
        <v>563</v>
      </c>
      <c r="B1448" s="130">
        <v>42227</v>
      </c>
      <c r="C1448" s="45">
        <v>30.8</v>
      </c>
      <c r="D1448" s="93" t="s">
        <v>44</v>
      </c>
    </row>
    <row r="1449" spans="1:4" ht="15.75" customHeight="1" x14ac:dyDescent="0.2">
      <c r="A1449" s="45" t="s">
        <v>563</v>
      </c>
      <c r="B1449" s="130">
        <v>42226</v>
      </c>
      <c r="C1449" s="45">
        <v>30.8</v>
      </c>
      <c r="D1449" s="93" t="s">
        <v>44</v>
      </c>
    </row>
    <row r="1450" spans="1:4" ht="15.75" customHeight="1" x14ac:dyDescent="0.2">
      <c r="A1450" s="45" t="s">
        <v>563</v>
      </c>
      <c r="B1450" s="130">
        <v>42225</v>
      </c>
      <c r="C1450" s="45">
        <v>30.81</v>
      </c>
      <c r="D1450" s="93" t="s">
        <v>44</v>
      </c>
    </row>
    <row r="1451" spans="1:4" ht="15.75" customHeight="1" x14ac:dyDescent="0.2">
      <c r="A1451" s="45" t="s">
        <v>563</v>
      </c>
      <c r="B1451" s="130">
        <v>42224</v>
      </c>
      <c r="C1451" s="45">
        <v>30.81</v>
      </c>
      <c r="D1451" s="93" t="s">
        <v>44</v>
      </c>
    </row>
    <row r="1452" spans="1:4" ht="15.75" customHeight="1" x14ac:dyDescent="0.2">
      <c r="A1452" s="45" t="s">
        <v>563</v>
      </c>
      <c r="B1452" s="130">
        <v>42223</v>
      </c>
      <c r="C1452" s="45">
        <v>30.8</v>
      </c>
      <c r="D1452" s="93" t="s">
        <v>44</v>
      </c>
    </row>
    <row r="1453" spans="1:4" ht="15.75" customHeight="1" x14ac:dyDescent="0.2">
      <c r="A1453" s="45" t="s">
        <v>563</v>
      </c>
      <c r="B1453" s="130">
        <v>42222</v>
      </c>
      <c r="C1453" s="45">
        <v>30.8</v>
      </c>
      <c r="D1453" s="93" t="s">
        <v>44</v>
      </c>
    </row>
    <row r="1454" spans="1:4" ht="15.75" customHeight="1" x14ac:dyDescent="0.2">
      <c r="A1454" s="45" t="s">
        <v>563</v>
      </c>
      <c r="B1454" s="130">
        <v>42221</v>
      </c>
      <c r="C1454" s="45">
        <v>30.81</v>
      </c>
      <c r="D1454" s="93" t="s">
        <v>44</v>
      </c>
    </row>
    <row r="1455" spans="1:4" ht="15.75" customHeight="1" x14ac:dyDescent="0.2">
      <c r="A1455" s="45" t="s">
        <v>563</v>
      </c>
      <c r="B1455" s="130">
        <v>42220</v>
      </c>
      <c r="C1455" s="45">
        <v>30.8</v>
      </c>
      <c r="D1455" s="93" t="s">
        <v>44</v>
      </c>
    </row>
    <row r="1456" spans="1:4" ht="15.75" customHeight="1" x14ac:dyDescent="0.2">
      <c r="A1456" s="45" t="s">
        <v>563</v>
      </c>
      <c r="B1456" s="130">
        <v>42219</v>
      </c>
      <c r="C1456" s="45">
        <v>30.8</v>
      </c>
      <c r="D1456" s="93" t="s">
        <v>44</v>
      </c>
    </row>
    <row r="1457" spans="1:4" ht="15.75" customHeight="1" x14ac:dyDescent="0.2">
      <c r="A1457" s="45" t="s">
        <v>563</v>
      </c>
      <c r="B1457" s="130">
        <v>42218</v>
      </c>
      <c r="C1457" s="45">
        <v>30.8</v>
      </c>
      <c r="D1457" s="93" t="s">
        <v>44</v>
      </c>
    </row>
    <row r="1458" spans="1:4" ht="15.75" customHeight="1" x14ac:dyDescent="0.2">
      <c r="A1458" s="45" t="s">
        <v>563</v>
      </c>
      <c r="B1458" s="130">
        <v>42217</v>
      </c>
      <c r="C1458" s="45">
        <v>30.8</v>
      </c>
      <c r="D1458" s="93" t="s">
        <v>44</v>
      </c>
    </row>
    <row r="1459" spans="1:4" ht="15.75" customHeight="1" x14ac:dyDescent="0.2">
      <c r="A1459" s="45" t="s">
        <v>564</v>
      </c>
      <c r="B1459" s="130">
        <v>42247</v>
      </c>
      <c r="C1459" s="45">
        <v>32.700000000000003</v>
      </c>
      <c r="D1459" s="93" t="s">
        <v>44</v>
      </c>
    </row>
    <row r="1460" spans="1:4" ht="15.75" customHeight="1" x14ac:dyDescent="0.2">
      <c r="A1460" s="45" t="s">
        <v>564</v>
      </c>
      <c r="B1460" s="130">
        <v>42246</v>
      </c>
      <c r="C1460" s="45">
        <v>32.700000000000003</v>
      </c>
      <c r="D1460" s="93" t="s">
        <v>44</v>
      </c>
    </row>
    <row r="1461" spans="1:4" ht="15.75" customHeight="1" x14ac:dyDescent="0.2">
      <c r="A1461" s="45" t="s">
        <v>564</v>
      </c>
      <c r="B1461" s="130">
        <v>42245</v>
      </c>
      <c r="C1461" s="45">
        <v>32.700000000000003</v>
      </c>
      <c r="D1461" s="93" t="s">
        <v>44</v>
      </c>
    </row>
    <row r="1462" spans="1:4" ht="15.75" customHeight="1" x14ac:dyDescent="0.2">
      <c r="A1462" s="45" t="s">
        <v>564</v>
      </c>
      <c r="B1462" s="130">
        <v>42244</v>
      </c>
      <c r="C1462" s="45">
        <v>32.700000000000003</v>
      </c>
      <c r="D1462" s="93" t="s">
        <v>44</v>
      </c>
    </row>
    <row r="1463" spans="1:4" ht="15.75" customHeight="1" x14ac:dyDescent="0.2">
      <c r="A1463" s="45" t="s">
        <v>564</v>
      </c>
      <c r="B1463" s="130">
        <v>42243</v>
      </c>
      <c r="C1463" s="45">
        <v>32.69</v>
      </c>
      <c r="D1463" s="93" t="s">
        <v>44</v>
      </c>
    </row>
    <row r="1464" spans="1:4" ht="15.75" customHeight="1" x14ac:dyDescent="0.2">
      <c r="A1464" s="45" t="s">
        <v>564</v>
      </c>
      <c r="B1464" s="130">
        <v>42242</v>
      </c>
      <c r="C1464" s="45">
        <v>32.69</v>
      </c>
      <c r="D1464" s="93" t="s">
        <v>44</v>
      </c>
    </row>
    <row r="1465" spans="1:4" ht="15.75" customHeight="1" x14ac:dyDescent="0.2">
      <c r="A1465" s="45" t="s">
        <v>564</v>
      </c>
      <c r="B1465" s="130">
        <v>42241</v>
      </c>
      <c r="C1465" s="45">
        <v>32.69</v>
      </c>
      <c r="D1465" s="93" t="s">
        <v>44</v>
      </c>
    </row>
    <row r="1466" spans="1:4" ht="15.75" customHeight="1" x14ac:dyDescent="0.2">
      <c r="A1466" s="45" t="s">
        <v>564</v>
      </c>
      <c r="B1466" s="130">
        <v>42240</v>
      </c>
      <c r="C1466" s="45">
        <v>32.69</v>
      </c>
      <c r="D1466" s="93" t="s">
        <v>44</v>
      </c>
    </row>
    <row r="1467" spans="1:4" ht="15.75" customHeight="1" x14ac:dyDescent="0.2">
      <c r="A1467" s="45" t="s">
        <v>564</v>
      </c>
      <c r="B1467" s="130">
        <v>42239</v>
      </c>
      <c r="C1467" s="45">
        <v>32.69</v>
      </c>
      <c r="D1467" s="93" t="s">
        <v>44</v>
      </c>
    </row>
    <row r="1468" spans="1:4" ht="15.75" customHeight="1" x14ac:dyDescent="0.2">
      <c r="A1468" s="45" t="s">
        <v>564</v>
      </c>
      <c r="B1468" s="130">
        <v>42238</v>
      </c>
      <c r="C1468" s="45">
        <v>32.68</v>
      </c>
      <c r="D1468" s="93" t="s">
        <v>44</v>
      </c>
    </row>
    <row r="1469" spans="1:4" ht="15.75" customHeight="1" x14ac:dyDescent="0.2">
      <c r="A1469" s="45" t="s">
        <v>564</v>
      </c>
      <c r="B1469" s="130">
        <v>42237</v>
      </c>
      <c r="C1469" s="45">
        <v>32.68</v>
      </c>
      <c r="D1469" s="93" t="s">
        <v>44</v>
      </c>
    </row>
    <row r="1470" spans="1:4" ht="15.75" customHeight="1" x14ac:dyDescent="0.2">
      <c r="A1470" s="45" t="s">
        <v>564</v>
      </c>
      <c r="B1470" s="130">
        <v>42236</v>
      </c>
      <c r="C1470" s="45">
        <v>32.67</v>
      </c>
      <c r="D1470" s="93" t="s">
        <v>44</v>
      </c>
    </row>
    <row r="1471" spans="1:4" ht="15.75" customHeight="1" x14ac:dyDescent="0.2">
      <c r="A1471" s="45" t="s">
        <v>564</v>
      </c>
      <c r="B1471" s="130">
        <v>42235</v>
      </c>
      <c r="C1471" s="45">
        <v>32.67</v>
      </c>
      <c r="D1471" s="93" t="s">
        <v>44</v>
      </c>
    </row>
    <row r="1472" spans="1:4" ht="15.75" customHeight="1" x14ac:dyDescent="0.2">
      <c r="A1472" s="45" t="s">
        <v>564</v>
      </c>
      <c r="B1472" s="130">
        <v>42234</v>
      </c>
      <c r="C1472" s="45">
        <v>34.619999999999997</v>
      </c>
      <c r="D1472" s="93" t="s">
        <v>44</v>
      </c>
    </row>
    <row r="1473" spans="1:4" ht="15.75" customHeight="1" x14ac:dyDescent="0.2">
      <c r="A1473" s="45" t="s">
        <v>564</v>
      </c>
      <c r="B1473" s="130">
        <v>42233</v>
      </c>
      <c r="C1473" s="45">
        <v>37.46</v>
      </c>
      <c r="D1473" s="93" t="s">
        <v>44</v>
      </c>
    </row>
    <row r="1474" spans="1:4" ht="15.75" customHeight="1" x14ac:dyDescent="0.2">
      <c r="A1474" s="45" t="s">
        <v>564</v>
      </c>
      <c r="B1474" s="130">
        <v>42232</v>
      </c>
      <c r="C1474" s="45">
        <v>38.31</v>
      </c>
      <c r="D1474" s="93" t="s">
        <v>44</v>
      </c>
    </row>
    <row r="1475" spans="1:4" ht="15.75" customHeight="1" x14ac:dyDescent="0.2">
      <c r="A1475" s="45" t="s">
        <v>564</v>
      </c>
      <c r="B1475" s="130">
        <v>42231</v>
      </c>
      <c r="C1475" s="45">
        <v>38.31</v>
      </c>
      <c r="D1475" s="93" t="s">
        <v>44</v>
      </c>
    </row>
    <row r="1476" spans="1:4" ht="15.75" customHeight="1" x14ac:dyDescent="0.2">
      <c r="A1476" s="45" t="s">
        <v>564</v>
      </c>
      <c r="B1476" s="130">
        <v>42230</v>
      </c>
      <c r="C1476" s="45">
        <v>38.29</v>
      </c>
      <c r="D1476" s="93" t="s">
        <v>44</v>
      </c>
    </row>
    <row r="1477" spans="1:4" ht="15.75" customHeight="1" x14ac:dyDescent="0.2">
      <c r="A1477" s="45" t="s">
        <v>564</v>
      </c>
      <c r="B1477" s="130">
        <v>42229</v>
      </c>
      <c r="C1477" s="45">
        <v>38.33</v>
      </c>
      <c r="D1477" s="93" t="s">
        <v>44</v>
      </c>
    </row>
    <row r="1478" spans="1:4" ht="15.75" customHeight="1" x14ac:dyDescent="0.2">
      <c r="A1478" s="45" t="s">
        <v>564</v>
      </c>
      <c r="B1478" s="130">
        <v>42228</v>
      </c>
      <c r="C1478" s="45">
        <v>38.33</v>
      </c>
      <c r="D1478" s="93" t="s">
        <v>44</v>
      </c>
    </row>
    <row r="1479" spans="1:4" ht="15.75" customHeight="1" x14ac:dyDescent="0.2">
      <c r="A1479" s="45" t="s">
        <v>564</v>
      </c>
      <c r="B1479" s="130">
        <v>42227</v>
      </c>
      <c r="C1479" s="45">
        <v>38.33</v>
      </c>
      <c r="D1479" s="93" t="s">
        <v>44</v>
      </c>
    </row>
    <row r="1480" spans="1:4" ht="15.75" customHeight="1" x14ac:dyDescent="0.2">
      <c r="A1480" s="45" t="s">
        <v>564</v>
      </c>
      <c r="B1480" s="130">
        <v>42226</v>
      </c>
      <c r="C1480" s="45">
        <v>38.32</v>
      </c>
      <c r="D1480" s="93" t="s">
        <v>44</v>
      </c>
    </row>
    <row r="1481" spans="1:4" ht="15.75" customHeight="1" x14ac:dyDescent="0.2">
      <c r="A1481" s="45" t="s">
        <v>564</v>
      </c>
      <c r="B1481" s="130">
        <v>42225</v>
      </c>
      <c r="C1481" s="45">
        <v>38.32</v>
      </c>
      <c r="D1481" s="93" t="s">
        <v>44</v>
      </c>
    </row>
    <row r="1482" spans="1:4" ht="15.75" customHeight="1" x14ac:dyDescent="0.2">
      <c r="A1482" s="45" t="s">
        <v>564</v>
      </c>
      <c r="B1482" s="130">
        <v>42224</v>
      </c>
      <c r="C1482" s="45">
        <v>38.32</v>
      </c>
      <c r="D1482" s="93" t="s">
        <v>44</v>
      </c>
    </row>
    <row r="1483" spans="1:4" ht="15.75" customHeight="1" x14ac:dyDescent="0.2">
      <c r="A1483" s="45" t="s">
        <v>564</v>
      </c>
      <c r="B1483" s="130">
        <v>42223</v>
      </c>
      <c r="C1483" s="45">
        <v>38.31</v>
      </c>
      <c r="D1483" s="93" t="s">
        <v>44</v>
      </c>
    </row>
    <row r="1484" spans="1:4" ht="15.75" customHeight="1" x14ac:dyDescent="0.2">
      <c r="A1484" s="45" t="s">
        <v>564</v>
      </c>
      <c r="B1484" s="130">
        <v>42222</v>
      </c>
      <c r="C1484" s="45">
        <v>38.31</v>
      </c>
      <c r="D1484" s="93" t="s">
        <v>44</v>
      </c>
    </row>
    <row r="1485" spans="1:4" ht="15.75" customHeight="1" x14ac:dyDescent="0.2">
      <c r="A1485" s="45" t="s">
        <v>564</v>
      </c>
      <c r="B1485" s="130">
        <v>42221</v>
      </c>
      <c r="C1485" s="45">
        <v>38.29</v>
      </c>
      <c r="D1485" s="93" t="s">
        <v>44</v>
      </c>
    </row>
    <row r="1486" spans="1:4" ht="15.75" customHeight="1" x14ac:dyDescent="0.2">
      <c r="A1486" s="45" t="s">
        <v>564</v>
      </c>
      <c r="B1486" s="130">
        <v>42220</v>
      </c>
      <c r="C1486" s="45">
        <v>38.28</v>
      </c>
      <c r="D1486" s="93" t="s">
        <v>44</v>
      </c>
    </row>
    <row r="1487" spans="1:4" ht="15.75" customHeight="1" x14ac:dyDescent="0.2">
      <c r="A1487" s="45" t="s">
        <v>564</v>
      </c>
      <c r="B1487" s="130">
        <v>42219</v>
      </c>
      <c r="C1487" s="45">
        <v>38.25</v>
      </c>
      <c r="D1487" s="93" t="s">
        <v>44</v>
      </c>
    </row>
    <row r="1488" spans="1:4" ht="15.75" customHeight="1" x14ac:dyDescent="0.2">
      <c r="A1488" s="45" t="s">
        <v>564</v>
      </c>
      <c r="B1488" s="130">
        <v>42218</v>
      </c>
      <c r="C1488" s="45">
        <v>38.33</v>
      </c>
      <c r="D1488" s="93" t="s">
        <v>44</v>
      </c>
    </row>
    <row r="1489" spans="1:4" ht="15.75" customHeight="1" x14ac:dyDescent="0.2">
      <c r="A1489" s="45" t="s">
        <v>564</v>
      </c>
      <c r="B1489" s="130">
        <v>42217</v>
      </c>
      <c r="C1489" s="45">
        <v>38.32</v>
      </c>
      <c r="D1489" s="93" t="s">
        <v>44</v>
      </c>
    </row>
    <row r="1490" spans="1:4" ht="15.75" customHeight="1" x14ac:dyDescent="0.2">
      <c r="A1490" s="45" t="s">
        <v>559</v>
      </c>
      <c r="B1490" s="130">
        <v>42247</v>
      </c>
      <c r="C1490" s="45">
        <v>24.18</v>
      </c>
      <c r="D1490" s="93" t="s">
        <v>29</v>
      </c>
    </row>
    <row r="1491" spans="1:4" ht="15.75" customHeight="1" x14ac:dyDescent="0.2">
      <c r="A1491" s="45" t="s">
        <v>559</v>
      </c>
      <c r="B1491" s="130">
        <v>42246</v>
      </c>
      <c r="C1491" s="45">
        <v>24.21</v>
      </c>
      <c r="D1491" s="93" t="s">
        <v>29</v>
      </c>
    </row>
    <row r="1492" spans="1:4" ht="15.75" customHeight="1" x14ac:dyDescent="0.2">
      <c r="A1492" s="45" t="s">
        <v>559</v>
      </c>
      <c r="B1492" s="130">
        <v>42245</v>
      </c>
      <c r="C1492" s="45">
        <v>24.18</v>
      </c>
      <c r="D1492" s="93" t="s">
        <v>29</v>
      </c>
    </row>
    <row r="1493" spans="1:4" ht="15.75" customHeight="1" x14ac:dyDescent="0.2">
      <c r="A1493" s="45" t="s">
        <v>559</v>
      </c>
      <c r="B1493" s="130">
        <v>42244</v>
      </c>
      <c r="C1493" s="45">
        <v>24.17</v>
      </c>
      <c r="D1493" s="93" t="s">
        <v>29</v>
      </c>
    </row>
    <row r="1494" spans="1:4" ht="15.75" customHeight="1" x14ac:dyDescent="0.2">
      <c r="A1494" s="45" t="s">
        <v>559</v>
      </c>
      <c r="B1494" s="130">
        <v>42243</v>
      </c>
      <c r="C1494" s="45">
        <v>29.39</v>
      </c>
      <c r="D1494" s="93" t="s">
        <v>29</v>
      </c>
    </row>
    <row r="1495" spans="1:4" ht="15.75" customHeight="1" x14ac:dyDescent="0.2">
      <c r="A1495" s="45" t="s">
        <v>559</v>
      </c>
      <c r="B1495" s="130">
        <v>42242</v>
      </c>
      <c r="C1495" s="45">
        <v>36.75</v>
      </c>
      <c r="D1495" s="93" t="s">
        <v>29</v>
      </c>
    </row>
    <row r="1496" spans="1:4" ht="15.75" customHeight="1" x14ac:dyDescent="0.2">
      <c r="A1496" s="45" t="s">
        <v>559</v>
      </c>
      <c r="B1496" s="130">
        <v>42241</v>
      </c>
      <c r="C1496" s="45">
        <v>30.64</v>
      </c>
      <c r="D1496" s="93" t="s">
        <v>29</v>
      </c>
    </row>
    <row r="1497" spans="1:4" ht="15.75" customHeight="1" x14ac:dyDescent="0.2">
      <c r="A1497" s="45" t="s">
        <v>559</v>
      </c>
      <c r="B1497" s="130">
        <v>42240</v>
      </c>
      <c r="C1497" s="45">
        <v>24.12</v>
      </c>
      <c r="D1497" s="93" t="s">
        <v>29</v>
      </c>
    </row>
    <row r="1498" spans="1:4" ht="15.75" customHeight="1" x14ac:dyDescent="0.2">
      <c r="A1498" s="45" t="s">
        <v>559</v>
      </c>
      <c r="B1498" s="130">
        <v>42239</v>
      </c>
      <c r="C1498" s="45">
        <v>24.17</v>
      </c>
      <c r="D1498" s="93" t="s">
        <v>29</v>
      </c>
    </row>
    <row r="1499" spans="1:4" ht="15.75" customHeight="1" x14ac:dyDescent="0.2">
      <c r="A1499" s="45" t="s">
        <v>559</v>
      </c>
      <c r="B1499" s="130">
        <v>42238</v>
      </c>
      <c r="C1499" s="45">
        <v>24.11</v>
      </c>
      <c r="D1499" s="93" t="s">
        <v>29</v>
      </c>
    </row>
    <row r="1500" spans="1:4" ht="15.75" customHeight="1" x14ac:dyDescent="0.2">
      <c r="A1500" s="45" t="s">
        <v>559</v>
      </c>
      <c r="B1500" s="130">
        <v>42237</v>
      </c>
      <c r="C1500" s="45">
        <v>24.17</v>
      </c>
      <c r="D1500" s="93" t="s">
        <v>29</v>
      </c>
    </row>
    <row r="1501" spans="1:4" ht="15.75" customHeight="1" x14ac:dyDescent="0.2">
      <c r="A1501" s="45" t="s">
        <v>559</v>
      </c>
      <c r="B1501" s="130">
        <v>42236</v>
      </c>
      <c r="C1501" s="45">
        <v>24.19</v>
      </c>
      <c r="D1501" s="93" t="s">
        <v>29</v>
      </c>
    </row>
    <row r="1502" spans="1:4" ht="15.75" customHeight="1" x14ac:dyDescent="0.2">
      <c r="A1502" s="45" t="s">
        <v>559</v>
      </c>
      <c r="B1502" s="130">
        <v>42235</v>
      </c>
      <c r="C1502" s="45">
        <v>24.21</v>
      </c>
      <c r="D1502" s="93" t="s">
        <v>29</v>
      </c>
    </row>
    <row r="1503" spans="1:4" ht="15.75" customHeight="1" x14ac:dyDescent="0.2">
      <c r="A1503" s="45" t="s">
        <v>559</v>
      </c>
      <c r="B1503" s="130">
        <v>42234</v>
      </c>
      <c r="C1503" s="45">
        <v>24.16</v>
      </c>
      <c r="D1503" s="93" t="s">
        <v>29</v>
      </c>
    </row>
    <row r="1504" spans="1:4" ht="15.75" customHeight="1" x14ac:dyDescent="0.2">
      <c r="A1504" s="45" t="s">
        <v>559</v>
      </c>
      <c r="B1504" s="130">
        <v>42233</v>
      </c>
      <c r="C1504" s="45">
        <v>24.09</v>
      </c>
      <c r="D1504" s="93" t="s">
        <v>29</v>
      </c>
    </row>
    <row r="1505" spans="1:4" ht="15.75" customHeight="1" x14ac:dyDescent="0.2">
      <c r="A1505" s="45" t="s">
        <v>559</v>
      </c>
      <c r="B1505" s="130">
        <v>42232</v>
      </c>
      <c r="C1505" s="45">
        <v>24.11</v>
      </c>
      <c r="D1505" s="93" t="s">
        <v>29</v>
      </c>
    </row>
    <row r="1506" spans="1:4" ht="15.75" customHeight="1" x14ac:dyDescent="0.2">
      <c r="A1506" s="45" t="s">
        <v>559</v>
      </c>
      <c r="B1506" s="130">
        <v>42231</v>
      </c>
      <c r="C1506" s="45">
        <v>24.15</v>
      </c>
      <c r="D1506" s="93" t="s">
        <v>29</v>
      </c>
    </row>
    <row r="1507" spans="1:4" ht="15.75" customHeight="1" x14ac:dyDescent="0.2">
      <c r="A1507" s="45" t="s">
        <v>559</v>
      </c>
      <c r="B1507" s="130">
        <v>42230</v>
      </c>
      <c r="C1507" s="45">
        <v>24.17</v>
      </c>
      <c r="D1507" s="93" t="s">
        <v>29</v>
      </c>
    </row>
    <row r="1508" spans="1:4" ht="15.75" customHeight="1" x14ac:dyDescent="0.2">
      <c r="A1508" s="45" t="s">
        <v>559</v>
      </c>
      <c r="B1508" s="130">
        <v>42229</v>
      </c>
      <c r="C1508" s="45">
        <v>24.14</v>
      </c>
      <c r="D1508" s="93" t="s">
        <v>29</v>
      </c>
    </row>
    <row r="1509" spans="1:4" ht="15.75" customHeight="1" x14ac:dyDescent="0.2">
      <c r="A1509" s="45" t="s">
        <v>559</v>
      </c>
      <c r="B1509" s="130">
        <v>42228</v>
      </c>
      <c r="C1509" s="45">
        <v>24.12</v>
      </c>
      <c r="D1509" s="93" t="s">
        <v>29</v>
      </c>
    </row>
    <row r="1510" spans="1:4" ht="15.75" customHeight="1" x14ac:dyDescent="0.2">
      <c r="A1510" s="45" t="s">
        <v>559</v>
      </c>
      <c r="B1510" s="130">
        <v>42227</v>
      </c>
      <c r="C1510" s="45">
        <v>24.89</v>
      </c>
      <c r="D1510" s="93" t="s">
        <v>29</v>
      </c>
    </row>
    <row r="1511" spans="1:4" ht="15.75" customHeight="1" x14ac:dyDescent="0.2">
      <c r="A1511" s="45" t="s">
        <v>559</v>
      </c>
      <c r="B1511" s="130">
        <v>42226</v>
      </c>
      <c r="C1511" s="45">
        <v>25.64</v>
      </c>
      <c r="D1511" s="93" t="s">
        <v>29</v>
      </c>
    </row>
    <row r="1512" spans="1:4" ht="15.75" customHeight="1" x14ac:dyDescent="0.2">
      <c r="A1512" s="45" t="s">
        <v>559</v>
      </c>
      <c r="B1512" s="130">
        <v>42225</v>
      </c>
      <c r="C1512" s="45">
        <v>25.62</v>
      </c>
      <c r="D1512" s="93" t="s">
        <v>29</v>
      </c>
    </row>
    <row r="1513" spans="1:4" ht="15.75" customHeight="1" x14ac:dyDescent="0.2">
      <c r="A1513" s="45" t="s">
        <v>559</v>
      </c>
      <c r="B1513" s="130">
        <v>42224</v>
      </c>
      <c r="C1513" s="45">
        <v>25.64</v>
      </c>
      <c r="D1513" s="93" t="s">
        <v>29</v>
      </c>
    </row>
    <row r="1514" spans="1:4" ht="15.75" customHeight="1" x14ac:dyDescent="0.2">
      <c r="A1514" s="45" t="s">
        <v>559</v>
      </c>
      <c r="B1514" s="130">
        <v>42223</v>
      </c>
      <c r="C1514" s="45">
        <v>25.66</v>
      </c>
      <c r="D1514" s="93" t="s">
        <v>29</v>
      </c>
    </row>
    <row r="1515" spans="1:4" ht="15.75" customHeight="1" x14ac:dyDescent="0.2">
      <c r="A1515" s="45" t="s">
        <v>559</v>
      </c>
      <c r="B1515" s="130">
        <v>42222</v>
      </c>
      <c r="C1515" s="45">
        <v>26.7</v>
      </c>
      <c r="D1515" s="93" t="s">
        <v>29</v>
      </c>
    </row>
    <row r="1516" spans="1:4" ht="15.75" customHeight="1" x14ac:dyDescent="0.2">
      <c r="A1516" s="45" t="s">
        <v>559</v>
      </c>
      <c r="B1516" s="130">
        <v>42221</v>
      </c>
      <c r="C1516" s="45">
        <v>27.25</v>
      </c>
      <c r="D1516" s="93" t="s">
        <v>29</v>
      </c>
    </row>
    <row r="1517" spans="1:4" ht="15.75" customHeight="1" x14ac:dyDescent="0.2">
      <c r="A1517" s="45" t="s">
        <v>559</v>
      </c>
      <c r="B1517" s="130">
        <v>42220</v>
      </c>
      <c r="C1517" s="45">
        <v>27.24</v>
      </c>
      <c r="D1517" s="93" t="s">
        <v>29</v>
      </c>
    </row>
    <row r="1518" spans="1:4" ht="15.75" customHeight="1" x14ac:dyDescent="0.2">
      <c r="A1518" s="45" t="s">
        <v>559</v>
      </c>
      <c r="B1518" s="130">
        <v>42219</v>
      </c>
      <c r="C1518" s="45">
        <v>37.69</v>
      </c>
      <c r="D1518" s="93" t="s">
        <v>29</v>
      </c>
    </row>
    <row r="1519" spans="1:4" ht="15.75" customHeight="1" x14ac:dyDescent="0.2">
      <c r="A1519" s="45" t="s">
        <v>559</v>
      </c>
      <c r="B1519" s="130">
        <v>42218</v>
      </c>
      <c r="C1519" s="45">
        <v>33.29</v>
      </c>
      <c r="D1519" s="93" t="s">
        <v>29</v>
      </c>
    </row>
    <row r="1520" spans="1:4" ht="15.75" customHeight="1" x14ac:dyDescent="0.2">
      <c r="A1520" s="45" t="s">
        <v>559</v>
      </c>
      <c r="B1520" s="130">
        <v>42217</v>
      </c>
      <c r="C1520" s="45">
        <v>31.19</v>
      </c>
      <c r="D1520" s="93" t="s">
        <v>29</v>
      </c>
    </row>
    <row r="1521" spans="1:4" ht="15.75" customHeight="1" x14ac:dyDescent="0.2">
      <c r="A1521" s="45" t="s">
        <v>560</v>
      </c>
      <c r="B1521" s="130">
        <v>42247</v>
      </c>
      <c r="C1521" s="45">
        <v>29.54</v>
      </c>
      <c r="D1521" s="93" t="s">
        <v>29</v>
      </c>
    </row>
    <row r="1522" spans="1:4" ht="15.75" customHeight="1" x14ac:dyDescent="0.2">
      <c r="A1522" s="45" t="s">
        <v>560</v>
      </c>
      <c r="B1522" s="130">
        <v>42246</v>
      </c>
      <c r="C1522" s="45">
        <v>29.53</v>
      </c>
      <c r="D1522" s="93" t="s">
        <v>29</v>
      </c>
    </row>
    <row r="1523" spans="1:4" ht="15.75" customHeight="1" x14ac:dyDescent="0.2">
      <c r="A1523" s="45" t="s">
        <v>560</v>
      </c>
      <c r="B1523" s="130">
        <v>42245</v>
      </c>
      <c r="C1523" s="45">
        <v>29.53</v>
      </c>
      <c r="D1523" s="93" t="s">
        <v>29</v>
      </c>
    </row>
    <row r="1524" spans="1:4" ht="15.75" customHeight="1" x14ac:dyDescent="0.2">
      <c r="A1524" s="45" t="s">
        <v>560</v>
      </c>
      <c r="B1524" s="130">
        <v>42244</v>
      </c>
      <c r="C1524" s="45">
        <v>29.53</v>
      </c>
      <c r="D1524" s="93" t="s">
        <v>29</v>
      </c>
    </row>
    <row r="1525" spans="1:4" ht="15.75" customHeight="1" x14ac:dyDescent="0.2">
      <c r="A1525" s="45" t="s">
        <v>560</v>
      </c>
      <c r="B1525" s="130">
        <v>42243</v>
      </c>
      <c r="C1525" s="45">
        <v>24.35</v>
      </c>
      <c r="D1525" s="93" t="s">
        <v>29</v>
      </c>
    </row>
    <row r="1526" spans="1:4" ht="15.75" customHeight="1" x14ac:dyDescent="0.2">
      <c r="A1526" s="45" t="s">
        <v>560</v>
      </c>
      <c r="B1526" s="130">
        <v>42242</v>
      </c>
      <c r="C1526" s="45">
        <v>16.940000000000001</v>
      </c>
      <c r="D1526" s="93" t="s">
        <v>29</v>
      </c>
    </row>
    <row r="1527" spans="1:4" ht="15.75" customHeight="1" x14ac:dyDescent="0.2">
      <c r="A1527" s="45" t="s">
        <v>560</v>
      </c>
      <c r="B1527" s="130">
        <v>42241</v>
      </c>
      <c r="C1527" s="45">
        <v>22.62</v>
      </c>
      <c r="D1527" s="93" t="s">
        <v>29</v>
      </c>
    </row>
    <row r="1528" spans="1:4" ht="15.75" customHeight="1" x14ac:dyDescent="0.2">
      <c r="A1528" s="45" t="s">
        <v>560</v>
      </c>
      <c r="B1528" s="130">
        <v>42240</v>
      </c>
      <c r="C1528" s="45">
        <v>28.55</v>
      </c>
      <c r="D1528" s="93" t="s">
        <v>29</v>
      </c>
    </row>
    <row r="1529" spans="1:4" ht="15.75" customHeight="1" x14ac:dyDescent="0.2">
      <c r="A1529" s="45" t="s">
        <v>560</v>
      </c>
      <c r="B1529" s="130">
        <v>42239</v>
      </c>
      <c r="C1529" s="45">
        <v>29.53</v>
      </c>
      <c r="D1529" s="93" t="s">
        <v>29</v>
      </c>
    </row>
    <row r="1530" spans="1:4" ht="15.75" customHeight="1" x14ac:dyDescent="0.2">
      <c r="A1530" s="45" t="s">
        <v>560</v>
      </c>
      <c r="B1530" s="130">
        <v>42238</v>
      </c>
      <c r="C1530" s="45">
        <v>29.51</v>
      </c>
      <c r="D1530" s="93" t="s">
        <v>29</v>
      </c>
    </row>
    <row r="1531" spans="1:4" ht="15.75" customHeight="1" x14ac:dyDescent="0.2">
      <c r="A1531" s="45" t="s">
        <v>560</v>
      </c>
      <c r="B1531" s="130">
        <v>42237</v>
      </c>
      <c r="C1531" s="45">
        <v>29.51</v>
      </c>
      <c r="D1531" s="93" t="s">
        <v>29</v>
      </c>
    </row>
    <row r="1532" spans="1:4" ht="15.75" customHeight="1" x14ac:dyDescent="0.2">
      <c r="A1532" s="45" t="s">
        <v>560</v>
      </c>
      <c r="B1532" s="130">
        <v>42236</v>
      </c>
      <c r="C1532" s="45">
        <v>29.5</v>
      </c>
      <c r="D1532" s="93" t="s">
        <v>29</v>
      </c>
    </row>
    <row r="1533" spans="1:4" ht="15.75" customHeight="1" x14ac:dyDescent="0.2">
      <c r="A1533" s="45" t="s">
        <v>560</v>
      </c>
      <c r="B1533" s="130">
        <v>42235</v>
      </c>
      <c r="C1533" s="45">
        <v>29.5</v>
      </c>
      <c r="D1533" s="93" t="s">
        <v>29</v>
      </c>
    </row>
    <row r="1534" spans="1:4" ht="15.75" customHeight="1" x14ac:dyDescent="0.2">
      <c r="A1534" s="45" t="s">
        <v>560</v>
      </c>
      <c r="B1534" s="130">
        <v>42234</v>
      </c>
      <c r="C1534" s="45">
        <v>29.49</v>
      </c>
      <c r="D1534" s="93" t="s">
        <v>29</v>
      </c>
    </row>
    <row r="1535" spans="1:4" ht="15.75" customHeight="1" x14ac:dyDescent="0.2">
      <c r="A1535" s="45" t="s">
        <v>560</v>
      </c>
      <c r="B1535" s="130">
        <v>42233</v>
      </c>
      <c r="C1535" s="45">
        <v>29.5</v>
      </c>
      <c r="D1535" s="93" t="s">
        <v>29</v>
      </c>
    </row>
    <row r="1536" spans="1:4" ht="15.75" customHeight="1" x14ac:dyDescent="0.2">
      <c r="A1536" s="45" t="s">
        <v>560</v>
      </c>
      <c r="B1536" s="130">
        <v>42232</v>
      </c>
      <c r="C1536" s="45">
        <v>29.49</v>
      </c>
      <c r="D1536" s="93" t="s">
        <v>29</v>
      </c>
    </row>
    <row r="1537" spans="1:4" ht="15.75" customHeight="1" x14ac:dyDescent="0.2">
      <c r="A1537" s="45" t="s">
        <v>560</v>
      </c>
      <c r="B1537" s="130">
        <v>42231</v>
      </c>
      <c r="C1537" s="45">
        <v>29.47</v>
      </c>
      <c r="D1537" s="93" t="s">
        <v>29</v>
      </c>
    </row>
    <row r="1538" spans="1:4" ht="15.75" customHeight="1" x14ac:dyDescent="0.2">
      <c r="A1538" s="45" t="s">
        <v>560</v>
      </c>
      <c r="B1538" s="130">
        <v>42230</v>
      </c>
      <c r="C1538" s="45">
        <v>29.46</v>
      </c>
      <c r="D1538" s="93" t="s">
        <v>29</v>
      </c>
    </row>
    <row r="1539" spans="1:4" ht="15.75" customHeight="1" x14ac:dyDescent="0.2">
      <c r="A1539" s="45" t="s">
        <v>560</v>
      </c>
      <c r="B1539" s="130">
        <v>42229</v>
      </c>
      <c r="C1539" s="45">
        <v>29.51</v>
      </c>
      <c r="D1539" s="93" t="s">
        <v>29</v>
      </c>
    </row>
    <row r="1540" spans="1:4" ht="15.75" customHeight="1" x14ac:dyDescent="0.2">
      <c r="A1540" s="45" t="s">
        <v>560</v>
      </c>
      <c r="B1540" s="130">
        <v>42228</v>
      </c>
      <c r="C1540" s="45">
        <v>29.49</v>
      </c>
      <c r="D1540" s="93" t="s">
        <v>29</v>
      </c>
    </row>
    <row r="1541" spans="1:4" ht="15.75" customHeight="1" x14ac:dyDescent="0.2">
      <c r="A1541" s="45" t="s">
        <v>560</v>
      </c>
      <c r="B1541" s="130">
        <v>42227</v>
      </c>
      <c r="C1541" s="45">
        <v>28.78</v>
      </c>
      <c r="D1541" s="93" t="s">
        <v>29</v>
      </c>
    </row>
    <row r="1542" spans="1:4" ht="15.75" customHeight="1" x14ac:dyDescent="0.2">
      <c r="A1542" s="45" t="s">
        <v>560</v>
      </c>
      <c r="B1542" s="130">
        <v>42226</v>
      </c>
      <c r="C1542" s="45">
        <v>28.07</v>
      </c>
      <c r="D1542" s="93" t="s">
        <v>29</v>
      </c>
    </row>
    <row r="1543" spans="1:4" ht="15.75" customHeight="1" x14ac:dyDescent="0.2">
      <c r="A1543" s="45" t="s">
        <v>560</v>
      </c>
      <c r="B1543" s="130">
        <v>42225</v>
      </c>
      <c r="C1543" s="45">
        <v>28.06</v>
      </c>
      <c r="D1543" s="93" t="s">
        <v>29</v>
      </c>
    </row>
    <row r="1544" spans="1:4" ht="15.75" customHeight="1" x14ac:dyDescent="0.2">
      <c r="A1544" s="45" t="s">
        <v>560</v>
      </c>
      <c r="B1544" s="130">
        <v>42224</v>
      </c>
      <c r="C1544" s="45">
        <v>28.07</v>
      </c>
      <c r="D1544" s="93" t="s">
        <v>29</v>
      </c>
    </row>
    <row r="1545" spans="1:4" ht="15.75" customHeight="1" x14ac:dyDescent="0.2">
      <c r="A1545" s="45" t="s">
        <v>560</v>
      </c>
      <c r="B1545" s="130">
        <v>42223</v>
      </c>
      <c r="C1545" s="45">
        <v>28.07</v>
      </c>
      <c r="D1545" s="93" t="s">
        <v>29</v>
      </c>
    </row>
    <row r="1546" spans="1:4" ht="15.75" customHeight="1" x14ac:dyDescent="0.2">
      <c r="A1546" s="45" t="s">
        <v>560</v>
      </c>
      <c r="B1546" s="130">
        <v>42222</v>
      </c>
      <c r="C1546" s="45">
        <v>27.07</v>
      </c>
      <c r="D1546" s="93" t="s">
        <v>29</v>
      </c>
    </row>
    <row r="1547" spans="1:4" ht="15.75" customHeight="1" x14ac:dyDescent="0.2">
      <c r="A1547" s="45" t="s">
        <v>560</v>
      </c>
      <c r="B1547" s="130">
        <v>42221</v>
      </c>
      <c r="C1547" s="45">
        <v>26.48</v>
      </c>
      <c r="D1547" s="93" t="s">
        <v>29</v>
      </c>
    </row>
    <row r="1548" spans="1:4" ht="15.75" customHeight="1" x14ac:dyDescent="0.2">
      <c r="A1548" s="45" t="s">
        <v>560</v>
      </c>
      <c r="B1548" s="130">
        <v>42220</v>
      </c>
      <c r="C1548" s="45">
        <v>26.48</v>
      </c>
      <c r="D1548" s="93" t="s">
        <v>29</v>
      </c>
    </row>
    <row r="1549" spans="1:4" ht="15.75" customHeight="1" x14ac:dyDescent="0.2">
      <c r="A1549" s="45" t="s">
        <v>560</v>
      </c>
      <c r="B1549" s="130">
        <v>42219</v>
      </c>
      <c r="C1549" s="45">
        <v>16.04</v>
      </c>
      <c r="D1549" s="93" t="s">
        <v>29</v>
      </c>
    </row>
    <row r="1550" spans="1:4" ht="15.75" customHeight="1" x14ac:dyDescent="0.2">
      <c r="A1550" s="45" t="s">
        <v>560</v>
      </c>
      <c r="B1550" s="130">
        <v>42218</v>
      </c>
      <c r="C1550" s="45">
        <v>20.75</v>
      </c>
      <c r="D1550" s="93" t="s">
        <v>29</v>
      </c>
    </row>
    <row r="1551" spans="1:4" ht="15.75" customHeight="1" x14ac:dyDescent="0.2">
      <c r="A1551" s="45" t="s">
        <v>560</v>
      </c>
      <c r="B1551" s="130">
        <v>42217</v>
      </c>
      <c r="C1551" s="45">
        <v>22.63</v>
      </c>
      <c r="D1551" s="93" t="s">
        <v>29</v>
      </c>
    </row>
    <row r="1552" spans="1:4" ht="15.75" customHeight="1" x14ac:dyDescent="0.2">
      <c r="A1552" s="45" t="s">
        <v>852</v>
      </c>
      <c r="B1552" s="130">
        <v>42247</v>
      </c>
      <c r="C1552" s="45">
        <v>44.37</v>
      </c>
      <c r="D1552" s="93" t="s">
        <v>38</v>
      </c>
    </row>
    <row r="1553" spans="1:4" ht="15.75" customHeight="1" x14ac:dyDescent="0.2">
      <c r="A1553" s="45" t="s">
        <v>852</v>
      </c>
      <c r="B1553" s="130">
        <v>42246</v>
      </c>
      <c r="C1553" s="45">
        <v>42.53</v>
      </c>
      <c r="D1553" s="93" t="s">
        <v>38</v>
      </c>
    </row>
    <row r="1554" spans="1:4" ht="15.75" customHeight="1" x14ac:dyDescent="0.2">
      <c r="A1554" s="45" t="s">
        <v>852</v>
      </c>
      <c r="B1554" s="130">
        <v>42245</v>
      </c>
      <c r="C1554" s="45">
        <v>42.4</v>
      </c>
      <c r="D1554" s="93" t="s">
        <v>38</v>
      </c>
    </row>
    <row r="1555" spans="1:4" ht="15.75" customHeight="1" x14ac:dyDescent="0.2">
      <c r="A1555" s="45" t="s">
        <v>852</v>
      </c>
      <c r="B1555" s="130">
        <v>42244</v>
      </c>
      <c r="C1555" s="45">
        <v>42.49</v>
      </c>
      <c r="D1555" s="93" t="s">
        <v>38</v>
      </c>
    </row>
    <row r="1556" spans="1:4" ht="15.75" customHeight="1" x14ac:dyDescent="0.2">
      <c r="A1556" s="45" t="s">
        <v>852</v>
      </c>
      <c r="B1556" s="130">
        <v>42243</v>
      </c>
      <c r="C1556" s="45">
        <v>42.73</v>
      </c>
      <c r="D1556" s="93" t="s">
        <v>38</v>
      </c>
    </row>
    <row r="1557" spans="1:4" ht="15.75" customHeight="1" x14ac:dyDescent="0.2">
      <c r="A1557" s="45" t="s">
        <v>852</v>
      </c>
      <c r="B1557" s="130">
        <v>42242</v>
      </c>
      <c r="C1557" s="45">
        <v>42.22</v>
      </c>
      <c r="D1557" s="93" t="s">
        <v>38</v>
      </c>
    </row>
    <row r="1558" spans="1:4" ht="15.75" customHeight="1" x14ac:dyDescent="0.2">
      <c r="A1558" s="45" t="s">
        <v>852</v>
      </c>
      <c r="B1558" s="130">
        <v>42241</v>
      </c>
      <c r="C1558" s="45">
        <v>42.48</v>
      </c>
      <c r="D1558" s="93" t="s">
        <v>38</v>
      </c>
    </row>
    <row r="1559" spans="1:4" ht="15.75" customHeight="1" x14ac:dyDescent="0.2">
      <c r="A1559" s="45" t="s">
        <v>852</v>
      </c>
      <c r="B1559" s="130">
        <v>42240</v>
      </c>
      <c r="C1559" s="45">
        <v>42.48</v>
      </c>
      <c r="D1559" s="93" t="s">
        <v>38</v>
      </c>
    </row>
    <row r="1560" spans="1:4" ht="15.75" customHeight="1" x14ac:dyDescent="0.2">
      <c r="A1560" s="45" t="s">
        <v>852</v>
      </c>
      <c r="B1560" s="130">
        <v>42239</v>
      </c>
      <c r="C1560" s="45">
        <v>42.48</v>
      </c>
      <c r="D1560" s="93" t="s">
        <v>38</v>
      </c>
    </row>
    <row r="1561" spans="1:4" ht="15.75" customHeight="1" x14ac:dyDescent="0.2">
      <c r="A1561" s="45" t="s">
        <v>852</v>
      </c>
      <c r="B1561" s="130">
        <v>42238</v>
      </c>
      <c r="C1561" s="45">
        <v>42.39</v>
      </c>
      <c r="D1561" s="93" t="s">
        <v>38</v>
      </c>
    </row>
    <row r="1562" spans="1:4" ht="15.75" customHeight="1" x14ac:dyDescent="0.2">
      <c r="A1562" s="45" t="s">
        <v>852</v>
      </c>
      <c r="B1562" s="130">
        <v>42237</v>
      </c>
      <c r="C1562" s="45">
        <v>42.72</v>
      </c>
      <c r="D1562" s="93" t="s">
        <v>38</v>
      </c>
    </row>
    <row r="1563" spans="1:4" ht="15.75" customHeight="1" x14ac:dyDescent="0.2">
      <c r="A1563" s="45" t="s">
        <v>852</v>
      </c>
      <c r="B1563" s="130">
        <v>42236</v>
      </c>
      <c r="C1563" s="45">
        <v>43.9</v>
      </c>
      <c r="D1563" s="93" t="s">
        <v>38</v>
      </c>
    </row>
    <row r="1564" spans="1:4" ht="15.75" customHeight="1" x14ac:dyDescent="0.2">
      <c r="A1564" s="45" t="s">
        <v>852</v>
      </c>
      <c r="B1564" s="130">
        <v>42235</v>
      </c>
      <c r="C1564" s="45">
        <v>36.18</v>
      </c>
      <c r="D1564" s="93" t="s">
        <v>38</v>
      </c>
    </row>
    <row r="1565" spans="1:4" ht="15.75" customHeight="1" x14ac:dyDescent="0.2">
      <c r="A1565" s="45" t="s">
        <v>852</v>
      </c>
      <c r="B1565" s="130">
        <v>42234</v>
      </c>
      <c r="C1565" s="45">
        <v>46.03</v>
      </c>
      <c r="D1565" s="93" t="s">
        <v>38</v>
      </c>
    </row>
    <row r="1566" spans="1:4" ht="15.75" customHeight="1" x14ac:dyDescent="0.2">
      <c r="A1566" s="45" t="s">
        <v>852</v>
      </c>
      <c r="B1566" s="130">
        <v>42233</v>
      </c>
      <c r="C1566" s="45">
        <v>46.78</v>
      </c>
      <c r="D1566" s="93" t="s">
        <v>38</v>
      </c>
    </row>
    <row r="1567" spans="1:4" ht="15.75" customHeight="1" x14ac:dyDescent="0.2">
      <c r="A1567" s="45" t="s">
        <v>852</v>
      </c>
      <c r="B1567" s="130">
        <v>42232</v>
      </c>
      <c r="C1567" s="45">
        <v>46.93</v>
      </c>
      <c r="D1567" s="93" t="s">
        <v>38</v>
      </c>
    </row>
    <row r="1568" spans="1:4" ht="15.75" customHeight="1" x14ac:dyDescent="0.2">
      <c r="A1568" s="45" t="s">
        <v>852</v>
      </c>
      <c r="B1568" s="130">
        <v>42231</v>
      </c>
      <c r="C1568" s="45">
        <v>46.8</v>
      </c>
      <c r="D1568" s="93" t="s">
        <v>38</v>
      </c>
    </row>
    <row r="1569" spans="1:4" ht="15.75" customHeight="1" x14ac:dyDescent="0.2">
      <c r="A1569" s="45" t="s">
        <v>852</v>
      </c>
      <c r="B1569" s="130">
        <v>42230</v>
      </c>
      <c r="C1569" s="45">
        <v>46.78</v>
      </c>
      <c r="D1569" s="93" t="s">
        <v>38</v>
      </c>
    </row>
    <row r="1570" spans="1:4" ht="15.75" customHeight="1" x14ac:dyDescent="0.2">
      <c r="A1570" s="45" t="s">
        <v>852</v>
      </c>
      <c r="B1570" s="130">
        <v>42229</v>
      </c>
      <c r="C1570" s="45">
        <v>47.51</v>
      </c>
      <c r="D1570" s="93" t="s">
        <v>38</v>
      </c>
    </row>
    <row r="1571" spans="1:4" ht="15.75" customHeight="1" x14ac:dyDescent="0.2">
      <c r="A1571" s="45" t="s">
        <v>852</v>
      </c>
      <c r="B1571" s="130">
        <v>42228</v>
      </c>
      <c r="C1571" s="45">
        <v>46.69</v>
      </c>
      <c r="D1571" s="93" t="s">
        <v>38</v>
      </c>
    </row>
    <row r="1572" spans="1:4" ht="15.75" customHeight="1" x14ac:dyDescent="0.2">
      <c r="A1572" s="45" t="s">
        <v>852</v>
      </c>
      <c r="B1572" s="130">
        <v>42227</v>
      </c>
      <c r="C1572" s="45">
        <v>45.97</v>
      </c>
      <c r="D1572" s="93" t="s">
        <v>38</v>
      </c>
    </row>
    <row r="1573" spans="1:4" ht="15.75" customHeight="1" x14ac:dyDescent="0.2">
      <c r="A1573" s="45" t="s">
        <v>852</v>
      </c>
      <c r="B1573" s="130">
        <v>42226</v>
      </c>
      <c r="C1573" s="45">
        <v>43.23</v>
      </c>
      <c r="D1573" s="93" t="s">
        <v>38</v>
      </c>
    </row>
    <row r="1574" spans="1:4" ht="15.75" customHeight="1" x14ac:dyDescent="0.2">
      <c r="A1574" s="45" t="s">
        <v>852</v>
      </c>
      <c r="B1574" s="130">
        <v>42225</v>
      </c>
      <c r="C1574" s="45">
        <v>46.1</v>
      </c>
      <c r="D1574" s="93" t="s">
        <v>38</v>
      </c>
    </row>
    <row r="1575" spans="1:4" ht="15.75" customHeight="1" x14ac:dyDescent="0.2">
      <c r="A1575" s="45" t="s">
        <v>852</v>
      </c>
      <c r="B1575" s="130">
        <v>42224</v>
      </c>
      <c r="C1575" s="45">
        <v>46.71</v>
      </c>
      <c r="D1575" s="93" t="s">
        <v>38</v>
      </c>
    </row>
    <row r="1576" spans="1:4" ht="15.75" customHeight="1" x14ac:dyDescent="0.2">
      <c r="A1576" s="45" t="s">
        <v>852</v>
      </c>
      <c r="B1576" s="130">
        <v>42223</v>
      </c>
      <c r="C1576" s="45">
        <v>42.03</v>
      </c>
      <c r="D1576" s="93" t="s">
        <v>38</v>
      </c>
    </row>
    <row r="1577" spans="1:4" ht="15.75" customHeight="1" x14ac:dyDescent="0.2">
      <c r="A1577" s="45" t="s">
        <v>852</v>
      </c>
      <c r="B1577" s="130">
        <v>42222</v>
      </c>
      <c r="C1577" s="45">
        <v>49.12</v>
      </c>
      <c r="D1577" s="93" t="s">
        <v>38</v>
      </c>
    </row>
    <row r="1578" spans="1:4" ht="15.75" customHeight="1" x14ac:dyDescent="0.2">
      <c r="A1578" s="45" t="s">
        <v>852</v>
      </c>
      <c r="B1578" s="130">
        <v>42221</v>
      </c>
      <c r="C1578" s="45">
        <v>49.13</v>
      </c>
      <c r="D1578" s="93" t="s">
        <v>38</v>
      </c>
    </row>
    <row r="1579" spans="1:4" ht="15.75" customHeight="1" x14ac:dyDescent="0.2">
      <c r="A1579" s="45" t="s">
        <v>852</v>
      </c>
      <c r="B1579" s="130">
        <v>42220</v>
      </c>
      <c r="C1579" s="45">
        <v>49.68</v>
      </c>
      <c r="D1579" s="93" t="s">
        <v>38</v>
      </c>
    </row>
    <row r="1580" spans="1:4" ht="15.75" customHeight="1" x14ac:dyDescent="0.2">
      <c r="A1580" s="45" t="s">
        <v>852</v>
      </c>
      <c r="B1580" s="130">
        <v>42219</v>
      </c>
      <c r="C1580" s="45">
        <v>49.29</v>
      </c>
      <c r="D1580" s="93" t="s">
        <v>38</v>
      </c>
    </row>
    <row r="1581" spans="1:4" ht="15.75" customHeight="1" x14ac:dyDescent="0.2">
      <c r="A1581" s="45" t="s">
        <v>852</v>
      </c>
      <c r="B1581" s="130">
        <v>42218</v>
      </c>
      <c r="C1581" s="45">
        <v>42.33</v>
      </c>
      <c r="D1581" s="93" t="s">
        <v>38</v>
      </c>
    </row>
    <row r="1582" spans="1:4" ht="15.75" customHeight="1" x14ac:dyDescent="0.2">
      <c r="A1582" s="45" t="s">
        <v>852</v>
      </c>
      <c r="B1582" s="130">
        <v>42217</v>
      </c>
      <c r="C1582" s="45">
        <v>42.44</v>
      </c>
      <c r="D1582" s="93" t="s">
        <v>38</v>
      </c>
    </row>
    <row r="1583" spans="1:4" ht="15.75" customHeight="1" x14ac:dyDescent="0.2">
      <c r="A1583" s="45" t="s">
        <v>854</v>
      </c>
      <c r="B1583" s="130">
        <v>42247</v>
      </c>
      <c r="C1583" s="45">
        <v>44.81</v>
      </c>
      <c r="D1583" s="93" t="s">
        <v>38</v>
      </c>
    </row>
    <row r="1584" spans="1:4" ht="15.75" customHeight="1" x14ac:dyDescent="0.2">
      <c r="A1584" s="45" t="s">
        <v>854</v>
      </c>
      <c r="B1584" s="130">
        <v>42246</v>
      </c>
      <c r="C1584" s="45">
        <v>46.65</v>
      </c>
      <c r="D1584" s="93" t="s">
        <v>38</v>
      </c>
    </row>
    <row r="1585" spans="1:4" ht="15.75" customHeight="1" x14ac:dyDescent="0.2">
      <c r="A1585" s="45" t="s">
        <v>854</v>
      </c>
      <c r="B1585" s="130">
        <v>42245</v>
      </c>
      <c r="C1585" s="45">
        <v>46.78</v>
      </c>
      <c r="D1585" s="93" t="s">
        <v>38</v>
      </c>
    </row>
    <row r="1586" spans="1:4" ht="15.75" customHeight="1" x14ac:dyDescent="0.2">
      <c r="A1586" s="45" t="s">
        <v>854</v>
      </c>
      <c r="B1586" s="130">
        <v>42244</v>
      </c>
      <c r="C1586" s="45">
        <v>46.7</v>
      </c>
      <c r="D1586" s="93" t="s">
        <v>38</v>
      </c>
    </row>
    <row r="1587" spans="1:4" ht="15.75" customHeight="1" x14ac:dyDescent="0.2">
      <c r="A1587" s="45" t="s">
        <v>854</v>
      </c>
      <c r="B1587" s="130">
        <v>42243</v>
      </c>
      <c r="C1587" s="45">
        <v>46.45</v>
      </c>
      <c r="D1587" s="93" t="s">
        <v>38</v>
      </c>
    </row>
    <row r="1588" spans="1:4" ht="15.75" customHeight="1" x14ac:dyDescent="0.2">
      <c r="A1588" s="45" t="s">
        <v>854</v>
      </c>
      <c r="B1588" s="130">
        <v>42242</v>
      </c>
      <c r="C1588" s="45">
        <v>46.96</v>
      </c>
      <c r="D1588" s="93" t="s">
        <v>38</v>
      </c>
    </row>
    <row r="1589" spans="1:4" ht="15.75" customHeight="1" x14ac:dyDescent="0.2">
      <c r="A1589" s="45" t="s">
        <v>854</v>
      </c>
      <c r="B1589" s="130">
        <v>42241</v>
      </c>
      <c r="C1589" s="45">
        <v>46.7</v>
      </c>
      <c r="D1589" s="93" t="s">
        <v>38</v>
      </c>
    </row>
    <row r="1590" spans="1:4" ht="15.75" customHeight="1" x14ac:dyDescent="0.2">
      <c r="A1590" s="45" t="s">
        <v>854</v>
      </c>
      <c r="B1590" s="130">
        <v>42240</v>
      </c>
      <c r="C1590" s="45">
        <v>46.7</v>
      </c>
      <c r="D1590" s="93" t="s">
        <v>38</v>
      </c>
    </row>
    <row r="1591" spans="1:4" ht="15.75" customHeight="1" x14ac:dyDescent="0.2">
      <c r="A1591" s="45" t="s">
        <v>854</v>
      </c>
      <c r="B1591" s="130">
        <v>42239</v>
      </c>
      <c r="C1591" s="45">
        <v>46.6</v>
      </c>
      <c r="D1591" s="93" t="s">
        <v>38</v>
      </c>
    </row>
    <row r="1592" spans="1:4" ht="15.75" customHeight="1" x14ac:dyDescent="0.2">
      <c r="A1592" s="45" t="s">
        <v>854</v>
      </c>
      <c r="B1592" s="130">
        <v>42238</v>
      </c>
      <c r="C1592" s="45">
        <v>44.1</v>
      </c>
      <c r="D1592" s="93" t="s">
        <v>38</v>
      </c>
    </row>
    <row r="1593" spans="1:4" ht="15.75" customHeight="1" x14ac:dyDescent="0.2">
      <c r="A1593" s="45" t="s">
        <v>854</v>
      </c>
      <c r="B1593" s="130">
        <v>42237</v>
      </c>
      <c r="C1593" s="45">
        <v>40.85</v>
      </c>
      <c r="D1593" s="93" t="s">
        <v>38</v>
      </c>
    </row>
    <row r="1594" spans="1:4" ht="15.75" customHeight="1" x14ac:dyDescent="0.2">
      <c r="A1594" s="45" t="s">
        <v>854</v>
      </c>
      <c r="B1594" s="130">
        <v>42236</v>
      </c>
      <c r="C1594" s="45">
        <v>44.9</v>
      </c>
      <c r="D1594" s="93" t="s">
        <v>38</v>
      </c>
    </row>
    <row r="1595" spans="1:4" ht="15.75" customHeight="1" x14ac:dyDescent="0.2">
      <c r="A1595" s="45" t="s">
        <v>854</v>
      </c>
      <c r="B1595" s="130">
        <v>42235</v>
      </c>
      <c r="C1595" s="45">
        <v>46.5</v>
      </c>
      <c r="D1595" s="93" t="s">
        <v>38</v>
      </c>
    </row>
    <row r="1596" spans="1:4" ht="15.75" customHeight="1" x14ac:dyDescent="0.2">
      <c r="A1596" s="45" t="s">
        <v>854</v>
      </c>
      <c r="B1596" s="130">
        <v>42234</v>
      </c>
      <c r="C1596" s="45">
        <v>43.14</v>
      </c>
      <c r="D1596" s="93" t="s">
        <v>38</v>
      </c>
    </row>
    <row r="1597" spans="1:4" ht="15.75" customHeight="1" x14ac:dyDescent="0.2">
      <c r="A1597" s="45" t="s">
        <v>854</v>
      </c>
      <c r="B1597" s="130">
        <v>42233</v>
      </c>
      <c r="C1597" s="45">
        <v>42.39</v>
      </c>
      <c r="D1597" s="93" t="s">
        <v>38</v>
      </c>
    </row>
    <row r="1598" spans="1:4" ht="15.75" customHeight="1" x14ac:dyDescent="0.2">
      <c r="A1598" s="45" t="s">
        <v>854</v>
      </c>
      <c r="B1598" s="130">
        <v>42232</v>
      </c>
      <c r="C1598" s="45">
        <v>42.24</v>
      </c>
      <c r="D1598" s="93" t="s">
        <v>38</v>
      </c>
    </row>
    <row r="1599" spans="1:4" ht="15.75" customHeight="1" x14ac:dyDescent="0.2">
      <c r="A1599" s="45" t="s">
        <v>854</v>
      </c>
      <c r="B1599" s="130">
        <v>42231</v>
      </c>
      <c r="C1599" s="45">
        <v>42.37</v>
      </c>
      <c r="D1599" s="93" t="s">
        <v>38</v>
      </c>
    </row>
    <row r="1600" spans="1:4" ht="15.75" customHeight="1" x14ac:dyDescent="0.2">
      <c r="A1600" s="45" t="s">
        <v>854</v>
      </c>
      <c r="B1600" s="130">
        <v>42230</v>
      </c>
      <c r="C1600" s="45">
        <v>42.39</v>
      </c>
      <c r="D1600" s="93" t="s">
        <v>38</v>
      </c>
    </row>
    <row r="1601" spans="1:4" ht="15.75" customHeight="1" x14ac:dyDescent="0.2">
      <c r="A1601" s="45" t="s">
        <v>854</v>
      </c>
      <c r="B1601" s="130">
        <v>42229</v>
      </c>
      <c r="C1601" s="45">
        <v>41.77</v>
      </c>
      <c r="D1601" s="93" t="s">
        <v>38</v>
      </c>
    </row>
    <row r="1602" spans="1:4" ht="15.75" customHeight="1" x14ac:dyDescent="0.2">
      <c r="A1602" s="45" t="s">
        <v>854</v>
      </c>
      <c r="B1602" s="130">
        <v>42228</v>
      </c>
      <c r="C1602" s="45">
        <v>42.48</v>
      </c>
      <c r="D1602" s="93" t="s">
        <v>38</v>
      </c>
    </row>
    <row r="1603" spans="1:4" ht="15.75" customHeight="1" x14ac:dyDescent="0.2">
      <c r="A1603" s="45" t="s">
        <v>854</v>
      </c>
      <c r="B1603" s="130">
        <v>42227</v>
      </c>
      <c r="C1603" s="45">
        <v>43.2</v>
      </c>
      <c r="D1603" s="93" t="s">
        <v>38</v>
      </c>
    </row>
    <row r="1604" spans="1:4" ht="15.75" customHeight="1" x14ac:dyDescent="0.2">
      <c r="A1604" s="45" t="s">
        <v>854</v>
      </c>
      <c r="B1604" s="130">
        <v>42226</v>
      </c>
      <c r="C1604" s="45">
        <v>45.9</v>
      </c>
      <c r="D1604" s="93" t="s">
        <v>38</v>
      </c>
    </row>
    <row r="1605" spans="1:4" ht="15.75" customHeight="1" x14ac:dyDescent="0.2">
      <c r="A1605" s="45" t="s">
        <v>854</v>
      </c>
      <c r="B1605" s="130">
        <v>42225</v>
      </c>
      <c r="C1605" s="45">
        <v>43.02</v>
      </c>
      <c r="D1605" s="93" t="s">
        <v>38</v>
      </c>
    </row>
    <row r="1606" spans="1:4" ht="15.75" customHeight="1" x14ac:dyDescent="0.2">
      <c r="A1606" s="45" t="s">
        <v>854</v>
      </c>
      <c r="B1606" s="130">
        <v>42224</v>
      </c>
      <c r="C1606" s="45">
        <v>42.41</v>
      </c>
      <c r="D1606" s="93" t="s">
        <v>38</v>
      </c>
    </row>
    <row r="1607" spans="1:4" ht="15.75" customHeight="1" x14ac:dyDescent="0.2">
      <c r="A1607" s="45" t="s">
        <v>854</v>
      </c>
      <c r="B1607" s="130">
        <v>42223</v>
      </c>
      <c r="C1607" s="45">
        <v>47.22</v>
      </c>
      <c r="D1607" s="93" t="s">
        <v>38</v>
      </c>
    </row>
    <row r="1608" spans="1:4" ht="15.75" customHeight="1" x14ac:dyDescent="0.2">
      <c r="A1608" s="45" t="s">
        <v>854</v>
      </c>
      <c r="B1608" s="130">
        <v>42222</v>
      </c>
      <c r="C1608" s="45">
        <v>40.049999999999997</v>
      </c>
      <c r="D1608" s="93" t="s">
        <v>38</v>
      </c>
    </row>
    <row r="1609" spans="1:4" ht="15.75" customHeight="1" x14ac:dyDescent="0.2">
      <c r="A1609" s="45" t="s">
        <v>854</v>
      </c>
      <c r="B1609" s="130">
        <v>42221</v>
      </c>
      <c r="C1609" s="45">
        <v>40.03</v>
      </c>
      <c r="D1609" s="93" t="s">
        <v>38</v>
      </c>
    </row>
    <row r="1610" spans="1:4" ht="15.75" customHeight="1" x14ac:dyDescent="0.2">
      <c r="A1610" s="45" t="s">
        <v>854</v>
      </c>
      <c r="B1610" s="130">
        <v>42220</v>
      </c>
      <c r="C1610" s="45">
        <v>39.47</v>
      </c>
      <c r="D1610" s="93" t="s">
        <v>38</v>
      </c>
    </row>
    <row r="1611" spans="1:4" ht="15.75" customHeight="1" x14ac:dyDescent="0.2">
      <c r="A1611" s="45" t="s">
        <v>854</v>
      </c>
      <c r="B1611" s="130">
        <v>42219</v>
      </c>
      <c r="C1611" s="45">
        <v>39.85</v>
      </c>
      <c r="D1611" s="93" t="s">
        <v>38</v>
      </c>
    </row>
    <row r="1612" spans="1:4" ht="15.75" customHeight="1" x14ac:dyDescent="0.2">
      <c r="A1612" s="45" t="s">
        <v>854</v>
      </c>
      <c r="B1612" s="130">
        <v>42218</v>
      </c>
      <c r="C1612" s="45">
        <v>49.41</v>
      </c>
      <c r="D1612" s="93" t="s">
        <v>38</v>
      </c>
    </row>
    <row r="1613" spans="1:4" ht="15.75" customHeight="1" x14ac:dyDescent="0.2">
      <c r="A1613" s="45" t="s">
        <v>854</v>
      </c>
      <c r="B1613" s="130">
        <v>42217</v>
      </c>
      <c r="C1613" s="45">
        <v>46.66</v>
      </c>
      <c r="D1613" s="93" t="s">
        <v>38</v>
      </c>
    </row>
    <row r="1614" spans="1:4" ht="15.75" customHeight="1" x14ac:dyDescent="0.2">
      <c r="A1614" s="45" t="s">
        <v>849</v>
      </c>
      <c r="B1614" s="130">
        <v>42247</v>
      </c>
      <c r="C1614" s="45">
        <v>29.99</v>
      </c>
      <c r="D1614" s="93" t="s">
        <v>30</v>
      </c>
    </row>
    <row r="1615" spans="1:4" ht="15.75" customHeight="1" x14ac:dyDescent="0.2">
      <c r="A1615" s="45" t="s">
        <v>849</v>
      </c>
      <c r="B1615" s="130">
        <v>42246</v>
      </c>
      <c r="C1615" s="45">
        <v>29.61</v>
      </c>
      <c r="D1615" s="93" t="s">
        <v>30</v>
      </c>
    </row>
    <row r="1616" spans="1:4" ht="15.75" customHeight="1" x14ac:dyDescent="0.2">
      <c r="A1616" s="45" t="s">
        <v>849</v>
      </c>
      <c r="B1616" s="130">
        <v>42245</v>
      </c>
      <c r="C1616" s="45">
        <v>29.54</v>
      </c>
      <c r="D1616" s="93" t="s">
        <v>30</v>
      </c>
    </row>
    <row r="1617" spans="1:4" ht="15.75" customHeight="1" x14ac:dyDescent="0.2">
      <c r="A1617" s="45" t="s">
        <v>849</v>
      </c>
      <c r="B1617" s="130">
        <v>42244</v>
      </c>
      <c r="C1617" s="45">
        <v>28.29</v>
      </c>
      <c r="D1617" s="93" t="s">
        <v>30</v>
      </c>
    </row>
    <row r="1618" spans="1:4" ht="15.75" customHeight="1" x14ac:dyDescent="0.2">
      <c r="A1618" s="45" t="s">
        <v>849</v>
      </c>
      <c r="B1618" s="130">
        <v>42243</v>
      </c>
      <c r="C1618" s="45">
        <v>29.24</v>
      </c>
      <c r="D1618" s="93" t="s">
        <v>30</v>
      </c>
    </row>
    <row r="1619" spans="1:4" ht="15.75" customHeight="1" x14ac:dyDescent="0.2">
      <c r="A1619" s="45" t="s">
        <v>849</v>
      </c>
      <c r="B1619" s="130">
        <v>42242</v>
      </c>
      <c r="C1619" s="45">
        <v>28.38</v>
      </c>
      <c r="D1619" s="93" t="s">
        <v>30</v>
      </c>
    </row>
    <row r="1620" spans="1:4" ht="15.75" customHeight="1" x14ac:dyDescent="0.2">
      <c r="A1620" s="45" t="s">
        <v>849</v>
      </c>
      <c r="B1620" s="130">
        <v>42241</v>
      </c>
      <c r="C1620" s="45">
        <v>31.21</v>
      </c>
      <c r="D1620" s="93" t="s">
        <v>30</v>
      </c>
    </row>
    <row r="1621" spans="1:4" ht="15.75" customHeight="1" x14ac:dyDescent="0.2">
      <c r="A1621" s="45" t="s">
        <v>849</v>
      </c>
      <c r="B1621" s="130">
        <v>42240</v>
      </c>
      <c r="C1621" s="45">
        <v>35.54</v>
      </c>
      <c r="D1621" s="93" t="s">
        <v>30</v>
      </c>
    </row>
    <row r="1622" spans="1:4" ht="15.75" customHeight="1" x14ac:dyDescent="0.2">
      <c r="A1622" s="45" t="s">
        <v>849</v>
      </c>
      <c r="B1622" s="130">
        <v>42239</v>
      </c>
      <c r="C1622" s="45">
        <v>34.74</v>
      </c>
      <c r="D1622" s="93" t="s">
        <v>30</v>
      </c>
    </row>
    <row r="1623" spans="1:4" ht="15.75" customHeight="1" x14ac:dyDescent="0.2">
      <c r="A1623" s="45" t="s">
        <v>849</v>
      </c>
      <c r="B1623" s="130">
        <v>42238</v>
      </c>
      <c r="C1623" s="45">
        <v>35.619999999999997</v>
      </c>
      <c r="D1623" s="93" t="s">
        <v>30</v>
      </c>
    </row>
    <row r="1624" spans="1:4" ht="15.75" customHeight="1" x14ac:dyDescent="0.2">
      <c r="A1624" s="45" t="s">
        <v>849</v>
      </c>
      <c r="B1624" s="130">
        <v>42237</v>
      </c>
      <c r="C1624" s="45">
        <v>34.9</v>
      </c>
      <c r="D1624" s="93" t="s">
        <v>30</v>
      </c>
    </row>
    <row r="1625" spans="1:4" ht="15.75" customHeight="1" x14ac:dyDescent="0.2">
      <c r="A1625" s="45" t="s">
        <v>849</v>
      </c>
      <c r="B1625" s="130">
        <v>42236</v>
      </c>
      <c r="C1625" s="45">
        <v>34.64</v>
      </c>
      <c r="D1625" s="93" t="s">
        <v>30</v>
      </c>
    </row>
    <row r="1626" spans="1:4" ht="15.75" customHeight="1" x14ac:dyDescent="0.2">
      <c r="A1626" s="45" t="s">
        <v>849</v>
      </c>
      <c r="B1626" s="130">
        <v>42235</v>
      </c>
      <c r="C1626" s="45">
        <v>34.75</v>
      </c>
      <c r="D1626" s="93" t="s">
        <v>30</v>
      </c>
    </row>
    <row r="1627" spans="1:4" ht="15.75" customHeight="1" x14ac:dyDescent="0.2">
      <c r="A1627" s="45" t="s">
        <v>849</v>
      </c>
      <c r="B1627" s="130">
        <v>42234</v>
      </c>
      <c r="C1627" s="45">
        <v>34.520000000000003</v>
      </c>
      <c r="D1627" s="93" t="s">
        <v>30</v>
      </c>
    </row>
    <row r="1628" spans="1:4" ht="15.75" customHeight="1" x14ac:dyDescent="0.2">
      <c r="A1628" s="45" t="s">
        <v>849</v>
      </c>
      <c r="B1628" s="130">
        <v>42233</v>
      </c>
      <c r="C1628" s="45">
        <v>34.51</v>
      </c>
      <c r="D1628" s="93" t="s">
        <v>30</v>
      </c>
    </row>
    <row r="1629" spans="1:4" ht="15.75" customHeight="1" x14ac:dyDescent="0.2">
      <c r="A1629" s="45" t="s">
        <v>849</v>
      </c>
      <c r="B1629" s="130">
        <v>42232</v>
      </c>
      <c r="C1629" s="45">
        <v>34.630000000000003</v>
      </c>
      <c r="D1629" s="93" t="s">
        <v>30</v>
      </c>
    </row>
    <row r="1630" spans="1:4" ht="15.75" customHeight="1" x14ac:dyDescent="0.2">
      <c r="A1630" s="45" t="s">
        <v>849</v>
      </c>
      <c r="B1630" s="130">
        <v>42231</v>
      </c>
      <c r="C1630" s="45">
        <v>35.21</v>
      </c>
      <c r="D1630" s="93" t="s">
        <v>30</v>
      </c>
    </row>
    <row r="1631" spans="1:4" ht="15.75" customHeight="1" x14ac:dyDescent="0.2">
      <c r="A1631" s="45" t="s">
        <v>849</v>
      </c>
      <c r="B1631" s="130">
        <v>42230</v>
      </c>
      <c r="C1631" s="45">
        <v>34.64</v>
      </c>
      <c r="D1631" s="93" t="s">
        <v>30</v>
      </c>
    </row>
    <row r="1632" spans="1:4" ht="15.75" customHeight="1" x14ac:dyDescent="0.2">
      <c r="A1632" s="45" t="s">
        <v>849</v>
      </c>
      <c r="B1632" s="130">
        <v>42229</v>
      </c>
      <c r="C1632" s="45">
        <v>34.79</v>
      </c>
      <c r="D1632" s="93" t="s">
        <v>30</v>
      </c>
    </row>
    <row r="1633" spans="1:4" ht="15.75" customHeight="1" x14ac:dyDescent="0.2">
      <c r="A1633" s="45" t="s">
        <v>849</v>
      </c>
      <c r="B1633" s="130">
        <v>42228</v>
      </c>
      <c r="C1633" s="45">
        <v>34.76</v>
      </c>
      <c r="D1633" s="93" t="s">
        <v>30</v>
      </c>
    </row>
    <row r="1634" spans="1:4" ht="15.75" customHeight="1" x14ac:dyDescent="0.2">
      <c r="A1634" s="45" t="s">
        <v>849</v>
      </c>
      <c r="B1634" s="130">
        <v>42227</v>
      </c>
      <c r="C1634" s="45">
        <v>34.840000000000003</v>
      </c>
      <c r="D1634" s="93" t="s">
        <v>30</v>
      </c>
    </row>
    <row r="1635" spans="1:4" ht="15.75" customHeight="1" x14ac:dyDescent="0.2">
      <c r="A1635" s="45" t="s">
        <v>849</v>
      </c>
      <c r="B1635" s="130">
        <v>42226</v>
      </c>
      <c r="C1635" s="45">
        <v>34.68</v>
      </c>
      <c r="D1635" s="93" t="s">
        <v>30</v>
      </c>
    </row>
    <row r="1636" spans="1:4" ht="15.75" customHeight="1" x14ac:dyDescent="0.2">
      <c r="A1636" s="45" t="s">
        <v>849</v>
      </c>
      <c r="B1636" s="130">
        <v>42225</v>
      </c>
      <c r="C1636" s="45">
        <v>34.65</v>
      </c>
      <c r="D1636" s="93" t="s">
        <v>30</v>
      </c>
    </row>
    <row r="1637" spans="1:4" ht="15.75" customHeight="1" x14ac:dyDescent="0.2">
      <c r="A1637" s="45" t="s">
        <v>849</v>
      </c>
      <c r="B1637" s="130">
        <v>42224</v>
      </c>
      <c r="C1637" s="45">
        <v>35.69</v>
      </c>
      <c r="D1637" s="93" t="s">
        <v>30</v>
      </c>
    </row>
    <row r="1638" spans="1:4" ht="15.75" customHeight="1" x14ac:dyDescent="0.2">
      <c r="A1638" s="45" t="s">
        <v>849</v>
      </c>
      <c r="B1638" s="130">
        <v>42223</v>
      </c>
      <c r="C1638" s="45">
        <v>47.12</v>
      </c>
      <c r="D1638" s="93" t="s">
        <v>30</v>
      </c>
    </row>
    <row r="1639" spans="1:4" ht="15.75" customHeight="1" x14ac:dyDescent="0.2">
      <c r="A1639" s="45" t="s">
        <v>849</v>
      </c>
      <c r="B1639" s="130">
        <v>42222</v>
      </c>
      <c r="C1639" s="45">
        <v>48.71</v>
      </c>
      <c r="D1639" s="93" t="s">
        <v>30</v>
      </c>
    </row>
    <row r="1640" spans="1:4" ht="15.75" customHeight="1" x14ac:dyDescent="0.2">
      <c r="A1640" s="45" t="s">
        <v>849</v>
      </c>
      <c r="B1640" s="130">
        <v>42221</v>
      </c>
      <c r="C1640" s="45">
        <v>49.14</v>
      </c>
      <c r="D1640" s="93" t="s">
        <v>30</v>
      </c>
    </row>
    <row r="1641" spans="1:4" ht="15.75" customHeight="1" x14ac:dyDescent="0.2">
      <c r="A1641" s="45" t="s">
        <v>849</v>
      </c>
      <c r="B1641" s="130">
        <v>42220</v>
      </c>
      <c r="C1641" s="45">
        <v>49.11</v>
      </c>
      <c r="D1641" s="93" t="s">
        <v>30</v>
      </c>
    </row>
    <row r="1642" spans="1:4" ht="15.75" customHeight="1" x14ac:dyDescent="0.2">
      <c r="A1642" s="45" t="s">
        <v>849</v>
      </c>
      <c r="B1642" s="130">
        <v>42219</v>
      </c>
      <c r="C1642" s="45">
        <v>48.8</v>
      </c>
      <c r="D1642" s="93" t="s">
        <v>30</v>
      </c>
    </row>
    <row r="1643" spans="1:4" ht="15.75" customHeight="1" x14ac:dyDescent="0.2">
      <c r="A1643" s="45" t="s">
        <v>849</v>
      </c>
      <c r="B1643" s="130">
        <v>42218</v>
      </c>
      <c r="C1643" s="45">
        <v>37.39</v>
      </c>
      <c r="D1643" s="93" t="s">
        <v>30</v>
      </c>
    </row>
    <row r="1644" spans="1:4" ht="15.75" customHeight="1" x14ac:dyDescent="0.2">
      <c r="A1644" s="45" t="s">
        <v>849</v>
      </c>
      <c r="B1644" s="130">
        <v>42217</v>
      </c>
      <c r="C1644" s="45">
        <v>27.06</v>
      </c>
      <c r="D1644" s="93" t="s">
        <v>30</v>
      </c>
    </row>
    <row r="1645" spans="1:4" ht="15.75" customHeight="1" x14ac:dyDescent="0.2">
      <c r="A1645" s="45" t="s">
        <v>851</v>
      </c>
      <c r="B1645" s="130">
        <v>42247</v>
      </c>
      <c r="C1645" s="45">
        <v>41.69</v>
      </c>
      <c r="D1645" s="93" t="s">
        <v>30</v>
      </c>
    </row>
    <row r="1646" spans="1:4" ht="15.75" customHeight="1" x14ac:dyDescent="0.2">
      <c r="A1646" s="45" t="s">
        <v>851</v>
      </c>
      <c r="B1646" s="130">
        <v>42246</v>
      </c>
      <c r="C1646" s="45">
        <v>42.06</v>
      </c>
      <c r="D1646" s="93" t="s">
        <v>30</v>
      </c>
    </row>
    <row r="1647" spans="1:4" ht="15.75" customHeight="1" x14ac:dyDescent="0.2">
      <c r="A1647" s="45" t="s">
        <v>851</v>
      </c>
      <c r="B1647" s="130">
        <v>42245</v>
      </c>
      <c r="C1647" s="45">
        <v>42.01</v>
      </c>
      <c r="D1647" s="93" t="s">
        <v>30</v>
      </c>
    </row>
    <row r="1648" spans="1:4" ht="15.75" customHeight="1" x14ac:dyDescent="0.2">
      <c r="A1648" s="45" t="s">
        <v>851</v>
      </c>
      <c r="B1648" s="130">
        <v>42244</v>
      </c>
      <c r="C1648" s="45">
        <v>43.23</v>
      </c>
      <c r="D1648" s="93" t="s">
        <v>30</v>
      </c>
    </row>
    <row r="1649" spans="1:4" ht="15.75" customHeight="1" x14ac:dyDescent="0.2">
      <c r="A1649" s="45" t="s">
        <v>851</v>
      </c>
      <c r="B1649" s="130">
        <v>42243</v>
      </c>
      <c r="C1649" s="45">
        <v>42.26</v>
      </c>
      <c r="D1649" s="93" t="s">
        <v>30</v>
      </c>
    </row>
    <row r="1650" spans="1:4" ht="15.75" customHeight="1" x14ac:dyDescent="0.2">
      <c r="A1650" s="45" t="s">
        <v>851</v>
      </c>
      <c r="B1650" s="130">
        <v>42242</v>
      </c>
      <c r="C1650" s="45">
        <v>43.1</v>
      </c>
      <c r="D1650" s="93" t="s">
        <v>30</v>
      </c>
    </row>
    <row r="1651" spans="1:4" ht="15.75" customHeight="1" x14ac:dyDescent="0.2">
      <c r="A1651" s="45" t="s">
        <v>851</v>
      </c>
      <c r="B1651" s="130">
        <v>42241</v>
      </c>
      <c r="C1651" s="45">
        <v>39.33</v>
      </c>
      <c r="D1651" s="93" t="s">
        <v>30</v>
      </c>
    </row>
    <row r="1652" spans="1:4" ht="15.75" customHeight="1" x14ac:dyDescent="0.2">
      <c r="A1652" s="45" t="s">
        <v>851</v>
      </c>
      <c r="B1652" s="130">
        <v>42240</v>
      </c>
      <c r="C1652" s="45">
        <v>34.97</v>
      </c>
      <c r="D1652" s="93" t="s">
        <v>30</v>
      </c>
    </row>
    <row r="1653" spans="1:4" ht="15.75" customHeight="1" x14ac:dyDescent="0.2">
      <c r="A1653" s="45" t="s">
        <v>851</v>
      </c>
      <c r="B1653" s="130">
        <v>42239</v>
      </c>
      <c r="C1653" s="45">
        <v>35.01</v>
      </c>
      <c r="D1653" s="93" t="s">
        <v>30</v>
      </c>
    </row>
    <row r="1654" spans="1:4" ht="15.75" customHeight="1" x14ac:dyDescent="0.2">
      <c r="A1654" s="45" t="s">
        <v>851</v>
      </c>
      <c r="B1654" s="130">
        <v>42238</v>
      </c>
      <c r="C1654" s="45">
        <v>34.049999999999997</v>
      </c>
      <c r="D1654" s="93" t="s">
        <v>30</v>
      </c>
    </row>
    <row r="1655" spans="1:4" ht="15.75" customHeight="1" x14ac:dyDescent="0.2">
      <c r="A1655" s="45" t="s">
        <v>851</v>
      </c>
      <c r="B1655" s="130">
        <v>42237</v>
      </c>
      <c r="C1655" s="45">
        <v>34.74</v>
      </c>
      <c r="D1655" s="93" t="s">
        <v>30</v>
      </c>
    </row>
    <row r="1656" spans="1:4" ht="15.75" customHeight="1" x14ac:dyDescent="0.2">
      <c r="A1656" s="45" t="s">
        <v>851</v>
      </c>
      <c r="B1656" s="130">
        <v>42236</v>
      </c>
      <c r="C1656" s="45">
        <v>35.01</v>
      </c>
      <c r="D1656" s="93" t="s">
        <v>30</v>
      </c>
    </row>
    <row r="1657" spans="1:4" ht="15.75" customHeight="1" x14ac:dyDescent="0.2">
      <c r="A1657" s="45" t="s">
        <v>851</v>
      </c>
      <c r="B1657" s="130">
        <v>42235</v>
      </c>
      <c r="C1657" s="45">
        <v>35</v>
      </c>
      <c r="D1657" s="93" t="s">
        <v>30</v>
      </c>
    </row>
    <row r="1658" spans="1:4" ht="15.75" customHeight="1" x14ac:dyDescent="0.2">
      <c r="A1658" s="45" t="s">
        <v>851</v>
      </c>
      <c r="B1658" s="130">
        <v>42234</v>
      </c>
      <c r="C1658" s="45">
        <v>34.86</v>
      </c>
      <c r="D1658" s="93" t="s">
        <v>30</v>
      </c>
    </row>
    <row r="1659" spans="1:4" ht="15.75" customHeight="1" x14ac:dyDescent="0.2">
      <c r="A1659" s="45" t="s">
        <v>851</v>
      </c>
      <c r="B1659" s="130">
        <v>42233</v>
      </c>
      <c r="C1659" s="45">
        <v>35.01</v>
      </c>
      <c r="D1659" s="93" t="s">
        <v>30</v>
      </c>
    </row>
    <row r="1660" spans="1:4" ht="15.75" customHeight="1" x14ac:dyDescent="0.2">
      <c r="A1660" s="45" t="s">
        <v>851</v>
      </c>
      <c r="B1660" s="130">
        <v>42232</v>
      </c>
      <c r="C1660" s="45">
        <v>35.01</v>
      </c>
      <c r="D1660" s="93" t="s">
        <v>30</v>
      </c>
    </row>
    <row r="1661" spans="1:4" ht="15.75" customHeight="1" x14ac:dyDescent="0.2">
      <c r="A1661" s="45" t="s">
        <v>851</v>
      </c>
      <c r="B1661" s="130">
        <v>42231</v>
      </c>
      <c r="C1661" s="45">
        <v>34.47</v>
      </c>
      <c r="D1661" s="93" t="s">
        <v>30</v>
      </c>
    </row>
    <row r="1662" spans="1:4" ht="15.75" customHeight="1" x14ac:dyDescent="0.2">
      <c r="A1662" s="45" t="s">
        <v>851</v>
      </c>
      <c r="B1662" s="130">
        <v>42230</v>
      </c>
      <c r="C1662" s="45">
        <v>35.01</v>
      </c>
      <c r="D1662" s="93" t="s">
        <v>30</v>
      </c>
    </row>
    <row r="1663" spans="1:4" ht="15.75" customHeight="1" x14ac:dyDescent="0.2">
      <c r="A1663" s="45" t="s">
        <v>851</v>
      </c>
      <c r="B1663" s="130">
        <v>42229</v>
      </c>
      <c r="C1663" s="45">
        <v>35.01</v>
      </c>
      <c r="D1663" s="93" t="s">
        <v>30</v>
      </c>
    </row>
    <row r="1664" spans="1:4" ht="15.75" customHeight="1" x14ac:dyDescent="0.2">
      <c r="A1664" s="45" t="s">
        <v>851</v>
      </c>
      <c r="B1664" s="130">
        <v>42228</v>
      </c>
      <c r="C1664" s="45">
        <v>35.01</v>
      </c>
      <c r="D1664" s="93" t="s">
        <v>30</v>
      </c>
    </row>
    <row r="1665" spans="1:4" ht="15.75" customHeight="1" x14ac:dyDescent="0.2">
      <c r="A1665" s="45" t="s">
        <v>851</v>
      </c>
      <c r="B1665" s="130">
        <v>42227</v>
      </c>
      <c r="C1665" s="45">
        <v>34.89</v>
      </c>
      <c r="D1665" s="93" t="s">
        <v>30</v>
      </c>
    </row>
    <row r="1666" spans="1:4" ht="15.75" customHeight="1" x14ac:dyDescent="0.2">
      <c r="A1666" s="45" t="s">
        <v>851</v>
      </c>
      <c r="B1666" s="130">
        <v>42226</v>
      </c>
      <c r="C1666" s="45">
        <v>35</v>
      </c>
      <c r="D1666" s="93" t="s">
        <v>30</v>
      </c>
    </row>
    <row r="1667" spans="1:4" ht="15.75" customHeight="1" x14ac:dyDescent="0.2">
      <c r="A1667" s="45" t="s">
        <v>851</v>
      </c>
      <c r="B1667" s="130">
        <v>42225</v>
      </c>
      <c r="C1667" s="45">
        <v>35</v>
      </c>
      <c r="D1667" s="93" t="s">
        <v>30</v>
      </c>
    </row>
    <row r="1668" spans="1:4" ht="15.75" customHeight="1" x14ac:dyDescent="0.2">
      <c r="A1668" s="45" t="s">
        <v>851</v>
      </c>
      <c r="B1668" s="130">
        <v>42224</v>
      </c>
      <c r="C1668" s="45">
        <v>33.83</v>
      </c>
      <c r="D1668" s="93" t="s">
        <v>30</v>
      </c>
    </row>
    <row r="1669" spans="1:4" ht="15.75" customHeight="1" x14ac:dyDescent="0.2">
      <c r="A1669" s="45" t="s">
        <v>851</v>
      </c>
      <c r="B1669" s="130">
        <v>42223</v>
      </c>
      <c r="C1669" s="45">
        <v>21.6</v>
      </c>
      <c r="D1669" s="93" t="s">
        <v>30</v>
      </c>
    </row>
    <row r="1670" spans="1:4" ht="15.75" customHeight="1" x14ac:dyDescent="0.2">
      <c r="A1670" s="45" t="s">
        <v>851</v>
      </c>
      <c r="B1670" s="130">
        <v>42222</v>
      </c>
      <c r="C1670" s="45">
        <v>20.28</v>
      </c>
      <c r="D1670" s="93" t="s">
        <v>30</v>
      </c>
    </row>
    <row r="1671" spans="1:4" ht="15.75" customHeight="1" x14ac:dyDescent="0.2">
      <c r="A1671" s="45" t="s">
        <v>851</v>
      </c>
      <c r="B1671" s="130">
        <v>42221</v>
      </c>
      <c r="C1671" s="45">
        <v>19.91</v>
      </c>
      <c r="D1671" s="93" t="s">
        <v>30</v>
      </c>
    </row>
    <row r="1672" spans="1:4" ht="15.75" customHeight="1" x14ac:dyDescent="0.2">
      <c r="A1672" s="45" t="s">
        <v>851</v>
      </c>
      <c r="B1672" s="130">
        <v>42220</v>
      </c>
      <c r="C1672" s="45">
        <v>19.91</v>
      </c>
      <c r="D1672" s="93" t="s">
        <v>30</v>
      </c>
    </row>
    <row r="1673" spans="1:4" ht="15.75" customHeight="1" x14ac:dyDescent="0.2">
      <c r="A1673" s="45" t="s">
        <v>851</v>
      </c>
      <c r="B1673" s="130">
        <v>42219</v>
      </c>
      <c r="C1673" s="45">
        <v>19.91</v>
      </c>
      <c r="D1673" s="93" t="s">
        <v>30</v>
      </c>
    </row>
    <row r="1674" spans="1:4" ht="15.75" customHeight="1" x14ac:dyDescent="0.2">
      <c r="A1674" s="45" t="s">
        <v>851</v>
      </c>
      <c r="B1674" s="130">
        <v>42218</v>
      </c>
      <c r="C1674" s="45">
        <v>32.51</v>
      </c>
      <c r="D1674" s="93" t="s">
        <v>30</v>
      </c>
    </row>
    <row r="1675" spans="1:4" ht="15.75" customHeight="1" x14ac:dyDescent="0.2">
      <c r="A1675" s="45" t="s">
        <v>851</v>
      </c>
      <c r="B1675" s="130">
        <v>42217</v>
      </c>
      <c r="C1675" s="45">
        <v>42.9</v>
      </c>
      <c r="D1675" s="93" t="s">
        <v>30</v>
      </c>
    </row>
    <row r="1676" spans="1:4" ht="15.75" customHeight="1" x14ac:dyDescent="0.2">
      <c r="A1676" s="45" t="s">
        <v>135</v>
      </c>
      <c r="B1676" s="130">
        <v>42247</v>
      </c>
      <c r="C1676" s="45">
        <v>43.87</v>
      </c>
      <c r="D1676" s="93" t="s">
        <v>43</v>
      </c>
    </row>
    <row r="1677" spans="1:4" ht="15.75" customHeight="1" x14ac:dyDescent="0.2">
      <c r="A1677" s="45" t="s">
        <v>135</v>
      </c>
      <c r="B1677" s="130">
        <v>42246</v>
      </c>
      <c r="C1677" s="45">
        <v>43.86</v>
      </c>
      <c r="D1677" s="93" t="s">
        <v>43</v>
      </c>
    </row>
    <row r="1678" spans="1:4" ht="15.75" customHeight="1" x14ac:dyDescent="0.2">
      <c r="A1678" s="45" t="s">
        <v>135</v>
      </c>
      <c r="B1678" s="130">
        <v>42245</v>
      </c>
      <c r="C1678" s="45">
        <v>43.85</v>
      </c>
      <c r="D1678" s="93" t="s">
        <v>43</v>
      </c>
    </row>
    <row r="1679" spans="1:4" ht="15.75" customHeight="1" x14ac:dyDescent="0.2">
      <c r="A1679" s="45" t="s">
        <v>135</v>
      </c>
      <c r="B1679" s="130">
        <v>42244</v>
      </c>
      <c r="C1679" s="45">
        <v>43.85</v>
      </c>
      <c r="D1679" s="93" t="s">
        <v>43</v>
      </c>
    </row>
    <row r="1680" spans="1:4" ht="15.75" customHeight="1" x14ac:dyDescent="0.2">
      <c r="A1680" s="45" t="s">
        <v>135</v>
      </c>
      <c r="B1680" s="130">
        <v>42243</v>
      </c>
      <c r="C1680" s="45">
        <v>43.84</v>
      </c>
      <c r="D1680" s="93" t="s">
        <v>43</v>
      </c>
    </row>
    <row r="1681" spans="1:4" ht="15.75" customHeight="1" x14ac:dyDescent="0.2">
      <c r="A1681" s="45" t="s">
        <v>135</v>
      </c>
      <c r="B1681" s="130">
        <v>42242</v>
      </c>
      <c r="C1681" s="45">
        <v>43.86</v>
      </c>
      <c r="D1681" s="93" t="s">
        <v>43</v>
      </c>
    </row>
    <row r="1682" spans="1:4" ht="15.75" customHeight="1" x14ac:dyDescent="0.2">
      <c r="A1682" s="45" t="s">
        <v>135</v>
      </c>
      <c r="B1682" s="130">
        <v>42241</v>
      </c>
      <c r="C1682" s="45">
        <v>43.88</v>
      </c>
      <c r="D1682" s="93" t="s">
        <v>43</v>
      </c>
    </row>
    <row r="1683" spans="1:4" ht="15.75" customHeight="1" x14ac:dyDescent="0.2">
      <c r="A1683" s="45" t="s">
        <v>135</v>
      </c>
      <c r="B1683" s="130">
        <v>42240</v>
      </c>
      <c r="C1683" s="45">
        <v>43.88</v>
      </c>
      <c r="D1683" s="93" t="s">
        <v>43</v>
      </c>
    </row>
    <row r="1684" spans="1:4" ht="15.75" customHeight="1" x14ac:dyDescent="0.2">
      <c r="A1684" s="45" t="s">
        <v>135</v>
      </c>
      <c r="B1684" s="130">
        <v>42239</v>
      </c>
      <c r="C1684" s="45">
        <v>43.71</v>
      </c>
      <c r="D1684" s="93" t="s">
        <v>43</v>
      </c>
    </row>
    <row r="1685" spans="1:4" ht="15.75" customHeight="1" x14ac:dyDescent="0.2">
      <c r="A1685" s="45" t="s">
        <v>135</v>
      </c>
      <c r="B1685" s="130">
        <v>42238</v>
      </c>
      <c r="C1685" s="45">
        <v>43.93</v>
      </c>
      <c r="D1685" s="93" t="s">
        <v>43</v>
      </c>
    </row>
    <row r="1686" spans="1:4" ht="15.75" customHeight="1" x14ac:dyDescent="0.2">
      <c r="A1686" s="45" t="s">
        <v>135</v>
      </c>
      <c r="B1686" s="130">
        <v>42237</v>
      </c>
      <c r="C1686" s="45">
        <v>43.93</v>
      </c>
      <c r="D1686" s="93" t="s">
        <v>43</v>
      </c>
    </row>
    <row r="1687" spans="1:4" ht="15.75" customHeight="1" x14ac:dyDescent="0.2">
      <c r="A1687" s="45" t="s">
        <v>135</v>
      </c>
      <c r="B1687" s="130">
        <v>42236</v>
      </c>
      <c r="C1687" s="45">
        <v>43.93</v>
      </c>
      <c r="D1687" s="93" t="s">
        <v>43</v>
      </c>
    </row>
    <row r="1688" spans="1:4" ht="15.75" customHeight="1" x14ac:dyDescent="0.2">
      <c r="A1688" s="45" t="s">
        <v>135</v>
      </c>
      <c r="B1688" s="130">
        <v>42235</v>
      </c>
      <c r="C1688" s="45">
        <v>43.93</v>
      </c>
      <c r="D1688" s="93" t="s">
        <v>43</v>
      </c>
    </row>
    <row r="1689" spans="1:4" ht="15.75" customHeight="1" x14ac:dyDescent="0.2">
      <c r="A1689" s="45" t="s">
        <v>135</v>
      </c>
      <c r="B1689" s="130">
        <v>42234</v>
      </c>
      <c r="C1689" s="45">
        <v>43.93</v>
      </c>
      <c r="D1689" s="93" t="s">
        <v>43</v>
      </c>
    </row>
    <row r="1690" spans="1:4" ht="15.75" customHeight="1" x14ac:dyDescent="0.2">
      <c r="A1690" s="45" t="s">
        <v>135</v>
      </c>
      <c r="B1690" s="130">
        <v>42233</v>
      </c>
      <c r="C1690" s="45">
        <v>43.83</v>
      </c>
      <c r="D1690" s="93" t="s">
        <v>43</v>
      </c>
    </row>
    <row r="1691" spans="1:4" ht="15.75" customHeight="1" x14ac:dyDescent="0.2">
      <c r="A1691" s="45" t="s">
        <v>135</v>
      </c>
      <c r="B1691" s="130">
        <v>42232</v>
      </c>
      <c r="C1691" s="45">
        <v>43.94</v>
      </c>
      <c r="D1691" s="93" t="s">
        <v>43</v>
      </c>
    </row>
    <row r="1692" spans="1:4" ht="15.75" customHeight="1" x14ac:dyDescent="0.2">
      <c r="A1692" s="45" t="s">
        <v>135</v>
      </c>
      <c r="B1692" s="130">
        <v>42231</v>
      </c>
      <c r="C1692" s="45">
        <v>43.93</v>
      </c>
      <c r="D1692" s="93" t="s">
        <v>43</v>
      </c>
    </row>
    <row r="1693" spans="1:4" ht="15.75" customHeight="1" x14ac:dyDescent="0.2">
      <c r="A1693" s="45" t="s">
        <v>135</v>
      </c>
      <c r="B1693" s="130">
        <v>42230</v>
      </c>
      <c r="C1693" s="45">
        <v>43.93</v>
      </c>
      <c r="D1693" s="93" t="s">
        <v>43</v>
      </c>
    </row>
    <row r="1694" spans="1:4" ht="15.75" customHeight="1" x14ac:dyDescent="0.2">
      <c r="A1694" s="45" t="s">
        <v>135</v>
      </c>
      <c r="B1694" s="130">
        <v>42229</v>
      </c>
      <c r="C1694" s="45">
        <v>45.06</v>
      </c>
      <c r="D1694" s="93" t="s">
        <v>43</v>
      </c>
    </row>
    <row r="1695" spans="1:4" ht="15.75" customHeight="1" x14ac:dyDescent="0.2">
      <c r="A1695" s="45" t="s">
        <v>135</v>
      </c>
      <c r="B1695" s="130">
        <v>42228</v>
      </c>
      <c r="C1695" s="45">
        <v>46.74</v>
      </c>
      <c r="D1695" s="93" t="s">
        <v>43</v>
      </c>
    </row>
    <row r="1696" spans="1:4" ht="15.75" customHeight="1" x14ac:dyDescent="0.2">
      <c r="A1696" s="45" t="s">
        <v>135</v>
      </c>
      <c r="B1696" s="130">
        <v>42227</v>
      </c>
      <c r="C1696" s="45">
        <v>48.42</v>
      </c>
      <c r="D1696" s="93" t="s">
        <v>43</v>
      </c>
    </row>
    <row r="1697" spans="1:4" ht="15.75" customHeight="1" x14ac:dyDescent="0.2">
      <c r="A1697" s="45" t="s">
        <v>135</v>
      </c>
      <c r="B1697" s="130">
        <v>42226</v>
      </c>
      <c r="C1697" s="45">
        <v>49.54</v>
      </c>
      <c r="D1697" s="93" t="s">
        <v>43</v>
      </c>
    </row>
    <row r="1698" spans="1:4" ht="15.75" customHeight="1" x14ac:dyDescent="0.2">
      <c r="A1698" s="45" t="s">
        <v>135</v>
      </c>
      <c r="B1698" s="130">
        <v>42225</v>
      </c>
      <c r="C1698" s="45">
        <v>49.52</v>
      </c>
      <c r="D1698" s="93" t="s">
        <v>43</v>
      </c>
    </row>
    <row r="1699" spans="1:4" ht="15.75" customHeight="1" x14ac:dyDescent="0.2">
      <c r="A1699" s="45" t="s">
        <v>135</v>
      </c>
      <c r="B1699" s="130">
        <v>42224</v>
      </c>
      <c r="C1699" s="45">
        <v>49.51</v>
      </c>
      <c r="D1699" s="93" t="s">
        <v>43</v>
      </c>
    </row>
    <row r="1700" spans="1:4" ht="15.75" customHeight="1" x14ac:dyDescent="0.2">
      <c r="A1700" s="45" t="s">
        <v>135</v>
      </c>
      <c r="B1700" s="130">
        <v>42223</v>
      </c>
      <c r="C1700" s="45">
        <v>49.51</v>
      </c>
      <c r="D1700" s="93" t="s">
        <v>43</v>
      </c>
    </row>
    <row r="1701" spans="1:4" ht="15.75" customHeight="1" x14ac:dyDescent="0.2">
      <c r="A1701" s="45" t="s">
        <v>135</v>
      </c>
      <c r="B1701" s="130">
        <v>42222</v>
      </c>
      <c r="C1701" s="45">
        <v>49.53</v>
      </c>
      <c r="D1701" s="93" t="s">
        <v>43</v>
      </c>
    </row>
    <row r="1702" spans="1:4" ht="15.75" customHeight="1" x14ac:dyDescent="0.2">
      <c r="A1702" s="45" t="s">
        <v>135</v>
      </c>
      <c r="B1702" s="130">
        <v>42221</v>
      </c>
      <c r="C1702" s="45">
        <v>49.52</v>
      </c>
      <c r="D1702" s="93" t="s">
        <v>43</v>
      </c>
    </row>
    <row r="1703" spans="1:4" ht="15.75" customHeight="1" x14ac:dyDescent="0.2">
      <c r="A1703" s="45" t="s">
        <v>135</v>
      </c>
      <c r="B1703" s="130">
        <v>42220</v>
      </c>
      <c r="C1703" s="45">
        <v>49.52</v>
      </c>
      <c r="D1703" s="93" t="s">
        <v>43</v>
      </c>
    </row>
    <row r="1704" spans="1:4" ht="15.75" customHeight="1" x14ac:dyDescent="0.2">
      <c r="A1704" s="45" t="s">
        <v>135</v>
      </c>
      <c r="B1704" s="130">
        <v>42219</v>
      </c>
      <c r="C1704" s="45">
        <v>49.52</v>
      </c>
      <c r="D1704" s="93" t="s">
        <v>43</v>
      </c>
    </row>
    <row r="1705" spans="1:4" ht="15.75" customHeight="1" x14ac:dyDescent="0.2">
      <c r="A1705" s="45" t="s">
        <v>135</v>
      </c>
      <c r="B1705" s="130">
        <v>42218</v>
      </c>
      <c r="C1705" s="45">
        <v>49.8</v>
      </c>
      <c r="D1705" s="93" t="s">
        <v>43</v>
      </c>
    </row>
    <row r="1706" spans="1:4" ht="15.75" customHeight="1" x14ac:dyDescent="0.2">
      <c r="A1706" s="45" t="s">
        <v>135</v>
      </c>
      <c r="B1706" s="130">
        <v>42217</v>
      </c>
      <c r="C1706" s="45">
        <v>49.51</v>
      </c>
      <c r="D1706" s="93" t="s">
        <v>43</v>
      </c>
    </row>
    <row r="1707" spans="1:4" ht="15.75" customHeight="1" x14ac:dyDescent="0.2">
      <c r="A1707" s="45" t="s">
        <v>137</v>
      </c>
      <c r="B1707" s="130">
        <v>42247</v>
      </c>
      <c r="C1707" s="45">
        <v>53.46</v>
      </c>
      <c r="D1707" s="93" t="s">
        <v>43</v>
      </c>
    </row>
    <row r="1708" spans="1:4" ht="15.75" customHeight="1" x14ac:dyDescent="0.2">
      <c r="A1708" s="45" t="s">
        <v>137</v>
      </c>
      <c r="B1708" s="130">
        <v>42246</v>
      </c>
      <c r="C1708" s="45">
        <v>53.44</v>
      </c>
      <c r="D1708" s="93" t="s">
        <v>43</v>
      </c>
    </row>
    <row r="1709" spans="1:4" ht="15.75" customHeight="1" x14ac:dyDescent="0.2">
      <c r="A1709" s="45" t="s">
        <v>137</v>
      </c>
      <c r="B1709" s="130">
        <v>42245</v>
      </c>
      <c r="C1709" s="45">
        <v>53.42</v>
      </c>
      <c r="D1709" s="93" t="s">
        <v>43</v>
      </c>
    </row>
    <row r="1710" spans="1:4" ht="15.75" customHeight="1" x14ac:dyDescent="0.2">
      <c r="A1710" s="45" t="s">
        <v>137</v>
      </c>
      <c r="B1710" s="130">
        <v>42244</v>
      </c>
      <c r="C1710" s="45">
        <v>53.43</v>
      </c>
      <c r="D1710" s="93" t="s">
        <v>43</v>
      </c>
    </row>
    <row r="1711" spans="1:4" ht="15.75" customHeight="1" x14ac:dyDescent="0.2">
      <c r="A1711" s="45" t="s">
        <v>137</v>
      </c>
      <c r="B1711" s="130">
        <v>42243</v>
      </c>
      <c r="C1711" s="45">
        <v>53.41</v>
      </c>
      <c r="D1711" s="93" t="s">
        <v>43</v>
      </c>
    </row>
    <row r="1712" spans="1:4" ht="15.75" customHeight="1" x14ac:dyDescent="0.2">
      <c r="A1712" s="45" t="s">
        <v>137</v>
      </c>
      <c r="B1712" s="130">
        <v>42242</v>
      </c>
      <c r="C1712" s="45">
        <v>53.42</v>
      </c>
      <c r="D1712" s="93" t="s">
        <v>43</v>
      </c>
    </row>
    <row r="1713" spans="1:4" ht="15.75" customHeight="1" x14ac:dyDescent="0.2">
      <c r="A1713" s="45" t="s">
        <v>137</v>
      </c>
      <c r="B1713" s="130">
        <v>42241</v>
      </c>
      <c r="C1713" s="45">
        <v>53.41</v>
      </c>
      <c r="D1713" s="93" t="s">
        <v>43</v>
      </c>
    </row>
    <row r="1714" spans="1:4" ht="15.75" customHeight="1" x14ac:dyDescent="0.2">
      <c r="A1714" s="45" t="s">
        <v>137</v>
      </c>
      <c r="B1714" s="130">
        <v>42240</v>
      </c>
      <c r="C1714" s="45">
        <v>53.41</v>
      </c>
      <c r="D1714" s="93" t="s">
        <v>43</v>
      </c>
    </row>
    <row r="1715" spans="1:4" ht="15.75" customHeight="1" x14ac:dyDescent="0.2">
      <c r="A1715" s="45" t="s">
        <v>137</v>
      </c>
      <c r="B1715" s="130">
        <v>42239</v>
      </c>
      <c r="C1715" s="45">
        <v>53.38</v>
      </c>
      <c r="D1715" s="93" t="s">
        <v>43</v>
      </c>
    </row>
    <row r="1716" spans="1:4" ht="15.75" customHeight="1" x14ac:dyDescent="0.2">
      <c r="A1716" s="45" t="s">
        <v>137</v>
      </c>
      <c r="B1716" s="130">
        <v>42238</v>
      </c>
      <c r="C1716" s="45">
        <v>53.37</v>
      </c>
      <c r="D1716" s="93" t="s">
        <v>43</v>
      </c>
    </row>
    <row r="1717" spans="1:4" ht="15.75" customHeight="1" x14ac:dyDescent="0.2">
      <c r="A1717" s="45" t="s">
        <v>137</v>
      </c>
      <c r="B1717" s="130">
        <v>42237</v>
      </c>
      <c r="C1717" s="45">
        <v>53.41</v>
      </c>
      <c r="D1717" s="93" t="s">
        <v>43</v>
      </c>
    </row>
    <row r="1718" spans="1:4" ht="15.75" customHeight="1" x14ac:dyDescent="0.2">
      <c r="A1718" s="45" t="s">
        <v>137</v>
      </c>
      <c r="B1718" s="130">
        <v>42236</v>
      </c>
      <c r="C1718" s="45">
        <v>53.34</v>
      </c>
      <c r="D1718" s="93" t="s">
        <v>43</v>
      </c>
    </row>
    <row r="1719" spans="1:4" ht="15.75" customHeight="1" x14ac:dyDescent="0.2">
      <c r="A1719" s="45" t="s">
        <v>137</v>
      </c>
      <c r="B1719" s="130">
        <v>42235</v>
      </c>
      <c r="C1719" s="45">
        <v>53.34</v>
      </c>
      <c r="D1719" s="93" t="s">
        <v>43</v>
      </c>
    </row>
    <row r="1720" spans="1:4" ht="15.75" customHeight="1" x14ac:dyDescent="0.2">
      <c r="A1720" s="45" t="s">
        <v>137</v>
      </c>
      <c r="B1720" s="130">
        <v>42234</v>
      </c>
      <c r="C1720" s="45">
        <v>53.31</v>
      </c>
      <c r="D1720" s="93" t="s">
        <v>43</v>
      </c>
    </row>
    <row r="1721" spans="1:4" ht="15.75" customHeight="1" x14ac:dyDescent="0.2">
      <c r="A1721" s="45" t="s">
        <v>137</v>
      </c>
      <c r="B1721" s="130">
        <v>42233</v>
      </c>
      <c r="C1721" s="45">
        <v>53.28</v>
      </c>
      <c r="D1721" s="93" t="s">
        <v>43</v>
      </c>
    </row>
    <row r="1722" spans="1:4" ht="15.75" customHeight="1" x14ac:dyDescent="0.2">
      <c r="A1722" s="45" t="s">
        <v>137</v>
      </c>
      <c r="B1722" s="130">
        <v>42232</v>
      </c>
      <c r="C1722" s="45">
        <v>55.41</v>
      </c>
      <c r="D1722" s="93" t="s">
        <v>43</v>
      </c>
    </row>
    <row r="1723" spans="1:4" ht="15.75" customHeight="1" x14ac:dyDescent="0.2">
      <c r="A1723" s="45" t="s">
        <v>137</v>
      </c>
      <c r="B1723" s="130">
        <v>42231</v>
      </c>
      <c r="C1723" s="45">
        <v>54.65</v>
      </c>
      <c r="D1723" s="93" t="s">
        <v>43</v>
      </c>
    </row>
    <row r="1724" spans="1:4" ht="15.75" customHeight="1" x14ac:dyDescent="0.2">
      <c r="A1724" s="45" t="s">
        <v>137</v>
      </c>
      <c r="B1724" s="130">
        <v>42230</v>
      </c>
      <c r="C1724" s="45">
        <v>53.22</v>
      </c>
      <c r="D1724" s="93" t="s">
        <v>43</v>
      </c>
    </row>
    <row r="1725" spans="1:4" ht="15.75" customHeight="1" x14ac:dyDescent="0.2">
      <c r="A1725" s="45" t="s">
        <v>137</v>
      </c>
      <c r="B1725" s="130">
        <v>42229</v>
      </c>
      <c r="C1725" s="45">
        <v>53.21</v>
      </c>
      <c r="D1725" s="93" t="s">
        <v>43</v>
      </c>
    </row>
    <row r="1726" spans="1:4" ht="15.75" customHeight="1" x14ac:dyDescent="0.2">
      <c r="A1726" s="45" t="s">
        <v>137</v>
      </c>
      <c r="B1726" s="130">
        <v>42228</v>
      </c>
      <c r="C1726" s="45">
        <v>53.21</v>
      </c>
      <c r="D1726" s="93" t="s">
        <v>43</v>
      </c>
    </row>
    <row r="1727" spans="1:4" ht="15.75" customHeight="1" x14ac:dyDescent="0.2">
      <c r="A1727" s="45" t="s">
        <v>137</v>
      </c>
      <c r="B1727" s="130">
        <v>42227</v>
      </c>
      <c r="C1727" s="45">
        <v>51.45</v>
      </c>
      <c r="D1727" s="93" t="s">
        <v>43</v>
      </c>
    </row>
    <row r="1728" spans="1:4" ht="15.75" customHeight="1" x14ac:dyDescent="0.2">
      <c r="A1728" s="45" t="s">
        <v>137</v>
      </c>
      <c r="B1728" s="130">
        <v>42226</v>
      </c>
      <c r="C1728" s="45">
        <v>50.45</v>
      </c>
      <c r="D1728" s="93" t="s">
        <v>43</v>
      </c>
    </row>
    <row r="1729" spans="1:4" ht="15.75" customHeight="1" x14ac:dyDescent="0.2">
      <c r="A1729" s="45" t="s">
        <v>137</v>
      </c>
      <c r="B1729" s="130">
        <v>42225</v>
      </c>
      <c r="C1729" s="45">
        <v>50.42</v>
      </c>
      <c r="D1729" s="93" t="s">
        <v>43</v>
      </c>
    </row>
    <row r="1730" spans="1:4" ht="15.75" customHeight="1" x14ac:dyDescent="0.2">
      <c r="A1730" s="45" t="s">
        <v>137</v>
      </c>
      <c r="B1730" s="130">
        <v>42224</v>
      </c>
      <c r="C1730" s="45">
        <v>50.41</v>
      </c>
      <c r="D1730" s="93" t="s">
        <v>43</v>
      </c>
    </row>
    <row r="1731" spans="1:4" ht="15.75" customHeight="1" x14ac:dyDescent="0.2">
      <c r="A1731" s="45" t="s">
        <v>137</v>
      </c>
      <c r="B1731" s="130">
        <v>42223</v>
      </c>
      <c r="C1731" s="45">
        <v>50.38</v>
      </c>
      <c r="D1731" s="93" t="s">
        <v>43</v>
      </c>
    </row>
    <row r="1732" spans="1:4" ht="15.75" customHeight="1" x14ac:dyDescent="0.2">
      <c r="A1732" s="45" t="s">
        <v>137</v>
      </c>
      <c r="B1732" s="130">
        <v>42222</v>
      </c>
      <c r="C1732" s="45">
        <v>50.49</v>
      </c>
      <c r="D1732" s="93" t="s">
        <v>43</v>
      </c>
    </row>
    <row r="1733" spans="1:4" ht="15.75" customHeight="1" x14ac:dyDescent="0.2">
      <c r="A1733" s="45" t="s">
        <v>137</v>
      </c>
      <c r="B1733" s="130">
        <v>42221</v>
      </c>
      <c r="C1733" s="45">
        <v>50.56</v>
      </c>
      <c r="D1733" s="93" t="s">
        <v>43</v>
      </c>
    </row>
    <row r="1734" spans="1:4" ht="15.75" customHeight="1" x14ac:dyDescent="0.2">
      <c r="A1734" s="45" t="s">
        <v>137</v>
      </c>
      <c r="B1734" s="130">
        <v>42220</v>
      </c>
      <c r="C1734" s="45">
        <v>50.45</v>
      </c>
      <c r="D1734" s="93" t="s">
        <v>43</v>
      </c>
    </row>
    <row r="1735" spans="1:4" ht="15.75" customHeight="1" x14ac:dyDescent="0.2">
      <c r="A1735" s="45" t="s">
        <v>137</v>
      </c>
      <c r="B1735" s="130">
        <v>42219</v>
      </c>
      <c r="C1735" s="45">
        <v>50.41</v>
      </c>
      <c r="D1735" s="93" t="s">
        <v>43</v>
      </c>
    </row>
    <row r="1736" spans="1:4" ht="15.75" customHeight="1" x14ac:dyDescent="0.2">
      <c r="A1736" s="45" t="s">
        <v>137</v>
      </c>
      <c r="B1736" s="130">
        <v>42218</v>
      </c>
      <c r="C1736" s="45">
        <v>50.49</v>
      </c>
      <c r="D1736" s="93" t="s">
        <v>43</v>
      </c>
    </row>
    <row r="1737" spans="1:4" ht="15.75" customHeight="1" x14ac:dyDescent="0.2">
      <c r="A1737" s="45" t="s">
        <v>137</v>
      </c>
      <c r="B1737" s="130">
        <v>42217</v>
      </c>
      <c r="C1737" s="45">
        <v>50.34</v>
      </c>
      <c r="D1737" s="93" t="s">
        <v>43</v>
      </c>
    </row>
    <row r="1738" spans="1:4" ht="15.75" customHeight="1" x14ac:dyDescent="0.2">
      <c r="A1738" s="45" t="s">
        <v>856</v>
      </c>
      <c r="B1738" s="130">
        <v>42247</v>
      </c>
      <c r="C1738" s="45">
        <v>56.8</v>
      </c>
      <c r="D1738" s="93" t="s">
        <v>31</v>
      </c>
    </row>
    <row r="1739" spans="1:4" ht="15.75" customHeight="1" x14ac:dyDescent="0.2">
      <c r="A1739" s="45" t="s">
        <v>856</v>
      </c>
      <c r="B1739" s="130">
        <v>42246</v>
      </c>
      <c r="C1739" s="45">
        <v>55.02</v>
      </c>
      <c r="D1739" s="93" t="s">
        <v>31</v>
      </c>
    </row>
    <row r="1740" spans="1:4" ht="15.75" customHeight="1" x14ac:dyDescent="0.2">
      <c r="A1740" s="45" t="s">
        <v>856</v>
      </c>
      <c r="B1740" s="130">
        <v>42245</v>
      </c>
      <c r="C1740" s="45">
        <v>55.03</v>
      </c>
      <c r="D1740" s="93" t="s">
        <v>31</v>
      </c>
    </row>
    <row r="1741" spans="1:4" ht="15.75" customHeight="1" x14ac:dyDescent="0.2">
      <c r="A1741" s="45" t="s">
        <v>856</v>
      </c>
      <c r="B1741" s="130">
        <v>42244</v>
      </c>
      <c r="C1741" s="45">
        <v>56.87</v>
      </c>
      <c r="D1741" s="93" t="s">
        <v>31</v>
      </c>
    </row>
    <row r="1742" spans="1:4" ht="15.75" customHeight="1" x14ac:dyDescent="0.2">
      <c r="A1742" s="45" t="s">
        <v>856</v>
      </c>
      <c r="B1742" s="130">
        <v>42243</v>
      </c>
      <c r="C1742" s="45">
        <v>58.96</v>
      </c>
      <c r="D1742" s="93" t="s">
        <v>31</v>
      </c>
    </row>
    <row r="1743" spans="1:4" ht="15.75" customHeight="1" x14ac:dyDescent="0.2">
      <c r="A1743" s="45" t="s">
        <v>856</v>
      </c>
      <c r="B1743" s="130">
        <v>42242</v>
      </c>
      <c r="C1743" s="45">
        <v>59.02</v>
      </c>
      <c r="D1743" s="93" t="s">
        <v>31</v>
      </c>
    </row>
    <row r="1744" spans="1:4" ht="15.75" customHeight="1" x14ac:dyDescent="0.2">
      <c r="A1744" s="45" t="s">
        <v>856</v>
      </c>
      <c r="B1744" s="130">
        <v>42241</v>
      </c>
      <c r="C1744" s="45">
        <v>61.33</v>
      </c>
      <c r="D1744" s="93" t="s">
        <v>31</v>
      </c>
    </row>
    <row r="1745" spans="1:4" ht="15.75" customHeight="1" x14ac:dyDescent="0.2">
      <c r="A1745" s="45" t="s">
        <v>856</v>
      </c>
      <c r="B1745" s="130">
        <v>42240</v>
      </c>
      <c r="C1745" s="45">
        <v>63.25</v>
      </c>
      <c r="D1745" s="93" t="s">
        <v>31</v>
      </c>
    </row>
    <row r="1746" spans="1:4" ht="15.75" customHeight="1" x14ac:dyDescent="0.2">
      <c r="A1746" s="45" t="s">
        <v>856</v>
      </c>
      <c r="B1746" s="130">
        <v>42239</v>
      </c>
      <c r="C1746" s="45">
        <v>65.400000000000006</v>
      </c>
      <c r="D1746" s="93" t="s">
        <v>31</v>
      </c>
    </row>
    <row r="1747" spans="1:4" ht="15.75" customHeight="1" x14ac:dyDescent="0.2">
      <c r="A1747" s="45" t="s">
        <v>856</v>
      </c>
      <c r="B1747" s="130">
        <v>42238</v>
      </c>
      <c r="C1747" s="45">
        <v>68.19</v>
      </c>
      <c r="D1747" s="93" t="s">
        <v>31</v>
      </c>
    </row>
    <row r="1748" spans="1:4" ht="15.75" customHeight="1" x14ac:dyDescent="0.2">
      <c r="A1748" s="45" t="s">
        <v>856</v>
      </c>
      <c r="B1748" s="130">
        <v>42237</v>
      </c>
      <c r="C1748" s="45">
        <v>53.03</v>
      </c>
      <c r="D1748" s="93" t="s">
        <v>31</v>
      </c>
    </row>
    <row r="1749" spans="1:4" ht="15.75" customHeight="1" x14ac:dyDescent="0.2">
      <c r="A1749" s="45" t="s">
        <v>856</v>
      </c>
      <c r="B1749" s="130">
        <v>42236</v>
      </c>
      <c r="C1749" s="45">
        <v>65.040000000000006</v>
      </c>
      <c r="D1749" s="93" t="s">
        <v>31</v>
      </c>
    </row>
    <row r="1750" spans="1:4" ht="15.75" customHeight="1" x14ac:dyDescent="0.2">
      <c r="A1750" s="45" t="s">
        <v>856</v>
      </c>
      <c r="B1750" s="130">
        <v>42235</v>
      </c>
      <c r="C1750" s="45">
        <v>71.150000000000006</v>
      </c>
      <c r="D1750" s="93" t="s">
        <v>31</v>
      </c>
    </row>
    <row r="1751" spans="1:4" ht="15.75" customHeight="1" x14ac:dyDescent="0.2">
      <c r="A1751" s="45" t="s">
        <v>856</v>
      </c>
      <c r="B1751" s="130">
        <v>42234</v>
      </c>
      <c r="C1751" s="45">
        <v>61.45</v>
      </c>
      <c r="D1751" s="93" t="s">
        <v>31</v>
      </c>
    </row>
    <row r="1752" spans="1:4" ht="15.75" customHeight="1" x14ac:dyDescent="0.2">
      <c r="A1752" s="45" t="s">
        <v>856</v>
      </c>
      <c r="B1752" s="130">
        <v>42233</v>
      </c>
      <c r="C1752" s="45">
        <v>57.64</v>
      </c>
      <c r="D1752" s="93" t="s">
        <v>31</v>
      </c>
    </row>
    <row r="1753" spans="1:4" ht="15.75" customHeight="1" x14ac:dyDescent="0.2">
      <c r="A1753" s="45" t="s">
        <v>856</v>
      </c>
      <c r="B1753" s="130">
        <v>42232</v>
      </c>
      <c r="C1753" s="45">
        <v>59.05</v>
      </c>
      <c r="D1753" s="93" t="s">
        <v>31</v>
      </c>
    </row>
    <row r="1754" spans="1:4" ht="15.75" customHeight="1" x14ac:dyDescent="0.2">
      <c r="A1754" s="45" t="s">
        <v>856</v>
      </c>
      <c r="B1754" s="130">
        <v>42231</v>
      </c>
      <c r="C1754" s="45">
        <v>56.96</v>
      </c>
      <c r="D1754" s="93" t="s">
        <v>31</v>
      </c>
    </row>
    <row r="1755" spans="1:4" ht="15.75" customHeight="1" x14ac:dyDescent="0.2">
      <c r="A1755" s="45" t="s">
        <v>856</v>
      </c>
      <c r="B1755" s="130">
        <v>42230</v>
      </c>
      <c r="C1755" s="45">
        <v>68.400000000000006</v>
      </c>
      <c r="D1755" s="93" t="s">
        <v>31</v>
      </c>
    </row>
    <row r="1756" spans="1:4" ht="15.75" customHeight="1" x14ac:dyDescent="0.2">
      <c r="A1756" s="45" t="s">
        <v>856</v>
      </c>
      <c r="B1756" s="130">
        <v>42229</v>
      </c>
      <c r="C1756" s="45">
        <v>51.67</v>
      </c>
      <c r="D1756" s="93" t="s">
        <v>31</v>
      </c>
    </row>
    <row r="1757" spans="1:4" ht="15.75" customHeight="1" x14ac:dyDescent="0.2">
      <c r="A1757" s="45" t="s">
        <v>856</v>
      </c>
      <c r="B1757" s="130">
        <v>42228</v>
      </c>
      <c r="C1757" s="45">
        <v>50.76</v>
      </c>
      <c r="D1757" s="93" t="s">
        <v>31</v>
      </c>
    </row>
    <row r="1758" spans="1:4" ht="15.75" customHeight="1" x14ac:dyDescent="0.2">
      <c r="A1758" s="45" t="s">
        <v>856</v>
      </c>
      <c r="B1758" s="130">
        <v>42227</v>
      </c>
      <c r="C1758" s="45">
        <v>50.53</v>
      </c>
      <c r="D1758" s="93" t="s">
        <v>31</v>
      </c>
    </row>
    <row r="1759" spans="1:4" ht="15.75" customHeight="1" x14ac:dyDescent="0.2">
      <c r="A1759" s="45" t="s">
        <v>856</v>
      </c>
      <c r="B1759" s="130">
        <v>42226</v>
      </c>
      <c r="C1759" s="45">
        <v>52.74</v>
      </c>
      <c r="D1759" s="93" t="s">
        <v>31</v>
      </c>
    </row>
    <row r="1760" spans="1:4" ht="15.75" customHeight="1" x14ac:dyDescent="0.2">
      <c r="A1760" s="45" t="s">
        <v>856</v>
      </c>
      <c r="B1760" s="130">
        <v>42225</v>
      </c>
      <c r="C1760" s="45">
        <v>69.319999999999993</v>
      </c>
      <c r="D1760" s="93" t="s">
        <v>31</v>
      </c>
    </row>
    <row r="1761" spans="1:4" ht="15.75" customHeight="1" x14ac:dyDescent="0.2">
      <c r="A1761" s="45" t="s">
        <v>856</v>
      </c>
      <c r="B1761" s="130">
        <v>42224</v>
      </c>
      <c r="C1761" s="45">
        <v>69.62</v>
      </c>
      <c r="D1761" s="93" t="s">
        <v>31</v>
      </c>
    </row>
    <row r="1762" spans="1:4" ht="15.75" customHeight="1" x14ac:dyDescent="0.2">
      <c r="A1762" s="45" t="s">
        <v>856</v>
      </c>
      <c r="B1762" s="130">
        <v>42223</v>
      </c>
      <c r="C1762" s="45">
        <v>76.63</v>
      </c>
      <c r="D1762" s="93" t="s">
        <v>31</v>
      </c>
    </row>
    <row r="1763" spans="1:4" ht="15.75" customHeight="1" x14ac:dyDescent="0.2">
      <c r="A1763" s="45" t="s">
        <v>856</v>
      </c>
      <c r="B1763" s="130">
        <v>42222</v>
      </c>
      <c r="C1763" s="45">
        <v>65.53</v>
      </c>
      <c r="D1763" s="93" t="s">
        <v>31</v>
      </c>
    </row>
    <row r="1764" spans="1:4" ht="15.75" customHeight="1" x14ac:dyDescent="0.2">
      <c r="A1764" s="45" t="s">
        <v>856</v>
      </c>
      <c r="B1764" s="130">
        <v>42221</v>
      </c>
      <c r="C1764" s="45">
        <v>43.59</v>
      </c>
      <c r="D1764" s="93" t="s">
        <v>31</v>
      </c>
    </row>
    <row r="1765" spans="1:4" ht="15.75" customHeight="1" x14ac:dyDescent="0.2">
      <c r="A1765" s="45" t="s">
        <v>856</v>
      </c>
      <c r="B1765" s="130">
        <v>42220</v>
      </c>
      <c r="C1765" s="45">
        <v>43.55</v>
      </c>
      <c r="D1765" s="93" t="s">
        <v>31</v>
      </c>
    </row>
    <row r="1766" spans="1:4" ht="15.75" customHeight="1" x14ac:dyDescent="0.2">
      <c r="A1766" s="45" t="s">
        <v>856</v>
      </c>
      <c r="B1766" s="130">
        <v>42219</v>
      </c>
      <c r="C1766" s="45">
        <v>29.24</v>
      </c>
      <c r="D1766" s="93" t="s">
        <v>31</v>
      </c>
    </row>
    <row r="1767" spans="1:4" ht="15.75" customHeight="1" x14ac:dyDescent="0.2">
      <c r="A1767" s="45" t="s">
        <v>856</v>
      </c>
      <c r="B1767" s="130">
        <v>42218</v>
      </c>
      <c r="C1767" s="45">
        <v>45.42</v>
      </c>
      <c r="D1767" s="93" t="s">
        <v>31</v>
      </c>
    </row>
    <row r="1768" spans="1:4" ht="15.75" customHeight="1" x14ac:dyDescent="0.2">
      <c r="A1768" s="45" t="s">
        <v>856</v>
      </c>
      <c r="B1768" s="130">
        <v>42217</v>
      </c>
      <c r="C1768" s="45">
        <v>58.34</v>
      </c>
      <c r="D1768" s="93" t="s">
        <v>31</v>
      </c>
    </row>
    <row r="1769" spans="1:4" ht="15.75" customHeight="1" x14ac:dyDescent="0.2">
      <c r="A1769" s="45" t="s">
        <v>138</v>
      </c>
      <c r="B1769" s="130">
        <v>42247</v>
      </c>
      <c r="C1769" s="45">
        <v>56.03</v>
      </c>
      <c r="D1769" s="93" t="s">
        <v>31</v>
      </c>
    </row>
    <row r="1770" spans="1:4" ht="15.75" customHeight="1" x14ac:dyDescent="0.2">
      <c r="A1770" s="45" t="s">
        <v>138</v>
      </c>
      <c r="B1770" s="130">
        <v>42246</v>
      </c>
      <c r="C1770" s="45">
        <v>53.14</v>
      </c>
      <c r="D1770" s="93" t="s">
        <v>31</v>
      </c>
    </row>
    <row r="1771" spans="1:4" ht="15.75" customHeight="1" x14ac:dyDescent="0.2">
      <c r="A1771" s="45" t="s">
        <v>138</v>
      </c>
      <c r="B1771" s="130">
        <v>42245</v>
      </c>
      <c r="C1771" s="45">
        <v>51.95</v>
      </c>
      <c r="D1771" s="93" t="s">
        <v>31</v>
      </c>
    </row>
    <row r="1772" spans="1:4" ht="15.75" customHeight="1" x14ac:dyDescent="0.2">
      <c r="A1772" s="45" t="s">
        <v>138</v>
      </c>
      <c r="B1772" s="130">
        <v>42244</v>
      </c>
      <c r="C1772" s="45">
        <v>50.44</v>
      </c>
      <c r="D1772" s="93" t="s">
        <v>31</v>
      </c>
    </row>
    <row r="1773" spans="1:4" ht="15.75" customHeight="1" x14ac:dyDescent="0.2">
      <c r="A1773" s="45" t="s">
        <v>138</v>
      </c>
      <c r="B1773" s="130">
        <v>42243</v>
      </c>
      <c r="C1773" s="45">
        <v>49.79</v>
      </c>
      <c r="D1773" s="93" t="s">
        <v>31</v>
      </c>
    </row>
    <row r="1774" spans="1:4" ht="15.75" customHeight="1" x14ac:dyDescent="0.2">
      <c r="A1774" s="45" t="s">
        <v>138</v>
      </c>
      <c r="B1774" s="130">
        <v>42242</v>
      </c>
      <c r="C1774" s="45">
        <v>49.92</v>
      </c>
      <c r="D1774" s="93" t="s">
        <v>31</v>
      </c>
    </row>
    <row r="1775" spans="1:4" ht="15.75" customHeight="1" x14ac:dyDescent="0.2">
      <c r="A1775" s="45" t="s">
        <v>138</v>
      </c>
      <c r="B1775" s="130">
        <v>42241</v>
      </c>
      <c r="C1775" s="45">
        <v>51.99</v>
      </c>
      <c r="D1775" s="93" t="s">
        <v>31</v>
      </c>
    </row>
    <row r="1776" spans="1:4" ht="15.75" customHeight="1" x14ac:dyDescent="0.2">
      <c r="A1776" s="45" t="s">
        <v>138</v>
      </c>
      <c r="B1776" s="130">
        <v>42240</v>
      </c>
      <c r="C1776" s="45">
        <v>51.83</v>
      </c>
      <c r="D1776" s="93" t="s">
        <v>31</v>
      </c>
    </row>
    <row r="1777" spans="1:4" ht="15.75" customHeight="1" x14ac:dyDescent="0.2">
      <c r="A1777" s="45" t="s">
        <v>138</v>
      </c>
      <c r="B1777" s="130">
        <v>42239</v>
      </c>
      <c r="C1777" s="45">
        <v>45.87</v>
      </c>
      <c r="D1777" s="93" t="s">
        <v>31</v>
      </c>
    </row>
    <row r="1778" spans="1:4" ht="15.75" customHeight="1" x14ac:dyDescent="0.2">
      <c r="A1778" s="45" t="s">
        <v>138</v>
      </c>
      <c r="B1778" s="130">
        <v>42238</v>
      </c>
      <c r="C1778" s="45">
        <v>44.8</v>
      </c>
      <c r="D1778" s="93" t="s">
        <v>31</v>
      </c>
    </row>
    <row r="1779" spans="1:4" ht="15.75" customHeight="1" x14ac:dyDescent="0.2">
      <c r="A1779" s="45" t="s">
        <v>138</v>
      </c>
      <c r="B1779" s="130">
        <v>42237</v>
      </c>
      <c r="C1779" s="45">
        <v>59.58</v>
      </c>
      <c r="D1779" s="93" t="s">
        <v>31</v>
      </c>
    </row>
    <row r="1780" spans="1:4" ht="15.75" customHeight="1" x14ac:dyDescent="0.2">
      <c r="A1780" s="45" t="s">
        <v>138</v>
      </c>
      <c r="B1780" s="130">
        <v>42236</v>
      </c>
      <c r="C1780" s="45">
        <v>58.53</v>
      </c>
      <c r="D1780" s="93" t="s">
        <v>31</v>
      </c>
    </row>
    <row r="1781" spans="1:4" ht="15.75" customHeight="1" x14ac:dyDescent="0.2">
      <c r="A1781" s="45" t="s">
        <v>138</v>
      </c>
      <c r="B1781" s="130">
        <v>42235</v>
      </c>
      <c r="C1781" s="45">
        <v>52.44</v>
      </c>
      <c r="D1781" s="93" t="s">
        <v>31</v>
      </c>
    </row>
    <row r="1782" spans="1:4" ht="15.75" customHeight="1" x14ac:dyDescent="0.2">
      <c r="A1782" s="45" t="s">
        <v>138</v>
      </c>
      <c r="B1782" s="130">
        <v>42234</v>
      </c>
      <c r="C1782" s="45">
        <v>60.22</v>
      </c>
      <c r="D1782" s="93" t="s">
        <v>31</v>
      </c>
    </row>
    <row r="1783" spans="1:4" ht="15.75" customHeight="1" x14ac:dyDescent="0.2">
      <c r="A1783" s="45" t="s">
        <v>138</v>
      </c>
      <c r="B1783" s="130">
        <v>42233</v>
      </c>
      <c r="C1783" s="45">
        <v>62.76</v>
      </c>
      <c r="D1783" s="93" t="s">
        <v>31</v>
      </c>
    </row>
    <row r="1784" spans="1:4" ht="15.75" customHeight="1" x14ac:dyDescent="0.2">
      <c r="A1784" s="45" t="s">
        <v>138</v>
      </c>
      <c r="B1784" s="130">
        <v>42232</v>
      </c>
      <c r="C1784" s="45">
        <v>65.33</v>
      </c>
      <c r="D1784" s="93" t="s">
        <v>31</v>
      </c>
    </row>
    <row r="1785" spans="1:4" ht="15.75" customHeight="1" x14ac:dyDescent="0.2">
      <c r="A1785" s="45" t="s">
        <v>138</v>
      </c>
      <c r="B1785" s="130">
        <v>42231</v>
      </c>
      <c r="C1785" s="45">
        <v>65.09</v>
      </c>
      <c r="D1785" s="93" t="s">
        <v>31</v>
      </c>
    </row>
    <row r="1786" spans="1:4" ht="15.75" customHeight="1" x14ac:dyDescent="0.2">
      <c r="A1786" s="45" t="s">
        <v>138</v>
      </c>
      <c r="B1786" s="130">
        <v>42230</v>
      </c>
      <c r="C1786" s="45">
        <v>53.97</v>
      </c>
      <c r="D1786" s="93" t="s">
        <v>31</v>
      </c>
    </row>
    <row r="1787" spans="1:4" ht="15.75" customHeight="1" x14ac:dyDescent="0.2">
      <c r="A1787" s="45" t="s">
        <v>138</v>
      </c>
      <c r="B1787" s="130">
        <v>42229</v>
      </c>
      <c r="C1787" s="45">
        <v>67.349999999999994</v>
      </c>
      <c r="D1787" s="93" t="s">
        <v>31</v>
      </c>
    </row>
    <row r="1788" spans="1:4" ht="15.75" customHeight="1" x14ac:dyDescent="0.2">
      <c r="A1788" s="45" t="s">
        <v>138</v>
      </c>
      <c r="B1788" s="130">
        <v>42228</v>
      </c>
      <c r="C1788" s="45">
        <v>68.3</v>
      </c>
      <c r="D1788" s="93" t="s">
        <v>31</v>
      </c>
    </row>
    <row r="1789" spans="1:4" ht="15.75" customHeight="1" x14ac:dyDescent="0.2">
      <c r="A1789" s="45" t="s">
        <v>138</v>
      </c>
      <c r="B1789" s="130">
        <v>42227</v>
      </c>
      <c r="C1789" s="45">
        <v>68.14</v>
      </c>
      <c r="D1789" s="93" t="s">
        <v>31</v>
      </c>
    </row>
    <row r="1790" spans="1:4" ht="15.75" customHeight="1" x14ac:dyDescent="0.2">
      <c r="A1790" s="45" t="s">
        <v>138</v>
      </c>
      <c r="B1790" s="130">
        <v>42226</v>
      </c>
      <c r="C1790" s="45">
        <v>64.87</v>
      </c>
      <c r="D1790" s="93" t="s">
        <v>31</v>
      </c>
    </row>
    <row r="1791" spans="1:4" ht="15.75" customHeight="1" x14ac:dyDescent="0.2">
      <c r="A1791" s="45" t="s">
        <v>138</v>
      </c>
      <c r="B1791" s="130">
        <v>42225</v>
      </c>
      <c r="C1791" s="45">
        <v>50.11</v>
      </c>
      <c r="D1791" s="93" t="s">
        <v>31</v>
      </c>
    </row>
    <row r="1792" spans="1:4" ht="15.75" customHeight="1" x14ac:dyDescent="0.2">
      <c r="A1792" s="45" t="s">
        <v>138</v>
      </c>
      <c r="B1792" s="130">
        <v>42224</v>
      </c>
      <c r="C1792" s="45">
        <v>50.42</v>
      </c>
      <c r="D1792" s="93" t="s">
        <v>31</v>
      </c>
    </row>
    <row r="1793" spans="1:4" ht="15.75" customHeight="1" x14ac:dyDescent="0.2">
      <c r="A1793" s="45" t="s">
        <v>138</v>
      </c>
      <c r="B1793" s="130">
        <v>42223</v>
      </c>
      <c r="C1793" s="45">
        <v>61.92</v>
      </c>
      <c r="D1793" s="93" t="s">
        <v>31</v>
      </c>
    </row>
    <row r="1794" spans="1:4" ht="15.75" customHeight="1" x14ac:dyDescent="0.2">
      <c r="A1794" s="45" t="s">
        <v>138</v>
      </c>
      <c r="B1794" s="130">
        <v>42222</v>
      </c>
      <c r="C1794" s="45">
        <v>63.87</v>
      </c>
      <c r="D1794" s="93" t="s">
        <v>31</v>
      </c>
    </row>
    <row r="1795" spans="1:4" ht="15.75" customHeight="1" x14ac:dyDescent="0.2">
      <c r="A1795" s="45" t="s">
        <v>138</v>
      </c>
      <c r="B1795" s="130">
        <v>42221</v>
      </c>
      <c r="C1795" s="45">
        <v>66.459999999999994</v>
      </c>
      <c r="D1795" s="93" t="s">
        <v>31</v>
      </c>
    </row>
    <row r="1796" spans="1:4" ht="15.75" customHeight="1" x14ac:dyDescent="0.2">
      <c r="A1796" s="45" t="s">
        <v>138</v>
      </c>
      <c r="B1796" s="130">
        <v>42220</v>
      </c>
      <c r="C1796" s="45">
        <v>66.150000000000006</v>
      </c>
      <c r="D1796" s="93" t="s">
        <v>31</v>
      </c>
    </row>
    <row r="1797" spans="1:4" ht="15.75" customHeight="1" x14ac:dyDescent="0.2">
      <c r="A1797" s="45" t="s">
        <v>138</v>
      </c>
      <c r="B1797" s="130">
        <v>42219</v>
      </c>
      <c r="C1797" s="45">
        <v>69.39</v>
      </c>
      <c r="D1797" s="93" t="s">
        <v>31</v>
      </c>
    </row>
    <row r="1798" spans="1:4" ht="15.75" customHeight="1" x14ac:dyDescent="0.2">
      <c r="A1798" s="45" t="s">
        <v>138</v>
      </c>
      <c r="B1798" s="130">
        <v>42218</v>
      </c>
      <c r="C1798" s="45">
        <v>65.28</v>
      </c>
      <c r="D1798" s="93" t="s">
        <v>31</v>
      </c>
    </row>
    <row r="1799" spans="1:4" ht="15.75" customHeight="1" x14ac:dyDescent="0.2">
      <c r="A1799" s="45" t="s">
        <v>138</v>
      </c>
      <c r="B1799" s="130">
        <v>42217</v>
      </c>
      <c r="C1799" s="45">
        <v>73.31</v>
      </c>
      <c r="D1799" s="93" t="s">
        <v>31</v>
      </c>
    </row>
    <row r="1800" spans="1:4" ht="15.75" customHeight="1" x14ac:dyDescent="0.2">
      <c r="A1800" s="45" t="s">
        <v>855</v>
      </c>
      <c r="B1800" s="130">
        <v>42247</v>
      </c>
      <c r="C1800" s="45">
        <v>69.98</v>
      </c>
      <c r="D1800" s="93" t="s">
        <v>31</v>
      </c>
    </row>
    <row r="1801" spans="1:4" ht="15.75" customHeight="1" x14ac:dyDescent="0.2">
      <c r="A1801" s="45" t="s">
        <v>855</v>
      </c>
      <c r="B1801" s="130">
        <v>42246</v>
      </c>
      <c r="C1801" s="45">
        <v>69.45</v>
      </c>
      <c r="D1801" s="93" t="s">
        <v>31</v>
      </c>
    </row>
    <row r="1802" spans="1:4" ht="15.75" customHeight="1" x14ac:dyDescent="0.2">
      <c r="A1802" s="45" t="s">
        <v>855</v>
      </c>
      <c r="B1802" s="130">
        <v>42245</v>
      </c>
      <c r="C1802" s="45">
        <v>68.5</v>
      </c>
      <c r="D1802" s="93" t="s">
        <v>31</v>
      </c>
    </row>
    <row r="1803" spans="1:4" ht="15.75" customHeight="1" x14ac:dyDescent="0.2">
      <c r="A1803" s="45" t="s">
        <v>855</v>
      </c>
      <c r="B1803" s="130">
        <v>42244</v>
      </c>
      <c r="C1803" s="45">
        <v>67.67</v>
      </c>
      <c r="D1803" s="93" t="s">
        <v>31</v>
      </c>
    </row>
    <row r="1804" spans="1:4" ht="15.75" customHeight="1" x14ac:dyDescent="0.2">
      <c r="A1804" s="45" t="s">
        <v>855</v>
      </c>
      <c r="B1804" s="130">
        <v>42243</v>
      </c>
      <c r="C1804" s="45">
        <v>67.8</v>
      </c>
      <c r="D1804" s="93" t="s">
        <v>31</v>
      </c>
    </row>
    <row r="1805" spans="1:4" ht="15.75" customHeight="1" x14ac:dyDescent="0.2">
      <c r="A1805" s="45" t="s">
        <v>855</v>
      </c>
      <c r="B1805" s="130">
        <v>42242</v>
      </c>
      <c r="C1805" s="45">
        <v>69.489999999999995</v>
      </c>
      <c r="D1805" s="93" t="s">
        <v>31</v>
      </c>
    </row>
    <row r="1806" spans="1:4" ht="15.75" customHeight="1" x14ac:dyDescent="0.2">
      <c r="A1806" s="45" t="s">
        <v>855</v>
      </c>
      <c r="B1806" s="130">
        <v>42241</v>
      </c>
      <c r="C1806" s="45">
        <v>68.81</v>
      </c>
      <c r="D1806" s="93" t="s">
        <v>31</v>
      </c>
    </row>
    <row r="1807" spans="1:4" ht="15.75" customHeight="1" x14ac:dyDescent="0.2">
      <c r="A1807" s="45" t="s">
        <v>855</v>
      </c>
      <c r="B1807" s="130">
        <v>42240</v>
      </c>
      <c r="C1807" s="45">
        <v>70.66</v>
      </c>
      <c r="D1807" s="93" t="s">
        <v>31</v>
      </c>
    </row>
    <row r="1808" spans="1:4" ht="15.75" customHeight="1" x14ac:dyDescent="0.2">
      <c r="A1808" s="45" t="s">
        <v>855</v>
      </c>
      <c r="B1808" s="130">
        <v>42239</v>
      </c>
      <c r="C1808" s="45">
        <v>73.739999999999995</v>
      </c>
      <c r="D1808" s="93" t="s">
        <v>31</v>
      </c>
    </row>
    <row r="1809" spans="1:4" ht="15.75" customHeight="1" x14ac:dyDescent="0.2">
      <c r="A1809" s="45" t="s">
        <v>855</v>
      </c>
      <c r="B1809" s="130">
        <v>42238</v>
      </c>
      <c r="C1809" s="45">
        <v>67.08</v>
      </c>
      <c r="D1809" s="93" t="s">
        <v>31</v>
      </c>
    </row>
    <row r="1810" spans="1:4" ht="15.75" customHeight="1" x14ac:dyDescent="0.2">
      <c r="A1810" s="45" t="s">
        <v>855</v>
      </c>
      <c r="B1810" s="130">
        <v>42237</v>
      </c>
      <c r="C1810" s="45">
        <v>68.02</v>
      </c>
      <c r="D1810" s="93" t="s">
        <v>31</v>
      </c>
    </row>
    <row r="1811" spans="1:4" ht="15.75" customHeight="1" x14ac:dyDescent="0.2">
      <c r="A1811" s="45" t="s">
        <v>855</v>
      </c>
      <c r="B1811" s="130">
        <v>42236</v>
      </c>
      <c r="C1811" s="45">
        <v>68.400000000000006</v>
      </c>
      <c r="D1811" s="93" t="s">
        <v>31</v>
      </c>
    </row>
    <row r="1812" spans="1:4" ht="15.75" customHeight="1" x14ac:dyDescent="0.2">
      <c r="A1812" s="45" t="s">
        <v>855</v>
      </c>
      <c r="B1812" s="130">
        <v>42235</v>
      </c>
      <c r="C1812" s="45">
        <v>67.41</v>
      </c>
      <c r="D1812" s="93" t="s">
        <v>31</v>
      </c>
    </row>
    <row r="1813" spans="1:4" ht="15.75" customHeight="1" x14ac:dyDescent="0.2">
      <c r="A1813" s="45" t="s">
        <v>855</v>
      </c>
      <c r="B1813" s="130">
        <v>42234</v>
      </c>
      <c r="C1813" s="45">
        <v>69.430000000000007</v>
      </c>
      <c r="D1813" s="93" t="s">
        <v>31</v>
      </c>
    </row>
    <row r="1814" spans="1:4" ht="15.75" customHeight="1" x14ac:dyDescent="0.2">
      <c r="A1814" s="45" t="s">
        <v>855</v>
      </c>
      <c r="B1814" s="130">
        <v>42233</v>
      </c>
      <c r="C1814" s="45">
        <v>65.09</v>
      </c>
      <c r="D1814" s="93" t="s">
        <v>31</v>
      </c>
    </row>
    <row r="1815" spans="1:4" ht="15.75" customHeight="1" x14ac:dyDescent="0.2">
      <c r="A1815" s="45" t="s">
        <v>855</v>
      </c>
      <c r="B1815" s="130">
        <v>42232</v>
      </c>
      <c r="C1815" s="45">
        <v>60.74</v>
      </c>
      <c r="D1815" s="93" t="s">
        <v>31</v>
      </c>
    </row>
    <row r="1816" spans="1:4" ht="15.75" customHeight="1" x14ac:dyDescent="0.2">
      <c r="A1816" s="45" t="s">
        <v>855</v>
      </c>
      <c r="B1816" s="130">
        <v>42231</v>
      </c>
      <c r="C1816" s="45">
        <v>61.69</v>
      </c>
      <c r="D1816" s="93" t="s">
        <v>31</v>
      </c>
    </row>
    <row r="1817" spans="1:4" ht="15.75" customHeight="1" x14ac:dyDescent="0.2">
      <c r="A1817" s="45" t="s">
        <v>855</v>
      </c>
      <c r="B1817" s="130">
        <v>42230</v>
      </c>
      <c r="C1817" s="45">
        <v>56.57</v>
      </c>
      <c r="D1817" s="93" t="s">
        <v>31</v>
      </c>
    </row>
    <row r="1818" spans="1:4" ht="15.75" customHeight="1" x14ac:dyDescent="0.2">
      <c r="A1818" s="45" t="s">
        <v>855</v>
      </c>
      <c r="B1818" s="130">
        <v>42229</v>
      </c>
      <c r="C1818" s="45">
        <v>62.98</v>
      </c>
      <c r="D1818" s="93" t="s">
        <v>31</v>
      </c>
    </row>
    <row r="1819" spans="1:4" ht="15.75" customHeight="1" x14ac:dyDescent="0.2">
      <c r="A1819" s="45" t="s">
        <v>855</v>
      </c>
      <c r="B1819" s="130">
        <v>42228</v>
      </c>
      <c r="C1819" s="45">
        <v>63.65</v>
      </c>
      <c r="D1819" s="93" t="s">
        <v>31</v>
      </c>
    </row>
    <row r="1820" spans="1:4" ht="15.75" customHeight="1" x14ac:dyDescent="0.2">
      <c r="A1820" s="45" t="s">
        <v>855</v>
      </c>
      <c r="B1820" s="130">
        <v>42227</v>
      </c>
      <c r="C1820" s="45">
        <v>65.72</v>
      </c>
      <c r="D1820" s="93" t="s">
        <v>31</v>
      </c>
    </row>
    <row r="1821" spans="1:4" ht="15.75" customHeight="1" x14ac:dyDescent="0.2">
      <c r="A1821" s="45" t="s">
        <v>855</v>
      </c>
      <c r="B1821" s="130">
        <v>42226</v>
      </c>
      <c r="C1821" s="45">
        <v>69.8</v>
      </c>
      <c r="D1821" s="93" t="s">
        <v>31</v>
      </c>
    </row>
    <row r="1822" spans="1:4" ht="15.75" customHeight="1" x14ac:dyDescent="0.2">
      <c r="A1822" s="45" t="s">
        <v>855</v>
      </c>
      <c r="B1822" s="130">
        <v>42225</v>
      </c>
      <c r="C1822" s="45">
        <v>75.459999999999994</v>
      </c>
      <c r="D1822" s="93" t="s">
        <v>31</v>
      </c>
    </row>
    <row r="1823" spans="1:4" ht="15.75" customHeight="1" x14ac:dyDescent="0.2">
      <c r="A1823" s="45" t="s">
        <v>855</v>
      </c>
      <c r="B1823" s="130">
        <v>42224</v>
      </c>
      <c r="C1823" s="45">
        <v>73.61</v>
      </c>
      <c r="D1823" s="93" t="s">
        <v>31</v>
      </c>
    </row>
    <row r="1824" spans="1:4" ht="15.75" customHeight="1" x14ac:dyDescent="0.2">
      <c r="A1824" s="45" t="s">
        <v>855</v>
      </c>
      <c r="B1824" s="130">
        <v>42223</v>
      </c>
      <c r="C1824" s="45">
        <v>48.19</v>
      </c>
      <c r="D1824" s="93" t="s">
        <v>31</v>
      </c>
    </row>
    <row r="1825" spans="1:4" ht="15.75" customHeight="1" x14ac:dyDescent="0.2">
      <c r="A1825" s="45" t="s">
        <v>855</v>
      </c>
      <c r="B1825" s="130">
        <v>42222</v>
      </c>
      <c r="C1825" s="45">
        <v>56.98</v>
      </c>
      <c r="D1825" s="93" t="s">
        <v>31</v>
      </c>
    </row>
    <row r="1826" spans="1:4" ht="15.75" customHeight="1" x14ac:dyDescent="0.2">
      <c r="A1826" s="45" t="s">
        <v>855</v>
      </c>
      <c r="B1826" s="130">
        <v>42221</v>
      </c>
      <c r="C1826" s="45">
        <v>74.55</v>
      </c>
      <c r="D1826" s="93" t="s">
        <v>31</v>
      </c>
    </row>
    <row r="1827" spans="1:4" ht="15.75" customHeight="1" x14ac:dyDescent="0.2">
      <c r="A1827" s="45" t="s">
        <v>855</v>
      </c>
      <c r="B1827" s="130">
        <v>42220</v>
      </c>
      <c r="C1827" s="45">
        <v>74.209999999999994</v>
      </c>
      <c r="D1827" s="93" t="s">
        <v>31</v>
      </c>
    </row>
    <row r="1828" spans="1:4" ht="15.75" customHeight="1" x14ac:dyDescent="0.2">
      <c r="A1828" s="45" t="s">
        <v>855</v>
      </c>
      <c r="B1828" s="130">
        <v>42219</v>
      </c>
      <c r="C1828" s="45">
        <v>78.069999999999993</v>
      </c>
      <c r="D1828" s="93" t="s">
        <v>31</v>
      </c>
    </row>
    <row r="1829" spans="1:4" ht="15.75" customHeight="1" x14ac:dyDescent="0.2">
      <c r="A1829" s="45" t="s">
        <v>855</v>
      </c>
      <c r="B1829" s="130">
        <v>42218</v>
      </c>
      <c r="C1829" s="45">
        <v>73.91</v>
      </c>
      <c r="D1829" s="93" t="s">
        <v>31</v>
      </c>
    </row>
    <row r="1830" spans="1:4" ht="15.75" customHeight="1" x14ac:dyDescent="0.2">
      <c r="A1830" s="45" t="s">
        <v>855</v>
      </c>
      <c r="B1830" s="130">
        <v>42217</v>
      </c>
      <c r="C1830" s="45">
        <v>67.3</v>
      </c>
      <c r="D1830" s="93" t="s">
        <v>31</v>
      </c>
    </row>
    <row r="1831" spans="1:4" ht="15.75" customHeight="1" x14ac:dyDescent="0.2">
      <c r="A1831" s="45"/>
      <c r="B1831" s="130"/>
      <c r="C1831" s="45"/>
      <c r="D1831" s="93"/>
    </row>
    <row r="1832" spans="1:4" ht="15.75" customHeight="1" x14ac:dyDescent="0.2">
      <c r="A1832" s="45"/>
      <c r="B1832" s="130"/>
      <c r="C1832" s="45"/>
      <c r="D1832" s="93"/>
    </row>
    <row r="1833" spans="1:4" ht="15.75" customHeight="1" x14ac:dyDescent="0.2">
      <c r="A1833" s="45"/>
      <c r="B1833" s="130"/>
      <c r="C1833" s="45"/>
      <c r="D1833" s="93"/>
    </row>
    <row r="1834" spans="1:4" ht="15.75" customHeight="1" x14ac:dyDescent="0.2">
      <c r="A1834" s="45"/>
      <c r="B1834" s="130"/>
      <c r="C1834" s="45"/>
      <c r="D1834" s="93"/>
    </row>
    <row r="1835" spans="1:4" ht="15.75" customHeight="1" x14ac:dyDescent="0.2">
      <c r="A1835" s="45"/>
      <c r="B1835" s="130"/>
      <c r="C1835" s="45"/>
      <c r="D1835" s="93"/>
    </row>
    <row r="1836" spans="1:4" ht="15.75" customHeight="1" x14ac:dyDescent="0.2">
      <c r="A1836" s="45"/>
      <c r="B1836" s="130"/>
      <c r="C1836" s="45"/>
      <c r="D1836" s="93"/>
    </row>
    <row r="1837" spans="1:4" ht="15.75" customHeight="1" x14ac:dyDescent="0.2">
      <c r="A1837" s="45"/>
      <c r="B1837" s="130"/>
      <c r="C1837" s="45"/>
      <c r="D1837" s="93"/>
    </row>
    <row r="1838" spans="1:4" ht="15.75" customHeight="1" x14ac:dyDescent="0.2">
      <c r="A1838" s="45"/>
      <c r="B1838" s="130"/>
      <c r="C1838" s="45"/>
      <c r="D1838" s="93"/>
    </row>
    <row r="1839" spans="1:4" ht="15.75" customHeight="1" x14ac:dyDescent="0.2">
      <c r="A1839" s="45"/>
      <c r="B1839" s="130"/>
      <c r="C1839" s="45"/>
      <c r="D1839" s="93"/>
    </row>
    <row r="1840" spans="1:4" ht="15.75" customHeight="1" x14ac:dyDescent="0.2">
      <c r="A1840" s="45"/>
      <c r="B1840" s="130"/>
      <c r="C1840" s="45"/>
      <c r="D1840" s="93"/>
    </row>
    <row r="1841" spans="1:4" ht="15.75" customHeight="1" x14ac:dyDescent="0.2">
      <c r="A1841" s="45"/>
      <c r="B1841" s="130"/>
      <c r="C1841" s="45"/>
      <c r="D1841" s="93"/>
    </row>
    <row r="1842" spans="1:4" ht="15.75" customHeight="1" x14ac:dyDescent="0.2">
      <c r="A1842" s="45"/>
      <c r="B1842" s="130"/>
      <c r="C1842" s="45"/>
      <c r="D1842" s="93"/>
    </row>
    <row r="1843" spans="1:4" ht="15.75" customHeight="1" x14ac:dyDescent="0.2">
      <c r="A1843" s="45"/>
      <c r="B1843" s="130"/>
      <c r="C1843" s="45"/>
      <c r="D1843" s="93"/>
    </row>
    <row r="1844" spans="1:4" ht="15.75" customHeight="1" x14ac:dyDescent="0.2">
      <c r="A1844" s="45"/>
      <c r="B1844" s="130"/>
      <c r="C1844" s="45"/>
      <c r="D1844" s="93"/>
    </row>
    <row r="1845" spans="1:4" ht="15.75" customHeight="1" x14ac:dyDescent="0.2">
      <c r="A1845" s="45"/>
      <c r="B1845" s="130"/>
      <c r="C1845" s="45"/>
      <c r="D1845" s="93"/>
    </row>
    <row r="1846" spans="1:4" ht="15.75" customHeight="1" x14ac:dyDescent="0.2">
      <c r="A1846" s="45"/>
      <c r="B1846" s="130"/>
      <c r="C1846" s="45"/>
      <c r="D1846" s="93"/>
    </row>
    <row r="1847" spans="1:4" ht="15.75" customHeight="1" x14ac:dyDescent="0.2">
      <c r="A1847" s="45"/>
      <c r="B1847" s="130"/>
      <c r="C1847" s="45"/>
      <c r="D1847" s="93"/>
    </row>
    <row r="1848" spans="1:4" ht="15.75" customHeight="1" x14ac:dyDescent="0.2">
      <c r="A1848" s="45"/>
      <c r="B1848" s="130"/>
      <c r="C1848" s="45"/>
      <c r="D1848" s="93"/>
    </row>
    <row r="1849" spans="1:4" ht="15.75" customHeight="1" x14ac:dyDescent="0.2">
      <c r="A1849" s="45"/>
      <c r="B1849" s="130"/>
      <c r="C1849" s="45"/>
      <c r="D1849" s="93"/>
    </row>
    <row r="1850" spans="1:4" ht="15.75" customHeight="1" x14ac:dyDescent="0.2">
      <c r="A1850" s="45"/>
      <c r="B1850" s="130"/>
      <c r="C1850" s="45"/>
      <c r="D1850" s="93"/>
    </row>
    <row r="1851" spans="1:4" ht="15.75" customHeight="1" x14ac:dyDescent="0.2">
      <c r="A1851" s="45"/>
      <c r="B1851" s="130"/>
      <c r="C1851" s="45"/>
      <c r="D1851" s="93"/>
    </row>
    <row r="1852" spans="1:4" ht="15.75" customHeight="1" x14ac:dyDescent="0.2">
      <c r="A1852" s="45"/>
      <c r="B1852" s="130"/>
      <c r="C1852" s="45"/>
      <c r="D1852" s="93"/>
    </row>
    <row r="1853" spans="1:4" ht="15.75" customHeight="1" x14ac:dyDescent="0.2">
      <c r="A1853" s="45"/>
      <c r="B1853" s="130"/>
      <c r="C1853" s="45"/>
      <c r="D1853" s="93"/>
    </row>
    <row r="1854" spans="1:4" ht="15.75" customHeight="1" x14ac:dyDescent="0.2">
      <c r="A1854" s="45"/>
      <c r="B1854" s="130"/>
      <c r="C1854" s="45"/>
      <c r="D1854" s="93"/>
    </row>
    <row r="1855" spans="1:4" ht="15.75" customHeight="1" x14ac:dyDescent="0.2">
      <c r="A1855" s="45"/>
      <c r="B1855" s="130"/>
      <c r="C1855" s="45"/>
      <c r="D1855" s="93"/>
    </row>
    <row r="1856" spans="1:4" ht="15.75" customHeight="1" x14ac:dyDescent="0.2">
      <c r="A1856" s="45"/>
      <c r="B1856" s="130"/>
      <c r="C1856" s="45"/>
      <c r="D1856" s="93"/>
    </row>
    <row r="1857" spans="1:4" ht="15.75" customHeight="1" x14ac:dyDescent="0.2">
      <c r="A1857" s="45"/>
      <c r="B1857" s="130"/>
      <c r="C1857" s="45"/>
      <c r="D1857" s="93"/>
    </row>
    <row r="1858" spans="1:4" ht="15.75" customHeight="1" x14ac:dyDescent="0.2">
      <c r="A1858" s="45"/>
      <c r="B1858" s="130"/>
      <c r="C1858" s="45"/>
      <c r="D1858" s="93"/>
    </row>
    <row r="1859" spans="1:4" ht="15.75" customHeight="1" x14ac:dyDescent="0.2">
      <c r="A1859" s="45"/>
      <c r="B1859" s="130"/>
      <c r="C1859" s="45"/>
      <c r="D1859" s="93"/>
    </row>
    <row r="1860" spans="1:4" ht="15.75" customHeight="1" x14ac:dyDescent="0.2">
      <c r="A1860" s="45"/>
      <c r="B1860" s="130"/>
      <c r="C1860" s="45"/>
      <c r="D1860" s="93"/>
    </row>
    <row r="1861" spans="1:4" ht="15.75" customHeight="1" x14ac:dyDescent="0.2">
      <c r="A1861" s="45"/>
      <c r="B1861" s="130"/>
      <c r="C1861" s="45"/>
      <c r="D1861" s="93"/>
    </row>
    <row r="1862" spans="1:4" ht="15.75" customHeight="1" x14ac:dyDescent="0.2">
      <c r="A1862" s="45"/>
      <c r="B1862" s="130"/>
      <c r="C1862" s="45"/>
      <c r="D1862" s="93"/>
    </row>
    <row r="1863" spans="1:4" ht="15.75" customHeight="1" x14ac:dyDescent="0.2">
      <c r="A1863" s="45"/>
      <c r="B1863" s="130"/>
      <c r="C1863" s="45"/>
      <c r="D1863" s="93"/>
    </row>
    <row r="1864" spans="1:4" ht="15.75" customHeight="1" x14ac:dyDescent="0.2">
      <c r="A1864" s="45"/>
      <c r="B1864" s="130"/>
      <c r="C1864" s="45"/>
      <c r="D1864" s="93"/>
    </row>
    <row r="1865" spans="1:4" ht="15.75" customHeight="1" x14ac:dyDescent="0.2">
      <c r="A1865" s="45"/>
      <c r="B1865" s="130"/>
      <c r="C1865" s="45"/>
      <c r="D1865" s="93"/>
    </row>
    <row r="1866" spans="1:4" ht="15.75" customHeight="1" x14ac:dyDescent="0.2">
      <c r="A1866" s="45"/>
      <c r="B1866" s="130"/>
      <c r="C1866" s="45"/>
      <c r="D1866" s="93"/>
    </row>
    <row r="1867" spans="1:4" ht="15.75" customHeight="1" x14ac:dyDescent="0.2">
      <c r="A1867" s="45"/>
      <c r="B1867" s="130"/>
      <c r="C1867" s="45"/>
      <c r="D1867" s="93"/>
    </row>
    <row r="1868" spans="1:4" ht="15.75" customHeight="1" x14ac:dyDescent="0.2">
      <c r="A1868" s="45"/>
      <c r="B1868" s="130"/>
      <c r="C1868" s="45"/>
      <c r="D1868" s="93"/>
    </row>
    <row r="1869" spans="1:4" ht="15.75" customHeight="1" x14ac:dyDescent="0.2">
      <c r="A1869" s="45"/>
      <c r="B1869" s="130"/>
      <c r="C1869" s="45"/>
      <c r="D1869" s="93"/>
    </row>
    <row r="1870" spans="1:4" ht="15.75" customHeight="1" x14ac:dyDescent="0.2">
      <c r="A1870" s="45"/>
      <c r="B1870" s="130"/>
      <c r="C1870" s="45"/>
      <c r="D1870" s="93"/>
    </row>
    <row r="1871" spans="1:4" ht="15.75" customHeight="1" x14ac:dyDescent="0.2">
      <c r="A1871" s="45"/>
      <c r="B1871" s="130"/>
      <c r="C1871" s="45"/>
      <c r="D1871" s="93"/>
    </row>
    <row r="1872" spans="1:4" ht="15.75" customHeight="1" x14ac:dyDescent="0.2">
      <c r="A1872" s="45"/>
      <c r="B1872" s="130"/>
      <c r="C1872" s="45"/>
      <c r="D1872" s="93"/>
    </row>
    <row r="1873" spans="1:4" ht="15.75" customHeight="1" x14ac:dyDescent="0.2">
      <c r="A1873" s="45"/>
      <c r="B1873" s="130"/>
      <c r="C1873" s="45"/>
      <c r="D1873" s="93"/>
    </row>
    <row r="1874" spans="1:4" ht="15.75" customHeight="1" x14ac:dyDescent="0.2">
      <c r="A1874" s="45"/>
      <c r="B1874" s="130"/>
      <c r="C1874" s="45"/>
      <c r="D1874" s="93"/>
    </row>
    <row r="1875" spans="1:4" ht="15.75" customHeight="1" x14ac:dyDescent="0.2">
      <c r="A1875" s="45"/>
      <c r="B1875" s="130"/>
      <c r="C1875" s="45"/>
      <c r="D1875" s="93"/>
    </row>
    <row r="1876" spans="1:4" ht="15.75" customHeight="1" x14ac:dyDescent="0.2">
      <c r="A1876" s="45"/>
      <c r="B1876" s="130"/>
      <c r="C1876" s="45"/>
      <c r="D1876" s="93"/>
    </row>
    <row r="1877" spans="1:4" ht="15.75" customHeight="1" x14ac:dyDescent="0.2">
      <c r="A1877" s="45"/>
      <c r="B1877" s="130"/>
      <c r="C1877" s="45"/>
      <c r="D1877" s="93"/>
    </row>
    <row r="1878" spans="1:4" ht="15.75" customHeight="1" x14ac:dyDescent="0.2">
      <c r="A1878" s="45"/>
      <c r="B1878" s="130"/>
      <c r="C1878" s="45"/>
      <c r="D1878" s="93"/>
    </row>
    <row r="1879" spans="1:4" ht="15.75" customHeight="1" x14ac:dyDescent="0.2">
      <c r="A1879" s="45"/>
      <c r="B1879" s="130"/>
      <c r="C1879" s="45"/>
      <c r="D1879" s="93"/>
    </row>
    <row r="1880" spans="1:4" ht="15.75" customHeight="1" x14ac:dyDescent="0.2">
      <c r="A1880" s="45"/>
      <c r="B1880" s="130"/>
      <c r="C1880" s="45"/>
      <c r="D1880" s="93"/>
    </row>
    <row r="1881" spans="1:4" ht="15.75" customHeight="1" x14ac:dyDescent="0.2">
      <c r="A1881" s="45"/>
      <c r="B1881" s="130"/>
      <c r="C1881" s="45"/>
      <c r="D1881" s="93"/>
    </row>
    <row r="1882" spans="1:4" ht="15.75" customHeight="1" x14ac:dyDescent="0.2">
      <c r="A1882" s="45"/>
      <c r="B1882" s="130"/>
      <c r="C1882" s="45"/>
      <c r="D1882" s="93"/>
    </row>
    <row r="1883" spans="1:4" ht="15.75" customHeight="1" x14ac:dyDescent="0.2">
      <c r="A1883" s="45"/>
      <c r="B1883" s="130"/>
      <c r="C1883" s="45"/>
      <c r="D1883" s="93"/>
    </row>
    <row r="1884" spans="1:4" ht="15.75" customHeight="1" x14ac:dyDescent="0.2">
      <c r="A1884" s="45"/>
      <c r="B1884" s="130"/>
      <c r="C1884" s="45"/>
      <c r="D1884" s="93"/>
    </row>
    <row r="1885" spans="1:4" ht="15.75" customHeight="1" x14ac:dyDescent="0.2">
      <c r="A1885" s="45"/>
      <c r="B1885" s="130"/>
      <c r="C1885" s="45"/>
      <c r="D1885" s="93"/>
    </row>
    <row r="1886" spans="1:4" ht="15.75" customHeight="1" x14ac:dyDescent="0.2">
      <c r="A1886" s="45"/>
      <c r="B1886" s="130"/>
      <c r="C1886" s="45"/>
      <c r="D1886" s="93"/>
    </row>
    <row r="1887" spans="1:4" ht="15.75" customHeight="1" x14ac:dyDescent="0.2">
      <c r="A1887" s="45"/>
      <c r="B1887" s="130"/>
      <c r="C1887" s="45"/>
      <c r="D1887" s="93"/>
    </row>
    <row r="1888" spans="1:4" ht="15.75" customHeight="1" x14ac:dyDescent="0.2">
      <c r="A1888" s="45"/>
      <c r="B1888" s="130"/>
      <c r="C1888" s="45"/>
      <c r="D1888" s="93"/>
    </row>
    <row r="1889" spans="1:4" ht="15.75" customHeight="1" x14ac:dyDescent="0.2">
      <c r="A1889" s="45"/>
      <c r="B1889" s="130"/>
      <c r="C1889" s="45"/>
      <c r="D1889" s="93"/>
    </row>
    <row r="1890" spans="1:4" ht="15.75" customHeight="1" x14ac:dyDescent="0.2">
      <c r="A1890" s="45"/>
      <c r="B1890" s="130"/>
      <c r="C1890" s="45"/>
      <c r="D1890" s="93"/>
    </row>
    <row r="1891" spans="1:4" ht="15.75" customHeight="1" x14ac:dyDescent="0.2">
      <c r="A1891" s="45"/>
      <c r="B1891" s="130"/>
      <c r="C1891" s="45"/>
      <c r="D1891" s="93"/>
    </row>
    <row r="1892" spans="1:4" ht="15.75" customHeight="1" x14ac:dyDescent="0.2">
      <c r="A1892" s="45"/>
      <c r="B1892" s="130"/>
      <c r="C1892" s="45"/>
      <c r="D1892" s="93"/>
    </row>
    <row r="1893" spans="1:4" ht="15.75" customHeight="1" x14ac:dyDescent="0.2">
      <c r="A1893" s="6"/>
      <c r="B1893" s="131"/>
      <c r="C1893" s="6"/>
      <c r="D1893" s="48"/>
    </row>
    <row r="1894" spans="1:4" ht="15.75" customHeight="1" x14ac:dyDescent="0.2">
      <c r="A1894" s="6"/>
      <c r="B1894" s="131"/>
      <c r="C1894" s="6"/>
      <c r="D1894" s="48"/>
    </row>
    <row r="1895" spans="1:4" ht="15.75" customHeight="1" x14ac:dyDescent="0.2">
      <c r="A1895" s="6"/>
      <c r="B1895" s="131"/>
      <c r="C1895" s="6"/>
      <c r="D1895" s="48"/>
    </row>
    <row r="1896" spans="1:4" ht="15.75" customHeight="1" x14ac:dyDescent="0.2">
      <c r="A1896" s="6"/>
      <c r="B1896" s="131"/>
      <c r="C1896" s="6"/>
      <c r="D1896" s="48"/>
    </row>
    <row r="1897" spans="1:4" ht="15.75" customHeight="1" x14ac:dyDescent="0.2">
      <c r="A1897" s="6"/>
      <c r="B1897" s="131"/>
      <c r="C1897" s="6"/>
      <c r="D1897" s="48"/>
    </row>
    <row r="1898" spans="1:4" ht="15.75" customHeight="1" x14ac:dyDescent="0.2">
      <c r="A1898" s="6"/>
      <c r="B1898" s="131"/>
      <c r="C1898" s="6"/>
      <c r="D1898" s="48"/>
    </row>
    <row r="1899" spans="1:4" ht="15.75" customHeight="1" x14ac:dyDescent="0.2">
      <c r="A1899" s="6"/>
      <c r="B1899" s="131"/>
      <c r="C1899" s="6"/>
      <c r="D1899" s="48"/>
    </row>
    <row r="1900" spans="1:4" ht="15.75" customHeight="1" x14ac:dyDescent="0.2">
      <c r="A1900" s="6"/>
      <c r="B1900" s="131"/>
      <c r="C1900" s="6"/>
      <c r="D1900" s="48"/>
    </row>
    <row r="1901" spans="1:4" ht="15.75" customHeight="1" x14ac:dyDescent="0.2">
      <c r="A1901" s="6"/>
      <c r="B1901" s="131"/>
      <c r="C1901" s="6"/>
      <c r="D1901" s="48"/>
    </row>
    <row r="1902" spans="1:4" ht="15.75" customHeight="1" x14ac:dyDescent="0.2">
      <c r="A1902" s="6"/>
      <c r="B1902" s="131"/>
      <c r="C1902" s="6"/>
      <c r="D1902" s="48"/>
    </row>
    <row r="1903" spans="1:4" ht="15.75" customHeight="1" x14ac:dyDescent="0.2">
      <c r="A1903" s="6"/>
      <c r="B1903" s="131"/>
      <c r="C1903" s="6"/>
      <c r="D1903" s="48"/>
    </row>
    <row r="1904" spans="1:4" ht="15.75" customHeight="1" x14ac:dyDescent="0.2">
      <c r="A1904" s="6"/>
      <c r="B1904" s="131"/>
      <c r="C1904" s="6"/>
      <c r="D1904" s="48"/>
    </row>
    <row r="1905" spans="1:4" ht="15.75" customHeight="1" x14ac:dyDescent="0.2">
      <c r="A1905" s="6"/>
      <c r="B1905" s="131"/>
      <c r="C1905" s="6"/>
      <c r="D1905" s="48"/>
    </row>
    <row r="1906" spans="1:4" ht="15.75" customHeight="1" x14ac:dyDescent="0.2">
      <c r="A1906" s="6"/>
      <c r="B1906" s="131"/>
      <c r="C1906" s="6"/>
      <c r="D1906" s="48"/>
    </row>
    <row r="1907" spans="1:4" ht="15.75" customHeight="1" x14ac:dyDescent="0.2">
      <c r="A1907" s="6"/>
      <c r="B1907" s="131"/>
      <c r="C1907" s="6"/>
      <c r="D1907" s="48"/>
    </row>
    <row r="1908" spans="1:4" ht="15.75" customHeight="1" x14ac:dyDescent="0.2">
      <c r="A1908" s="6"/>
      <c r="B1908" s="131"/>
      <c r="C1908" s="6"/>
      <c r="D1908" s="48"/>
    </row>
    <row r="1909" spans="1:4" ht="15.75" customHeight="1" x14ac:dyDescent="0.2">
      <c r="A1909" s="6"/>
      <c r="B1909" s="131"/>
      <c r="C1909" s="6"/>
      <c r="D1909" s="48"/>
    </row>
    <row r="1910" spans="1:4" ht="15.75" customHeight="1" x14ac:dyDescent="0.2">
      <c r="A1910" s="6"/>
      <c r="B1910" s="131"/>
      <c r="C1910" s="6"/>
      <c r="D1910" s="48"/>
    </row>
    <row r="1911" spans="1:4" ht="15.75" customHeight="1" x14ac:dyDescent="0.2">
      <c r="A1911" s="6"/>
      <c r="B1911" s="131"/>
      <c r="C1911" s="6"/>
      <c r="D1911" s="48"/>
    </row>
    <row r="1912" spans="1:4" ht="15.75" customHeight="1" x14ac:dyDescent="0.2">
      <c r="A1912" s="6"/>
      <c r="B1912" s="131"/>
      <c r="C1912" s="6"/>
      <c r="D1912" s="48"/>
    </row>
    <row r="1913" spans="1:4" ht="15.75" customHeight="1" x14ac:dyDescent="0.2">
      <c r="A1913" s="6"/>
      <c r="B1913" s="131"/>
      <c r="C1913" s="6"/>
      <c r="D1913" s="48"/>
    </row>
    <row r="1914" spans="1:4" ht="15.75" customHeight="1" x14ac:dyDescent="0.2">
      <c r="A1914" s="6"/>
      <c r="B1914" s="131"/>
      <c r="C1914" s="6"/>
      <c r="D1914" s="48"/>
    </row>
    <row r="1915" spans="1:4" ht="15.75" customHeight="1" x14ac:dyDescent="0.2">
      <c r="A1915" s="6"/>
      <c r="B1915" s="131"/>
      <c r="C1915" s="6"/>
      <c r="D1915" s="48"/>
    </row>
    <row r="1916" spans="1:4" ht="15.75" customHeight="1" x14ac:dyDescent="0.2">
      <c r="A1916" s="6"/>
      <c r="B1916" s="131"/>
      <c r="C1916" s="6"/>
      <c r="D1916" s="48"/>
    </row>
    <row r="1917" spans="1:4" ht="15.75" customHeight="1" x14ac:dyDescent="0.2">
      <c r="A1917" s="6"/>
      <c r="B1917" s="131"/>
      <c r="C1917" s="6"/>
      <c r="D1917" s="48"/>
    </row>
    <row r="1918" spans="1:4" ht="15.75" customHeight="1" x14ac:dyDescent="0.2">
      <c r="A1918" s="6"/>
      <c r="B1918" s="131"/>
      <c r="C1918" s="6"/>
      <c r="D1918" s="48"/>
    </row>
    <row r="1919" spans="1:4" ht="15.75" customHeight="1" x14ac:dyDescent="0.2">
      <c r="A1919" s="6"/>
      <c r="B1919" s="131"/>
      <c r="C1919" s="6"/>
      <c r="D1919" s="48"/>
    </row>
    <row r="1920" spans="1:4" ht="15.75" customHeight="1" x14ac:dyDescent="0.2">
      <c r="A1920" s="6"/>
      <c r="B1920" s="131"/>
      <c r="C1920" s="6"/>
      <c r="D1920" s="48"/>
    </row>
    <row r="1921" spans="1:4" ht="15.75" customHeight="1" x14ac:dyDescent="0.2">
      <c r="A1921" s="6"/>
      <c r="B1921" s="131"/>
      <c r="C1921" s="6"/>
      <c r="D1921" s="48"/>
    </row>
    <row r="1922" spans="1:4" ht="15.75" customHeight="1" x14ac:dyDescent="0.2">
      <c r="A1922" s="6"/>
      <c r="B1922" s="131"/>
      <c r="C1922" s="6"/>
      <c r="D1922" s="48"/>
    </row>
    <row r="1923" spans="1:4" ht="15.75" customHeight="1" x14ac:dyDescent="0.2">
      <c r="A1923" s="6"/>
      <c r="B1923" s="131"/>
      <c r="C1923" s="6"/>
      <c r="D1923" s="48"/>
    </row>
    <row r="1924" spans="1:4" ht="15.75" customHeight="1" x14ac:dyDescent="0.2">
      <c r="A1924" s="6"/>
      <c r="B1924" s="131"/>
      <c r="C1924" s="6"/>
      <c r="D1924" s="48"/>
    </row>
    <row r="1925" spans="1:4" ht="15.75" customHeight="1" x14ac:dyDescent="0.2">
      <c r="A1925" s="6"/>
      <c r="B1925" s="131"/>
      <c r="C1925" s="6"/>
      <c r="D1925" s="48"/>
    </row>
    <row r="1926" spans="1:4" ht="15.75" customHeight="1" x14ac:dyDescent="0.2">
      <c r="A1926" s="6"/>
      <c r="B1926" s="131"/>
      <c r="C1926" s="6"/>
      <c r="D1926" s="48"/>
    </row>
    <row r="1927" spans="1:4" ht="15.75" customHeight="1" x14ac:dyDescent="0.2">
      <c r="A1927" s="6"/>
      <c r="B1927" s="131"/>
      <c r="C1927" s="6"/>
      <c r="D1927" s="48"/>
    </row>
    <row r="1928" spans="1:4" ht="15.75" customHeight="1" x14ac:dyDescent="0.2">
      <c r="A1928" s="6"/>
      <c r="B1928" s="131"/>
      <c r="C1928" s="6"/>
      <c r="D1928" s="48"/>
    </row>
    <row r="1929" spans="1:4" ht="15.75" customHeight="1" x14ac:dyDescent="0.2">
      <c r="A1929" s="6"/>
      <c r="B1929" s="131"/>
      <c r="C1929" s="6"/>
      <c r="D1929" s="48"/>
    </row>
    <row r="1930" spans="1:4" ht="15.75" customHeight="1" x14ac:dyDescent="0.2">
      <c r="A1930" s="6"/>
      <c r="B1930" s="131"/>
      <c r="C1930" s="6"/>
      <c r="D1930" s="48"/>
    </row>
    <row r="1931" spans="1:4" ht="15.75" customHeight="1" x14ac:dyDescent="0.2">
      <c r="A1931" s="6"/>
      <c r="B1931" s="131"/>
      <c r="C1931" s="6"/>
      <c r="D1931" s="48"/>
    </row>
    <row r="1932" spans="1:4" ht="15.75" customHeight="1" x14ac:dyDescent="0.2">
      <c r="A1932" s="6"/>
      <c r="B1932" s="131"/>
      <c r="C1932" s="6"/>
      <c r="D1932" s="48"/>
    </row>
    <row r="1933" spans="1:4" ht="15.75" customHeight="1" x14ac:dyDescent="0.2">
      <c r="A1933" s="6"/>
      <c r="B1933" s="131"/>
      <c r="C1933" s="6"/>
      <c r="D1933" s="48"/>
    </row>
    <row r="1934" spans="1:4" ht="15.75" customHeight="1" x14ac:dyDescent="0.2">
      <c r="A1934" s="6"/>
      <c r="B1934" s="131"/>
      <c r="C1934" s="6"/>
      <c r="D1934" s="48"/>
    </row>
    <row r="1935" spans="1:4" ht="15.75" customHeight="1" x14ac:dyDescent="0.2">
      <c r="A1935" s="6"/>
      <c r="B1935" s="131"/>
      <c r="C1935" s="6"/>
      <c r="D1935" s="48"/>
    </row>
    <row r="1936" spans="1:4" ht="15.75" customHeight="1" x14ac:dyDescent="0.2">
      <c r="A1936" s="6"/>
      <c r="B1936" s="131"/>
      <c r="C1936" s="6"/>
      <c r="D1936" s="48"/>
    </row>
    <row r="1937" spans="1:4" ht="15.75" customHeight="1" x14ac:dyDescent="0.2">
      <c r="A1937" s="6"/>
      <c r="B1937" s="131"/>
      <c r="C1937" s="6"/>
      <c r="D1937" s="48"/>
    </row>
    <row r="1938" spans="1:4" ht="15.75" customHeight="1" x14ac:dyDescent="0.2">
      <c r="A1938" s="6"/>
      <c r="B1938" s="131"/>
      <c r="C1938" s="6"/>
      <c r="D1938" s="48"/>
    </row>
    <row r="1939" spans="1:4" ht="15.75" customHeight="1" x14ac:dyDescent="0.2">
      <c r="A1939" s="6"/>
      <c r="B1939" s="131"/>
      <c r="C1939" s="6"/>
      <c r="D1939" s="48"/>
    </row>
    <row r="1940" spans="1:4" ht="15.75" customHeight="1" x14ac:dyDescent="0.2">
      <c r="A1940" s="6"/>
      <c r="B1940" s="131"/>
      <c r="C1940" s="6"/>
      <c r="D1940" s="48"/>
    </row>
    <row r="1941" spans="1:4" ht="15.75" customHeight="1" x14ac:dyDescent="0.2">
      <c r="A1941" s="6"/>
      <c r="B1941" s="131"/>
      <c r="C1941" s="6"/>
      <c r="D1941" s="48"/>
    </row>
    <row r="1942" spans="1:4" ht="15.75" customHeight="1" x14ac:dyDescent="0.2">
      <c r="A1942" s="6"/>
      <c r="B1942" s="131"/>
      <c r="C1942" s="6"/>
      <c r="D1942" s="48"/>
    </row>
    <row r="1943" spans="1:4" ht="15.75" customHeight="1" x14ac:dyDescent="0.2">
      <c r="A1943" s="6"/>
      <c r="B1943" s="131"/>
      <c r="C1943" s="6"/>
      <c r="D1943" s="48"/>
    </row>
    <row r="1944" spans="1:4" ht="15.75" customHeight="1" x14ac:dyDescent="0.2">
      <c r="A1944" s="6"/>
      <c r="B1944" s="131"/>
      <c r="C1944" s="6"/>
      <c r="D1944" s="48"/>
    </row>
    <row r="1945" spans="1:4" ht="15.75" customHeight="1" x14ac:dyDescent="0.2">
      <c r="A1945" s="6"/>
      <c r="B1945" s="131"/>
      <c r="C1945" s="6"/>
      <c r="D1945" s="48"/>
    </row>
    <row r="1946" spans="1:4" ht="15.75" customHeight="1" x14ac:dyDescent="0.2">
      <c r="A1946" s="6"/>
      <c r="B1946" s="131"/>
      <c r="C1946" s="6"/>
      <c r="D1946" s="48"/>
    </row>
    <row r="1947" spans="1:4" ht="15.75" customHeight="1" x14ac:dyDescent="0.2">
      <c r="A1947" s="6"/>
      <c r="B1947" s="131"/>
      <c r="C1947" s="6"/>
      <c r="D1947" s="48"/>
    </row>
    <row r="1948" spans="1:4" ht="15.75" customHeight="1" x14ac:dyDescent="0.2">
      <c r="A1948" s="6"/>
      <c r="B1948" s="131"/>
      <c r="C1948" s="6"/>
      <c r="D1948" s="48"/>
    </row>
    <row r="1949" spans="1:4" ht="15.75" customHeight="1" x14ac:dyDescent="0.2">
      <c r="A1949" s="6"/>
      <c r="B1949" s="131"/>
      <c r="C1949" s="6"/>
      <c r="D1949" s="48"/>
    </row>
    <row r="1950" spans="1:4" ht="15.75" customHeight="1" x14ac:dyDescent="0.2">
      <c r="A1950" s="6"/>
      <c r="B1950" s="131"/>
      <c r="C1950" s="6"/>
      <c r="D1950" s="48"/>
    </row>
    <row r="1951" spans="1:4" ht="15.75" customHeight="1" x14ac:dyDescent="0.2">
      <c r="A1951" s="6"/>
      <c r="B1951" s="131"/>
      <c r="C1951" s="6"/>
      <c r="D1951" s="48"/>
    </row>
    <row r="1952" spans="1:4" ht="15.75" customHeight="1" x14ac:dyDescent="0.2">
      <c r="A1952" s="6"/>
      <c r="B1952" s="131"/>
      <c r="C1952" s="6"/>
      <c r="D1952" s="48"/>
    </row>
    <row r="1953" spans="1:4" ht="15.75" customHeight="1" x14ac:dyDescent="0.2">
      <c r="A1953" s="6"/>
      <c r="B1953" s="131"/>
      <c r="C1953" s="6"/>
      <c r="D1953" s="48"/>
    </row>
    <row r="1954" spans="1:4" ht="15.75" customHeight="1" x14ac:dyDescent="0.2">
      <c r="A1954" s="6"/>
      <c r="B1954" s="131"/>
      <c r="C1954" s="6"/>
      <c r="D1954" s="48"/>
    </row>
    <row r="1955" spans="1:4" ht="15.75" customHeight="1" x14ac:dyDescent="0.2">
      <c r="A1955" s="6"/>
      <c r="B1955" s="131"/>
      <c r="C1955" s="6"/>
      <c r="D1955" s="48"/>
    </row>
    <row r="1956" spans="1:4" ht="15.75" customHeight="1" x14ac:dyDescent="0.2">
      <c r="A1956" s="6"/>
      <c r="B1956" s="131"/>
      <c r="C1956" s="6"/>
      <c r="D1956" s="48"/>
    </row>
    <row r="1957" spans="1:4" ht="15.75" customHeight="1" x14ac:dyDescent="0.2">
      <c r="A1957" s="6"/>
      <c r="B1957" s="131"/>
      <c r="C1957" s="6"/>
      <c r="D1957" s="48"/>
    </row>
    <row r="1958" spans="1:4" ht="15.75" customHeight="1" x14ac:dyDescent="0.2">
      <c r="A1958" s="6"/>
      <c r="B1958" s="131"/>
      <c r="C1958" s="6"/>
      <c r="D1958" s="48"/>
    </row>
    <row r="1959" spans="1:4" ht="15.75" customHeight="1" x14ac:dyDescent="0.2">
      <c r="A1959" s="6"/>
      <c r="B1959" s="131"/>
      <c r="C1959" s="6"/>
      <c r="D1959" s="48"/>
    </row>
    <row r="1960" spans="1:4" ht="15.75" customHeight="1" x14ac:dyDescent="0.2">
      <c r="A1960" s="6"/>
      <c r="B1960" s="131"/>
      <c r="C1960" s="6"/>
      <c r="D1960" s="48"/>
    </row>
    <row r="1961" spans="1:4" ht="15.75" customHeight="1" x14ac:dyDescent="0.2">
      <c r="A1961" s="6"/>
      <c r="B1961" s="131"/>
      <c r="C1961" s="6"/>
      <c r="D1961" s="48"/>
    </row>
    <row r="1962" spans="1:4" ht="15.75" customHeight="1" x14ac:dyDescent="0.2">
      <c r="A1962" s="6"/>
      <c r="B1962" s="131"/>
      <c r="C1962" s="6"/>
      <c r="D1962" s="48"/>
    </row>
    <row r="1963" spans="1:4" ht="15.75" customHeight="1" x14ac:dyDescent="0.2">
      <c r="A1963" s="6"/>
      <c r="B1963" s="131"/>
      <c r="C1963" s="6"/>
      <c r="D1963" s="48"/>
    </row>
    <row r="1964" spans="1:4" ht="15.75" customHeight="1" x14ac:dyDescent="0.2">
      <c r="A1964" s="6"/>
      <c r="B1964" s="131"/>
      <c r="C1964" s="6"/>
      <c r="D1964" s="48"/>
    </row>
    <row r="1965" spans="1:4" ht="15.75" customHeight="1" x14ac:dyDescent="0.2">
      <c r="A1965" s="6"/>
      <c r="B1965" s="131"/>
      <c r="C1965" s="6"/>
      <c r="D1965" s="48"/>
    </row>
    <row r="1966" spans="1:4" ht="15.75" customHeight="1" x14ac:dyDescent="0.2">
      <c r="A1966" s="6"/>
      <c r="B1966" s="131"/>
      <c r="C1966" s="6"/>
      <c r="D1966" s="48"/>
    </row>
    <row r="1967" spans="1:4" ht="15.75" customHeight="1" x14ac:dyDescent="0.2">
      <c r="A1967" s="6"/>
      <c r="B1967" s="131"/>
      <c r="C1967" s="6"/>
      <c r="D1967" s="48"/>
    </row>
    <row r="1968" spans="1:4" ht="15.75" customHeight="1" x14ac:dyDescent="0.2">
      <c r="A1968" s="6"/>
      <c r="B1968" s="131"/>
      <c r="C1968" s="6"/>
      <c r="D1968" s="48"/>
    </row>
    <row r="1969" spans="1:4" ht="15.75" customHeight="1" x14ac:dyDescent="0.2">
      <c r="A1969" s="6"/>
      <c r="B1969" s="131"/>
      <c r="C1969" s="6"/>
      <c r="D1969" s="48"/>
    </row>
    <row r="1970" spans="1:4" ht="15.75" customHeight="1" x14ac:dyDescent="0.2">
      <c r="A1970" s="6"/>
      <c r="B1970" s="131"/>
      <c r="C1970" s="6"/>
      <c r="D1970" s="48"/>
    </row>
    <row r="1971" spans="1:4" ht="15.75" customHeight="1" x14ac:dyDescent="0.2">
      <c r="A1971" s="6"/>
      <c r="B1971" s="131"/>
      <c r="C1971" s="6"/>
      <c r="D1971" s="48"/>
    </row>
    <row r="1972" spans="1:4" ht="15.75" customHeight="1" x14ac:dyDescent="0.2">
      <c r="A1972" s="6"/>
      <c r="B1972" s="131"/>
      <c r="C1972" s="6"/>
      <c r="D1972" s="48"/>
    </row>
    <row r="1973" spans="1:4" ht="15.75" customHeight="1" x14ac:dyDescent="0.2">
      <c r="A1973" s="6"/>
      <c r="B1973" s="131"/>
      <c r="C1973" s="6"/>
      <c r="D1973" s="48"/>
    </row>
    <row r="1974" spans="1:4" ht="15.75" customHeight="1" x14ac:dyDescent="0.2">
      <c r="A1974" s="6"/>
      <c r="B1974" s="131"/>
      <c r="C1974" s="6"/>
      <c r="D1974" s="48"/>
    </row>
    <row r="1975" spans="1:4" ht="15.75" customHeight="1" x14ac:dyDescent="0.2">
      <c r="A1975" s="6"/>
      <c r="B1975" s="131"/>
      <c r="C1975" s="6"/>
      <c r="D1975" s="48"/>
    </row>
    <row r="1976" spans="1:4" ht="15.75" customHeight="1" x14ac:dyDescent="0.2">
      <c r="A1976" s="6"/>
      <c r="B1976" s="131"/>
      <c r="C1976" s="6"/>
      <c r="D1976" s="48"/>
    </row>
    <row r="1977" spans="1:4" ht="15.75" customHeight="1" x14ac:dyDescent="0.2">
      <c r="A1977" s="6"/>
      <c r="B1977" s="131"/>
      <c r="C1977" s="6"/>
      <c r="D1977" s="48"/>
    </row>
    <row r="1978" spans="1:4" ht="15.75" customHeight="1" x14ac:dyDescent="0.2">
      <c r="A1978" s="6"/>
      <c r="B1978" s="131"/>
      <c r="C1978" s="6"/>
      <c r="D1978" s="48"/>
    </row>
    <row r="1979" spans="1:4" ht="15.75" customHeight="1" x14ac:dyDescent="0.2">
      <c r="A1979" s="6"/>
      <c r="B1979" s="131"/>
      <c r="C1979" s="6"/>
      <c r="D1979" s="48"/>
    </row>
    <row r="1980" spans="1:4" ht="15.75" customHeight="1" x14ac:dyDescent="0.2">
      <c r="A1980" s="6"/>
      <c r="B1980" s="131"/>
      <c r="C1980" s="6"/>
      <c r="D1980" s="48"/>
    </row>
    <row r="1981" spans="1:4" ht="15.75" customHeight="1" x14ac:dyDescent="0.2">
      <c r="A1981" s="6"/>
      <c r="B1981" s="131"/>
      <c r="C1981" s="6"/>
      <c r="D1981" s="48"/>
    </row>
    <row r="1982" spans="1:4" ht="15.75" customHeight="1" x14ac:dyDescent="0.2">
      <c r="A1982" s="6"/>
      <c r="B1982" s="131"/>
      <c r="C1982" s="6"/>
      <c r="D1982" s="48"/>
    </row>
    <row r="1983" spans="1:4" ht="15.75" customHeight="1" x14ac:dyDescent="0.2">
      <c r="A1983" s="6"/>
      <c r="B1983" s="131"/>
      <c r="C1983" s="6"/>
      <c r="D1983" s="48"/>
    </row>
    <row r="1984" spans="1:4" ht="15.75" customHeight="1" x14ac:dyDescent="0.2">
      <c r="A1984" s="6"/>
      <c r="B1984" s="131"/>
      <c r="C1984" s="6"/>
      <c r="D1984" s="48"/>
    </row>
    <row r="1985" spans="1:4" ht="15.75" customHeight="1" x14ac:dyDescent="0.2">
      <c r="A1985" s="6"/>
      <c r="B1985" s="131"/>
      <c r="C1985" s="6"/>
      <c r="D1985" s="48"/>
    </row>
    <row r="1986" spans="1:4" ht="15.75" customHeight="1" x14ac:dyDescent="0.2">
      <c r="A1986" s="6"/>
      <c r="B1986" s="131"/>
      <c r="C1986" s="6"/>
      <c r="D1986" s="48"/>
    </row>
    <row r="1987" spans="1:4" ht="15.75" customHeight="1" x14ac:dyDescent="0.2">
      <c r="A1987" s="6"/>
      <c r="B1987" s="131"/>
      <c r="C1987" s="6"/>
      <c r="D1987" s="48"/>
    </row>
    <row r="1988" spans="1:4" ht="15.75" customHeight="1" x14ac:dyDescent="0.2">
      <c r="A1988" s="6"/>
      <c r="B1988" s="131"/>
      <c r="C1988" s="6"/>
      <c r="D1988" s="48"/>
    </row>
    <row r="1989" spans="1:4" ht="15.75" customHeight="1" x14ac:dyDescent="0.2">
      <c r="A1989" s="6"/>
      <c r="B1989" s="131"/>
      <c r="C1989" s="6"/>
      <c r="D1989" s="48"/>
    </row>
    <row r="1990" spans="1:4" ht="15.75" customHeight="1" x14ac:dyDescent="0.2">
      <c r="A1990" s="6"/>
      <c r="B1990" s="131"/>
      <c r="C1990" s="6"/>
      <c r="D1990" s="48"/>
    </row>
    <row r="1991" spans="1:4" ht="15.75" customHeight="1" x14ac:dyDescent="0.2">
      <c r="A1991" s="6"/>
      <c r="B1991" s="131"/>
      <c r="C1991" s="6"/>
      <c r="D1991" s="48"/>
    </row>
    <row r="1992" spans="1:4" ht="15.75" customHeight="1" x14ac:dyDescent="0.2">
      <c r="A1992" s="6"/>
      <c r="B1992" s="131"/>
      <c r="C1992" s="6"/>
      <c r="D1992" s="48"/>
    </row>
    <row r="1993" spans="1:4" ht="15.75" customHeight="1" x14ac:dyDescent="0.2">
      <c r="A1993" s="6"/>
      <c r="B1993" s="131"/>
      <c r="C1993" s="6"/>
      <c r="D1993" s="48"/>
    </row>
    <row r="1994" spans="1:4" ht="15.75" customHeight="1" x14ac:dyDescent="0.2">
      <c r="A1994" s="6"/>
      <c r="B1994" s="131"/>
      <c r="C1994" s="6"/>
      <c r="D1994" s="48"/>
    </row>
    <row r="1995" spans="1:4" ht="15.75" customHeight="1" x14ac:dyDescent="0.2">
      <c r="A1995" s="6"/>
      <c r="B1995" s="131"/>
      <c r="C1995" s="6"/>
      <c r="D1995" s="48"/>
    </row>
    <row r="1996" spans="1:4" ht="15.75" customHeight="1" x14ac:dyDescent="0.2">
      <c r="A1996" s="6"/>
      <c r="B1996" s="131"/>
      <c r="C1996" s="6"/>
      <c r="D1996" s="48"/>
    </row>
    <row r="1997" spans="1:4" ht="15.75" customHeight="1" x14ac:dyDescent="0.2">
      <c r="A1997" s="6"/>
      <c r="B1997" s="131"/>
      <c r="C1997" s="6"/>
      <c r="D1997" s="48"/>
    </row>
    <row r="1998" spans="1:4" ht="15.75" customHeight="1" x14ac:dyDescent="0.2">
      <c r="A1998" s="6"/>
      <c r="B1998" s="131"/>
      <c r="C1998" s="6"/>
      <c r="D1998" s="48"/>
    </row>
    <row r="1999" spans="1:4" ht="15.75" customHeight="1" x14ac:dyDescent="0.2">
      <c r="A1999" s="6"/>
      <c r="B1999" s="131"/>
      <c r="C1999" s="6"/>
      <c r="D1999" s="48"/>
    </row>
    <row r="2000" spans="1:4" ht="15.75" customHeight="1" x14ac:dyDescent="0.2">
      <c r="A2000" s="6"/>
      <c r="B2000" s="131"/>
      <c r="C2000" s="6"/>
      <c r="D2000" s="48"/>
    </row>
    <row r="2001" spans="1:4" ht="15.75" customHeight="1" x14ac:dyDescent="0.2">
      <c r="A2001" s="6"/>
      <c r="B2001" s="131"/>
      <c r="C2001" s="6"/>
      <c r="D2001" s="48"/>
    </row>
    <row r="2002" spans="1:4" ht="15.75" customHeight="1" x14ac:dyDescent="0.2">
      <c r="A2002" s="6"/>
      <c r="B2002" s="131"/>
      <c r="C2002" s="6"/>
      <c r="D2002" s="48"/>
    </row>
    <row r="2003" spans="1:4" ht="15.75" customHeight="1" x14ac:dyDescent="0.2">
      <c r="A2003" s="6"/>
      <c r="B2003" s="131"/>
      <c r="C2003" s="6"/>
      <c r="D2003" s="48"/>
    </row>
    <row r="2004" spans="1:4" ht="15.75" customHeight="1" x14ac:dyDescent="0.2">
      <c r="A2004" s="6"/>
      <c r="B2004" s="131"/>
      <c r="C2004" s="6"/>
      <c r="D2004" s="48"/>
    </row>
    <row r="2005" spans="1:4" ht="15.75" customHeight="1" x14ac:dyDescent="0.2">
      <c r="A2005" s="6"/>
      <c r="B2005" s="131"/>
      <c r="C2005" s="6"/>
      <c r="D2005" s="48"/>
    </row>
    <row r="2006" spans="1:4" ht="15.75" customHeight="1" x14ac:dyDescent="0.2">
      <c r="A2006" s="6"/>
      <c r="B2006" s="131"/>
      <c r="C2006" s="6"/>
      <c r="D2006" s="48"/>
    </row>
    <row r="2007" spans="1:4" ht="15.75" customHeight="1" x14ac:dyDescent="0.2">
      <c r="A2007" s="6"/>
      <c r="B2007" s="131"/>
      <c r="C2007" s="6"/>
      <c r="D2007" s="48"/>
    </row>
    <row r="2008" spans="1:4" ht="15.75" customHeight="1" x14ac:dyDescent="0.2">
      <c r="A2008" s="6"/>
      <c r="B2008" s="131"/>
      <c r="C2008" s="6"/>
      <c r="D2008" s="48"/>
    </row>
    <row r="2009" spans="1:4" ht="15.75" customHeight="1" x14ac:dyDescent="0.2">
      <c r="A2009" s="6"/>
      <c r="B2009" s="131"/>
      <c r="C2009" s="6"/>
      <c r="D2009" s="48"/>
    </row>
    <row r="2010" spans="1:4" ht="15.75" customHeight="1" x14ac:dyDescent="0.2">
      <c r="A2010" s="6"/>
      <c r="B2010" s="131"/>
      <c r="C2010" s="6"/>
      <c r="D2010" s="48"/>
    </row>
    <row r="2011" spans="1:4" ht="15.75" customHeight="1" x14ac:dyDescent="0.2">
      <c r="A2011" s="6"/>
      <c r="B2011" s="131"/>
      <c r="C2011" s="6"/>
      <c r="D2011" s="48"/>
    </row>
    <row r="2012" spans="1:4" ht="15.75" customHeight="1" x14ac:dyDescent="0.2">
      <c r="A2012" s="6"/>
      <c r="B2012" s="131"/>
      <c r="C2012" s="6"/>
      <c r="D2012" s="48"/>
    </row>
    <row r="2013" spans="1:4" ht="15.75" customHeight="1" x14ac:dyDescent="0.2">
      <c r="A2013" s="6"/>
      <c r="B2013" s="131"/>
      <c r="C2013" s="6"/>
      <c r="D2013" s="48"/>
    </row>
    <row r="2014" spans="1:4" ht="15.75" customHeight="1" x14ac:dyDescent="0.2">
      <c r="A2014" s="6"/>
      <c r="B2014" s="131"/>
      <c r="C2014" s="6"/>
      <c r="D2014" s="48"/>
    </row>
    <row r="2015" spans="1:4" ht="15.75" customHeight="1" x14ac:dyDescent="0.2">
      <c r="A2015" s="6"/>
      <c r="B2015" s="131"/>
      <c r="C2015" s="6"/>
      <c r="D2015" s="48"/>
    </row>
    <row r="2016" spans="1:4" ht="15.75" customHeight="1" x14ac:dyDescent="0.2">
      <c r="A2016" s="6"/>
      <c r="B2016" s="131"/>
      <c r="C2016" s="6"/>
      <c r="D2016" s="48"/>
    </row>
    <row r="2017" spans="1:4" ht="15.75" customHeight="1" x14ac:dyDescent="0.2">
      <c r="A2017" s="6"/>
      <c r="B2017" s="131"/>
      <c r="C2017" s="6"/>
      <c r="D2017" s="48"/>
    </row>
    <row r="2018" spans="1:4" ht="15.75" customHeight="1" x14ac:dyDescent="0.2">
      <c r="A2018" s="6"/>
      <c r="B2018" s="131"/>
      <c r="C2018" s="6"/>
      <c r="D2018" s="48"/>
    </row>
    <row r="2019" spans="1:4" ht="15.75" customHeight="1" x14ac:dyDescent="0.2">
      <c r="A2019" s="6"/>
      <c r="B2019" s="131"/>
      <c r="C2019" s="6"/>
      <c r="D2019" s="48"/>
    </row>
    <row r="2020" spans="1:4" ht="15.75" customHeight="1" x14ac:dyDescent="0.2">
      <c r="A2020" s="6"/>
      <c r="B2020" s="131"/>
      <c r="C2020" s="6"/>
      <c r="D2020" s="48"/>
    </row>
    <row r="2021" spans="1:4" ht="15.75" customHeight="1" x14ac:dyDescent="0.2">
      <c r="A2021" s="6"/>
      <c r="B2021" s="131"/>
      <c r="C2021" s="6"/>
      <c r="D2021" s="48"/>
    </row>
    <row r="2022" spans="1:4" ht="15.75" customHeight="1" x14ac:dyDescent="0.2">
      <c r="A2022" s="6"/>
      <c r="B2022" s="131"/>
      <c r="C2022" s="6"/>
      <c r="D2022" s="48"/>
    </row>
    <row r="2023" spans="1:4" ht="15.75" customHeight="1" x14ac:dyDescent="0.2">
      <c r="A2023" s="6"/>
      <c r="B2023" s="131"/>
      <c r="C2023" s="6"/>
      <c r="D2023" s="48"/>
    </row>
    <row r="2024" spans="1:4" ht="15.75" customHeight="1" x14ac:dyDescent="0.2">
      <c r="A2024" s="6"/>
      <c r="B2024" s="131"/>
      <c r="C2024" s="6"/>
      <c r="D2024" s="48"/>
    </row>
    <row r="2025" spans="1:4" ht="15.75" customHeight="1" x14ac:dyDescent="0.2">
      <c r="A2025" s="6"/>
      <c r="B2025" s="131"/>
      <c r="C2025" s="6"/>
      <c r="D2025" s="48"/>
    </row>
    <row r="2026" spans="1:4" ht="15.75" customHeight="1" x14ac:dyDescent="0.2">
      <c r="A2026" s="6"/>
      <c r="B2026" s="131"/>
      <c r="C2026" s="6"/>
      <c r="D2026" s="48"/>
    </row>
    <row r="2027" spans="1:4" ht="15.75" customHeight="1" x14ac:dyDescent="0.2">
      <c r="A2027" s="6"/>
      <c r="B2027" s="131"/>
      <c r="C2027" s="6"/>
      <c r="D2027" s="48"/>
    </row>
    <row r="2028" spans="1:4" ht="15.75" customHeight="1" x14ac:dyDescent="0.2">
      <c r="A2028" s="6"/>
      <c r="B2028" s="131"/>
      <c r="C2028" s="6"/>
      <c r="D2028" s="48"/>
    </row>
    <row r="2029" spans="1:4" ht="15.75" customHeight="1" x14ac:dyDescent="0.2">
      <c r="A2029" s="6"/>
      <c r="B2029" s="131"/>
      <c r="C2029" s="6"/>
      <c r="D2029" s="48"/>
    </row>
    <row r="2030" spans="1:4" ht="15.75" customHeight="1" x14ac:dyDescent="0.2">
      <c r="A2030" s="6"/>
      <c r="B2030" s="131"/>
      <c r="C2030" s="6"/>
      <c r="D2030" s="48"/>
    </row>
    <row r="2031" spans="1:4" ht="15.75" customHeight="1" x14ac:dyDescent="0.2">
      <c r="A2031" s="6"/>
      <c r="B2031" s="131"/>
      <c r="C2031" s="6"/>
      <c r="D2031" s="48"/>
    </row>
    <row r="2032" spans="1:4" ht="15.75" customHeight="1" x14ac:dyDescent="0.2">
      <c r="A2032" s="6"/>
      <c r="B2032" s="131"/>
      <c r="C2032" s="6"/>
      <c r="D2032" s="48"/>
    </row>
    <row r="2033" spans="1:4" ht="15.75" customHeight="1" x14ac:dyDescent="0.2">
      <c r="A2033" s="6"/>
      <c r="B2033" s="131"/>
      <c r="C2033" s="6"/>
      <c r="D2033" s="48"/>
    </row>
    <row r="2034" spans="1:4" ht="15.75" customHeight="1" x14ac:dyDescent="0.2">
      <c r="A2034" s="6"/>
      <c r="B2034" s="131"/>
      <c r="C2034" s="6"/>
      <c r="D2034" s="48"/>
    </row>
    <row r="2035" spans="1:4" ht="15.75" customHeight="1" x14ac:dyDescent="0.2">
      <c r="A2035" s="6"/>
      <c r="B2035" s="131"/>
      <c r="C2035" s="6"/>
      <c r="D2035" s="48"/>
    </row>
    <row r="2036" spans="1:4" ht="15.75" customHeight="1" x14ac:dyDescent="0.2">
      <c r="A2036" s="6"/>
      <c r="B2036" s="131"/>
      <c r="C2036" s="6"/>
      <c r="D2036" s="48"/>
    </row>
    <row r="2037" spans="1:4" ht="15.75" customHeight="1" x14ac:dyDescent="0.2">
      <c r="A2037" s="6"/>
      <c r="B2037" s="131"/>
      <c r="C2037" s="6"/>
      <c r="D2037" s="48"/>
    </row>
    <row r="2038" spans="1:4" ht="15.75" customHeight="1" x14ac:dyDescent="0.2">
      <c r="A2038" s="6"/>
      <c r="B2038" s="131"/>
      <c r="C2038" s="6"/>
      <c r="D2038" s="48"/>
    </row>
    <row r="2039" spans="1:4" ht="15.75" customHeight="1" x14ac:dyDescent="0.2">
      <c r="A2039" s="6"/>
      <c r="B2039" s="131"/>
      <c r="C2039" s="6"/>
      <c r="D2039" s="48"/>
    </row>
    <row r="2040" spans="1:4" ht="15.75" customHeight="1" x14ac:dyDescent="0.2">
      <c r="A2040" s="6"/>
      <c r="B2040" s="131"/>
      <c r="C2040" s="6"/>
      <c r="D2040" s="48"/>
    </row>
    <row r="2041" spans="1:4" ht="15.75" customHeight="1" x14ac:dyDescent="0.2">
      <c r="A2041" s="6"/>
      <c r="B2041" s="131"/>
      <c r="C2041" s="6"/>
      <c r="D2041" s="48"/>
    </row>
    <row r="2042" spans="1:4" ht="15.75" customHeight="1" x14ac:dyDescent="0.2">
      <c r="A2042" s="6"/>
      <c r="B2042" s="131"/>
      <c r="C2042" s="6"/>
      <c r="D2042" s="48"/>
    </row>
    <row r="2043" spans="1:4" ht="15.75" customHeight="1" x14ac:dyDescent="0.2">
      <c r="A2043" s="6"/>
      <c r="B2043" s="131"/>
      <c r="C2043" s="6"/>
      <c r="D2043" s="48"/>
    </row>
    <row r="2044" spans="1:4" ht="15.75" customHeight="1" x14ac:dyDescent="0.2">
      <c r="A2044" s="6"/>
      <c r="B2044" s="131"/>
      <c r="C2044" s="6"/>
      <c r="D2044" s="48"/>
    </row>
    <row r="2045" spans="1:4" ht="15.75" customHeight="1" x14ac:dyDescent="0.2">
      <c r="A2045" s="6"/>
      <c r="B2045" s="131"/>
      <c r="C2045" s="6"/>
      <c r="D2045" s="48"/>
    </row>
    <row r="2046" spans="1:4" ht="15.75" customHeight="1" x14ac:dyDescent="0.2">
      <c r="A2046" s="6"/>
      <c r="B2046" s="131"/>
      <c r="C2046" s="6"/>
      <c r="D2046" s="48"/>
    </row>
    <row r="2047" spans="1:4" ht="15.75" customHeight="1" x14ac:dyDescent="0.2">
      <c r="A2047" s="6"/>
      <c r="B2047" s="131"/>
      <c r="C2047" s="6"/>
      <c r="D2047" s="48"/>
    </row>
    <row r="2048" spans="1:4" ht="15.75" customHeight="1" x14ac:dyDescent="0.2">
      <c r="A2048" s="6"/>
      <c r="B2048" s="131"/>
      <c r="C2048" s="6"/>
      <c r="D2048" s="48"/>
    </row>
    <row r="2049" spans="1:4" ht="15.75" customHeight="1" x14ac:dyDescent="0.2">
      <c r="A2049" s="6"/>
      <c r="B2049" s="131"/>
      <c r="C2049" s="6"/>
      <c r="D2049" s="48"/>
    </row>
    <row r="2050" spans="1:4" ht="15.75" customHeight="1" x14ac:dyDescent="0.2">
      <c r="A2050" s="6"/>
      <c r="B2050" s="131"/>
      <c r="C2050" s="6"/>
      <c r="D2050" s="48"/>
    </row>
    <row r="2051" spans="1:4" ht="15.75" customHeight="1" x14ac:dyDescent="0.2">
      <c r="A2051" s="6"/>
      <c r="B2051" s="131"/>
      <c r="C2051" s="6"/>
      <c r="D2051" s="48"/>
    </row>
    <row r="2052" spans="1:4" ht="15.75" customHeight="1" x14ac:dyDescent="0.2">
      <c r="A2052" s="6"/>
      <c r="B2052" s="131"/>
      <c r="C2052" s="6"/>
      <c r="D2052" s="48"/>
    </row>
    <row r="2053" spans="1:4" ht="15.75" customHeight="1" x14ac:dyDescent="0.2">
      <c r="A2053" s="6"/>
      <c r="B2053" s="131"/>
      <c r="C2053" s="6"/>
      <c r="D2053" s="48"/>
    </row>
    <row r="2054" spans="1:4" ht="15.75" customHeight="1" x14ac:dyDescent="0.2">
      <c r="A2054" s="6"/>
      <c r="B2054" s="131"/>
      <c r="C2054" s="6"/>
      <c r="D2054" s="48"/>
    </row>
    <row r="2055" spans="1:4" ht="15.75" customHeight="1" x14ac:dyDescent="0.2">
      <c r="A2055" s="6"/>
      <c r="B2055" s="131"/>
      <c r="C2055" s="6"/>
      <c r="D2055" s="48"/>
    </row>
    <row r="2056" spans="1:4" ht="15.75" customHeight="1" x14ac:dyDescent="0.2">
      <c r="A2056" s="6"/>
      <c r="B2056" s="131"/>
      <c r="C2056" s="6"/>
      <c r="D2056" s="48"/>
    </row>
    <row r="2057" spans="1:4" ht="15.75" customHeight="1" x14ac:dyDescent="0.2">
      <c r="A2057" s="6"/>
      <c r="B2057" s="131"/>
      <c r="C2057" s="6"/>
      <c r="D2057" s="48"/>
    </row>
    <row r="2058" spans="1:4" ht="15.75" customHeight="1" x14ac:dyDescent="0.2">
      <c r="A2058" s="6"/>
      <c r="B2058" s="131"/>
      <c r="C2058" s="6"/>
      <c r="D2058" s="48"/>
    </row>
    <row r="2059" spans="1:4" ht="15.75" customHeight="1" x14ac:dyDescent="0.2">
      <c r="A2059" s="6"/>
      <c r="B2059" s="131"/>
      <c r="C2059" s="6"/>
      <c r="D2059" s="48"/>
    </row>
    <row r="2060" spans="1:4" ht="15.75" customHeight="1" x14ac:dyDescent="0.2">
      <c r="A2060" s="6"/>
      <c r="B2060" s="131"/>
      <c r="C2060" s="6"/>
      <c r="D2060" s="48"/>
    </row>
    <row r="2061" spans="1:4" ht="15.75" customHeight="1" x14ac:dyDescent="0.2">
      <c r="A2061" s="6"/>
      <c r="B2061" s="131"/>
      <c r="C2061" s="6"/>
      <c r="D2061" s="48"/>
    </row>
    <row r="2062" spans="1:4" ht="15.75" customHeight="1" x14ac:dyDescent="0.2">
      <c r="A2062" s="6"/>
      <c r="B2062" s="131"/>
      <c r="C2062" s="6"/>
      <c r="D2062" s="48"/>
    </row>
    <row r="2063" spans="1:4" ht="15.75" customHeight="1" x14ac:dyDescent="0.2">
      <c r="A2063" s="6"/>
      <c r="B2063" s="131"/>
      <c r="C2063" s="6"/>
      <c r="D2063" s="48"/>
    </row>
    <row r="2064" spans="1:4" ht="15.75" customHeight="1" x14ac:dyDescent="0.2">
      <c r="A2064" s="6"/>
      <c r="B2064" s="131"/>
      <c r="C2064" s="6"/>
      <c r="D2064" s="48"/>
    </row>
    <row r="2065" spans="1:4" ht="15.75" customHeight="1" x14ac:dyDescent="0.2">
      <c r="A2065" s="6"/>
      <c r="B2065" s="131"/>
      <c r="C2065" s="6"/>
      <c r="D2065" s="48"/>
    </row>
    <row r="2066" spans="1:4" ht="15.75" customHeight="1" x14ac:dyDescent="0.2">
      <c r="A2066" s="6"/>
      <c r="B2066" s="131"/>
      <c r="C2066" s="6"/>
      <c r="D2066" s="48"/>
    </row>
    <row r="2067" spans="1:4" ht="15.75" customHeight="1" x14ac:dyDescent="0.2">
      <c r="A2067" s="6"/>
      <c r="B2067" s="131"/>
      <c r="C2067" s="6"/>
      <c r="D2067" s="48"/>
    </row>
    <row r="2068" spans="1:4" ht="15.75" customHeight="1" x14ac:dyDescent="0.2">
      <c r="A2068" s="6"/>
      <c r="B2068" s="131"/>
      <c r="C2068" s="6"/>
      <c r="D2068" s="48"/>
    </row>
    <row r="2069" spans="1:4" ht="15.75" customHeight="1" x14ac:dyDescent="0.2">
      <c r="A2069" s="6"/>
      <c r="B2069" s="131"/>
      <c r="C2069" s="6"/>
      <c r="D2069" s="48"/>
    </row>
    <row r="2070" spans="1:4" ht="15.75" customHeight="1" x14ac:dyDescent="0.2">
      <c r="A2070" s="6"/>
      <c r="B2070" s="131"/>
      <c r="C2070" s="6"/>
      <c r="D2070" s="48"/>
    </row>
    <row r="2071" spans="1:4" ht="15.75" customHeight="1" x14ac:dyDescent="0.2">
      <c r="A2071" s="6"/>
      <c r="B2071" s="131"/>
      <c r="C2071" s="6"/>
      <c r="D2071" s="48"/>
    </row>
    <row r="2072" spans="1:4" ht="15.75" customHeight="1" x14ac:dyDescent="0.2">
      <c r="A2072" s="6"/>
      <c r="B2072" s="131"/>
      <c r="C2072" s="6"/>
      <c r="D2072" s="48"/>
    </row>
    <row r="2073" spans="1:4" ht="15.75" customHeight="1" x14ac:dyDescent="0.2">
      <c r="A2073" s="6"/>
      <c r="B2073" s="131"/>
      <c r="C2073" s="6"/>
      <c r="D2073" s="48"/>
    </row>
    <row r="2074" spans="1:4" ht="15.75" customHeight="1" x14ac:dyDescent="0.2">
      <c r="A2074" s="6"/>
      <c r="B2074" s="131"/>
      <c r="C2074" s="6"/>
      <c r="D2074" s="48"/>
    </row>
    <row r="2075" spans="1:4" ht="15.75" customHeight="1" x14ac:dyDescent="0.2">
      <c r="A2075" s="6"/>
      <c r="B2075" s="131"/>
      <c r="C2075" s="6"/>
      <c r="D2075" s="48"/>
    </row>
    <row r="2076" spans="1:4" ht="15.75" customHeight="1" x14ac:dyDescent="0.2">
      <c r="A2076" s="6"/>
      <c r="B2076" s="131"/>
      <c r="C2076" s="6"/>
      <c r="D2076" s="48"/>
    </row>
    <row r="2077" spans="1:4" ht="15.75" customHeight="1" x14ac:dyDescent="0.2">
      <c r="A2077" s="6"/>
      <c r="B2077" s="131"/>
      <c r="C2077" s="6"/>
      <c r="D2077" s="48"/>
    </row>
    <row r="2078" spans="1:4" ht="15.75" customHeight="1" x14ac:dyDescent="0.2">
      <c r="A2078" s="6"/>
      <c r="B2078" s="131"/>
      <c r="C2078" s="6"/>
      <c r="D2078" s="48"/>
    </row>
    <row r="2079" spans="1:4" ht="15.75" customHeight="1" x14ac:dyDescent="0.2">
      <c r="A2079" s="6"/>
      <c r="B2079" s="131"/>
      <c r="C2079" s="6"/>
      <c r="D2079" s="48"/>
    </row>
    <row r="2080" spans="1:4" ht="15.75" customHeight="1" x14ac:dyDescent="0.2">
      <c r="A2080" s="6"/>
      <c r="B2080" s="131"/>
      <c r="C2080" s="6"/>
      <c r="D2080" s="48"/>
    </row>
    <row r="2081" spans="1:4" ht="15.75" customHeight="1" x14ac:dyDescent="0.2">
      <c r="A2081" s="6"/>
      <c r="B2081" s="131"/>
      <c r="C2081" s="6"/>
      <c r="D2081" s="48"/>
    </row>
    <row r="2082" spans="1:4" ht="15.75" customHeight="1" x14ac:dyDescent="0.2">
      <c r="A2082" s="6"/>
      <c r="B2082" s="131"/>
      <c r="C2082" s="6"/>
      <c r="D2082" s="48"/>
    </row>
    <row r="2083" spans="1:4" ht="15.75" customHeight="1" x14ac:dyDescent="0.2">
      <c r="A2083" s="6"/>
      <c r="B2083" s="131"/>
      <c r="C2083" s="6"/>
      <c r="D2083" s="48"/>
    </row>
    <row r="2084" spans="1:4" ht="15.75" customHeight="1" x14ac:dyDescent="0.2">
      <c r="A2084" s="6"/>
      <c r="B2084" s="131"/>
      <c r="C2084" s="6"/>
      <c r="D2084" s="48"/>
    </row>
    <row r="2085" spans="1:4" ht="15.75" customHeight="1" x14ac:dyDescent="0.2">
      <c r="A2085" s="6"/>
      <c r="B2085" s="131"/>
      <c r="C2085" s="6"/>
      <c r="D2085" s="48"/>
    </row>
    <row r="2086" spans="1:4" ht="15.75" customHeight="1" x14ac:dyDescent="0.2">
      <c r="A2086" s="6"/>
      <c r="B2086" s="131"/>
      <c r="C2086" s="6"/>
      <c r="D2086" s="48"/>
    </row>
    <row r="2087" spans="1:4" ht="15.75" customHeight="1" x14ac:dyDescent="0.2">
      <c r="A2087" s="6"/>
      <c r="B2087" s="131"/>
      <c r="C2087" s="6"/>
      <c r="D2087" s="48"/>
    </row>
    <row r="2088" spans="1:4" ht="15.75" customHeight="1" x14ac:dyDescent="0.2">
      <c r="A2088" s="6"/>
      <c r="B2088" s="131"/>
      <c r="C2088" s="6"/>
      <c r="D2088" s="48"/>
    </row>
    <row r="2089" spans="1:4" ht="15.75" customHeight="1" x14ac:dyDescent="0.2">
      <c r="A2089" s="6"/>
      <c r="B2089" s="131"/>
      <c r="C2089" s="6"/>
      <c r="D2089" s="48"/>
    </row>
    <row r="2090" spans="1:4" ht="15.75" customHeight="1" x14ac:dyDescent="0.2">
      <c r="A2090" s="6"/>
      <c r="B2090" s="131"/>
      <c r="C2090" s="6"/>
      <c r="D2090" s="48"/>
    </row>
    <row r="2091" spans="1:4" ht="15.75" customHeight="1" x14ac:dyDescent="0.2">
      <c r="A2091" s="6"/>
      <c r="B2091" s="131"/>
      <c r="C2091" s="6"/>
      <c r="D2091" s="48"/>
    </row>
    <row r="2092" spans="1:4" ht="15.75" customHeight="1" x14ac:dyDescent="0.2">
      <c r="A2092" s="6"/>
      <c r="B2092" s="131"/>
      <c r="C2092" s="6"/>
      <c r="D2092" s="48"/>
    </row>
    <row r="2093" spans="1:4" ht="15.75" customHeight="1" x14ac:dyDescent="0.2">
      <c r="A2093" s="6"/>
      <c r="B2093" s="131"/>
      <c r="C2093" s="6"/>
      <c r="D2093" s="48"/>
    </row>
    <row r="2094" spans="1:4" ht="15.75" customHeight="1" x14ac:dyDescent="0.2">
      <c r="A2094" s="6"/>
      <c r="B2094" s="131"/>
      <c r="C2094" s="6"/>
      <c r="D2094" s="48"/>
    </row>
    <row r="2095" spans="1:4" ht="15.75" customHeight="1" x14ac:dyDescent="0.2">
      <c r="A2095" s="6"/>
      <c r="B2095" s="131"/>
      <c r="C2095" s="6"/>
      <c r="D2095" s="48"/>
    </row>
    <row r="2096" spans="1:4" ht="15.75" customHeight="1" x14ac:dyDescent="0.2">
      <c r="A2096" s="6"/>
      <c r="B2096" s="131"/>
      <c r="C2096" s="6"/>
      <c r="D2096" s="48"/>
    </row>
    <row r="2097" spans="1:4" ht="15.75" customHeight="1" x14ac:dyDescent="0.2">
      <c r="A2097" s="6"/>
      <c r="B2097" s="131"/>
      <c r="C2097" s="6"/>
      <c r="D2097" s="48"/>
    </row>
    <row r="2098" spans="1:4" ht="15.75" customHeight="1" x14ac:dyDescent="0.2">
      <c r="A2098" s="6"/>
      <c r="B2098" s="131"/>
      <c r="C2098" s="6"/>
      <c r="D2098" s="48"/>
    </row>
    <row r="2099" spans="1:4" ht="15.75" customHeight="1" x14ac:dyDescent="0.2">
      <c r="A2099" s="6"/>
      <c r="B2099" s="131"/>
      <c r="C2099" s="6"/>
      <c r="D2099" s="48"/>
    </row>
    <row r="2100" spans="1:4" ht="15.75" customHeight="1" x14ac:dyDescent="0.2">
      <c r="A2100" s="6"/>
      <c r="B2100" s="131"/>
      <c r="C2100" s="6"/>
      <c r="D2100" s="48"/>
    </row>
    <row r="2101" spans="1:4" ht="15.75" customHeight="1" x14ac:dyDescent="0.2">
      <c r="A2101" s="6"/>
      <c r="B2101" s="131"/>
      <c r="C2101" s="6"/>
      <c r="D2101" s="48"/>
    </row>
    <row r="2102" spans="1:4" ht="15.75" customHeight="1" x14ac:dyDescent="0.2">
      <c r="A2102" s="6"/>
      <c r="B2102" s="131"/>
      <c r="C2102" s="6"/>
      <c r="D2102" s="48"/>
    </row>
    <row r="2103" spans="1:4" ht="15.75" customHeight="1" x14ac:dyDescent="0.2">
      <c r="A2103" s="6"/>
      <c r="B2103" s="131"/>
      <c r="C2103" s="6"/>
      <c r="D2103" s="48"/>
    </row>
    <row r="2104" spans="1:4" ht="15.75" customHeight="1" x14ac:dyDescent="0.2">
      <c r="A2104" s="6"/>
      <c r="B2104" s="131"/>
      <c r="C2104" s="6"/>
      <c r="D2104" s="48"/>
    </row>
    <row r="2105" spans="1:4" ht="15.75" customHeight="1" x14ac:dyDescent="0.2">
      <c r="A2105" s="6"/>
      <c r="B2105" s="131"/>
      <c r="C2105" s="6"/>
      <c r="D2105" s="48"/>
    </row>
    <row r="2106" spans="1:4" ht="15.75" customHeight="1" x14ac:dyDescent="0.2">
      <c r="A2106" s="6"/>
      <c r="B2106" s="131"/>
      <c r="C2106" s="6"/>
      <c r="D2106" s="48"/>
    </row>
    <row r="2107" spans="1:4" ht="15.75" customHeight="1" x14ac:dyDescent="0.2">
      <c r="A2107" s="6"/>
      <c r="B2107" s="131"/>
      <c r="C2107" s="6"/>
      <c r="D2107" s="48"/>
    </row>
    <row r="2108" spans="1:4" ht="15.75" customHeight="1" x14ac:dyDescent="0.2">
      <c r="A2108" s="6"/>
      <c r="B2108" s="131"/>
      <c r="C2108" s="6"/>
      <c r="D2108" s="48"/>
    </row>
    <row r="2109" spans="1:4" ht="15.75" customHeight="1" x14ac:dyDescent="0.2">
      <c r="A2109" s="6"/>
      <c r="B2109" s="131"/>
      <c r="C2109" s="6"/>
      <c r="D2109" s="48"/>
    </row>
    <row r="2110" spans="1:4" ht="15.75" customHeight="1" x14ac:dyDescent="0.2">
      <c r="A2110" s="6"/>
      <c r="B2110" s="131"/>
      <c r="C2110" s="6"/>
      <c r="D2110" s="48"/>
    </row>
    <row r="2111" spans="1:4" ht="15.75" customHeight="1" x14ac:dyDescent="0.2">
      <c r="A2111" s="6"/>
      <c r="B2111" s="131"/>
      <c r="C2111" s="6"/>
      <c r="D2111" s="48"/>
    </row>
    <row r="2112" spans="1:4" ht="15.75" customHeight="1" x14ac:dyDescent="0.2">
      <c r="A2112" s="6"/>
      <c r="B2112" s="131"/>
      <c r="C2112" s="6"/>
      <c r="D2112" s="48"/>
    </row>
    <row r="2113" spans="1:4" ht="15.75" customHeight="1" x14ac:dyDescent="0.2">
      <c r="A2113" s="6"/>
      <c r="B2113" s="131"/>
      <c r="C2113" s="6"/>
      <c r="D2113" s="48"/>
    </row>
    <row r="2114" spans="1:4" ht="15.75" customHeight="1" x14ac:dyDescent="0.2">
      <c r="A2114" s="6"/>
      <c r="B2114" s="131"/>
      <c r="C2114" s="6"/>
      <c r="D2114" s="48"/>
    </row>
    <row r="2115" spans="1:4" ht="15.75" customHeight="1" x14ac:dyDescent="0.2">
      <c r="A2115" s="6"/>
      <c r="B2115" s="131"/>
      <c r="C2115" s="6"/>
      <c r="D2115" s="48"/>
    </row>
    <row r="2116" spans="1:4" ht="15.75" customHeight="1" x14ac:dyDescent="0.2">
      <c r="A2116" s="6"/>
      <c r="B2116" s="131"/>
      <c r="C2116" s="6"/>
      <c r="D2116" s="48"/>
    </row>
    <row r="2117" spans="1:4" ht="15.75" customHeight="1" x14ac:dyDescent="0.2">
      <c r="A2117" s="6"/>
      <c r="B2117" s="131"/>
      <c r="C2117" s="6"/>
      <c r="D2117" s="48"/>
    </row>
    <row r="2118" spans="1:4" ht="15.75" customHeight="1" x14ac:dyDescent="0.2">
      <c r="A2118" s="6"/>
      <c r="B2118" s="131"/>
      <c r="C2118" s="6"/>
      <c r="D2118" s="48"/>
    </row>
    <row r="2119" spans="1:4" ht="15.75" customHeight="1" x14ac:dyDescent="0.2">
      <c r="A2119" s="6"/>
      <c r="B2119" s="131"/>
      <c r="C2119" s="6"/>
      <c r="D2119" s="48"/>
    </row>
    <row r="2120" spans="1:4" ht="15.75" customHeight="1" x14ac:dyDescent="0.2">
      <c r="A2120" s="6"/>
      <c r="B2120" s="131"/>
      <c r="C2120" s="6"/>
      <c r="D2120" s="48"/>
    </row>
    <row r="2121" spans="1:4" ht="15.75" customHeight="1" x14ac:dyDescent="0.2">
      <c r="A2121" s="6"/>
      <c r="B2121" s="131"/>
      <c r="C2121" s="6"/>
      <c r="D2121" s="48"/>
    </row>
    <row r="2122" spans="1:4" ht="15.75" customHeight="1" x14ac:dyDescent="0.2">
      <c r="A2122" s="6"/>
      <c r="B2122" s="131"/>
      <c r="C2122" s="6"/>
      <c r="D2122" s="48"/>
    </row>
    <row r="2123" spans="1:4" ht="15.75" customHeight="1" x14ac:dyDescent="0.2">
      <c r="A2123" s="6"/>
      <c r="B2123" s="131"/>
      <c r="C2123" s="6"/>
      <c r="D2123" s="48"/>
    </row>
    <row r="2124" spans="1:4" ht="15.75" customHeight="1" x14ac:dyDescent="0.2">
      <c r="A2124" s="6"/>
      <c r="B2124" s="131"/>
      <c r="C2124" s="6"/>
      <c r="D2124" s="48"/>
    </row>
    <row r="2125" spans="1:4" ht="15.75" customHeight="1" x14ac:dyDescent="0.2">
      <c r="A2125" s="6"/>
      <c r="B2125" s="131"/>
      <c r="C2125" s="6"/>
      <c r="D2125" s="48"/>
    </row>
    <row r="2126" spans="1:4" ht="15.75" customHeight="1" x14ac:dyDescent="0.2">
      <c r="A2126" s="6"/>
      <c r="B2126" s="131"/>
      <c r="C2126" s="6"/>
      <c r="D2126" s="48"/>
    </row>
    <row r="2127" spans="1:4" ht="15.75" customHeight="1" x14ac:dyDescent="0.2">
      <c r="A2127" s="6"/>
      <c r="B2127" s="131"/>
      <c r="C2127" s="6"/>
      <c r="D2127" s="48"/>
    </row>
    <row r="2128" spans="1:4" ht="15.75" customHeight="1" x14ac:dyDescent="0.2">
      <c r="A2128" s="6"/>
      <c r="B2128" s="131"/>
      <c r="C2128" s="6"/>
      <c r="D2128" s="48"/>
    </row>
    <row r="2129" spans="1:4" ht="15.75" customHeight="1" x14ac:dyDescent="0.2">
      <c r="A2129" s="6"/>
      <c r="B2129" s="131"/>
      <c r="C2129" s="6"/>
      <c r="D2129" s="48"/>
    </row>
    <row r="2130" spans="1:4" ht="15.75" customHeight="1" x14ac:dyDescent="0.2">
      <c r="A2130" s="6"/>
      <c r="B2130" s="131"/>
      <c r="C2130" s="6"/>
      <c r="D2130" s="48"/>
    </row>
    <row r="2131" spans="1:4" ht="15.75" customHeight="1" x14ac:dyDescent="0.2">
      <c r="A2131" s="6"/>
      <c r="B2131" s="131"/>
      <c r="C2131" s="6"/>
      <c r="D2131" s="48"/>
    </row>
    <row r="2132" spans="1:4" ht="15.75" customHeight="1" x14ac:dyDescent="0.2">
      <c r="A2132" s="6"/>
      <c r="B2132" s="131"/>
      <c r="C2132" s="6"/>
      <c r="D2132" s="48"/>
    </row>
    <row r="2133" spans="1:4" ht="15.75" customHeight="1" x14ac:dyDescent="0.2">
      <c r="A2133" s="6"/>
      <c r="B2133" s="131"/>
      <c r="C2133" s="6"/>
      <c r="D2133" s="48"/>
    </row>
    <row r="2134" spans="1:4" ht="15.75" customHeight="1" x14ac:dyDescent="0.2">
      <c r="A2134" s="6"/>
      <c r="B2134" s="131"/>
      <c r="C2134" s="6"/>
      <c r="D2134" s="48"/>
    </row>
    <row r="2135" spans="1:4" ht="15.75" customHeight="1" x14ac:dyDescent="0.2">
      <c r="A2135" s="6"/>
      <c r="B2135" s="131"/>
      <c r="C2135" s="6"/>
      <c r="D2135" s="48"/>
    </row>
    <row r="2136" spans="1:4" ht="15.75" customHeight="1" x14ac:dyDescent="0.2">
      <c r="A2136" s="6"/>
      <c r="B2136" s="131"/>
      <c r="C2136" s="6"/>
      <c r="D2136" s="48"/>
    </row>
    <row r="2137" spans="1:4" ht="15.75" customHeight="1" x14ac:dyDescent="0.2">
      <c r="A2137" s="6"/>
      <c r="B2137" s="131"/>
      <c r="C2137" s="6"/>
      <c r="D2137" s="48"/>
    </row>
    <row r="2138" spans="1:4" ht="15.75" customHeight="1" x14ac:dyDescent="0.2">
      <c r="A2138" s="6"/>
      <c r="B2138" s="131"/>
      <c r="C2138" s="6"/>
      <c r="D2138" s="48"/>
    </row>
    <row r="2139" spans="1:4" ht="15.75" customHeight="1" x14ac:dyDescent="0.2">
      <c r="A2139" s="6"/>
      <c r="B2139" s="131"/>
      <c r="C2139" s="6"/>
      <c r="D2139" s="48"/>
    </row>
    <row r="2140" spans="1:4" ht="15.75" customHeight="1" x14ac:dyDescent="0.2">
      <c r="A2140" s="6"/>
      <c r="B2140" s="131"/>
      <c r="C2140" s="6"/>
      <c r="D2140" s="48"/>
    </row>
    <row r="2141" spans="1:4" ht="15.75" customHeight="1" x14ac:dyDescent="0.2">
      <c r="A2141" s="6"/>
      <c r="B2141" s="131"/>
      <c r="C2141" s="6"/>
      <c r="D2141" s="48"/>
    </row>
    <row r="2142" spans="1:4" ht="15.75" customHeight="1" x14ac:dyDescent="0.2">
      <c r="A2142" s="6"/>
      <c r="B2142" s="131"/>
      <c r="C2142" s="6"/>
      <c r="D2142" s="48"/>
    </row>
    <row r="2143" spans="1:4" ht="15.75" customHeight="1" x14ac:dyDescent="0.2">
      <c r="A2143" s="6"/>
      <c r="B2143" s="131"/>
      <c r="C2143" s="6"/>
      <c r="D2143" s="48"/>
    </row>
    <row r="2144" spans="1:4" ht="15.75" customHeight="1" x14ac:dyDescent="0.2">
      <c r="A2144" s="6"/>
      <c r="B2144" s="131"/>
      <c r="C2144" s="6"/>
      <c r="D2144" s="48"/>
    </row>
    <row r="2145" spans="1:4" ht="15.75" customHeight="1" x14ac:dyDescent="0.2">
      <c r="A2145" s="6"/>
      <c r="B2145" s="131"/>
      <c r="C2145" s="6"/>
      <c r="D2145" s="48"/>
    </row>
    <row r="2146" spans="1:4" ht="15.75" customHeight="1" x14ac:dyDescent="0.2">
      <c r="A2146" s="6"/>
      <c r="B2146" s="131"/>
      <c r="C2146" s="6"/>
      <c r="D2146" s="48"/>
    </row>
    <row r="2147" spans="1:4" ht="15.75" customHeight="1" x14ac:dyDescent="0.2">
      <c r="A2147" s="6"/>
      <c r="B2147" s="131"/>
      <c r="C2147" s="6"/>
      <c r="D2147" s="48"/>
    </row>
    <row r="2148" spans="1:4" ht="15.75" customHeight="1" x14ac:dyDescent="0.2">
      <c r="A2148" s="6"/>
      <c r="B2148" s="131"/>
      <c r="C2148" s="6"/>
      <c r="D2148" s="48"/>
    </row>
    <row r="2149" spans="1:4" ht="15.75" customHeight="1" x14ac:dyDescent="0.2">
      <c r="A2149" s="6"/>
      <c r="B2149" s="131"/>
      <c r="C2149" s="6"/>
      <c r="D2149" s="48"/>
    </row>
    <row r="2150" spans="1:4" ht="15.75" customHeight="1" x14ac:dyDescent="0.2">
      <c r="A2150" s="6"/>
      <c r="B2150" s="131"/>
      <c r="C2150" s="6"/>
      <c r="D2150" s="48"/>
    </row>
    <row r="2151" spans="1:4" ht="15.75" customHeight="1" x14ac:dyDescent="0.2">
      <c r="A2151" s="6"/>
      <c r="B2151" s="131"/>
      <c r="C2151" s="6"/>
      <c r="D2151" s="48"/>
    </row>
    <row r="2152" spans="1:4" ht="15.75" customHeight="1" x14ac:dyDescent="0.2">
      <c r="A2152" s="6"/>
      <c r="B2152" s="131"/>
      <c r="C2152" s="6"/>
      <c r="D2152" s="48"/>
    </row>
    <row r="2153" spans="1:4" ht="15.75" customHeight="1" x14ac:dyDescent="0.2">
      <c r="A2153" s="6"/>
      <c r="B2153" s="131"/>
      <c r="C2153" s="6"/>
      <c r="D2153" s="48"/>
    </row>
    <row r="2154" spans="1:4" ht="15.75" customHeight="1" x14ac:dyDescent="0.2">
      <c r="A2154" s="6"/>
      <c r="B2154" s="131"/>
      <c r="C2154" s="6"/>
      <c r="D2154" s="48"/>
    </row>
    <row r="2155" spans="1:4" ht="15.75" customHeight="1" x14ac:dyDescent="0.2">
      <c r="A2155" s="6"/>
      <c r="B2155" s="131"/>
      <c r="C2155" s="6"/>
      <c r="D2155" s="48"/>
    </row>
    <row r="2156" spans="1:4" ht="15.75" customHeight="1" x14ac:dyDescent="0.2">
      <c r="A2156" s="6"/>
      <c r="B2156" s="131"/>
      <c r="C2156" s="6"/>
      <c r="D2156" s="48"/>
    </row>
    <row r="2157" spans="1:4" ht="15.75" customHeight="1" x14ac:dyDescent="0.2">
      <c r="A2157" s="6"/>
      <c r="B2157" s="131"/>
      <c r="C2157" s="6"/>
      <c r="D2157" s="48"/>
    </row>
    <row r="2158" spans="1:4" ht="15.75" customHeight="1" x14ac:dyDescent="0.2">
      <c r="A2158" s="6"/>
      <c r="B2158" s="131"/>
      <c r="C2158" s="6"/>
      <c r="D2158" s="48"/>
    </row>
    <row r="2159" spans="1:4" ht="15.75" customHeight="1" x14ac:dyDescent="0.2">
      <c r="A2159" s="6"/>
      <c r="B2159" s="131"/>
      <c r="C2159" s="6"/>
      <c r="D2159" s="48"/>
    </row>
    <row r="2160" spans="1:4" ht="15.75" customHeight="1" x14ac:dyDescent="0.2">
      <c r="A2160" s="6"/>
      <c r="B2160" s="131"/>
      <c r="C2160" s="6"/>
      <c r="D2160" s="48"/>
    </row>
    <row r="2161" spans="1:4" ht="15.75" customHeight="1" x14ac:dyDescent="0.2">
      <c r="A2161" s="6"/>
      <c r="B2161" s="131"/>
      <c r="C2161" s="6"/>
      <c r="D2161" s="48"/>
    </row>
    <row r="2162" spans="1:4" ht="15.75" customHeight="1" x14ac:dyDescent="0.2">
      <c r="A2162" s="6"/>
      <c r="B2162" s="131"/>
      <c r="C2162" s="6"/>
      <c r="D2162" s="48"/>
    </row>
    <row r="2163" spans="1:4" ht="15.75" customHeight="1" x14ac:dyDescent="0.2">
      <c r="A2163" s="6"/>
      <c r="B2163" s="131"/>
      <c r="C2163" s="6"/>
      <c r="D2163" s="48"/>
    </row>
    <row r="2164" spans="1:4" ht="15.75" customHeight="1" x14ac:dyDescent="0.2">
      <c r="A2164" s="6"/>
      <c r="B2164" s="131"/>
      <c r="C2164" s="6"/>
      <c r="D2164" s="48"/>
    </row>
    <row r="2165" spans="1:4" ht="15.75" customHeight="1" x14ac:dyDescent="0.2">
      <c r="A2165" s="6"/>
      <c r="B2165" s="131"/>
      <c r="C2165" s="6"/>
      <c r="D2165" s="48"/>
    </row>
    <row r="2166" spans="1:4" ht="15.75" customHeight="1" x14ac:dyDescent="0.2">
      <c r="A2166" s="6"/>
      <c r="B2166" s="131"/>
      <c r="C2166" s="6"/>
      <c r="D2166" s="48"/>
    </row>
    <row r="2167" spans="1:4" ht="15.75" customHeight="1" x14ac:dyDescent="0.2">
      <c r="A2167" s="6"/>
      <c r="B2167" s="131"/>
      <c r="C2167" s="6"/>
      <c r="D2167" s="48"/>
    </row>
    <row r="2168" spans="1:4" ht="15.75" customHeight="1" x14ac:dyDescent="0.2">
      <c r="A2168" s="6"/>
      <c r="B2168" s="131"/>
      <c r="C2168" s="6"/>
      <c r="D2168" s="48"/>
    </row>
    <row r="2169" spans="1:4" ht="15.75" customHeight="1" x14ac:dyDescent="0.2">
      <c r="A2169" s="6"/>
      <c r="B2169" s="131"/>
      <c r="C2169" s="6"/>
      <c r="D2169" s="48"/>
    </row>
    <row r="2170" spans="1:4" ht="15.75" customHeight="1" x14ac:dyDescent="0.2">
      <c r="A2170" s="6"/>
      <c r="B2170" s="131"/>
      <c r="C2170" s="6"/>
      <c r="D2170" s="48"/>
    </row>
    <row r="2171" spans="1:4" ht="15.75" customHeight="1" x14ac:dyDescent="0.2">
      <c r="A2171" s="6"/>
      <c r="B2171" s="131"/>
      <c r="C2171" s="6"/>
      <c r="D2171" s="48"/>
    </row>
    <row r="2172" spans="1:4" ht="15.75" customHeight="1" x14ac:dyDescent="0.2">
      <c r="A2172" s="6"/>
      <c r="B2172" s="131"/>
      <c r="C2172" s="6"/>
      <c r="D2172" s="48"/>
    </row>
    <row r="2173" spans="1:4" ht="15.75" customHeight="1" x14ac:dyDescent="0.2">
      <c r="A2173" s="6"/>
      <c r="B2173" s="131"/>
      <c r="C2173" s="6"/>
      <c r="D2173" s="48"/>
    </row>
    <row r="2174" spans="1:4" ht="15.75" customHeight="1" x14ac:dyDescent="0.2">
      <c r="A2174" s="6"/>
      <c r="B2174" s="131"/>
      <c r="C2174" s="6"/>
      <c r="D2174" s="48"/>
    </row>
    <row r="2175" spans="1:4" ht="15.75" customHeight="1" x14ac:dyDescent="0.2">
      <c r="A2175" s="6"/>
      <c r="B2175" s="131"/>
      <c r="C2175" s="6"/>
      <c r="D2175" s="48"/>
    </row>
    <row r="2176" spans="1:4" ht="15.75" customHeight="1" x14ac:dyDescent="0.2">
      <c r="A2176" s="6"/>
      <c r="B2176" s="131"/>
      <c r="C2176" s="6"/>
      <c r="D2176" s="48"/>
    </row>
    <row r="2177" spans="1:4" ht="15.75" customHeight="1" x14ac:dyDescent="0.2">
      <c r="A2177" s="6"/>
      <c r="B2177" s="131"/>
      <c r="C2177" s="6"/>
      <c r="D2177" s="48"/>
    </row>
    <row r="2178" spans="1:4" ht="15.75" customHeight="1" x14ac:dyDescent="0.2">
      <c r="A2178" s="6"/>
      <c r="B2178" s="131"/>
      <c r="C2178" s="6"/>
      <c r="D2178" s="48"/>
    </row>
    <row r="2179" spans="1:4" ht="15.75" customHeight="1" x14ac:dyDescent="0.2">
      <c r="A2179" s="6"/>
      <c r="B2179" s="131"/>
      <c r="C2179" s="6"/>
      <c r="D2179" s="48"/>
    </row>
    <row r="2180" spans="1:4" ht="15.75" customHeight="1" x14ac:dyDescent="0.2">
      <c r="A2180" s="6"/>
      <c r="B2180" s="131"/>
      <c r="C2180" s="6"/>
      <c r="D2180" s="48"/>
    </row>
    <row r="2181" spans="1:4" ht="15.75" customHeight="1" x14ac:dyDescent="0.2">
      <c r="A2181" s="6"/>
      <c r="B2181" s="131"/>
      <c r="C2181" s="6"/>
      <c r="D2181" s="48"/>
    </row>
    <row r="2182" spans="1:4" ht="15.75" customHeight="1" x14ac:dyDescent="0.2">
      <c r="A2182" s="6"/>
      <c r="B2182" s="131"/>
      <c r="C2182" s="6"/>
      <c r="D2182" s="48"/>
    </row>
    <row r="2183" spans="1:4" ht="15.75" customHeight="1" x14ac:dyDescent="0.2">
      <c r="A2183" s="6"/>
      <c r="B2183" s="131"/>
      <c r="C2183" s="6"/>
      <c r="D2183" s="48"/>
    </row>
    <row r="2184" spans="1:4" ht="15.75" customHeight="1" x14ac:dyDescent="0.2">
      <c r="A2184" s="6"/>
      <c r="B2184" s="131"/>
      <c r="C2184" s="6"/>
      <c r="D2184" s="48"/>
    </row>
    <row r="2185" spans="1:4" ht="15.75" customHeight="1" x14ac:dyDescent="0.2">
      <c r="A2185" s="6"/>
      <c r="B2185" s="131"/>
      <c r="C2185" s="6"/>
      <c r="D2185" s="48"/>
    </row>
    <row r="2186" spans="1:4" ht="15.75" customHeight="1" x14ac:dyDescent="0.2">
      <c r="A2186" s="6"/>
      <c r="B2186" s="131"/>
      <c r="C2186" s="6"/>
      <c r="D2186" s="48"/>
    </row>
    <row r="2187" spans="1:4" ht="15.75" customHeight="1" x14ac:dyDescent="0.2">
      <c r="A2187" s="6"/>
      <c r="B2187" s="131"/>
      <c r="C2187" s="6"/>
      <c r="D2187" s="48"/>
    </row>
    <row r="2188" spans="1:4" ht="15.75" customHeight="1" x14ac:dyDescent="0.2">
      <c r="A2188" s="6"/>
      <c r="B2188" s="131"/>
      <c r="C2188" s="6"/>
      <c r="D2188" s="48"/>
    </row>
    <row r="2189" spans="1:4" ht="15.75" customHeight="1" x14ac:dyDescent="0.2">
      <c r="A2189" s="6"/>
      <c r="B2189" s="131"/>
      <c r="C2189" s="6"/>
      <c r="D2189" s="48"/>
    </row>
    <row r="2190" spans="1:4" ht="15.75" customHeight="1" x14ac:dyDescent="0.2">
      <c r="A2190" s="6"/>
      <c r="B2190" s="131"/>
      <c r="C2190" s="6"/>
      <c r="D2190" s="48"/>
    </row>
    <row r="2191" spans="1:4" ht="15.75" customHeight="1" x14ac:dyDescent="0.2">
      <c r="A2191" s="6"/>
      <c r="B2191" s="131"/>
      <c r="C2191" s="6"/>
      <c r="D2191" s="48"/>
    </row>
    <row r="2192" spans="1:4" ht="15.75" customHeight="1" x14ac:dyDescent="0.2">
      <c r="A2192" s="6"/>
      <c r="B2192" s="131"/>
      <c r="C2192" s="6"/>
      <c r="D2192" s="48"/>
    </row>
    <row r="2193" spans="1:4" ht="15.75" customHeight="1" x14ac:dyDescent="0.2">
      <c r="A2193" s="6"/>
      <c r="B2193" s="131"/>
      <c r="C2193" s="6"/>
      <c r="D2193" s="48"/>
    </row>
    <row r="2194" spans="1:4" ht="15.75" customHeight="1" x14ac:dyDescent="0.2">
      <c r="A2194" s="6"/>
      <c r="B2194" s="131"/>
      <c r="C2194" s="6"/>
      <c r="D2194" s="48"/>
    </row>
    <row r="2195" spans="1:4" ht="15.75" customHeight="1" x14ac:dyDescent="0.2">
      <c r="A2195" s="6"/>
      <c r="B2195" s="131"/>
      <c r="C2195" s="6"/>
      <c r="D2195" s="48"/>
    </row>
    <row r="2196" spans="1:4" ht="15.75" customHeight="1" x14ac:dyDescent="0.2">
      <c r="A2196" s="6"/>
      <c r="B2196" s="131"/>
      <c r="C2196" s="6"/>
      <c r="D2196" s="48"/>
    </row>
    <row r="2197" spans="1:4" ht="15.75" customHeight="1" x14ac:dyDescent="0.2">
      <c r="A2197" s="6"/>
      <c r="B2197" s="131"/>
      <c r="C2197" s="6"/>
      <c r="D2197" s="48"/>
    </row>
    <row r="2198" spans="1:4" ht="15.75" customHeight="1" x14ac:dyDescent="0.2">
      <c r="A2198" s="6"/>
      <c r="B2198" s="131"/>
      <c r="C2198" s="6"/>
      <c r="D2198" s="48"/>
    </row>
    <row r="2199" spans="1:4" ht="15.75" customHeight="1" x14ac:dyDescent="0.2">
      <c r="A2199" s="6"/>
      <c r="B2199" s="131"/>
      <c r="C2199" s="6"/>
      <c r="D2199" s="48"/>
    </row>
    <row r="2200" spans="1:4" ht="15.75" customHeight="1" x14ac:dyDescent="0.2">
      <c r="A2200" s="6"/>
      <c r="B2200" s="131"/>
      <c r="C2200" s="6"/>
      <c r="D2200" s="48"/>
    </row>
    <row r="2201" spans="1:4" ht="15.75" customHeight="1" x14ac:dyDescent="0.2">
      <c r="A2201" s="6"/>
      <c r="B2201" s="131"/>
      <c r="C2201" s="6"/>
      <c r="D2201" s="48"/>
    </row>
    <row r="2202" spans="1:4" ht="15.75" customHeight="1" x14ac:dyDescent="0.2">
      <c r="A2202" s="6"/>
      <c r="B2202" s="131"/>
      <c r="C2202" s="6"/>
      <c r="D2202" s="48"/>
    </row>
    <row r="2203" spans="1:4" ht="15.75" customHeight="1" x14ac:dyDescent="0.2">
      <c r="A2203" s="6"/>
      <c r="B2203" s="131"/>
      <c r="C2203" s="6"/>
      <c r="D2203" s="48"/>
    </row>
    <row r="2204" spans="1:4" ht="15.75" customHeight="1" x14ac:dyDescent="0.2">
      <c r="A2204" s="6"/>
      <c r="B2204" s="131"/>
      <c r="C2204" s="6"/>
      <c r="D2204" s="48"/>
    </row>
    <row r="2205" spans="1:4" ht="15.75" customHeight="1" x14ac:dyDescent="0.2">
      <c r="A2205" s="6"/>
      <c r="B2205" s="131"/>
      <c r="C2205" s="6"/>
      <c r="D2205" s="48"/>
    </row>
    <row r="2206" spans="1:4" ht="15.75" customHeight="1" x14ac:dyDescent="0.2">
      <c r="A2206" s="6"/>
      <c r="B2206" s="131"/>
      <c r="C2206" s="6"/>
      <c r="D2206" s="48"/>
    </row>
    <row r="2207" spans="1:4" ht="15.75" customHeight="1" x14ac:dyDescent="0.2">
      <c r="A2207" s="6"/>
      <c r="B2207" s="131"/>
      <c r="C2207" s="6"/>
      <c r="D2207" s="48"/>
    </row>
    <row r="2208" spans="1:4" ht="15.75" customHeight="1" x14ac:dyDescent="0.2">
      <c r="A2208" s="6"/>
      <c r="B2208" s="131"/>
      <c r="C2208" s="6"/>
      <c r="D2208" s="48"/>
    </row>
    <row r="2209" spans="1:4" ht="15.75" customHeight="1" x14ac:dyDescent="0.2">
      <c r="A2209" s="6"/>
      <c r="B2209" s="131"/>
      <c r="C2209" s="6"/>
      <c r="D2209" s="48"/>
    </row>
    <row r="2210" spans="1:4" ht="15.75" customHeight="1" x14ac:dyDescent="0.2">
      <c r="A2210" s="6"/>
      <c r="B2210" s="131"/>
      <c r="C2210" s="6"/>
      <c r="D2210" s="48"/>
    </row>
    <row r="2211" spans="1:4" ht="15.75" customHeight="1" x14ac:dyDescent="0.2">
      <c r="A2211" s="6"/>
      <c r="B2211" s="131"/>
      <c r="C2211" s="6"/>
      <c r="D2211" s="48"/>
    </row>
    <row r="2212" spans="1:4" ht="15.75" customHeight="1" x14ac:dyDescent="0.2">
      <c r="A2212" s="6"/>
      <c r="B2212" s="131"/>
      <c r="C2212" s="6"/>
      <c r="D2212" s="48"/>
    </row>
    <row r="2213" spans="1:4" ht="15.75" customHeight="1" x14ac:dyDescent="0.2">
      <c r="A2213" s="6"/>
      <c r="B2213" s="131"/>
      <c r="C2213" s="6"/>
      <c r="D2213" s="48"/>
    </row>
    <row r="2214" spans="1:4" ht="15.75" customHeight="1" x14ac:dyDescent="0.2">
      <c r="A2214" s="6"/>
      <c r="B2214" s="131"/>
      <c r="C2214" s="6"/>
      <c r="D2214" s="48"/>
    </row>
    <row r="2215" spans="1:4" ht="15.75" customHeight="1" x14ac:dyDescent="0.2">
      <c r="A2215" s="6"/>
      <c r="B2215" s="131"/>
      <c r="C2215" s="6"/>
      <c r="D2215" s="48"/>
    </row>
    <row r="2216" spans="1:4" ht="15.75" customHeight="1" x14ac:dyDescent="0.2">
      <c r="A2216" s="6"/>
      <c r="B2216" s="131"/>
      <c r="C2216" s="6"/>
      <c r="D2216" s="48"/>
    </row>
    <row r="2217" spans="1:4" ht="15.75" customHeight="1" x14ac:dyDescent="0.2">
      <c r="A2217" s="6"/>
      <c r="B2217" s="131"/>
      <c r="C2217" s="6"/>
      <c r="D2217" s="48"/>
    </row>
    <row r="2218" spans="1:4" ht="15.75" customHeight="1" x14ac:dyDescent="0.2">
      <c r="A2218" s="6"/>
      <c r="B2218" s="131"/>
      <c r="C2218" s="6"/>
      <c r="D2218" s="48"/>
    </row>
    <row r="2219" spans="1:4" ht="15.75" customHeight="1" x14ac:dyDescent="0.2">
      <c r="A2219" s="6"/>
      <c r="B2219" s="131"/>
      <c r="C2219" s="6"/>
      <c r="D2219" s="48"/>
    </row>
    <row r="2220" spans="1:4" ht="15.75" customHeight="1" x14ac:dyDescent="0.2">
      <c r="A2220" s="6"/>
      <c r="B2220" s="6"/>
      <c r="C2220" s="6"/>
      <c r="D2220" s="6"/>
    </row>
    <row r="2221" spans="1:4" ht="15.75" customHeight="1" x14ac:dyDescent="0.2">
      <c r="A2221" s="6"/>
      <c r="B2221" s="131"/>
      <c r="C2221" s="6"/>
      <c r="D2221" s="6"/>
    </row>
    <row r="2222" spans="1:4" ht="15.75" customHeight="1" x14ac:dyDescent="0.2">
      <c r="A2222" s="6"/>
      <c r="B2222" s="131"/>
      <c r="C2222" s="6"/>
      <c r="D2222" s="6"/>
    </row>
    <row r="2223" spans="1:4" ht="15.75" customHeight="1" x14ac:dyDescent="0.2">
      <c r="A2223" s="6"/>
      <c r="B2223" s="131"/>
      <c r="C2223" s="6"/>
      <c r="D2223" s="6"/>
    </row>
    <row r="2224" spans="1:4" ht="15.75" customHeight="1" x14ac:dyDescent="0.2">
      <c r="A2224" s="6"/>
      <c r="B2224" s="131"/>
      <c r="C2224" s="6"/>
      <c r="D2224" s="6"/>
    </row>
    <row r="2225" spans="1:4" ht="15.75" customHeight="1" x14ac:dyDescent="0.2">
      <c r="A2225" s="6"/>
      <c r="B2225" s="131"/>
      <c r="C2225" s="6"/>
      <c r="D2225" s="6"/>
    </row>
    <row r="2226" spans="1:4" ht="15.75" customHeight="1" x14ac:dyDescent="0.2">
      <c r="A2226" s="6"/>
      <c r="B2226" s="131"/>
      <c r="C2226" s="6"/>
      <c r="D2226" s="6"/>
    </row>
    <row r="2227" spans="1:4" ht="15.75" customHeight="1" x14ac:dyDescent="0.2">
      <c r="A2227" s="6"/>
      <c r="B2227" s="131"/>
      <c r="C2227" s="6"/>
      <c r="D2227" s="6"/>
    </row>
    <row r="2228" spans="1:4" ht="15.75" customHeight="1" x14ac:dyDescent="0.2">
      <c r="A2228" s="6"/>
      <c r="B2228" s="131"/>
      <c r="C2228" s="6"/>
      <c r="D2228" s="6"/>
    </row>
    <row r="2229" spans="1:4" ht="15.75" customHeight="1" x14ac:dyDescent="0.2">
      <c r="A2229" s="6"/>
      <c r="B2229" s="131"/>
      <c r="C2229" s="6"/>
      <c r="D2229" s="6"/>
    </row>
    <row r="2230" spans="1:4" ht="15.75" customHeight="1" x14ac:dyDescent="0.2">
      <c r="A2230" s="6"/>
      <c r="B2230" s="131"/>
      <c r="C2230" s="6"/>
      <c r="D2230" s="6"/>
    </row>
    <row r="2231" spans="1:4" ht="15.75" customHeight="1" x14ac:dyDescent="0.2">
      <c r="A2231" s="6"/>
      <c r="B2231" s="131"/>
      <c r="C2231" s="6"/>
      <c r="D2231" s="6"/>
    </row>
    <row r="2232" spans="1:4" ht="15.75" customHeight="1" x14ac:dyDescent="0.2">
      <c r="A2232" s="6"/>
      <c r="B2232" s="131"/>
      <c r="C2232" s="6"/>
      <c r="D2232" s="6"/>
    </row>
    <row r="2233" spans="1:4" ht="15.75" customHeight="1" x14ac:dyDescent="0.2">
      <c r="A2233" s="6"/>
      <c r="B2233" s="131"/>
      <c r="C2233" s="6"/>
      <c r="D2233" s="6"/>
    </row>
    <row r="2234" spans="1:4" ht="15.75" customHeight="1" x14ac:dyDescent="0.2">
      <c r="A2234" s="6"/>
      <c r="B2234" s="131"/>
      <c r="C2234" s="6"/>
      <c r="D2234" s="6"/>
    </row>
    <row r="2235" spans="1:4" ht="15.75" customHeight="1" x14ac:dyDescent="0.2">
      <c r="A2235" s="6"/>
      <c r="B2235" s="131"/>
      <c r="C2235" s="6"/>
      <c r="D2235" s="6"/>
    </row>
    <row r="2236" spans="1:4" ht="15.75" customHeight="1" x14ac:dyDescent="0.2">
      <c r="A2236" s="6"/>
      <c r="B2236" s="131"/>
      <c r="C2236" s="6"/>
      <c r="D2236" s="6"/>
    </row>
    <row r="2237" spans="1:4" ht="15.75" customHeight="1" x14ac:dyDescent="0.2">
      <c r="A2237" s="6"/>
      <c r="B2237" s="131"/>
      <c r="C2237" s="6"/>
      <c r="D2237" s="6"/>
    </row>
    <row r="2238" spans="1:4" ht="15.75" customHeight="1" x14ac:dyDescent="0.2">
      <c r="A2238" s="6"/>
      <c r="B2238" s="131"/>
      <c r="C2238" s="6"/>
      <c r="D2238" s="6"/>
    </row>
    <row r="2239" spans="1:4" ht="15.75" customHeight="1" x14ac:dyDescent="0.2">
      <c r="A2239" s="6"/>
      <c r="B2239" s="131"/>
      <c r="C2239" s="6"/>
      <c r="D2239" s="6"/>
    </row>
    <row r="2240" spans="1:4" ht="15.75" customHeight="1" x14ac:dyDescent="0.2">
      <c r="A2240" s="6"/>
      <c r="B2240" s="131"/>
      <c r="C2240" s="6"/>
      <c r="D2240" s="6"/>
    </row>
    <row r="2241" spans="1:4" ht="15.75" customHeight="1" x14ac:dyDescent="0.2">
      <c r="A2241" s="6"/>
      <c r="B2241" s="131"/>
      <c r="C2241" s="6"/>
      <c r="D2241" s="6"/>
    </row>
    <row r="2242" spans="1:4" ht="15.75" customHeight="1" x14ac:dyDescent="0.2">
      <c r="A2242" s="6"/>
      <c r="B2242" s="131"/>
      <c r="C2242" s="6"/>
      <c r="D2242" s="6"/>
    </row>
    <row r="2243" spans="1:4" ht="15.75" customHeight="1" x14ac:dyDescent="0.2">
      <c r="A2243" s="6"/>
      <c r="B2243" s="131"/>
      <c r="C2243" s="6"/>
      <c r="D2243" s="6"/>
    </row>
    <row r="2244" spans="1:4" ht="15.75" customHeight="1" x14ac:dyDescent="0.2">
      <c r="A2244" s="6"/>
      <c r="B2244" s="131"/>
      <c r="C2244" s="6"/>
      <c r="D2244" s="6"/>
    </row>
    <row r="2245" spans="1:4" ht="15.75" customHeight="1" x14ac:dyDescent="0.2">
      <c r="A2245" s="6"/>
      <c r="B2245" s="131"/>
      <c r="C2245" s="6"/>
      <c r="D2245" s="6"/>
    </row>
    <row r="2246" spans="1:4" ht="15.75" customHeight="1" x14ac:dyDescent="0.2">
      <c r="A2246" s="6"/>
      <c r="B2246" s="131"/>
      <c r="C2246" s="6"/>
      <c r="D2246" s="6"/>
    </row>
    <row r="2247" spans="1:4" ht="15.75" customHeight="1" x14ac:dyDescent="0.2">
      <c r="A2247" s="6"/>
      <c r="B2247" s="131"/>
      <c r="C2247" s="6"/>
      <c r="D2247" s="6"/>
    </row>
    <row r="2248" spans="1:4" ht="15.75" customHeight="1" x14ac:dyDescent="0.2">
      <c r="A2248" s="6"/>
      <c r="B2248" s="131"/>
      <c r="C2248" s="6"/>
      <c r="D2248" s="6"/>
    </row>
    <row r="2249" spans="1:4" ht="15.75" customHeight="1" x14ac:dyDescent="0.2">
      <c r="A2249" s="6"/>
      <c r="B2249" s="131"/>
      <c r="C2249" s="6"/>
      <c r="D2249" s="6"/>
    </row>
    <row r="2250" spans="1:4" ht="15.75" customHeight="1" x14ac:dyDescent="0.2">
      <c r="A2250" s="6"/>
      <c r="B2250" s="131"/>
      <c r="C2250" s="6"/>
      <c r="D2250" s="6"/>
    </row>
    <row r="2251" spans="1:4" ht="15.75" customHeight="1" x14ac:dyDescent="0.2">
      <c r="A2251" s="6"/>
      <c r="B2251" s="131"/>
      <c r="C2251" s="6"/>
      <c r="D2251" s="6"/>
    </row>
    <row r="2252" spans="1:4" ht="15.75" customHeight="1" x14ac:dyDescent="0.2">
      <c r="A2252" s="6"/>
      <c r="B2252" s="131"/>
      <c r="C2252" s="6"/>
      <c r="D2252" s="6"/>
    </row>
    <row r="2253" spans="1:4" ht="15.75" customHeight="1" x14ac:dyDescent="0.2">
      <c r="A2253" s="6"/>
      <c r="B2253" s="131"/>
      <c r="C2253" s="6"/>
      <c r="D2253" s="6"/>
    </row>
    <row r="2254" spans="1:4" ht="15.75" customHeight="1" x14ac:dyDescent="0.2">
      <c r="A2254" s="6"/>
      <c r="B2254" s="131"/>
      <c r="C2254" s="6"/>
      <c r="D2254" s="6"/>
    </row>
    <row r="2255" spans="1:4" ht="15.75" customHeight="1" x14ac:dyDescent="0.2">
      <c r="A2255" s="6"/>
      <c r="B2255" s="131"/>
      <c r="C2255" s="6"/>
      <c r="D2255" s="6"/>
    </row>
    <row r="2256" spans="1:4" ht="15.75" customHeight="1" x14ac:dyDescent="0.2">
      <c r="A2256" s="6"/>
      <c r="B2256" s="131"/>
      <c r="C2256" s="6"/>
      <c r="D2256" s="6"/>
    </row>
    <row r="2257" spans="1:4" ht="15.75" customHeight="1" x14ac:dyDescent="0.2">
      <c r="A2257" s="6"/>
      <c r="B2257" s="131"/>
      <c r="C2257" s="6"/>
      <c r="D2257" s="6"/>
    </row>
    <row r="2258" spans="1:4" ht="15.75" customHeight="1" x14ac:dyDescent="0.2">
      <c r="A2258" s="6"/>
      <c r="B2258" s="131"/>
      <c r="C2258" s="6"/>
      <c r="D2258" s="6"/>
    </row>
    <row r="2259" spans="1:4" ht="15.75" customHeight="1" x14ac:dyDescent="0.2">
      <c r="A2259" s="6"/>
      <c r="B2259" s="131"/>
      <c r="C2259" s="6"/>
      <c r="D2259" s="6"/>
    </row>
    <row r="2260" spans="1:4" ht="15.75" customHeight="1" x14ac:dyDescent="0.2">
      <c r="A2260" s="6"/>
      <c r="B2260" s="131"/>
      <c r="C2260" s="6"/>
      <c r="D2260" s="6"/>
    </row>
    <row r="2261" spans="1:4" ht="15.75" customHeight="1" x14ac:dyDescent="0.2">
      <c r="A2261" s="6"/>
      <c r="B2261" s="131"/>
      <c r="C2261" s="6"/>
      <c r="D2261" s="6"/>
    </row>
    <row r="2262" spans="1:4" ht="15.75" customHeight="1" x14ac:dyDescent="0.2">
      <c r="A2262" s="6"/>
      <c r="B2262" s="131"/>
      <c r="C2262" s="6"/>
      <c r="D2262" s="6"/>
    </row>
    <row r="2263" spans="1:4" ht="15.75" customHeight="1" x14ac:dyDescent="0.2">
      <c r="A2263" s="6"/>
      <c r="B2263" s="131"/>
      <c r="C2263" s="6"/>
      <c r="D2263" s="6"/>
    </row>
    <row r="2264" spans="1:4" ht="15.75" customHeight="1" x14ac:dyDescent="0.2">
      <c r="A2264" s="6"/>
      <c r="B2264" s="131"/>
      <c r="C2264" s="6"/>
      <c r="D2264" s="6"/>
    </row>
    <row r="2265" spans="1:4" ht="15.75" customHeight="1" x14ac:dyDescent="0.2">
      <c r="A2265" s="6"/>
      <c r="B2265" s="131"/>
      <c r="C2265" s="6"/>
      <c r="D2265" s="6"/>
    </row>
    <row r="2266" spans="1:4" ht="15.75" customHeight="1" x14ac:dyDescent="0.2">
      <c r="A2266" s="6"/>
      <c r="B2266" s="131"/>
      <c r="C2266" s="6"/>
      <c r="D2266" s="6"/>
    </row>
    <row r="2267" spans="1:4" ht="15.75" customHeight="1" x14ac:dyDescent="0.2">
      <c r="A2267" s="6"/>
      <c r="B2267" s="131"/>
      <c r="C2267" s="6"/>
      <c r="D2267" s="6"/>
    </row>
    <row r="2268" spans="1:4" ht="15.75" customHeight="1" x14ac:dyDescent="0.2">
      <c r="A2268" s="6"/>
      <c r="B2268" s="131"/>
      <c r="C2268" s="6"/>
      <c r="D2268" s="6"/>
    </row>
    <row r="2269" spans="1:4" ht="15.75" customHeight="1" x14ac:dyDescent="0.2">
      <c r="A2269" s="6"/>
      <c r="B2269" s="131"/>
      <c r="C2269" s="6"/>
      <c r="D2269" s="6"/>
    </row>
    <row r="2270" spans="1:4" ht="15.75" customHeight="1" x14ac:dyDescent="0.2">
      <c r="A2270" s="6"/>
      <c r="B2270" s="131"/>
      <c r="C2270" s="6"/>
      <c r="D2270" s="6"/>
    </row>
    <row r="2271" spans="1:4" ht="15.75" customHeight="1" x14ac:dyDescent="0.2">
      <c r="A2271" s="6"/>
      <c r="B2271" s="131"/>
      <c r="C2271" s="6"/>
      <c r="D2271" s="6"/>
    </row>
    <row r="2272" spans="1:4" ht="15.75" customHeight="1" x14ac:dyDescent="0.2">
      <c r="A2272" s="6"/>
      <c r="B2272" s="131"/>
      <c r="C2272" s="6"/>
      <c r="D2272" s="6"/>
    </row>
    <row r="2273" spans="1:4" ht="15.75" customHeight="1" x14ac:dyDescent="0.2">
      <c r="A2273" s="6"/>
      <c r="B2273" s="131"/>
      <c r="C2273" s="6"/>
      <c r="D2273" s="6"/>
    </row>
    <row r="2274" spans="1:4" ht="15.75" customHeight="1" x14ac:dyDescent="0.2">
      <c r="A2274" s="6"/>
      <c r="B2274" s="131"/>
      <c r="C2274" s="6"/>
      <c r="D2274" s="6"/>
    </row>
    <row r="2275" spans="1:4" ht="15.75" customHeight="1" x14ac:dyDescent="0.2">
      <c r="A2275" s="6"/>
      <c r="B2275" s="131"/>
      <c r="C2275" s="6"/>
      <c r="D2275" s="6"/>
    </row>
    <row r="2276" spans="1:4" ht="15.75" customHeight="1" x14ac:dyDescent="0.2">
      <c r="A2276" s="6"/>
      <c r="B2276" s="131"/>
      <c r="C2276" s="6"/>
      <c r="D2276" s="6"/>
    </row>
    <row r="2277" spans="1:4" ht="15.75" customHeight="1" x14ac:dyDescent="0.2">
      <c r="A2277" s="6"/>
      <c r="B2277" s="131"/>
      <c r="C2277" s="6"/>
      <c r="D2277" s="6"/>
    </row>
    <row r="2278" spans="1:4" ht="15.75" customHeight="1" x14ac:dyDescent="0.2">
      <c r="A2278" s="6"/>
      <c r="B2278" s="131"/>
      <c r="C2278" s="6"/>
      <c r="D2278" s="6"/>
    </row>
    <row r="2279" spans="1:4" ht="15.75" customHeight="1" x14ac:dyDescent="0.2">
      <c r="A2279" s="6"/>
      <c r="B2279" s="131"/>
      <c r="C2279" s="6"/>
      <c r="D2279" s="6"/>
    </row>
    <row r="2280" spans="1:4" ht="15.75" customHeight="1" x14ac:dyDescent="0.2">
      <c r="A2280" s="6"/>
      <c r="B2280" s="131"/>
      <c r="C2280" s="6"/>
      <c r="D2280" s="6"/>
    </row>
    <row r="2281" spans="1:4" ht="15.75" customHeight="1" x14ac:dyDescent="0.2">
      <c r="A2281" s="6"/>
      <c r="B2281" s="131"/>
      <c r="C2281" s="6"/>
      <c r="D2281" s="6"/>
    </row>
    <row r="2282" spans="1:4" ht="15.75" customHeight="1" x14ac:dyDescent="0.2">
      <c r="A2282" s="6"/>
      <c r="B2282" s="131"/>
      <c r="C2282" s="6"/>
      <c r="D2282" s="6"/>
    </row>
    <row r="2283" spans="1:4" ht="15.75" customHeight="1" x14ac:dyDescent="0.2">
      <c r="A2283" s="6"/>
      <c r="B2283" s="131"/>
      <c r="C2283" s="6"/>
      <c r="D2283" s="6"/>
    </row>
    <row r="2284" spans="1:4" ht="15.75" customHeight="1" x14ac:dyDescent="0.2">
      <c r="A2284" s="6"/>
      <c r="B2284" s="131"/>
      <c r="C2284" s="6"/>
      <c r="D2284" s="6"/>
    </row>
    <row r="2285" spans="1:4" ht="15.75" customHeight="1" x14ac:dyDescent="0.2">
      <c r="A2285" s="6"/>
      <c r="B2285" s="131"/>
      <c r="C2285" s="6"/>
      <c r="D2285" s="6"/>
    </row>
    <row r="2286" spans="1:4" ht="15.75" customHeight="1" x14ac:dyDescent="0.2">
      <c r="A2286" s="6"/>
      <c r="B2286" s="131"/>
      <c r="C2286" s="6"/>
      <c r="D2286" s="6"/>
    </row>
    <row r="2287" spans="1:4" ht="15.75" customHeight="1" x14ac:dyDescent="0.2">
      <c r="A2287" s="6"/>
      <c r="B2287" s="131"/>
      <c r="C2287" s="6"/>
      <c r="D2287" s="6"/>
    </row>
    <row r="2288" spans="1:4" ht="15.75" customHeight="1" x14ac:dyDescent="0.2">
      <c r="A2288" s="6"/>
      <c r="B2288" s="131"/>
      <c r="C2288" s="6"/>
      <c r="D2288" s="6"/>
    </row>
    <row r="2289" spans="1:4" ht="15.75" customHeight="1" x14ac:dyDescent="0.2">
      <c r="A2289" s="6"/>
      <c r="B2289" s="131"/>
      <c r="C2289" s="6"/>
      <c r="D2289" s="6"/>
    </row>
    <row r="2290" spans="1:4" ht="15.75" customHeight="1" x14ac:dyDescent="0.2">
      <c r="A2290" s="6"/>
      <c r="B2290" s="131"/>
      <c r="C2290" s="6"/>
      <c r="D2290" s="6"/>
    </row>
    <row r="2291" spans="1:4" ht="15.75" customHeight="1" x14ac:dyDescent="0.2">
      <c r="A2291" s="6"/>
      <c r="B2291" s="131"/>
      <c r="C2291" s="6"/>
      <c r="D2291" s="6"/>
    </row>
    <row r="2292" spans="1:4" ht="15.75" customHeight="1" x14ac:dyDescent="0.2">
      <c r="A2292" s="6"/>
      <c r="B2292" s="131"/>
      <c r="C2292" s="6"/>
      <c r="D2292" s="6"/>
    </row>
    <row r="2293" spans="1:4" ht="15.75" customHeight="1" x14ac:dyDescent="0.2">
      <c r="A2293" s="6"/>
      <c r="B2293" s="131"/>
      <c r="C2293" s="6"/>
      <c r="D2293" s="6"/>
    </row>
    <row r="2294" spans="1:4" ht="15.75" customHeight="1" x14ac:dyDescent="0.2">
      <c r="A2294" s="6"/>
      <c r="B2294" s="131"/>
      <c r="C2294" s="6"/>
      <c r="D2294" s="6"/>
    </row>
    <row r="2295" spans="1:4" ht="15.75" customHeight="1" x14ac:dyDescent="0.2">
      <c r="A2295" s="6"/>
      <c r="B2295" s="131"/>
      <c r="C2295" s="6"/>
      <c r="D2295" s="6"/>
    </row>
    <row r="2296" spans="1:4" ht="15.75" customHeight="1" x14ac:dyDescent="0.2">
      <c r="A2296" s="6"/>
      <c r="B2296" s="131"/>
      <c r="C2296" s="6"/>
      <c r="D2296" s="6"/>
    </row>
    <row r="2297" spans="1:4" ht="15.75" customHeight="1" x14ac:dyDescent="0.2">
      <c r="A2297" s="6"/>
      <c r="B2297" s="131"/>
      <c r="C2297" s="6"/>
      <c r="D2297" s="6"/>
    </row>
    <row r="2298" spans="1:4" ht="15.75" customHeight="1" x14ac:dyDescent="0.2">
      <c r="A2298" s="6"/>
      <c r="B2298" s="131"/>
      <c r="C2298" s="6"/>
      <c r="D2298" s="6"/>
    </row>
    <row r="2299" spans="1:4" ht="15.75" customHeight="1" x14ac:dyDescent="0.2">
      <c r="A2299" s="6"/>
      <c r="B2299" s="131"/>
      <c r="C2299" s="6"/>
      <c r="D2299" s="6"/>
    </row>
    <row r="2300" spans="1:4" ht="15.75" customHeight="1" x14ac:dyDescent="0.2">
      <c r="A2300" s="6"/>
      <c r="B2300" s="131"/>
      <c r="C2300" s="6"/>
      <c r="D2300" s="6"/>
    </row>
    <row r="2301" spans="1:4" ht="15.75" customHeight="1" x14ac:dyDescent="0.2">
      <c r="A2301" s="6"/>
      <c r="B2301" s="131"/>
      <c r="C2301" s="6"/>
      <c r="D2301" s="6"/>
    </row>
    <row r="2302" spans="1:4" ht="15.75" customHeight="1" x14ac:dyDescent="0.2">
      <c r="A2302" s="6"/>
      <c r="B2302" s="131"/>
      <c r="C2302" s="6"/>
      <c r="D2302" s="6"/>
    </row>
    <row r="2303" spans="1:4" ht="15.75" customHeight="1" x14ac:dyDescent="0.2">
      <c r="A2303" s="6"/>
      <c r="B2303" s="131"/>
      <c r="C2303" s="6"/>
      <c r="D2303" s="6"/>
    </row>
    <row r="2304" spans="1:4" ht="15.75" customHeight="1" x14ac:dyDescent="0.2">
      <c r="A2304" s="6"/>
      <c r="B2304" s="131"/>
      <c r="C2304" s="6"/>
      <c r="D2304" s="6"/>
    </row>
    <row r="2305" spans="1:4" ht="15.75" customHeight="1" x14ac:dyDescent="0.2">
      <c r="A2305" s="6"/>
      <c r="B2305" s="131"/>
      <c r="C2305" s="6"/>
      <c r="D2305" s="6"/>
    </row>
    <row r="2306" spans="1:4" ht="15.75" customHeight="1" x14ac:dyDescent="0.2">
      <c r="A2306" s="6"/>
      <c r="B2306" s="131"/>
      <c r="C2306" s="6"/>
      <c r="D2306" s="6"/>
    </row>
    <row r="2307" spans="1:4" ht="15.75" customHeight="1" x14ac:dyDescent="0.2">
      <c r="A2307" s="6"/>
      <c r="B2307" s="131"/>
      <c r="C2307" s="6"/>
      <c r="D2307" s="6"/>
    </row>
    <row r="2308" spans="1:4" ht="15.75" customHeight="1" x14ac:dyDescent="0.2">
      <c r="A2308" s="6"/>
      <c r="B2308" s="131"/>
      <c r="C2308" s="6"/>
      <c r="D2308" s="6"/>
    </row>
    <row r="2309" spans="1:4" ht="15.75" customHeight="1" x14ac:dyDescent="0.2">
      <c r="A2309" s="6"/>
      <c r="B2309" s="131"/>
      <c r="C2309" s="6"/>
      <c r="D2309" s="6"/>
    </row>
    <row r="2310" spans="1:4" ht="15.75" customHeight="1" x14ac:dyDescent="0.2">
      <c r="A2310" s="6"/>
      <c r="B2310" s="131"/>
      <c r="C2310" s="6"/>
      <c r="D2310" s="6"/>
    </row>
    <row r="2311" spans="1:4" ht="15.75" customHeight="1" x14ac:dyDescent="0.2">
      <c r="A2311" s="6"/>
      <c r="B2311" s="131"/>
      <c r="C2311" s="6"/>
      <c r="D2311" s="6"/>
    </row>
    <row r="2312" spans="1:4" ht="15.75" customHeight="1" x14ac:dyDescent="0.2">
      <c r="A2312" s="6"/>
      <c r="B2312" s="131"/>
      <c r="C2312" s="6"/>
      <c r="D2312" s="6"/>
    </row>
    <row r="2313" spans="1:4" ht="15.75" customHeight="1" x14ac:dyDescent="0.2">
      <c r="A2313" s="6"/>
      <c r="B2313" s="131"/>
      <c r="C2313" s="6"/>
      <c r="D2313" s="6"/>
    </row>
    <row r="2314" spans="1:4" ht="15.75" customHeight="1" x14ac:dyDescent="0.2">
      <c r="A2314" s="6"/>
      <c r="B2314" s="131"/>
      <c r="C2314" s="6"/>
      <c r="D2314" s="6"/>
    </row>
    <row r="2315" spans="1:4" ht="15.75" customHeight="1" x14ac:dyDescent="0.2">
      <c r="A2315" s="6"/>
      <c r="B2315" s="131"/>
      <c r="C2315" s="6"/>
      <c r="D2315" s="6"/>
    </row>
    <row r="2316" spans="1:4" ht="15.75" customHeight="1" x14ac:dyDescent="0.2">
      <c r="A2316" s="6"/>
      <c r="B2316" s="131"/>
      <c r="C2316" s="6"/>
      <c r="D2316" s="6"/>
    </row>
    <row r="2317" spans="1:4" ht="15.75" customHeight="1" x14ac:dyDescent="0.2">
      <c r="A2317" s="6"/>
      <c r="B2317" s="131"/>
      <c r="C2317" s="6"/>
      <c r="D2317" s="6"/>
    </row>
    <row r="2318" spans="1:4" ht="15.75" customHeight="1" x14ac:dyDescent="0.2">
      <c r="A2318" s="6"/>
      <c r="B2318" s="131"/>
      <c r="C2318" s="6"/>
      <c r="D2318" s="6"/>
    </row>
    <row r="2319" spans="1:4" ht="15.75" customHeight="1" x14ac:dyDescent="0.2">
      <c r="A2319" s="6"/>
      <c r="B2319" s="131"/>
      <c r="C2319" s="6"/>
      <c r="D2319" s="6"/>
    </row>
    <row r="2320" spans="1:4" ht="15.75" customHeight="1" x14ac:dyDescent="0.2">
      <c r="A2320" s="6"/>
      <c r="B2320" s="131"/>
      <c r="C2320" s="6"/>
      <c r="D2320" s="6"/>
    </row>
    <row r="2321" spans="1:4" ht="15.75" customHeight="1" x14ac:dyDescent="0.2">
      <c r="A2321" s="6"/>
      <c r="B2321" s="131"/>
      <c r="C2321" s="6"/>
      <c r="D2321" s="6"/>
    </row>
    <row r="2322" spans="1:4" ht="15.75" customHeight="1" x14ac:dyDescent="0.2">
      <c r="A2322" s="6"/>
      <c r="B2322" s="131"/>
      <c r="C2322" s="6"/>
      <c r="D2322" s="6"/>
    </row>
    <row r="2323" spans="1:4" ht="15.75" customHeight="1" x14ac:dyDescent="0.2">
      <c r="A2323" s="6"/>
      <c r="B2323" s="131"/>
      <c r="C2323" s="6"/>
      <c r="D2323" s="6"/>
    </row>
    <row r="2324" spans="1:4" ht="15.75" customHeight="1" x14ac:dyDescent="0.2">
      <c r="A2324" s="6"/>
      <c r="B2324" s="131"/>
      <c r="C2324" s="6"/>
      <c r="D2324" s="6"/>
    </row>
    <row r="2325" spans="1:4" ht="15.75" customHeight="1" x14ac:dyDescent="0.2">
      <c r="A2325" s="6"/>
      <c r="B2325" s="131"/>
      <c r="C2325" s="6"/>
      <c r="D2325" s="6"/>
    </row>
    <row r="2326" spans="1:4" ht="15.75" customHeight="1" x14ac:dyDescent="0.2">
      <c r="A2326" s="6"/>
      <c r="B2326" s="131"/>
      <c r="C2326" s="6"/>
      <c r="D2326" s="6"/>
    </row>
    <row r="2327" spans="1:4" ht="15.75" customHeight="1" x14ac:dyDescent="0.2">
      <c r="A2327" s="6"/>
      <c r="B2327" s="131"/>
      <c r="C2327" s="6"/>
      <c r="D2327" s="6"/>
    </row>
    <row r="2328" spans="1:4" ht="15.75" customHeight="1" x14ac:dyDescent="0.2">
      <c r="A2328" s="6"/>
      <c r="B2328" s="131"/>
      <c r="C2328" s="6"/>
      <c r="D2328" s="6"/>
    </row>
    <row r="2329" spans="1:4" ht="15.75" customHeight="1" x14ac:dyDescent="0.2">
      <c r="A2329" s="6"/>
      <c r="B2329" s="131"/>
      <c r="C2329" s="6"/>
      <c r="D2329" s="6"/>
    </row>
    <row r="2330" spans="1:4" ht="15.75" customHeight="1" x14ac:dyDescent="0.2">
      <c r="A2330" s="6"/>
      <c r="B2330" s="131"/>
      <c r="C2330" s="6"/>
      <c r="D2330" s="6"/>
    </row>
    <row r="2331" spans="1:4" ht="15.75" customHeight="1" x14ac:dyDescent="0.2">
      <c r="A2331" s="6"/>
      <c r="B2331" s="131"/>
      <c r="C2331" s="6"/>
      <c r="D2331" s="6"/>
    </row>
    <row r="2332" spans="1:4" ht="15.75" customHeight="1" x14ac:dyDescent="0.2">
      <c r="A2332" s="6"/>
      <c r="B2332" s="131"/>
      <c r="C2332" s="6"/>
      <c r="D2332" s="6"/>
    </row>
    <row r="2333" spans="1:4" ht="15.75" customHeight="1" x14ac:dyDescent="0.2">
      <c r="A2333" s="6"/>
      <c r="B2333" s="131"/>
      <c r="C2333" s="6"/>
      <c r="D2333" s="6"/>
    </row>
    <row r="2334" spans="1:4" ht="15.75" customHeight="1" x14ac:dyDescent="0.2">
      <c r="A2334" s="6"/>
      <c r="B2334" s="131"/>
      <c r="C2334" s="6"/>
      <c r="D2334" s="6"/>
    </row>
    <row r="2335" spans="1:4" ht="15.75" customHeight="1" x14ac:dyDescent="0.2">
      <c r="A2335" s="6"/>
      <c r="B2335" s="131"/>
      <c r="C2335" s="6"/>
      <c r="D2335" s="6"/>
    </row>
    <row r="2336" spans="1:4" ht="15.75" customHeight="1" x14ac:dyDescent="0.2">
      <c r="A2336" s="6"/>
      <c r="B2336" s="131"/>
      <c r="C2336" s="6"/>
      <c r="D2336" s="6"/>
    </row>
    <row r="2337" spans="1:4" ht="15.75" customHeight="1" x14ac:dyDescent="0.2">
      <c r="A2337" s="6"/>
      <c r="B2337" s="131"/>
      <c r="C2337" s="6"/>
      <c r="D2337" s="6"/>
    </row>
    <row r="2338" spans="1:4" ht="15.75" customHeight="1" x14ac:dyDescent="0.2">
      <c r="A2338" s="6"/>
      <c r="B2338" s="131"/>
      <c r="C2338" s="6"/>
      <c r="D2338" s="6"/>
    </row>
    <row r="2339" spans="1:4" ht="15.75" customHeight="1" x14ac:dyDescent="0.2">
      <c r="A2339" s="6"/>
      <c r="B2339" s="131"/>
      <c r="C2339" s="6"/>
      <c r="D2339" s="6"/>
    </row>
    <row r="2340" spans="1:4" ht="15.75" customHeight="1" x14ac:dyDescent="0.2">
      <c r="A2340" s="6"/>
      <c r="B2340" s="131"/>
      <c r="C2340" s="6"/>
      <c r="D2340" s="6"/>
    </row>
    <row r="2341" spans="1:4" ht="15.75" customHeight="1" x14ac:dyDescent="0.2">
      <c r="A2341" s="6"/>
      <c r="B2341" s="131"/>
      <c r="C2341" s="6"/>
      <c r="D2341" s="6"/>
    </row>
    <row r="2342" spans="1:4" ht="15.75" customHeight="1" x14ac:dyDescent="0.2">
      <c r="A2342" s="6"/>
      <c r="B2342" s="131"/>
      <c r="C2342" s="6"/>
      <c r="D2342" s="6"/>
    </row>
    <row r="2343" spans="1:4" ht="15.75" customHeight="1" x14ac:dyDescent="0.2">
      <c r="A2343" s="6"/>
      <c r="B2343" s="131"/>
      <c r="C2343" s="6"/>
      <c r="D2343" s="6"/>
    </row>
    <row r="2344" spans="1:4" ht="15.75" customHeight="1" x14ac:dyDescent="0.2">
      <c r="A2344" s="6"/>
      <c r="B2344" s="131"/>
      <c r="C2344" s="6"/>
      <c r="D2344" s="6"/>
    </row>
    <row r="2345" spans="1:4" ht="15.75" customHeight="1" x14ac:dyDescent="0.2">
      <c r="A2345" s="6"/>
      <c r="B2345" s="131"/>
      <c r="C2345" s="6"/>
      <c r="D2345" s="6"/>
    </row>
    <row r="2346" spans="1:4" ht="15.75" customHeight="1" x14ac:dyDescent="0.2">
      <c r="A2346" s="6"/>
      <c r="B2346" s="131"/>
      <c r="C2346" s="6"/>
      <c r="D2346" s="6"/>
    </row>
    <row r="2347" spans="1:4" ht="15.75" customHeight="1" x14ac:dyDescent="0.2">
      <c r="A2347" s="6"/>
      <c r="B2347" s="131"/>
      <c r="C2347" s="6"/>
      <c r="D2347" s="6"/>
    </row>
    <row r="2348" spans="1:4" ht="15.75" customHeight="1" x14ac:dyDescent="0.2">
      <c r="A2348" s="6"/>
      <c r="B2348" s="131"/>
      <c r="C2348" s="6"/>
      <c r="D2348" s="6"/>
    </row>
    <row r="2349" spans="1:4" ht="15.75" customHeight="1" x14ac:dyDescent="0.2">
      <c r="A2349" s="6"/>
      <c r="B2349" s="131"/>
      <c r="C2349" s="6"/>
      <c r="D2349" s="6"/>
    </row>
    <row r="2350" spans="1:4" ht="15.75" customHeight="1" x14ac:dyDescent="0.2">
      <c r="A2350" s="6"/>
      <c r="B2350" s="131"/>
      <c r="C2350" s="6"/>
      <c r="D2350" s="6"/>
    </row>
    <row r="2351" spans="1:4" ht="15.75" customHeight="1" x14ac:dyDescent="0.2">
      <c r="A2351" s="6"/>
      <c r="B2351" s="131"/>
      <c r="C2351" s="6"/>
      <c r="D2351" s="6"/>
    </row>
    <row r="2352" spans="1:4" ht="15.75" customHeight="1" x14ac:dyDescent="0.2">
      <c r="A2352" s="6"/>
      <c r="B2352" s="131"/>
      <c r="C2352" s="6"/>
      <c r="D2352" s="6"/>
    </row>
    <row r="2353" spans="1:4" ht="15.75" customHeight="1" x14ac:dyDescent="0.2">
      <c r="A2353" s="6"/>
      <c r="B2353" s="131"/>
      <c r="C2353" s="6"/>
      <c r="D2353" s="6"/>
    </row>
    <row r="2354" spans="1:4" ht="15.75" customHeight="1" x14ac:dyDescent="0.2">
      <c r="A2354" s="6"/>
      <c r="B2354" s="131"/>
      <c r="C2354" s="6"/>
      <c r="D2354" s="6"/>
    </row>
    <row r="2355" spans="1:4" ht="15.75" customHeight="1" x14ac:dyDescent="0.2">
      <c r="A2355" s="6"/>
      <c r="B2355" s="131"/>
      <c r="C2355" s="6"/>
      <c r="D2355" s="6"/>
    </row>
    <row r="2356" spans="1:4" ht="15.75" customHeight="1" x14ac:dyDescent="0.2">
      <c r="A2356" s="6"/>
      <c r="B2356" s="131"/>
      <c r="C2356" s="6"/>
      <c r="D2356" s="6"/>
    </row>
    <row r="2357" spans="1:4" ht="15.75" customHeight="1" x14ac:dyDescent="0.2">
      <c r="A2357" s="6"/>
      <c r="B2357" s="131"/>
      <c r="C2357" s="6"/>
      <c r="D2357" s="6"/>
    </row>
    <row r="2358" spans="1:4" ht="15.75" customHeight="1" x14ac:dyDescent="0.2">
      <c r="A2358" s="6"/>
      <c r="B2358" s="131"/>
      <c r="C2358" s="6"/>
      <c r="D2358" s="6"/>
    </row>
    <row r="2359" spans="1:4" ht="15.75" customHeight="1" x14ac:dyDescent="0.2">
      <c r="A2359" s="6"/>
      <c r="B2359" s="131"/>
      <c r="C2359" s="6"/>
      <c r="D2359" s="6"/>
    </row>
    <row r="2360" spans="1:4" ht="15.75" customHeight="1" x14ac:dyDescent="0.2">
      <c r="A2360" s="6"/>
      <c r="B2360" s="131"/>
      <c r="C2360" s="6"/>
      <c r="D2360" s="6"/>
    </row>
    <row r="2361" spans="1:4" ht="15.75" customHeight="1" x14ac:dyDescent="0.2">
      <c r="A2361" s="6"/>
      <c r="B2361" s="131"/>
      <c r="C2361" s="6"/>
      <c r="D2361" s="6"/>
    </row>
    <row r="2362" spans="1:4" ht="15.75" customHeight="1" x14ac:dyDescent="0.2">
      <c r="A2362" s="6"/>
      <c r="B2362" s="131"/>
      <c r="C2362" s="6"/>
      <c r="D2362" s="6"/>
    </row>
    <row r="2363" spans="1:4" ht="15.75" customHeight="1" x14ac:dyDescent="0.2">
      <c r="A2363" s="6"/>
      <c r="B2363" s="131"/>
      <c r="C2363" s="6"/>
      <c r="D2363" s="6"/>
    </row>
    <row r="2364" spans="1:4" ht="15.75" customHeight="1" x14ac:dyDescent="0.2">
      <c r="A2364" s="6"/>
      <c r="B2364" s="131"/>
      <c r="C2364" s="6"/>
      <c r="D2364" s="6"/>
    </row>
    <row r="2365" spans="1:4" ht="15.75" customHeight="1" x14ac:dyDescent="0.2">
      <c r="A2365" s="6"/>
      <c r="B2365" s="131"/>
      <c r="C2365" s="6"/>
      <c r="D2365" s="6"/>
    </row>
    <row r="2366" spans="1:4" ht="15.75" customHeight="1" x14ac:dyDescent="0.2">
      <c r="A2366" s="6"/>
      <c r="B2366" s="131"/>
      <c r="C2366" s="6"/>
      <c r="D2366" s="6"/>
    </row>
    <row r="2367" spans="1:4" ht="15.75" customHeight="1" x14ac:dyDescent="0.2">
      <c r="A2367" s="6"/>
      <c r="B2367" s="131"/>
      <c r="C2367" s="6"/>
      <c r="D2367" s="6"/>
    </row>
    <row r="2368" spans="1:4" ht="15.75" customHeight="1" x14ac:dyDescent="0.2">
      <c r="A2368" s="6"/>
      <c r="B2368" s="131"/>
      <c r="C2368" s="6"/>
      <c r="D2368" s="6"/>
    </row>
    <row r="2369" spans="1:4" ht="15.75" customHeight="1" x14ac:dyDescent="0.2">
      <c r="A2369" s="6"/>
      <c r="B2369" s="131"/>
      <c r="C2369" s="6"/>
      <c r="D2369" s="6"/>
    </row>
    <row r="2370" spans="1:4" ht="15.75" customHeight="1" x14ac:dyDescent="0.2">
      <c r="A2370" s="6"/>
      <c r="B2370" s="131"/>
      <c r="C2370" s="6"/>
      <c r="D2370" s="6"/>
    </row>
    <row r="2371" spans="1:4" ht="15.75" customHeight="1" x14ac:dyDescent="0.2">
      <c r="A2371" s="6"/>
      <c r="B2371" s="131"/>
      <c r="C2371" s="6"/>
      <c r="D2371" s="6"/>
    </row>
    <row r="2372" spans="1:4" ht="15.75" customHeight="1" x14ac:dyDescent="0.2">
      <c r="A2372" s="6"/>
      <c r="B2372" s="131"/>
      <c r="C2372" s="6"/>
      <c r="D2372" s="6"/>
    </row>
    <row r="2373" spans="1:4" ht="15.75" customHeight="1" x14ac:dyDescent="0.2">
      <c r="A2373" s="6"/>
      <c r="B2373" s="131"/>
      <c r="C2373" s="6"/>
      <c r="D2373" s="6"/>
    </row>
    <row r="2374" spans="1:4" ht="15.75" customHeight="1" x14ac:dyDescent="0.2">
      <c r="A2374" s="6"/>
      <c r="B2374" s="131"/>
      <c r="C2374" s="6"/>
      <c r="D2374" s="6"/>
    </row>
    <row r="2375" spans="1:4" ht="15.75" customHeight="1" x14ac:dyDescent="0.2">
      <c r="A2375" s="6"/>
      <c r="B2375" s="131"/>
      <c r="C2375" s="6"/>
      <c r="D2375" s="6"/>
    </row>
    <row r="2376" spans="1:4" ht="15.75" customHeight="1" x14ac:dyDescent="0.2">
      <c r="A2376" s="6"/>
      <c r="B2376" s="131"/>
      <c r="C2376" s="6"/>
      <c r="D2376" s="6"/>
    </row>
    <row r="2377" spans="1:4" ht="15.75" customHeight="1" x14ac:dyDescent="0.2">
      <c r="A2377" s="6"/>
      <c r="B2377" s="131"/>
      <c r="C2377" s="6"/>
      <c r="D2377" s="6"/>
    </row>
    <row r="2378" spans="1:4" ht="15.75" customHeight="1" x14ac:dyDescent="0.2">
      <c r="A2378" s="6"/>
      <c r="B2378" s="131"/>
      <c r="C2378" s="6"/>
      <c r="D2378" s="6"/>
    </row>
    <row r="2379" spans="1:4" ht="15.75" customHeight="1" x14ac:dyDescent="0.2">
      <c r="A2379" s="6"/>
      <c r="B2379" s="131"/>
      <c r="C2379" s="6"/>
      <c r="D2379" s="6"/>
    </row>
    <row r="2380" spans="1:4" ht="15.75" customHeight="1" x14ac:dyDescent="0.2">
      <c r="A2380" s="6"/>
      <c r="B2380" s="131"/>
      <c r="C2380" s="6"/>
      <c r="D2380" s="6"/>
    </row>
    <row r="2381" spans="1:4" ht="15.75" customHeight="1" x14ac:dyDescent="0.2">
      <c r="A2381" s="6"/>
      <c r="B2381" s="131"/>
      <c r="C2381" s="6"/>
      <c r="D2381" s="6"/>
    </row>
    <row r="2382" spans="1:4" ht="15.75" customHeight="1" x14ac:dyDescent="0.2">
      <c r="A2382" s="6"/>
      <c r="B2382" s="131"/>
      <c r="C2382" s="6"/>
      <c r="D2382" s="6"/>
    </row>
    <row r="2383" spans="1:4" ht="15.75" customHeight="1" x14ac:dyDescent="0.2">
      <c r="A2383" s="6"/>
      <c r="B2383" s="131"/>
      <c r="C2383" s="6"/>
      <c r="D2383" s="6"/>
    </row>
    <row r="2384" spans="1:4" ht="15.75" customHeight="1" x14ac:dyDescent="0.2">
      <c r="A2384" s="6"/>
      <c r="B2384" s="131"/>
      <c r="C2384" s="6"/>
      <c r="D2384" s="6"/>
    </row>
    <row r="2385" spans="1:4" ht="15.75" customHeight="1" x14ac:dyDescent="0.2">
      <c r="A2385" s="6"/>
      <c r="B2385" s="131"/>
      <c r="C2385" s="6"/>
      <c r="D2385" s="6"/>
    </row>
    <row r="2386" spans="1:4" ht="15.75" customHeight="1" x14ac:dyDescent="0.2">
      <c r="A2386" s="6"/>
      <c r="B2386" s="131"/>
      <c r="C2386" s="6"/>
      <c r="D2386" s="6"/>
    </row>
    <row r="2387" spans="1:4" ht="15.75" customHeight="1" x14ac:dyDescent="0.2">
      <c r="A2387" s="6"/>
      <c r="B2387" s="131"/>
      <c r="C2387" s="6"/>
      <c r="D2387" s="6"/>
    </row>
    <row r="2388" spans="1:4" ht="15.75" customHeight="1" x14ac:dyDescent="0.2">
      <c r="A2388" s="6"/>
      <c r="B2388" s="131"/>
      <c r="C2388" s="6"/>
      <c r="D2388" s="6"/>
    </row>
    <row r="2389" spans="1:4" ht="15.75" customHeight="1" x14ac:dyDescent="0.2">
      <c r="A2389" s="6"/>
      <c r="B2389" s="131"/>
      <c r="C2389" s="6"/>
      <c r="D2389" s="6"/>
    </row>
    <row r="2390" spans="1:4" ht="15.75" customHeight="1" x14ac:dyDescent="0.2">
      <c r="A2390" s="6"/>
      <c r="B2390" s="131"/>
      <c r="C2390" s="6"/>
      <c r="D2390" s="6"/>
    </row>
    <row r="2391" spans="1:4" ht="15.75" customHeight="1" x14ac:dyDescent="0.2">
      <c r="A2391" s="6"/>
      <c r="B2391" s="131"/>
      <c r="C2391" s="6"/>
      <c r="D2391" s="6"/>
    </row>
    <row r="2392" spans="1:4" ht="15.75" customHeight="1" x14ac:dyDescent="0.2">
      <c r="A2392" s="6"/>
      <c r="B2392" s="131"/>
      <c r="C2392" s="6"/>
      <c r="D2392" s="6"/>
    </row>
    <row r="2393" spans="1:4" ht="15.75" customHeight="1" x14ac:dyDescent="0.2">
      <c r="A2393" s="6"/>
      <c r="B2393" s="131"/>
      <c r="C2393" s="6"/>
      <c r="D2393" s="6"/>
    </row>
    <row r="2394" spans="1:4" ht="15.75" customHeight="1" x14ac:dyDescent="0.2">
      <c r="A2394" s="6"/>
      <c r="B2394" s="131"/>
      <c r="C2394" s="6"/>
      <c r="D2394" s="6"/>
    </row>
    <row r="2395" spans="1:4" ht="15.75" customHeight="1" x14ac:dyDescent="0.2">
      <c r="A2395" s="6"/>
      <c r="B2395" s="131"/>
      <c r="C2395" s="6"/>
      <c r="D2395" s="6"/>
    </row>
    <row r="2396" spans="1:4" ht="15.75" customHeight="1" x14ac:dyDescent="0.2">
      <c r="A2396" s="6"/>
      <c r="B2396" s="131"/>
      <c r="C2396" s="6"/>
      <c r="D2396" s="6"/>
    </row>
    <row r="2397" spans="1:4" ht="15.75" customHeight="1" x14ac:dyDescent="0.2">
      <c r="A2397" s="6"/>
      <c r="B2397" s="131"/>
      <c r="C2397" s="6"/>
      <c r="D2397" s="6"/>
    </row>
    <row r="2398" spans="1:4" ht="15.75" customHeight="1" x14ac:dyDescent="0.2">
      <c r="A2398" s="6"/>
      <c r="B2398" s="131"/>
      <c r="C2398" s="6"/>
      <c r="D2398" s="6"/>
    </row>
    <row r="2399" spans="1:4" ht="15.75" customHeight="1" x14ac:dyDescent="0.2">
      <c r="A2399" s="6"/>
      <c r="B2399" s="131"/>
      <c r="C2399" s="6"/>
      <c r="D2399" s="6"/>
    </row>
    <row r="2400" spans="1:4" ht="15.75" customHeight="1" x14ac:dyDescent="0.2">
      <c r="A2400" s="6"/>
      <c r="B2400" s="131"/>
      <c r="C2400" s="6"/>
      <c r="D2400" s="6"/>
    </row>
    <row r="2401" spans="1:4" ht="15.75" customHeight="1" x14ac:dyDescent="0.2">
      <c r="A2401" s="6"/>
      <c r="B2401" s="131"/>
      <c r="C2401" s="6"/>
      <c r="D2401" s="6"/>
    </row>
    <row r="2402" spans="1:4" ht="15.75" customHeight="1" x14ac:dyDescent="0.2">
      <c r="A2402" s="6"/>
      <c r="B2402" s="131"/>
      <c r="C2402" s="6"/>
      <c r="D2402" s="6"/>
    </row>
    <row r="2403" spans="1:4" ht="15.75" customHeight="1" x14ac:dyDescent="0.2">
      <c r="A2403" s="6"/>
      <c r="B2403" s="131"/>
      <c r="C2403" s="6"/>
      <c r="D2403" s="6"/>
    </row>
    <row r="2404" spans="1:4" ht="15.75" customHeight="1" x14ac:dyDescent="0.2">
      <c r="A2404" s="6"/>
      <c r="B2404" s="131"/>
      <c r="C2404" s="6"/>
      <c r="D2404" s="6"/>
    </row>
    <row r="2405" spans="1:4" ht="15.75" customHeight="1" x14ac:dyDescent="0.2">
      <c r="A2405" s="6"/>
      <c r="B2405" s="131"/>
      <c r="C2405" s="6"/>
      <c r="D2405" s="6"/>
    </row>
    <row r="2406" spans="1:4" ht="15.75" customHeight="1" x14ac:dyDescent="0.2">
      <c r="A2406" s="6"/>
      <c r="B2406" s="131"/>
      <c r="C2406" s="6"/>
      <c r="D2406" s="6"/>
    </row>
    <row r="2407" spans="1:4" ht="15.75" customHeight="1" x14ac:dyDescent="0.2">
      <c r="A2407" s="6"/>
      <c r="B2407" s="131"/>
      <c r="C2407" s="6"/>
      <c r="D2407" s="6"/>
    </row>
    <row r="2408" spans="1:4" ht="15.75" customHeight="1" x14ac:dyDescent="0.2">
      <c r="A2408" s="6"/>
      <c r="B2408" s="131"/>
      <c r="C2408" s="6"/>
      <c r="D2408" s="6"/>
    </row>
    <row r="2409" spans="1:4" ht="15.75" customHeight="1" x14ac:dyDescent="0.2">
      <c r="A2409" s="6"/>
      <c r="B2409" s="131"/>
      <c r="C2409" s="6"/>
      <c r="D2409" s="6"/>
    </row>
    <row r="2410" spans="1:4" ht="15.75" customHeight="1" x14ac:dyDescent="0.2">
      <c r="A2410" s="6"/>
      <c r="B2410" s="131"/>
      <c r="C2410" s="6"/>
      <c r="D2410" s="6"/>
    </row>
    <row r="2411" spans="1:4" ht="15.75" customHeight="1" x14ac:dyDescent="0.2">
      <c r="A2411" s="6"/>
      <c r="B2411" s="131"/>
      <c r="C2411" s="6"/>
      <c r="D2411" s="6"/>
    </row>
    <row r="2412" spans="1:4" ht="15.75" customHeight="1" x14ac:dyDescent="0.2">
      <c r="A2412" s="6"/>
      <c r="B2412" s="131"/>
      <c r="C2412" s="6"/>
      <c r="D2412" s="6"/>
    </row>
    <row r="2413" spans="1:4" ht="15.75" customHeight="1" x14ac:dyDescent="0.2">
      <c r="A2413" s="6"/>
      <c r="B2413" s="131"/>
      <c r="C2413" s="6"/>
      <c r="D2413" s="6"/>
    </row>
    <row r="2414" spans="1:4" ht="15.75" customHeight="1" x14ac:dyDescent="0.2">
      <c r="A2414" s="6"/>
      <c r="B2414" s="131"/>
      <c r="C2414" s="6"/>
      <c r="D2414" s="6"/>
    </row>
    <row r="2415" spans="1:4" ht="15.75" customHeight="1" x14ac:dyDescent="0.2">
      <c r="A2415" s="6"/>
      <c r="B2415" s="131"/>
      <c r="C2415" s="6"/>
      <c r="D2415" s="6"/>
    </row>
    <row r="2416" spans="1:4" ht="15.75" customHeight="1" x14ac:dyDescent="0.2">
      <c r="A2416" s="6"/>
      <c r="B2416" s="131"/>
      <c r="C2416" s="6"/>
      <c r="D2416" s="6"/>
    </row>
    <row r="2417" spans="1:4" ht="15.75" customHeight="1" x14ac:dyDescent="0.2">
      <c r="A2417" s="6"/>
      <c r="B2417" s="131"/>
      <c r="C2417" s="6"/>
      <c r="D2417" s="6"/>
    </row>
    <row r="2418" spans="1:4" ht="15.75" customHeight="1" x14ac:dyDescent="0.2">
      <c r="A2418" s="6"/>
      <c r="B2418" s="131"/>
      <c r="C2418" s="6"/>
      <c r="D2418" s="6"/>
    </row>
    <row r="2419" spans="1:4" ht="15.75" customHeight="1" x14ac:dyDescent="0.2">
      <c r="A2419" s="6"/>
      <c r="B2419" s="131"/>
      <c r="C2419" s="6"/>
      <c r="D2419" s="6"/>
    </row>
    <row r="2420" spans="1:4" ht="15.75" customHeight="1" x14ac:dyDescent="0.2">
      <c r="A2420" s="6"/>
      <c r="B2420" s="131"/>
      <c r="C2420" s="6"/>
      <c r="D2420" s="6"/>
    </row>
    <row r="2421" spans="1:4" ht="15.75" customHeight="1" x14ac:dyDescent="0.2">
      <c r="A2421" s="6"/>
      <c r="B2421" s="131"/>
      <c r="C2421" s="6"/>
      <c r="D2421" s="6"/>
    </row>
    <row r="2422" spans="1:4" ht="15.75" customHeight="1" x14ac:dyDescent="0.2">
      <c r="A2422" s="6"/>
      <c r="B2422" s="131"/>
      <c r="C2422" s="6"/>
      <c r="D2422" s="6"/>
    </row>
    <row r="2423" spans="1:4" ht="15.75" customHeight="1" x14ac:dyDescent="0.2">
      <c r="A2423" s="6"/>
      <c r="B2423" s="131"/>
      <c r="C2423" s="6"/>
      <c r="D2423" s="6"/>
    </row>
    <row r="2424" spans="1:4" ht="15.75" customHeight="1" x14ac:dyDescent="0.2">
      <c r="A2424" s="6"/>
      <c r="B2424" s="131"/>
      <c r="C2424" s="6"/>
      <c r="D2424" s="6"/>
    </row>
    <row r="2425" spans="1:4" ht="15.75" customHeight="1" x14ac:dyDescent="0.2">
      <c r="A2425" s="6"/>
      <c r="B2425" s="131"/>
      <c r="C2425" s="6"/>
      <c r="D2425" s="6"/>
    </row>
    <row r="2426" spans="1:4" ht="15.75" customHeight="1" x14ac:dyDescent="0.2">
      <c r="A2426" s="6"/>
      <c r="B2426" s="131"/>
      <c r="C2426" s="6"/>
      <c r="D2426" s="6"/>
    </row>
    <row r="2427" spans="1:4" ht="15.75" customHeight="1" x14ac:dyDescent="0.2">
      <c r="A2427" s="6"/>
      <c r="B2427" s="131"/>
      <c r="C2427" s="6"/>
      <c r="D2427" s="6"/>
    </row>
    <row r="2428" spans="1:4" ht="15.75" customHeight="1" x14ac:dyDescent="0.2">
      <c r="A2428" s="6"/>
      <c r="B2428" s="131"/>
      <c r="C2428" s="6"/>
      <c r="D2428" s="6"/>
    </row>
    <row r="2429" spans="1:4" ht="15.75" customHeight="1" x14ac:dyDescent="0.2">
      <c r="A2429" s="6"/>
      <c r="B2429" s="131"/>
      <c r="C2429" s="6"/>
      <c r="D2429" s="6"/>
    </row>
    <row r="2430" spans="1:4" ht="15.75" customHeight="1" x14ac:dyDescent="0.2">
      <c r="A2430" s="6"/>
      <c r="B2430" s="131"/>
      <c r="C2430" s="6"/>
      <c r="D2430" s="6"/>
    </row>
    <row r="2431" spans="1:4" ht="15.75" customHeight="1" x14ac:dyDescent="0.2">
      <c r="A2431" s="6"/>
      <c r="B2431" s="131"/>
      <c r="C2431" s="6"/>
      <c r="D2431" s="6"/>
    </row>
    <row r="2432" spans="1:4" ht="15.75" customHeight="1" x14ac:dyDescent="0.2">
      <c r="A2432" s="6"/>
      <c r="B2432" s="131"/>
      <c r="C2432" s="6"/>
      <c r="D2432" s="6"/>
    </row>
    <row r="2433" spans="1:4" ht="15.75" customHeight="1" x14ac:dyDescent="0.2">
      <c r="A2433" s="6"/>
      <c r="B2433" s="131"/>
      <c r="C2433" s="6"/>
      <c r="D2433" s="6"/>
    </row>
    <row r="2434" spans="1:4" ht="15.75" customHeight="1" x14ac:dyDescent="0.2">
      <c r="A2434" s="6"/>
      <c r="B2434" s="131"/>
      <c r="C2434" s="6"/>
      <c r="D2434" s="6"/>
    </row>
    <row r="2435" spans="1:4" ht="15.75" customHeight="1" x14ac:dyDescent="0.2">
      <c r="A2435" s="6"/>
      <c r="B2435" s="131"/>
      <c r="C2435" s="6"/>
      <c r="D2435" s="6"/>
    </row>
    <row r="2436" spans="1:4" ht="15.75" customHeight="1" x14ac:dyDescent="0.2">
      <c r="A2436" s="6"/>
      <c r="B2436" s="131"/>
      <c r="C2436" s="6"/>
      <c r="D2436" s="6"/>
    </row>
    <row r="2437" spans="1:4" ht="15.75" customHeight="1" x14ac:dyDescent="0.2">
      <c r="A2437" s="6"/>
      <c r="B2437" s="131"/>
      <c r="C2437" s="6"/>
      <c r="D2437" s="6"/>
    </row>
    <row r="2438" spans="1:4" ht="15.75" customHeight="1" x14ac:dyDescent="0.2">
      <c r="A2438" s="6"/>
      <c r="B2438" s="131"/>
      <c r="C2438" s="6"/>
      <c r="D2438" s="6"/>
    </row>
    <row r="2439" spans="1:4" ht="15.75" customHeight="1" x14ac:dyDescent="0.2">
      <c r="A2439" s="6"/>
      <c r="B2439" s="131"/>
      <c r="C2439" s="6"/>
      <c r="D2439" s="6"/>
    </row>
    <row r="2440" spans="1:4" ht="15.75" customHeight="1" x14ac:dyDescent="0.2">
      <c r="A2440" s="6"/>
      <c r="B2440" s="131"/>
      <c r="C2440" s="6"/>
      <c r="D2440" s="6"/>
    </row>
    <row r="2441" spans="1:4" ht="15.75" customHeight="1" x14ac:dyDescent="0.2">
      <c r="A2441" s="6"/>
      <c r="B2441" s="131"/>
      <c r="C2441" s="6"/>
      <c r="D2441" s="6"/>
    </row>
    <row r="2442" spans="1:4" ht="15.75" customHeight="1" x14ac:dyDescent="0.2">
      <c r="A2442" s="6"/>
      <c r="B2442" s="131"/>
      <c r="C2442" s="6"/>
      <c r="D2442" s="6"/>
    </row>
    <row r="2443" spans="1:4" ht="15.75" customHeight="1" x14ac:dyDescent="0.2">
      <c r="A2443" s="6"/>
      <c r="B2443" s="131"/>
      <c r="C2443" s="6"/>
      <c r="D2443" s="6"/>
    </row>
    <row r="2444" spans="1:4" ht="15.75" customHeight="1" x14ac:dyDescent="0.2">
      <c r="A2444" s="6"/>
      <c r="B2444" s="131"/>
      <c r="C2444" s="6"/>
      <c r="D2444" s="6"/>
    </row>
    <row r="2445" spans="1:4" ht="15.75" customHeight="1" x14ac:dyDescent="0.2">
      <c r="A2445" s="6"/>
      <c r="B2445" s="131"/>
      <c r="C2445" s="6"/>
      <c r="D2445" s="6"/>
    </row>
    <row r="2446" spans="1:4" ht="15.75" customHeight="1" x14ac:dyDescent="0.2">
      <c r="A2446" s="6"/>
      <c r="B2446" s="131"/>
      <c r="C2446" s="6"/>
      <c r="D2446" s="6"/>
    </row>
    <row r="2447" spans="1:4" ht="15.75" customHeight="1" x14ac:dyDescent="0.2">
      <c r="A2447" s="6"/>
      <c r="B2447" s="131"/>
      <c r="C2447" s="6"/>
      <c r="D2447" s="6"/>
    </row>
    <row r="2448" spans="1:4" ht="15.75" customHeight="1" x14ac:dyDescent="0.2">
      <c r="A2448" s="6"/>
      <c r="B2448" s="131"/>
      <c r="C2448" s="6"/>
      <c r="D2448" s="6"/>
    </row>
    <row r="2449" spans="1:4" ht="15.75" customHeight="1" x14ac:dyDescent="0.2">
      <c r="A2449" s="6"/>
      <c r="B2449" s="131"/>
      <c r="C2449" s="6"/>
      <c r="D2449" s="6"/>
    </row>
    <row r="2450" spans="1:4" ht="15.75" customHeight="1" x14ac:dyDescent="0.2">
      <c r="A2450" s="6"/>
      <c r="B2450" s="131"/>
      <c r="C2450" s="6"/>
      <c r="D2450" s="6"/>
    </row>
    <row r="2451" spans="1:4" ht="15.75" customHeight="1" x14ac:dyDescent="0.2">
      <c r="A2451" s="6"/>
      <c r="B2451" s="131"/>
      <c r="C2451" s="6"/>
      <c r="D2451" s="6"/>
    </row>
    <row r="2452" spans="1:4" ht="15.75" customHeight="1" x14ac:dyDescent="0.2">
      <c r="A2452" s="6"/>
      <c r="B2452" s="131"/>
      <c r="C2452" s="6"/>
      <c r="D2452" s="6"/>
    </row>
    <row r="2453" spans="1:4" ht="15.75" customHeight="1" x14ac:dyDescent="0.2">
      <c r="A2453" s="6"/>
      <c r="B2453" s="131"/>
      <c r="C2453" s="6"/>
      <c r="D2453" s="6"/>
    </row>
    <row r="2454" spans="1:4" ht="15.75" customHeight="1" x14ac:dyDescent="0.2">
      <c r="A2454" s="6"/>
      <c r="B2454" s="131"/>
      <c r="C2454" s="6"/>
      <c r="D2454" s="6"/>
    </row>
    <row r="2455" spans="1:4" ht="15.75" customHeight="1" x14ac:dyDescent="0.2">
      <c r="A2455" s="6"/>
      <c r="B2455" s="131"/>
      <c r="C2455" s="6"/>
      <c r="D2455" s="6"/>
    </row>
    <row r="2456" spans="1:4" ht="15.75" customHeight="1" x14ac:dyDescent="0.2">
      <c r="A2456" s="6"/>
      <c r="B2456" s="131"/>
      <c r="C2456" s="6"/>
      <c r="D2456" s="6"/>
    </row>
    <row r="2457" spans="1:4" ht="15.75" customHeight="1" x14ac:dyDescent="0.2">
      <c r="A2457" s="6"/>
      <c r="B2457" s="131"/>
      <c r="C2457" s="6"/>
      <c r="D2457" s="6"/>
    </row>
    <row r="2458" spans="1:4" ht="15.75" customHeight="1" x14ac:dyDescent="0.2">
      <c r="A2458" s="6"/>
      <c r="B2458" s="131"/>
      <c r="C2458" s="6"/>
      <c r="D2458" s="6"/>
    </row>
    <row r="2459" spans="1:4" ht="15.75" customHeight="1" x14ac:dyDescent="0.2">
      <c r="A2459" s="6"/>
      <c r="B2459" s="131"/>
      <c r="C2459" s="6"/>
      <c r="D2459" s="6"/>
    </row>
    <row r="2460" spans="1:4" ht="15.75" customHeight="1" x14ac:dyDescent="0.2">
      <c r="A2460" s="6"/>
      <c r="B2460" s="131"/>
      <c r="C2460" s="6"/>
      <c r="D2460" s="6"/>
    </row>
    <row r="2461" spans="1:4" ht="15.75" customHeight="1" x14ac:dyDescent="0.2">
      <c r="A2461" s="6"/>
      <c r="B2461" s="131"/>
      <c r="C2461" s="6"/>
      <c r="D2461" s="6"/>
    </row>
    <row r="2462" spans="1:4" ht="15.75" customHeight="1" x14ac:dyDescent="0.2">
      <c r="A2462" s="6"/>
      <c r="B2462" s="131"/>
      <c r="C2462" s="6"/>
      <c r="D2462" s="6"/>
    </row>
    <row r="2463" spans="1:4" ht="15.75" customHeight="1" x14ac:dyDescent="0.2">
      <c r="A2463" s="6"/>
      <c r="B2463" s="131"/>
      <c r="C2463" s="6"/>
      <c r="D2463" s="6"/>
    </row>
    <row r="2464" spans="1:4" ht="15.75" customHeight="1" x14ac:dyDescent="0.2">
      <c r="A2464" s="6"/>
      <c r="B2464" s="131"/>
      <c r="C2464" s="6"/>
      <c r="D2464" s="6"/>
    </row>
    <row r="2465" spans="1:4" ht="15.75" customHeight="1" x14ac:dyDescent="0.2">
      <c r="A2465" s="6"/>
      <c r="B2465" s="131"/>
      <c r="C2465" s="6"/>
      <c r="D2465" s="6"/>
    </row>
    <row r="2466" spans="1:4" ht="15.75" customHeight="1" x14ac:dyDescent="0.2">
      <c r="A2466" s="6"/>
      <c r="B2466" s="131"/>
      <c r="C2466" s="6"/>
      <c r="D2466" s="6"/>
    </row>
    <row r="2467" spans="1:4" ht="15.75" customHeight="1" x14ac:dyDescent="0.2">
      <c r="A2467" s="6"/>
      <c r="B2467" s="131"/>
      <c r="C2467" s="6"/>
      <c r="D2467" s="6"/>
    </row>
    <row r="2468" spans="1:4" ht="15.75" customHeight="1" x14ac:dyDescent="0.2">
      <c r="A2468" s="6"/>
      <c r="B2468" s="131"/>
      <c r="C2468" s="6"/>
      <c r="D2468" s="6"/>
    </row>
    <row r="2469" spans="1:4" ht="15.75" customHeight="1" x14ac:dyDescent="0.2">
      <c r="A2469" s="6"/>
      <c r="B2469" s="131"/>
      <c r="C2469" s="6"/>
      <c r="D2469" s="6"/>
    </row>
    <row r="2470" spans="1:4" ht="15.75" customHeight="1" x14ac:dyDescent="0.2">
      <c r="A2470" s="6"/>
      <c r="B2470" s="131"/>
      <c r="C2470" s="6"/>
      <c r="D2470" s="6"/>
    </row>
    <row r="2471" spans="1:4" ht="15.75" customHeight="1" x14ac:dyDescent="0.2">
      <c r="A2471" s="6"/>
      <c r="B2471" s="131"/>
      <c r="C2471" s="6"/>
      <c r="D2471" s="6"/>
    </row>
    <row r="2472" spans="1:4" ht="15.75" customHeight="1" x14ac:dyDescent="0.2">
      <c r="A2472" s="6"/>
      <c r="B2472" s="131"/>
      <c r="C2472" s="6"/>
      <c r="D2472" s="6"/>
    </row>
    <row r="2473" spans="1:4" ht="15.75" customHeight="1" x14ac:dyDescent="0.2">
      <c r="A2473" s="6"/>
      <c r="B2473" s="131"/>
      <c r="C2473" s="6"/>
      <c r="D2473" s="6"/>
    </row>
    <row r="2474" spans="1:4" ht="15.75" customHeight="1" x14ac:dyDescent="0.2">
      <c r="A2474" s="6"/>
      <c r="B2474" s="131"/>
      <c r="C2474" s="6"/>
      <c r="D2474" s="6"/>
    </row>
    <row r="2475" spans="1:4" ht="15.75" customHeight="1" x14ac:dyDescent="0.2">
      <c r="A2475" s="6"/>
      <c r="B2475" s="131"/>
      <c r="C2475" s="6"/>
      <c r="D2475" s="6"/>
    </row>
    <row r="2476" spans="1:4" ht="15.75" customHeight="1" x14ac:dyDescent="0.2">
      <c r="A2476" s="6"/>
      <c r="B2476" s="131"/>
      <c r="C2476" s="6"/>
      <c r="D2476" s="6"/>
    </row>
    <row r="2477" spans="1:4" ht="15.75" customHeight="1" x14ac:dyDescent="0.2">
      <c r="A2477" s="6"/>
      <c r="B2477" s="131"/>
      <c r="C2477" s="6"/>
      <c r="D2477" s="6"/>
    </row>
    <row r="2478" spans="1:4" ht="15.75" customHeight="1" x14ac:dyDescent="0.2">
      <c r="A2478" s="6"/>
      <c r="B2478" s="131"/>
      <c r="C2478" s="6"/>
      <c r="D2478" s="6"/>
    </row>
    <row r="2479" spans="1:4" ht="15.75" customHeight="1" x14ac:dyDescent="0.2">
      <c r="A2479" s="6"/>
      <c r="B2479" s="131"/>
      <c r="C2479" s="6"/>
      <c r="D2479" s="6"/>
    </row>
    <row r="2480" spans="1:4" ht="15.75" customHeight="1" x14ac:dyDescent="0.2">
      <c r="A2480" s="6"/>
      <c r="B2480" s="131"/>
      <c r="C2480" s="6"/>
      <c r="D2480" s="6"/>
    </row>
    <row r="2481" spans="1:4" ht="15.75" customHeight="1" x14ac:dyDescent="0.2">
      <c r="A2481" s="6"/>
      <c r="B2481" s="131"/>
      <c r="C2481" s="6"/>
      <c r="D2481" s="6"/>
    </row>
    <row r="2482" spans="1:4" ht="15.75" customHeight="1" x14ac:dyDescent="0.2">
      <c r="A2482" s="6"/>
      <c r="B2482" s="131"/>
      <c r="C2482" s="6"/>
      <c r="D2482" s="6"/>
    </row>
    <row r="2483" spans="1:4" ht="15.75" customHeight="1" x14ac:dyDescent="0.2">
      <c r="A2483" s="6"/>
      <c r="B2483" s="131"/>
      <c r="C2483" s="6"/>
      <c r="D2483" s="6"/>
    </row>
    <row r="2484" spans="1:4" ht="15.75" customHeight="1" x14ac:dyDescent="0.2">
      <c r="A2484" s="6"/>
      <c r="B2484" s="131"/>
      <c r="C2484" s="6"/>
      <c r="D2484" s="6"/>
    </row>
    <row r="2485" spans="1:4" ht="15.75" customHeight="1" x14ac:dyDescent="0.2">
      <c r="A2485" s="6"/>
      <c r="B2485" s="131"/>
      <c r="C2485" s="6"/>
      <c r="D2485" s="6"/>
    </row>
    <row r="2486" spans="1:4" ht="15.75" customHeight="1" x14ac:dyDescent="0.2">
      <c r="A2486" s="6"/>
      <c r="B2486" s="131"/>
      <c r="C2486" s="6"/>
      <c r="D2486" s="6"/>
    </row>
    <row r="2487" spans="1:4" ht="15.75" customHeight="1" x14ac:dyDescent="0.2">
      <c r="A2487" s="6"/>
      <c r="B2487" s="131"/>
      <c r="C2487" s="6"/>
      <c r="D2487" s="6"/>
    </row>
    <row r="2488" spans="1:4" ht="15.75" customHeight="1" x14ac:dyDescent="0.2">
      <c r="A2488" s="6"/>
      <c r="B2488" s="131"/>
      <c r="C2488" s="6"/>
      <c r="D2488" s="6"/>
    </row>
    <row r="2489" spans="1:4" ht="15.75" customHeight="1" x14ac:dyDescent="0.2">
      <c r="A2489" s="6"/>
      <c r="B2489" s="131"/>
      <c r="C2489" s="6"/>
      <c r="D2489" s="6"/>
    </row>
    <row r="2490" spans="1:4" ht="15.75" customHeight="1" x14ac:dyDescent="0.2">
      <c r="A2490" s="6"/>
      <c r="B2490" s="131"/>
      <c r="C2490" s="6"/>
      <c r="D2490" s="6"/>
    </row>
    <row r="2491" spans="1:4" ht="15.75" customHeight="1" x14ac:dyDescent="0.2">
      <c r="A2491" s="6"/>
      <c r="B2491" s="131"/>
      <c r="C2491" s="6"/>
      <c r="D2491" s="6"/>
    </row>
    <row r="2492" spans="1:4" ht="15.75" customHeight="1" x14ac:dyDescent="0.2">
      <c r="A2492" s="6"/>
      <c r="B2492" s="131"/>
      <c r="C2492" s="6"/>
      <c r="D2492" s="6"/>
    </row>
    <row r="2493" spans="1:4" ht="15.75" customHeight="1" x14ac:dyDescent="0.2">
      <c r="A2493" s="6"/>
      <c r="B2493" s="131"/>
      <c r="C2493" s="6"/>
      <c r="D2493" s="6"/>
    </row>
    <row r="2494" spans="1:4" ht="15.75" customHeight="1" x14ac:dyDescent="0.2">
      <c r="A2494" s="6"/>
      <c r="B2494" s="131"/>
      <c r="C2494" s="6"/>
      <c r="D2494" s="6"/>
    </row>
    <row r="2495" spans="1:4" ht="15.75" customHeight="1" x14ac:dyDescent="0.2">
      <c r="A2495" s="6"/>
      <c r="B2495" s="131"/>
      <c r="C2495" s="6"/>
      <c r="D2495" s="6"/>
    </row>
    <row r="2496" spans="1:4" ht="15.75" customHeight="1" x14ac:dyDescent="0.2">
      <c r="A2496" s="6"/>
      <c r="B2496" s="131"/>
      <c r="C2496" s="6"/>
      <c r="D2496" s="6"/>
    </row>
    <row r="2497" spans="1:4" ht="15.75" customHeight="1" x14ac:dyDescent="0.2">
      <c r="A2497" s="6"/>
      <c r="B2497" s="131"/>
      <c r="C2497" s="6"/>
      <c r="D2497" s="6"/>
    </row>
    <row r="2498" spans="1:4" ht="15.75" customHeight="1" x14ac:dyDescent="0.2">
      <c r="A2498" s="6"/>
      <c r="B2498" s="131"/>
      <c r="C2498" s="6"/>
      <c r="D2498" s="6"/>
    </row>
    <row r="2499" spans="1:4" ht="15.75" customHeight="1" x14ac:dyDescent="0.2">
      <c r="A2499" s="6"/>
      <c r="B2499" s="131"/>
      <c r="C2499" s="6"/>
      <c r="D2499" s="6"/>
    </row>
    <row r="2500" spans="1:4" ht="15.75" customHeight="1" x14ac:dyDescent="0.2">
      <c r="A2500" s="6"/>
      <c r="B2500" s="131"/>
      <c r="C2500" s="6"/>
      <c r="D2500" s="6"/>
    </row>
    <row r="2501" spans="1:4" ht="15.75" customHeight="1" x14ac:dyDescent="0.2">
      <c r="A2501" s="6"/>
      <c r="B2501" s="131"/>
      <c r="C2501" s="6"/>
      <c r="D2501" s="6"/>
    </row>
    <row r="2502" spans="1:4" ht="15.75" customHeight="1" x14ac:dyDescent="0.2">
      <c r="A2502" s="6"/>
      <c r="B2502" s="131"/>
      <c r="C2502" s="6"/>
      <c r="D2502" s="6"/>
    </row>
    <row r="2503" spans="1:4" ht="15.75" customHeight="1" x14ac:dyDescent="0.2">
      <c r="A2503" s="6"/>
      <c r="B2503" s="131"/>
      <c r="C2503" s="6"/>
      <c r="D2503" s="6"/>
    </row>
    <row r="2504" spans="1:4" ht="15.75" customHeight="1" x14ac:dyDescent="0.2">
      <c r="A2504" s="6"/>
      <c r="B2504" s="131"/>
      <c r="C2504" s="6"/>
      <c r="D2504" s="6"/>
    </row>
    <row r="2505" spans="1:4" ht="15.75" customHeight="1" x14ac:dyDescent="0.2">
      <c r="A2505" s="6"/>
      <c r="B2505" s="131"/>
      <c r="C2505" s="6"/>
      <c r="D2505" s="6"/>
    </row>
    <row r="2506" spans="1:4" ht="15.75" customHeight="1" x14ac:dyDescent="0.2">
      <c r="A2506" s="6"/>
      <c r="B2506" s="131"/>
      <c r="C2506" s="6"/>
      <c r="D2506" s="6"/>
    </row>
    <row r="2507" spans="1:4" ht="15.75" customHeight="1" x14ac:dyDescent="0.2">
      <c r="A2507" s="6"/>
      <c r="B2507" s="131"/>
      <c r="C2507" s="6"/>
      <c r="D2507" s="6"/>
    </row>
    <row r="2508" spans="1:4" ht="15.75" customHeight="1" x14ac:dyDescent="0.2">
      <c r="A2508" s="6"/>
      <c r="B2508" s="131"/>
      <c r="C2508" s="6"/>
      <c r="D2508" s="6"/>
    </row>
    <row r="2509" spans="1:4" ht="15.75" customHeight="1" x14ac:dyDescent="0.2">
      <c r="A2509" s="6"/>
      <c r="B2509" s="131"/>
      <c r="C2509" s="6"/>
      <c r="D2509" s="6"/>
    </row>
    <row r="2510" spans="1:4" ht="15.75" customHeight="1" x14ac:dyDescent="0.2">
      <c r="A2510" s="6"/>
      <c r="B2510" s="131"/>
      <c r="C2510" s="6"/>
      <c r="D2510" s="6"/>
    </row>
    <row r="2511" spans="1:4" ht="15.75" customHeight="1" x14ac:dyDescent="0.2">
      <c r="A2511" s="6"/>
      <c r="B2511" s="131"/>
      <c r="C2511" s="6"/>
      <c r="D2511" s="6"/>
    </row>
    <row r="2512" spans="1:4" ht="15.75" customHeight="1" x14ac:dyDescent="0.2">
      <c r="A2512" s="6"/>
      <c r="B2512" s="131"/>
      <c r="C2512" s="6"/>
      <c r="D2512" s="6"/>
    </row>
    <row r="2513" spans="1:4" ht="15.75" customHeight="1" x14ac:dyDescent="0.2">
      <c r="A2513" s="6"/>
      <c r="B2513" s="131"/>
      <c r="C2513" s="6"/>
      <c r="D2513" s="6"/>
    </row>
    <row r="2514" spans="1:4" ht="15.75" customHeight="1" x14ac:dyDescent="0.2">
      <c r="A2514" s="6"/>
      <c r="B2514" s="131"/>
      <c r="C2514" s="6"/>
      <c r="D2514" s="6"/>
    </row>
    <row r="2515" spans="1:4" ht="15.75" customHeight="1" x14ac:dyDescent="0.2">
      <c r="A2515" s="6"/>
      <c r="B2515" s="131"/>
      <c r="C2515" s="6"/>
      <c r="D2515" s="6"/>
    </row>
    <row r="2516" spans="1:4" ht="15.75" customHeight="1" x14ac:dyDescent="0.2">
      <c r="A2516" s="6"/>
      <c r="B2516" s="131"/>
      <c r="C2516" s="6"/>
      <c r="D2516" s="6"/>
    </row>
    <row r="2517" spans="1:4" ht="15.75" customHeight="1" x14ac:dyDescent="0.2">
      <c r="A2517" s="6"/>
      <c r="B2517" s="131"/>
      <c r="C2517" s="6"/>
      <c r="D2517" s="6"/>
    </row>
    <row r="2518" spans="1:4" ht="15.75" customHeight="1" x14ac:dyDescent="0.2">
      <c r="A2518" s="6"/>
      <c r="B2518" s="131"/>
      <c r="C2518" s="6"/>
      <c r="D2518" s="6"/>
    </row>
    <row r="2519" spans="1:4" ht="15.75" customHeight="1" x14ac:dyDescent="0.2">
      <c r="A2519" s="6"/>
      <c r="B2519" s="131"/>
      <c r="C2519" s="6"/>
      <c r="D2519" s="6"/>
    </row>
    <row r="2520" spans="1:4" ht="15.75" customHeight="1" x14ac:dyDescent="0.2">
      <c r="A2520" s="6"/>
      <c r="B2520" s="131"/>
      <c r="C2520" s="6"/>
      <c r="D2520" s="6"/>
    </row>
    <row r="2521" spans="1:4" ht="15.75" customHeight="1" x14ac:dyDescent="0.2">
      <c r="A2521" s="6"/>
      <c r="B2521" s="131"/>
      <c r="C2521" s="6"/>
      <c r="D2521" s="6"/>
    </row>
    <row r="2522" spans="1:4" ht="15.75" customHeight="1" x14ac:dyDescent="0.2">
      <c r="A2522" s="6"/>
      <c r="B2522" s="131"/>
      <c r="C2522" s="6"/>
      <c r="D2522" s="6"/>
    </row>
    <row r="2523" spans="1:4" ht="15.75" customHeight="1" x14ac:dyDescent="0.2">
      <c r="A2523" s="6"/>
      <c r="B2523" s="131"/>
      <c r="C2523" s="6"/>
      <c r="D2523" s="6"/>
    </row>
    <row r="2524" spans="1:4" ht="15.75" customHeight="1" x14ac:dyDescent="0.2">
      <c r="A2524" s="6"/>
      <c r="B2524" s="131"/>
      <c r="C2524" s="6"/>
      <c r="D2524" s="6"/>
    </row>
    <row r="2525" spans="1:4" ht="15.75" customHeight="1" x14ac:dyDescent="0.2">
      <c r="A2525" s="6"/>
      <c r="B2525" s="131"/>
      <c r="C2525" s="6"/>
      <c r="D2525" s="6"/>
    </row>
    <row r="2526" spans="1:4" ht="15.75" customHeight="1" x14ac:dyDescent="0.2">
      <c r="A2526" s="6"/>
      <c r="B2526" s="131"/>
      <c r="C2526" s="6"/>
      <c r="D2526" s="6"/>
    </row>
    <row r="2527" spans="1:4" ht="15.75" customHeight="1" x14ac:dyDescent="0.2">
      <c r="A2527" s="6"/>
      <c r="B2527" s="131"/>
      <c r="C2527" s="6"/>
      <c r="D2527" s="6"/>
    </row>
    <row r="2528" spans="1:4" ht="15.75" customHeight="1" x14ac:dyDescent="0.2">
      <c r="A2528" s="6"/>
      <c r="B2528" s="131"/>
      <c r="C2528" s="6"/>
      <c r="D2528" s="6"/>
    </row>
    <row r="2529" spans="1:4" ht="15.75" customHeight="1" x14ac:dyDescent="0.2">
      <c r="A2529" s="6"/>
      <c r="B2529" s="131"/>
      <c r="C2529" s="6"/>
      <c r="D2529" s="6"/>
    </row>
    <row r="2530" spans="1:4" ht="15.75" customHeight="1" x14ac:dyDescent="0.2">
      <c r="A2530" s="6"/>
      <c r="B2530" s="131"/>
      <c r="C2530" s="6"/>
      <c r="D2530" s="6"/>
    </row>
    <row r="2531" spans="1:4" ht="15.75" customHeight="1" x14ac:dyDescent="0.2">
      <c r="A2531" s="6"/>
      <c r="B2531" s="131"/>
      <c r="C2531" s="6"/>
      <c r="D2531" s="6"/>
    </row>
    <row r="2532" spans="1:4" ht="15.75" customHeight="1" x14ac:dyDescent="0.2">
      <c r="A2532" s="6"/>
      <c r="B2532" s="131"/>
      <c r="C2532" s="6"/>
      <c r="D2532" s="6"/>
    </row>
    <row r="2533" spans="1:4" ht="15.75" customHeight="1" x14ac:dyDescent="0.2">
      <c r="A2533" s="6"/>
      <c r="B2533" s="131"/>
      <c r="C2533" s="6"/>
      <c r="D2533" s="6"/>
    </row>
    <row r="2534" spans="1:4" ht="15.75" customHeight="1" x14ac:dyDescent="0.2">
      <c r="A2534" s="6"/>
      <c r="B2534" s="131"/>
      <c r="C2534" s="6"/>
      <c r="D2534" s="6"/>
    </row>
    <row r="2535" spans="1:4" ht="15.75" customHeight="1" x14ac:dyDescent="0.2">
      <c r="A2535" s="6"/>
      <c r="B2535" s="131"/>
      <c r="C2535" s="6"/>
      <c r="D2535" s="6"/>
    </row>
    <row r="2536" spans="1:4" ht="15.75" customHeight="1" x14ac:dyDescent="0.2">
      <c r="A2536" s="6"/>
      <c r="B2536" s="131"/>
      <c r="C2536" s="6"/>
      <c r="D2536" s="6"/>
    </row>
    <row r="2537" spans="1:4" ht="15.75" customHeight="1" x14ac:dyDescent="0.2">
      <c r="A2537" s="6"/>
      <c r="B2537" s="131"/>
      <c r="C2537" s="6"/>
      <c r="D2537" s="6"/>
    </row>
    <row r="2538" spans="1:4" ht="15.75" customHeight="1" x14ac:dyDescent="0.2">
      <c r="A2538" s="6"/>
      <c r="B2538" s="131"/>
      <c r="C2538" s="6"/>
      <c r="D2538" s="6"/>
    </row>
    <row r="2539" spans="1:4" ht="15.75" customHeight="1" x14ac:dyDescent="0.2">
      <c r="A2539" s="6"/>
      <c r="B2539" s="131"/>
      <c r="C2539" s="6"/>
      <c r="D2539" s="6"/>
    </row>
    <row r="2540" spans="1:4" ht="15.75" customHeight="1" x14ac:dyDescent="0.2">
      <c r="A2540" s="6"/>
      <c r="B2540" s="131"/>
      <c r="C2540" s="6"/>
      <c r="D2540" s="6"/>
    </row>
    <row r="2541" spans="1:4" ht="15.75" customHeight="1" x14ac:dyDescent="0.2">
      <c r="A2541" s="6"/>
      <c r="B2541" s="131"/>
      <c r="C2541" s="6"/>
      <c r="D2541" s="6"/>
    </row>
    <row r="2542" spans="1:4" ht="15.75" customHeight="1" x14ac:dyDescent="0.2">
      <c r="A2542" s="6"/>
      <c r="B2542" s="131"/>
      <c r="C2542" s="6"/>
      <c r="D2542" s="6"/>
    </row>
    <row r="2543" spans="1:4" ht="15.75" customHeight="1" x14ac:dyDescent="0.2">
      <c r="A2543" s="6"/>
      <c r="B2543" s="131"/>
      <c r="C2543" s="6"/>
      <c r="D2543" s="6"/>
    </row>
    <row r="2544" spans="1:4" ht="15.75" customHeight="1" x14ac:dyDescent="0.2">
      <c r="A2544" s="6"/>
      <c r="B2544" s="131"/>
      <c r="C2544" s="6"/>
      <c r="D2544" s="6"/>
    </row>
    <row r="2545" spans="1:4" ht="15.75" customHeight="1" x14ac:dyDescent="0.2">
      <c r="A2545" s="6"/>
      <c r="B2545" s="131"/>
      <c r="C2545" s="6"/>
      <c r="D2545" s="6"/>
    </row>
    <row r="2546" spans="1:4" ht="15.75" customHeight="1" x14ac:dyDescent="0.2">
      <c r="A2546" s="6"/>
      <c r="B2546" s="131"/>
      <c r="C2546" s="6"/>
      <c r="D2546" s="6"/>
    </row>
    <row r="2547" spans="1:4" ht="15.75" customHeight="1" x14ac:dyDescent="0.2">
      <c r="A2547" s="6"/>
      <c r="B2547" s="131"/>
      <c r="C2547" s="6"/>
      <c r="D2547" s="6"/>
    </row>
    <row r="2548" spans="1:4" ht="15.75" customHeight="1" x14ac:dyDescent="0.2">
      <c r="A2548" s="6"/>
      <c r="B2548" s="131"/>
      <c r="C2548" s="6"/>
      <c r="D2548" s="6"/>
    </row>
    <row r="2549" spans="1:4" ht="15.75" customHeight="1" x14ac:dyDescent="0.2">
      <c r="A2549" s="6"/>
      <c r="B2549" s="131"/>
      <c r="C2549" s="6"/>
      <c r="D2549" s="6"/>
    </row>
    <row r="2550" spans="1:4" ht="15.75" customHeight="1" x14ac:dyDescent="0.2">
      <c r="A2550" s="6"/>
      <c r="B2550" s="131"/>
      <c r="C2550" s="6"/>
      <c r="D2550" s="6"/>
    </row>
    <row r="2551" spans="1:4" ht="15.75" customHeight="1" x14ac:dyDescent="0.2">
      <c r="A2551" s="6"/>
      <c r="B2551" s="131"/>
      <c r="C2551" s="6"/>
      <c r="D2551" s="6"/>
    </row>
    <row r="2552" spans="1:4" ht="15.75" customHeight="1" x14ac:dyDescent="0.2">
      <c r="A2552" s="6"/>
      <c r="B2552" s="131"/>
      <c r="C2552" s="6"/>
      <c r="D2552" s="6"/>
    </row>
    <row r="2553" spans="1:4" ht="15.75" customHeight="1" x14ac:dyDescent="0.2">
      <c r="A2553" s="6"/>
      <c r="B2553" s="131"/>
      <c r="C2553" s="6"/>
      <c r="D2553" s="6"/>
    </row>
    <row r="2554" spans="1:4" ht="15.75" customHeight="1" x14ac:dyDescent="0.2">
      <c r="A2554" s="6"/>
      <c r="B2554" s="131"/>
      <c r="C2554" s="6"/>
      <c r="D2554" s="6"/>
    </row>
    <row r="2555" spans="1:4" ht="15.75" customHeight="1" x14ac:dyDescent="0.2">
      <c r="A2555" s="6"/>
      <c r="B2555" s="131"/>
      <c r="C2555" s="6"/>
      <c r="D2555" s="6"/>
    </row>
    <row r="2556" spans="1:4" ht="15.75" customHeight="1" x14ac:dyDescent="0.2">
      <c r="A2556" s="6"/>
      <c r="B2556" s="131"/>
      <c r="C2556" s="6"/>
      <c r="D2556" s="6"/>
    </row>
    <row r="2557" spans="1:4" ht="15.75" customHeight="1" x14ac:dyDescent="0.2">
      <c r="A2557" s="6"/>
      <c r="B2557" s="131"/>
      <c r="C2557" s="6"/>
      <c r="D2557" s="6"/>
    </row>
    <row r="2558" spans="1:4" ht="15.75" customHeight="1" x14ac:dyDescent="0.2">
      <c r="A2558" s="6"/>
      <c r="B2558" s="131"/>
      <c r="C2558" s="6"/>
      <c r="D2558" s="6"/>
    </row>
    <row r="2559" spans="1:4" ht="15.75" customHeight="1" x14ac:dyDescent="0.2">
      <c r="A2559" s="6"/>
      <c r="B2559" s="131"/>
      <c r="C2559" s="6"/>
      <c r="D2559" s="6"/>
    </row>
    <row r="2560" spans="1:4" ht="15.75" customHeight="1" x14ac:dyDescent="0.2">
      <c r="A2560" s="6"/>
      <c r="B2560" s="131"/>
      <c r="C2560" s="6"/>
      <c r="D2560" s="6"/>
    </row>
    <row r="2561" spans="1:4" ht="15.75" customHeight="1" x14ac:dyDescent="0.2">
      <c r="A2561" s="6"/>
      <c r="B2561" s="131"/>
      <c r="C2561" s="6"/>
      <c r="D2561" s="6"/>
    </row>
    <row r="2562" spans="1:4" ht="15.75" customHeight="1" x14ac:dyDescent="0.2">
      <c r="A2562" s="6"/>
      <c r="B2562" s="131"/>
      <c r="C2562" s="6"/>
      <c r="D2562" s="6"/>
    </row>
    <row r="2563" spans="1:4" ht="15.75" customHeight="1" x14ac:dyDescent="0.2">
      <c r="A2563" s="6"/>
      <c r="B2563" s="131"/>
      <c r="C2563" s="6"/>
      <c r="D2563" s="6"/>
    </row>
    <row r="2564" spans="1:4" ht="15.75" customHeight="1" x14ac:dyDescent="0.2">
      <c r="A2564" s="6"/>
      <c r="B2564" s="131"/>
      <c r="C2564" s="6"/>
      <c r="D2564" s="6"/>
    </row>
    <row r="2565" spans="1:4" ht="15.75" customHeight="1" x14ac:dyDescent="0.2">
      <c r="A2565" s="6"/>
      <c r="B2565" s="131"/>
      <c r="C2565" s="6"/>
      <c r="D2565" s="6"/>
    </row>
    <row r="2566" spans="1:4" ht="15.75" customHeight="1" x14ac:dyDescent="0.2">
      <c r="A2566" s="6"/>
      <c r="B2566" s="131"/>
      <c r="C2566" s="6"/>
      <c r="D2566" s="6"/>
    </row>
    <row r="2567" spans="1:4" ht="15.75" customHeight="1" x14ac:dyDescent="0.2">
      <c r="A2567" s="6"/>
      <c r="B2567" s="131"/>
      <c r="C2567" s="6"/>
      <c r="D2567" s="6"/>
    </row>
    <row r="2568" spans="1:4" ht="15.75" customHeight="1" x14ac:dyDescent="0.2">
      <c r="A2568" s="6"/>
      <c r="B2568" s="131"/>
      <c r="C2568" s="6"/>
      <c r="D2568" s="6"/>
    </row>
    <row r="2569" spans="1:4" ht="15.75" customHeight="1" x14ac:dyDescent="0.2">
      <c r="A2569" s="6"/>
      <c r="B2569" s="131"/>
      <c r="C2569" s="6"/>
      <c r="D2569" s="6"/>
    </row>
    <row r="2570" spans="1:4" ht="15.75" customHeight="1" x14ac:dyDescent="0.2">
      <c r="A2570" s="6"/>
      <c r="B2570" s="131"/>
      <c r="C2570" s="6"/>
      <c r="D2570" s="6"/>
    </row>
    <row r="2571" spans="1:4" ht="15.75" customHeight="1" x14ac:dyDescent="0.2">
      <c r="A2571" s="6"/>
      <c r="B2571" s="131"/>
      <c r="C2571" s="6"/>
      <c r="D2571" s="6"/>
    </row>
    <row r="2572" spans="1:4" ht="15.75" customHeight="1" x14ac:dyDescent="0.2">
      <c r="A2572" s="6"/>
      <c r="B2572" s="131"/>
      <c r="C2572" s="6"/>
      <c r="D2572" s="6"/>
    </row>
    <row r="2573" spans="1:4" ht="15.75" customHeight="1" x14ac:dyDescent="0.2">
      <c r="A2573" s="6"/>
      <c r="B2573" s="131"/>
      <c r="C2573" s="6"/>
      <c r="D2573" s="6"/>
    </row>
    <row r="2574" spans="1:4" ht="15.75" customHeight="1" x14ac:dyDescent="0.2">
      <c r="A2574" s="6"/>
      <c r="B2574" s="131"/>
      <c r="C2574" s="6"/>
      <c r="D2574" s="6"/>
    </row>
    <row r="2575" spans="1:4" ht="15.75" customHeight="1" x14ac:dyDescent="0.2">
      <c r="A2575" s="6"/>
      <c r="B2575" s="131"/>
      <c r="C2575" s="6"/>
      <c r="D2575" s="6"/>
    </row>
    <row r="2576" spans="1:4" ht="15.75" customHeight="1" x14ac:dyDescent="0.2">
      <c r="A2576" s="6"/>
      <c r="B2576" s="131"/>
      <c r="C2576" s="6"/>
      <c r="D2576" s="6"/>
    </row>
    <row r="2577" spans="1:6" ht="15.75" customHeight="1" x14ac:dyDescent="0.2">
      <c r="A2577" s="6"/>
      <c r="B2577" s="131"/>
      <c r="C2577" s="6"/>
      <c r="D2577" s="6"/>
    </row>
    <row r="2578" spans="1:6" ht="15.75" customHeight="1" x14ac:dyDescent="0.2">
      <c r="A2578" s="6"/>
      <c r="B2578" s="131"/>
      <c r="C2578" s="6"/>
      <c r="D2578" s="6"/>
    </row>
    <row r="2579" spans="1:6" ht="15.75" customHeight="1" x14ac:dyDescent="0.2">
      <c r="A2579" s="6"/>
      <c r="B2579" s="131"/>
      <c r="C2579" s="6"/>
      <c r="D2579" s="6"/>
    </row>
    <row r="2580" spans="1:6" ht="15.75" customHeight="1" x14ac:dyDescent="0.2">
      <c r="A2580" s="6"/>
      <c r="B2580" s="131"/>
      <c r="C2580" s="6"/>
      <c r="D2580" s="6"/>
      <c r="F2580" s="47">
        <f>F2555+F2310</f>
        <v>0</v>
      </c>
    </row>
    <row r="2581" spans="1:6" ht="15.75" customHeight="1" x14ac:dyDescent="0.2">
      <c r="A2581" s="6"/>
      <c r="B2581" s="131"/>
      <c r="C2581" s="6"/>
      <c r="D2581" s="6"/>
    </row>
    <row r="2582" spans="1:6" ht="15.75" customHeight="1" x14ac:dyDescent="0.2">
      <c r="A2582" s="6"/>
      <c r="B2582" s="131"/>
      <c r="C2582" s="6"/>
      <c r="D2582" s="6"/>
    </row>
    <row r="2583" spans="1:6" ht="15.75" customHeight="1" x14ac:dyDescent="0.2">
      <c r="A2583" s="6"/>
      <c r="B2583" s="131"/>
      <c r="C2583" s="6"/>
      <c r="D2583" s="6"/>
    </row>
    <row r="2584" spans="1:6" ht="15.75" customHeight="1" x14ac:dyDescent="0.2">
      <c r="A2584" s="6"/>
      <c r="B2584" s="131"/>
      <c r="C2584" s="6"/>
      <c r="D2584" s="6"/>
    </row>
    <row r="2585" spans="1:6" ht="15.75" customHeight="1" x14ac:dyDescent="0.2">
      <c r="A2585" s="6"/>
      <c r="B2585" s="6"/>
      <c r="C2585" s="6"/>
      <c r="D2585" s="6"/>
    </row>
    <row r="2586" spans="1:6" ht="15.75" customHeight="1" x14ac:dyDescent="0.2">
      <c r="A2586" s="6"/>
      <c r="B2586" s="131"/>
      <c r="C2586" s="6"/>
      <c r="D2586" s="6"/>
    </row>
    <row r="2587" spans="1:6" ht="15.75" customHeight="1" x14ac:dyDescent="0.2">
      <c r="A2587" s="6"/>
      <c r="B2587" s="131"/>
      <c r="C2587" s="6"/>
      <c r="D2587" s="6"/>
    </row>
    <row r="2588" spans="1:6" ht="15.75" customHeight="1" x14ac:dyDescent="0.2">
      <c r="A2588" s="6"/>
      <c r="B2588" s="131"/>
      <c r="C2588" s="6"/>
      <c r="D2588" s="6"/>
    </row>
    <row r="2589" spans="1:6" ht="15.75" customHeight="1" x14ac:dyDescent="0.2">
      <c r="A2589" s="6"/>
      <c r="B2589" s="131"/>
      <c r="C2589" s="6"/>
      <c r="D2589" s="6"/>
    </row>
    <row r="2590" spans="1:6" ht="15.75" customHeight="1" x14ac:dyDescent="0.2">
      <c r="A2590" s="6"/>
      <c r="B2590" s="131"/>
      <c r="C2590" s="6"/>
      <c r="D2590" s="6"/>
    </row>
    <row r="2591" spans="1:6" ht="15.75" customHeight="1" x14ac:dyDescent="0.2">
      <c r="A2591" s="6"/>
      <c r="B2591" s="131"/>
      <c r="C2591" s="6"/>
      <c r="D2591" s="6"/>
    </row>
    <row r="2592" spans="1:6" ht="15.75" customHeight="1" x14ac:dyDescent="0.2">
      <c r="A2592" s="6"/>
      <c r="B2592" s="131"/>
      <c r="C2592" s="6"/>
      <c r="D2592" s="6"/>
    </row>
    <row r="2593" spans="1:4" ht="15.75" customHeight="1" x14ac:dyDescent="0.2">
      <c r="A2593" s="6"/>
      <c r="B2593" s="131"/>
      <c r="C2593" s="6"/>
      <c r="D2593" s="6"/>
    </row>
    <row r="2594" spans="1:4" ht="15.75" customHeight="1" x14ac:dyDescent="0.2">
      <c r="A2594" s="6"/>
      <c r="B2594" s="131"/>
      <c r="C2594" s="6"/>
      <c r="D2594" s="6"/>
    </row>
    <row r="2595" spans="1:4" ht="15.75" customHeight="1" x14ac:dyDescent="0.2">
      <c r="A2595" s="6"/>
      <c r="B2595" s="131"/>
      <c r="C2595" s="6"/>
      <c r="D2595" s="6"/>
    </row>
    <row r="2596" spans="1:4" ht="15.75" customHeight="1" x14ac:dyDescent="0.2">
      <c r="A2596" s="6"/>
      <c r="B2596" s="131"/>
      <c r="C2596" s="6"/>
      <c r="D2596" s="6"/>
    </row>
    <row r="2597" spans="1:4" ht="15.75" customHeight="1" x14ac:dyDescent="0.2">
      <c r="A2597" s="6"/>
      <c r="B2597" s="131"/>
      <c r="C2597" s="6"/>
      <c r="D2597" s="6"/>
    </row>
    <row r="2598" spans="1:4" ht="15.75" customHeight="1" x14ac:dyDescent="0.2">
      <c r="A2598" s="6"/>
      <c r="B2598" s="131"/>
      <c r="C2598" s="6"/>
      <c r="D2598" s="6"/>
    </row>
    <row r="2599" spans="1:4" ht="15.75" customHeight="1" x14ac:dyDescent="0.2">
      <c r="A2599" s="6"/>
      <c r="B2599" s="131"/>
      <c r="C2599" s="6"/>
      <c r="D2599" s="6"/>
    </row>
    <row r="2600" spans="1:4" ht="15.75" customHeight="1" x14ac:dyDescent="0.2">
      <c r="A2600" s="6"/>
      <c r="B2600" s="131"/>
      <c r="C2600" s="6"/>
      <c r="D2600" s="6"/>
    </row>
    <row r="2601" spans="1:4" ht="15.75" customHeight="1" x14ac:dyDescent="0.2">
      <c r="A2601" s="6"/>
      <c r="B2601" s="131"/>
      <c r="C2601" s="6"/>
      <c r="D2601" s="6"/>
    </row>
    <row r="2602" spans="1:4" ht="15.75" customHeight="1" x14ac:dyDescent="0.2">
      <c r="A2602" s="6"/>
      <c r="B2602" s="131"/>
      <c r="C2602" s="6"/>
      <c r="D2602" s="6"/>
    </row>
    <row r="2603" spans="1:4" ht="15.75" customHeight="1" x14ac:dyDescent="0.2">
      <c r="A2603" s="6"/>
      <c r="B2603" s="131"/>
      <c r="C2603" s="6"/>
      <c r="D2603" s="6"/>
    </row>
    <row r="2604" spans="1:4" ht="15.75" customHeight="1" x14ac:dyDescent="0.2">
      <c r="A2604" s="6"/>
      <c r="B2604" s="131"/>
      <c r="C2604" s="6"/>
      <c r="D2604" s="6"/>
    </row>
    <row r="2605" spans="1:4" ht="15.75" customHeight="1" x14ac:dyDescent="0.2">
      <c r="A2605" s="6"/>
      <c r="B2605" s="131"/>
      <c r="C2605" s="6"/>
      <c r="D2605" s="6"/>
    </row>
    <row r="2606" spans="1:4" ht="15.75" customHeight="1" x14ac:dyDescent="0.2">
      <c r="A2606" s="6"/>
      <c r="B2606" s="131"/>
      <c r="C2606" s="6"/>
      <c r="D2606" s="6"/>
    </row>
    <row r="2607" spans="1:4" ht="15.75" customHeight="1" x14ac:dyDescent="0.2">
      <c r="A2607" s="6"/>
      <c r="B2607" s="131"/>
      <c r="C2607" s="6"/>
      <c r="D2607" s="6"/>
    </row>
    <row r="2608" spans="1:4" ht="15.75" customHeight="1" x14ac:dyDescent="0.2">
      <c r="A2608" s="6"/>
      <c r="B2608" s="131"/>
      <c r="C2608" s="6"/>
      <c r="D2608" s="6"/>
    </row>
    <row r="2609" spans="1:4" ht="15.75" customHeight="1" x14ac:dyDescent="0.2">
      <c r="A2609" s="6"/>
      <c r="B2609" s="131"/>
      <c r="C2609" s="6"/>
      <c r="D2609" s="6"/>
    </row>
    <row r="2610" spans="1:4" ht="15.75" customHeight="1" x14ac:dyDescent="0.2">
      <c r="A2610" s="6"/>
      <c r="B2610" s="131"/>
      <c r="C2610" s="6"/>
      <c r="D2610" s="6"/>
    </row>
    <row r="2611" spans="1:4" ht="15.75" customHeight="1" x14ac:dyDescent="0.2">
      <c r="A2611" s="6"/>
      <c r="B2611" s="131"/>
      <c r="C2611" s="6"/>
      <c r="D2611" s="6"/>
    </row>
    <row r="2612" spans="1:4" ht="15.75" customHeight="1" x14ac:dyDescent="0.2">
      <c r="A2612" s="6"/>
      <c r="B2612" s="131"/>
      <c r="C2612" s="6"/>
      <c r="D2612" s="6"/>
    </row>
    <row r="2613" spans="1:4" ht="15.75" customHeight="1" x14ac:dyDescent="0.2">
      <c r="A2613" s="6"/>
      <c r="B2613" s="131"/>
      <c r="C2613" s="6"/>
      <c r="D2613" s="6"/>
    </row>
    <row r="2614" spans="1:4" ht="15.75" customHeight="1" x14ac:dyDescent="0.2">
      <c r="A2614" s="6"/>
      <c r="B2614" s="131"/>
      <c r="C2614" s="6"/>
      <c r="D2614" s="6"/>
    </row>
    <row r="2615" spans="1:4" ht="15.75" customHeight="1" x14ac:dyDescent="0.2">
      <c r="A2615" s="6"/>
      <c r="B2615" s="131"/>
      <c r="C2615" s="6"/>
      <c r="D2615" s="6"/>
    </row>
    <row r="2616" spans="1:4" ht="15.75" customHeight="1" x14ac:dyDescent="0.2">
      <c r="A2616" s="6"/>
      <c r="B2616" s="131"/>
      <c r="C2616" s="6"/>
      <c r="D2616" s="6"/>
    </row>
    <row r="2617" spans="1:4" ht="15.75" customHeight="1" x14ac:dyDescent="0.2">
      <c r="A2617" s="6"/>
      <c r="B2617" s="131"/>
      <c r="C2617" s="6"/>
      <c r="D2617" s="6"/>
    </row>
    <row r="2618" spans="1:4" ht="15.75" customHeight="1" x14ac:dyDescent="0.2">
      <c r="A2618" s="6"/>
      <c r="B2618" s="131"/>
      <c r="C2618" s="6"/>
      <c r="D2618" s="6"/>
    </row>
    <row r="2619" spans="1:4" ht="15.75" customHeight="1" x14ac:dyDescent="0.2">
      <c r="A2619" s="6"/>
      <c r="B2619" s="131"/>
      <c r="C2619" s="6"/>
      <c r="D2619" s="6"/>
    </row>
    <row r="2620" spans="1:4" ht="15.75" customHeight="1" x14ac:dyDescent="0.2">
      <c r="A2620" s="6"/>
      <c r="B2620" s="131"/>
      <c r="C2620" s="6"/>
      <c r="D2620" s="6"/>
    </row>
    <row r="2621" spans="1:4" ht="15.75" customHeight="1" x14ac:dyDescent="0.2">
      <c r="A2621" s="6"/>
      <c r="B2621" s="131"/>
      <c r="C2621" s="6"/>
      <c r="D2621" s="6"/>
    </row>
    <row r="2622" spans="1:4" ht="15.75" customHeight="1" x14ac:dyDescent="0.2">
      <c r="A2622" s="6"/>
      <c r="B2622" s="131"/>
      <c r="C2622" s="6"/>
      <c r="D2622" s="6"/>
    </row>
    <row r="2623" spans="1:4" ht="15.75" customHeight="1" x14ac:dyDescent="0.2">
      <c r="A2623" s="6"/>
      <c r="B2623" s="131"/>
      <c r="C2623" s="6"/>
      <c r="D2623" s="6"/>
    </row>
    <row r="2624" spans="1:4" ht="15.75" customHeight="1" x14ac:dyDescent="0.2">
      <c r="A2624" s="6"/>
      <c r="B2624" s="131"/>
      <c r="C2624" s="6"/>
      <c r="D2624" s="6"/>
    </row>
    <row r="2625" spans="1:4" ht="15.75" customHeight="1" x14ac:dyDescent="0.2">
      <c r="A2625" s="6"/>
      <c r="B2625" s="131"/>
      <c r="C2625" s="6"/>
      <c r="D2625" s="6"/>
    </row>
    <row r="2626" spans="1:4" ht="15.75" customHeight="1" x14ac:dyDescent="0.2">
      <c r="A2626" s="6"/>
      <c r="B2626" s="131"/>
      <c r="C2626" s="6"/>
      <c r="D2626" s="6"/>
    </row>
    <row r="2627" spans="1:4" ht="15.75" customHeight="1" x14ac:dyDescent="0.2">
      <c r="A2627" s="6"/>
      <c r="B2627" s="131"/>
      <c r="C2627" s="6"/>
      <c r="D2627" s="6"/>
    </row>
    <row r="2628" spans="1:4" ht="15.75" customHeight="1" x14ac:dyDescent="0.2">
      <c r="A2628" s="6"/>
      <c r="B2628" s="131"/>
      <c r="C2628" s="6"/>
      <c r="D2628" s="6"/>
    </row>
    <row r="2629" spans="1:4" ht="15.75" customHeight="1" x14ac:dyDescent="0.2">
      <c r="A2629" s="6"/>
      <c r="B2629" s="131"/>
      <c r="C2629" s="6"/>
      <c r="D2629" s="6"/>
    </row>
    <row r="2630" spans="1:4" ht="15.75" customHeight="1" x14ac:dyDescent="0.2">
      <c r="A2630" s="6"/>
      <c r="B2630" s="131"/>
      <c r="C2630" s="6"/>
      <c r="D2630" s="6"/>
    </row>
    <row r="2631" spans="1:4" ht="15.75" customHeight="1" x14ac:dyDescent="0.2">
      <c r="A2631" s="6"/>
      <c r="B2631" s="131"/>
      <c r="C2631" s="6"/>
      <c r="D2631" s="6"/>
    </row>
    <row r="2632" spans="1:4" ht="15.75" customHeight="1" x14ac:dyDescent="0.2">
      <c r="A2632" s="6"/>
      <c r="B2632" s="131"/>
      <c r="C2632" s="6"/>
      <c r="D2632" s="6"/>
    </row>
    <row r="2633" spans="1:4" ht="15.75" customHeight="1" x14ac:dyDescent="0.2">
      <c r="A2633" s="6"/>
      <c r="B2633" s="131"/>
      <c r="C2633" s="6"/>
      <c r="D2633" s="6"/>
    </row>
    <row r="2634" spans="1:4" ht="15.75" customHeight="1" x14ac:dyDescent="0.2">
      <c r="A2634" s="6"/>
      <c r="B2634" s="131"/>
      <c r="C2634" s="6"/>
      <c r="D2634" s="6"/>
    </row>
    <row r="2635" spans="1:4" ht="15.75" customHeight="1" x14ac:dyDescent="0.2">
      <c r="A2635" s="6"/>
      <c r="B2635" s="131"/>
      <c r="C2635" s="6"/>
      <c r="D2635" s="6"/>
    </row>
    <row r="2636" spans="1:4" ht="15.75" customHeight="1" x14ac:dyDescent="0.2">
      <c r="A2636" s="6"/>
      <c r="B2636" s="131"/>
      <c r="C2636" s="6"/>
      <c r="D2636" s="6"/>
    </row>
    <row r="2637" spans="1:4" ht="15.75" customHeight="1" x14ac:dyDescent="0.2">
      <c r="A2637" s="6"/>
      <c r="B2637" s="131"/>
      <c r="C2637" s="6"/>
      <c r="D2637" s="6"/>
    </row>
    <row r="2638" spans="1:4" ht="15.75" customHeight="1" x14ac:dyDescent="0.2">
      <c r="A2638" s="6"/>
      <c r="B2638" s="131"/>
      <c r="C2638" s="6"/>
      <c r="D2638" s="6"/>
    </row>
    <row r="2639" spans="1:4" ht="15.75" customHeight="1" x14ac:dyDescent="0.2">
      <c r="A2639" s="6"/>
      <c r="B2639" s="131"/>
      <c r="C2639" s="6"/>
      <c r="D2639" s="6"/>
    </row>
    <row r="2640" spans="1:4" ht="15.75" customHeight="1" x14ac:dyDescent="0.2">
      <c r="A2640" s="6"/>
      <c r="B2640" s="131"/>
      <c r="C2640" s="6"/>
      <c r="D2640" s="6"/>
    </row>
    <row r="2641" spans="1:4" ht="15.75" customHeight="1" x14ac:dyDescent="0.2">
      <c r="A2641" s="6"/>
      <c r="B2641" s="131"/>
      <c r="C2641" s="6"/>
      <c r="D2641" s="6"/>
    </row>
    <row r="2642" spans="1:4" ht="15.75" customHeight="1" x14ac:dyDescent="0.2">
      <c r="A2642" s="6"/>
      <c r="B2642" s="131"/>
      <c r="C2642" s="6"/>
      <c r="D2642" s="6"/>
    </row>
    <row r="2643" spans="1:4" ht="15.75" customHeight="1" x14ac:dyDescent="0.2">
      <c r="A2643" s="6"/>
      <c r="B2643" s="131"/>
      <c r="C2643" s="6"/>
      <c r="D2643" s="6"/>
    </row>
    <row r="2644" spans="1:4" ht="15.75" customHeight="1" x14ac:dyDescent="0.2">
      <c r="A2644" s="6"/>
      <c r="B2644" s="131"/>
      <c r="C2644" s="6"/>
      <c r="D2644" s="6"/>
    </row>
    <row r="2645" spans="1:4" ht="15.75" customHeight="1" x14ac:dyDescent="0.2">
      <c r="A2645" s="6"/>
      <c r="B2645" s="131"/>
      <c r="C2645" s="6"/>
      <c r="D2645" s="6"/>
    </row>
    <row r="2646" spans="1:4" ht="15.75" customHeight="1" x14ac:dyDescent="0.2">
      <c r="A2646" s="6"/>
      <c r="B2646" s="131"/>
      <c r="C2646" s="6"/>
      <c r="D2646" s="6"/>
    </row>
    <row r="2647" spans="1:4" ht="15.75" customHeight="1" x14ac:dyDescent="0.2">
      <c r="A2647" s="6"/>
      <c r="B2647" s="131"/>
      <c r="C2647" s="6"/>
      <c r="D2647" s="6"/>
    </row>
    <row r="2648" spans="1:4" ht="15.75" customHeight="1" x14ac:dyDescent="0.2">
      <c r="A2648" s="6"/>
      <c r="B2648" s="131"/>
      <c r="C2648" s="6"/>
      <c r="D2648" s="6"/>
    </row>
    <row r="2649" spans="1:4" ht="15.75" customHeight="1" x14ac:dyDescent="0.2">
      <c r="A2649" s="6"/>
      <c r="B2649" s="131"/>
      <c r="C2649" s="6"/>
      <c r="D2649" s="6"/>
    </row>
    <row r="2650" spans="1:4" ht="15.75" customHeight="1" x14ac:dyDescent="0.2">
      <c r="A2650" s="6"/>
      <c r="B2650" s="131"/>
      <c r="C2650" s="6"/>
      <c r="D2650" s="6"/>
    </row>
    <row r="2651" spans="1:4" ht="15.75" customHeight="1" x14ac:dyDescent="0.2">
      <c r="A2651" s="6"/>
      <c r="B2651" s="131"/>
      <c r="C2651" s="6"/>
      <c r="D2651" s="6"/>
    </row>
    <row r="2652" spans="1:4" ht="15.75" customHeight="1" x14ac:dyDescent="0.2">
      <c r="A2652" s="6"/>
      <c r="B2652" s="131"/>
      <c r="C2652" s="6"/>
      <c r="D2652" s="6"/>
    </row>
    <row r="2653" spans="1:4" ht="15.75" customHeight="1" x14ac:dyDescent="0.2">
      <c r="A2653" s="6"/>
      <c r="B2653" s="131"/>
      <c r="C2653" s="6"/>
      <c r="D2653" s="6"/>
    </row>
    <row r="2654" spans="1:4" ht="15.75" customHeight="1" x14ac:dyDescent="0.2">
      <c r="A2654" s="6"/>
      <c r="B2654" s="131"/>
      <c r="C2654" s="6"/>
      <c r="D2654" s="6"/>
    </row>
    <row r="2655" spans="1:4" ht="15.75" customHeight="1" x14ac:dyDescent="0.2">
      <c r="A2655" s="6"/>
      <c r="B2655" s="131"/>
      <c r="C2655" s="6"/>
      <c r="D2655" s="6"/>
    </row>
    <row r="2656" spans="1:4" ht="15.75" customHeight="1" x14ac:dyDescent="0.2">
      <c r="A2656" s="6"/>
      <c r="B2656" s="131"/>
      <c r="C2656" s="6"/>
      <c r="D2656" s="6"/>
    </row>
    <row r="2657" spans="1:4" ht="15.75" customHeight="1" x14ac:dyDescent="0.2">
      <c r="A2657" s="6"/>
      <c r="B2657" s="131"/>
      <c r="C2657" s="6"/>
      <c r="D2657" s="6"/>
    </row>
    <row r="2658" spans="1:4" ht="15.75" customHeight="1" x14ac:dyDescent="0.2">
      <c r="A2658" s="6"/>
      <c r="B2658" s="131"/>
      <c r="C2658" s="6"/>
      <c r="D2658" s="6"/>
    </row>
    <row r="2659" spans="1:4" ht="15.75" customHeight="1" x14ac:dyDescent="0.2">
      <c r="A2659" s="6"/>
      <c r="B2659" s="131"/>
      <c r="C2659" s="6"/>
      <c r="D2659" s="6"/>
    </row>
  </sheetData>
  <pageMargins left="0.7" right="0.7" top="0.75" bottom="0.75" header="0" footer="0"/>
  <pageSetup orientation="landscap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D2030"/>
  <sheetViews>
    <sheetView workbookViewId="0"/>
  </sheetViews>
  <sheetFormatPr defaultColWidth="12.625" defaultRowHeight="15" customHeight="1" x14ac:dyDescent="0.15"/>
  <cols>
    <col min="1" max="1" width="21.453125" customWidth="1"/>
    <col min="2" max="2" width="12.9921875" customWidth="1"/>
    <col min="3" max="3" width="10.54296875" customWidth="1"/>
    <col min="4" max="4" width="14.5859375" customWidth="1"/>
    <col min="5" max="26" width="7.59765625" customWidth="1"/>
  </cols>
  <sheetData>
    <row r="1" spans="1:4" x14ac:dyDescent="0.2">
      <c r="A1" s="93" t="s">
        <v>45</v>
      </c>
      <c r="B1" s="93" t="s">
        <v>160</v>
      </c>
      <c r="C1" s="134" t="s">
        <v>860</v>
      </c>
      <c r="D1" s="93" t="s">
        <v>574</v>
      </c>
    </row>
    <row r="2" spans="1:4" x14ac:dyDescent="0.2">
      <c r="A2" s="45" t="s">
        <v>59</v>
      </c>
      <c r="B2" s="130">
        <v>42247</v>
      </c>
      <c r="C2" s="45">
        <v>22</v>
      </c>
      <c r="D2" s="93" t="s">
        <v>34</v>
      </c>
    </row>
    <row r="3" spans="1:4" x14ac:dyDescent="0.2">
      <c r="A3" s="45" t="s">
        <v>59</v>
      </c>
      <c r="B3" s="130">
        <v>42246</v>
      </c>
      <c r="C3" s="45">
        <v>28</v>
      </c>
      <c r="D3" s="93" t="s">
        <v>34</v>
      </c>
    </row>
    <row r="4" spans="1:4" x14ac:dyDescent="0.2">
      <c r="A4" s="45" t="s">
        <v>59</v>
      </c>
      <c r="B4" s="130">
        <v>42245</v>
      </c>
      <c r="C4" s="45">
        <v>21</v>
      </c>
      <c r="D4" s="93" t="s">
        <v>34</v>
      </c>
    </row>
    <row r="5" spans="1:4" x14ac:dyDescent="0.2">
      <c r="A5" s="45" t="s">
        <v>59</v>
      </c>
      <c r="B5" s="130">
        <v>42244</v>
      </c>
      <c r="C5" s="45">
        <v>30</v>
      </c>
      <c r="D5" s="93" t="s">
        <v>34</v>
      </c>
    </row>
    <row r="6" spans="1:4" x14ac:dyDescent="0.2">
      <c r="A6" s="45" t="s">
        <v>59</v>
      </c>
      <c r="B6" s="130">
        <v>42243</v>
      </c>
      <c r="C6" s="45">
        <v>28</v>
      </c>
      <c r="D6" s="93" t="s">
        <v>34</v>
      </c>
    </row>
    <row r="7" spans="1:4" x14ac:dyDescent="0.2">
      <c r="A7" s="45" t="s">
        <v>59</v>
      </c>
      <c r="B7" s="130">
        <v>42242</v>
      </c>
      <c r="C7" s="45">
        <v>26</v>
      </c>
      <c r="D7" s="93" t="s">
        <v>34</v>
      </c>
    </row>
    <row r="8" spans="1:4" x14ac:dyDescent="0.2">
      <c r="A8" s="45" t="s">
        <v>59</v>
      </c>
      <c r="B8" s="130">
        <v>42241</v>
      </c>
      <c r="C8" s="45">
        <v>34</v>
      </c>
      <c r="D8" s="93" t="s">
        <v>34</v>
      </c>
    </row>
    <row r="9" spans="1:4" x14ac:dyDescent="0.2">
      <c r="A9" s="45" t="s">
        <v>59</v>
      </c>
      <c r="B9" s="130">
        <v>42240</v>
      </c>
      <c r="C9" s="45">
        <v>26</v>
      </c>
      <c r="D9" s="93" t="s">
        <v>34</v>
      </c>
    </row>
    <row r="10" spans="1:4" x14ac:dyDescent="0.2">
      <c r="A10" s="45" t="s">
        <v>59</v>
      </c>
      <c r="B10" s="130">
        <v>42239</v>
      </c>
      <c r="C10" s="45">
        <v>25</v>
      </c>
      <c r="D10" s="93" t="s">
        <v>34</v>
      </c>
    </row>
    <row r="11" spans="1:4" x14ac:dyDescent="0.2">
      <c r="A11" s="45" t="s">
        <v>59</v>
      </c>
      <c r="B11" s="130">
        <v>42238</v>
      </c>
      <c r="C11" s="45">
        <v>24</v>
      </c>
      <c r="D11" s="93" t="s">
        <v>34</v>
      </c>
    </row>
    <row r="12" spans="1:4" x14ac:dyDescent="0.2">
      <c r="A12" s="45" t="s">
        <v>59</v>
      </c>
      <c r="B12" s="130">
        <v>42237</v>
      </c>
      <c r="C12" s="45">
        <v>22</v>
      </c>
      <c r="D12" s="93" t="s">
        <v>34</v>
      </c>
    </row>
    <row r="13" spans="1:4" x14ac:dyDescent="0.2">
      <c r="A13" s="45" t="s">
        <v>59</v>
      </c>
      <c r="B13" s="130">
        <v>42236</v>
      </c>
      <c r="C13" s="45">
        <v>27</v>
      </c>
      <c r="D13" s="93" t="s">
        <v>34</v>
      </c>
    </row>
    <row r="14" spans="1:4" x14ac:dyDescent="0.2">
      <c r="A14" s="45" t="s">
        <v>59</v>
      </c>
      <c r="B14" s="130">
        <v>42235</v>
      </c>
      <c r="C14" s="45">
        <v>35</v>
      </c>
      <c r="D14" s="93" t="s">
        <v>34</v>
      </c>
    </row>
    <row r="15" spans="1:4" x14ac:dyDescent="0.2">
      <c r="A15" s="45" t="s">
        <v>59</v>
      </c>
      <c r="B15" s="130">
        <v>42234</v>
      </c>
      <c r="C15" s="45">
        <v>27</v>
      </c>
      <c r="D15" s="93" t="s">
        <v>34</v>
      </c>
    </row>
    <row r="16" spans="1:4" x14ac:dyDescent="0.2">
      <c r="A16" s="45" t="s">
        <v>59</v>
      </c>
      <c r="B16" s="130">
        <v>42233</v>
      </c>
      <c r="C16" s="45">
        <v>26</v>
      </c>
      <c r="D16" s="93" t="s">
        <v>34</v>
      </c>
    </row>
    <row r="17" spans="1:4" x14ac:dyDescent="0.2">
      <c r="A17" s="45" t="s">
        <v>59</v>
      </c>
      <c r="B17" s="130">
        <v>42232</v>
      </c>
      <c r="C17" s="45">
        <v>23</v>
      </c>
      <c r="D17" s="93" t="s">
        <v>34</v>
      </c>
    </row>
    <row r="18" spans="1:4" x14ac:dyDescent="0.2">
      <c r="A18" s="45" t="s">
        <v>59</v>
      </c>
      <c r="B18" s="130">
        <v>42231</v>
      </c>
      <c r="C18" s="45">
        <v>24</v>
      </c>
      <c r="D18" s="93" t="s">
        <v>34</v>
      </c>
    </row>
    <row r="19" spans="1:4" x14ac:dyDescent="0.2">
      <c r="A19" s="45" t="s">
        <v>59</v>
      </c>
      <c r="B19" s="130">
        <v>42230</v>
      </c>
      <c r="C19" s="45">
        <v>22</v>
      </c>
      <c r="D19" s="93" t="s">
        <v>34</v>
      </c>
    </row>
    <row r="20" spans="1:4" x14ac:dyDescent="0.2">
      <c r="A20" s="45" t="s">
        <v>59</v>
      </c>
      <c r="B20" s="130">
        <v>42229</v>
      </c>
      <c r="C20" s="45">
        <v>21</v>
      </c>
      <c r="D20" s="93" t="s">
        <v>34</v>
      </c>
    </row>
    <row r="21" spans="1:4" ht="15.75" customHeight="1" x14ac:dyDescent="0.2">
      <c r="A21" s="45" t="s">
        <v>59</v>
      </c>
      <c r="B21" s="130">
        <v>42228</v>
      </c>
      <c r="C21" s="45">
        <v>22</v>
      </c>
      <c r="D21" s="93" t="s">
        <v>34</v>
      </c>
    </row>
    <row r="22" spans="1:4" ht="15.75" customHeight="1" x14ac:dyDescent="0.2">
      <c r="A22" s="45" t="s">
        <v>59</v>
      </c>
      <c r="B22" s="130">
        <v>42227</v>
      </c>
      <c r="C22" s="45">
        <v>25</v>
      </c>
      <c r="D22" s="93" t="s">
        <v>34</v>
      </c>
    </row>
    <row r="23" spans="1:4" ht="15.75" customHeight="1" x14ac:dyDescent="0.2">
      <c r="A23" s="45" t="s">
        <v>59</v>
      </c>
      <c r="B23" s="130">
        <v>42226</v>
      </c>
      <c r="C23" s="45">
        <v>25</v>
      </c>
      <c r="D23" s="93" t="s">
        <v>34</v>
      </c>
    </row>
    <row r="24" spans="1:4" ht="15.75" customHeight="1" x14ac:dyDescent="0.2">
      <c r="A24" s="45" t="s">
        <v>59</v>
      </c>
      <c r="B24" s="130">
        <v>42225</v>
      </c>
      <c r="C24" s="45">
        <v>24</v>
      </c>
      <c r="D24" s="93" t="s">
        <v>34</v>
      </c>
    </row>
    <row r="25" spans="1:4" ht="15.75" customHeight="1" x14ac:dyDescent="0.2">
      <c r="A25" s="45" t="s">
        <v>59</v>
      </c>
      <c r="B25" s="130">
        <v>42224</v>
      </c>
      <c r="C25" s="45">
        <v>21</v>
      </c>
      <c r="D25" s="93" t="s">
        <v>34</v>
      </c>
    </row>
    <row r="26" spans="1:4" ht="15.75" customHeight="1" x14ac:dyDescent="0.2">
      <c r="A26" s="45" t="s">
        <v>59</v>
      </c>
      <c r="B26" s="130">
        <v>42223</v>
      </c>
      <c r="C26" s="45">
        <v>24</v>
      </c>
      <c r="D26" s="93" t="s">
        <v>34</v>
      </c>
    </row>
    <row r="27" spans="1:4" ht="15.75" customHeight="1" x14ac:dyDescent="0.2">
      <c r="A27" s="45" t="s">
        <v>59</v>
      </c>
      <c r="B27" s="130">
        <v>42222</v>
      </c>
      <c r="C27" s="45">
        <v>24</v>
      </c>
      <c r="D27" s="93" t="s">
        <v>34</v>
      </c>
    </row>
    <row r="28" spans="1:4" ht="15.75" customHeight="1" x14ac:dyDescent="0.2">
      <c r="A28" s="45" t="s">
        <v>59</v>
      </c>
      <c r="B28" s="130">
        <v>42221</v>
      </c>
      <c r="C28" s="45">
        <v>23</v>
      </c>
      <c r="D28" s="93" t="s">
        <v>34</v>
      </c>
    </row>
    <row r="29" spans="1:4" ht="15.75" customHeight="1" x14ac:dyDescent="0.2">
      <c r="A29" s="45" t="s">
        <v>59</v>
      </c>
      <c r="B29" s="130">
        <v>42220</v>
      </c>
      <c r="C29" s="45">
        <v>26</v>
      </c>
      <c r="D29" s="93" t="s">
        <v>34</v>
      </c>
    </row>
    <row r="30" spans="1:4" ht="15.75" customHeight="1" x14ac:dyDescent="0.2">
      <c r="A30" s="45" t="s">
        <v>59</v>
      </c>
      <c r="B30" s="130">
        <v>42219</v>
      </c>
      <c r="C30" s="45">
        <v>212</v>
      </c>
      <c r="D30" s="93" t="s">
        <v>34</v>
      </c>
    </row>
    <row r="31" spans="1:4" ht="15.75" customHeight="1" x14ac:dyDescent="0.2">
      <c r="A31" s="45" t="s">
        <v>59</v>
      </c>
      <c r="B31" s="130">
        <v>42218</v>
      </c>
      <c r="C31" s="45">
        <v>49</v>
      </c>
      <c r="D31" s="93" t="s">
        <v>34</v>
      </c>
    </row>
    <row r="32" spans="1:4" ht="15.75" customHeight="1" x14ac:dyDescent="0.2">
      <c r="A32" s="45" t="s">
        <v>59</v>
      </c>
      <c r="B32" s="130">
        <v>42217</v>
      </c>
      <c r="C32" s="45">
        <v>18</v>
      </c>
      <c r="D32" s="93" t="s">
        <v>34</v>
      </c>
    </row>
    <row r="33" spans="1:4" ht="15.75" customHeight="1" x14ac:dyDescent="0.2">
      <c r="A33" s="45" t="s">
        <v>60</v>
      </c>
      <c r="B33" s="130">
        <v>42247</v>
      </c>
      <c r="C33" s="45">
        <v>562</v>
      </c>
      <c r="D33" s="93" t="s">
        <v>34</v>
      </c>
    </row>
    <row r="34" spans="1:4" ht="15.75" customHeight="1" x14ac:dyDescent="0.2">
      <c r="A34" s="45" t="s">
        <v>60</v>
      </c>
      <c r="B34" s="130">
        <v>42246</v>
      </c>
      <c r="C34" s="45">
        <v>517</v>
      </c>
      <c r="D34" s="93" t="s">
        <v>34</v>
      </c>
    </row>
    <row r="35" spans="1:4" ht="15.75" customHeight="1" x14ac:dyDescent="0.2">
      <c r="A35" s="45" t="s">
        <v>60</v>
      </c>
      <c r="B35" s="130">
        <v>42245</v>
      </c>
      <c r="C35" s="45">
        <v>24</v>
      </c>
      <c r="D35" s="93" t="s">
        <v>34</v>
      </c>
    </row>
    <row r="36" spans="1:4" ht="15.75" customHeight="1" x14ac:dyDescent="0.2">
      <c r="A36" s="45" t="s">
        <v>60</v>
      </c>
      <c r="B36" s="130">
        <v>42244</v>
      </c>
      <c r="C36" s="45">
        <v>749</v>
      </c>
      <c r="D36" s="93" t="s">
        <v>34</v>
      </c>
    </row>
    <row r="37" spans="1:4" ht="15.75" customHeight="1" x14ac:dyDescent="0.2">
      <c r="A37" s="45" t="s">
        <v>60</v>
      </c>
      <c r="B37" s="130">
        <v>42243</v>
      </c>
      <c r="C37" s="45">
        <v>89</v>
      </c>
      <c r="D37" s="93" t="s">
        <v>34</v>
      </c>
    </row>
    <row r="38" spans="1:4" ht="15.75" customHeight="1" x14ac:dyDescent="0.2">
      <c r="A38" s="45" t="s">
        <v>60</v>
      </c>
      <c r="B38" s="130">
        <v>42242</v>
      </c>
      <c r="C38" s="45">
        <v>366</v>
      </c>
      <c r="D38" s="93" t="s">
        <v>34</v>
      </c>
    </row>
    <row r="39" spans="1:4" ht="15.75" customHeight="1" x14ac:dyDescent="0.2">
      <c r="A39" s="45" t="s">
        <v>60</v>
      </c>
      <c r="B39" s="130">
        <v>42241</v>
      </c>
      <c r="C39" s="45">
        <v>523</v>
      </c>
      <c r="D39" s="93" t="s">
        <v>34</v>
      </c>
    </row>
    <row r="40" spans="1:4" ht="15.75" customHeight="1" x14ac:dyDescent="0.2">
      <c r="A40" s="45" t="s">
        <v>60</v>
      </c>
      <c r="B40" s="130">
        <v>42240</v>
      </c>
      <c r="C40" s="45">
        <v>409</v>
      </c>
      <c r="D40" s="93" t="s">
        <v>34</v>
      </c>
    </row>
    <row r="41" spans="1:4" ht="15.75" customHeight="1" x14ac:dyDescent="0.2">
      <c r="A41" s="45" t="s">
        <v>60</v>
      </c>
      <c r="B41" s="130">
        <v>42239</v>
      </c>
      <c r="C41" s="45">
        <v>507</v>
      </c>
      <c r="D41" s="93" t="s">
        <v>34</v>
      </c>
    </row>
    <row r="42" spans="1:4" ht="15.75" customHeight="1" x14ac:dyDescent="0.2">
      <c r="A42" s="45" t="s">
        <v>60</v>
      </c>
      <c r="B42" s="130">
        <v>42238</v>
      </c>
      <c r="C42" s="45">
        <v>27</v>
      </c>
      <c r="D42" s="93" t="s">
        <v>34</v>
      </c>
    </row>
    <row r="43" spans="1:4" ht="15.75" customHeight="1" x14ac:dyDescent="0.2">
      <c r="A43" s="45" t="s">
        <v>60</v>
      </c>
      <c r="B43" s="130">
        <v>42237</v>
      </c>
      <c r="C43" s="45">
        <v>1639</v>
      </c>
      <c r="D43" s="93" t="s">
        <v>34</v>
      </c>
    </row>
    <row r="44" spans="1:4" ht="15.75" customHeight="1" x14ac:dyDescent="0.2">
      <c r="A44" s="45" t="s">
        <v>60</v>
      </c>
      <c r="B44" s="130">
        <v>42236</v>
      </c>
      <c r="C44" s="45">
        <v>1101</v>
      </c>
      <c r="D44" s="93" t="s">
        <v>34</v>
      </c>
    </row>
    <row r="45" spans="1:4" ht="15.75" customHeight="1" x14ac:dyDescent="0.2">
      <c r="A45" s="45" t="s">
        <v>60</v>
      </c>
      <c r="B45" s="130">
        <v>42235</v>
      </c>
      <c r="C45" s="45">
        <v>889</v>
      </c>
      <c r="D45" s="93" t="s">
        <v>34</v>
      </c>
    </row>
    <row r="46" spans="1:4" ht="15.75" customHeight="1" x14ac:dyDescent="0.2">
      <c r="A46" s="45" t="s">
        <v>60</v>
      </c>
      <c r="B46" s="130">
        <v>42234</v>
      </c>
      <c r="C46" s="45">
        <v>3582</v>
      </c>
      <c r="D46" s="93" t="s">
        <v>34</v>
      </c>
    </row>
    <row r="47" spans="1:4" ht="15.75" customHeight="1" x14ac:dyDescent="0.2">
      <c r="A47" s="45" t="s">
        <v>60</v>
      </c>
      <c r="B47" s="130">
        <v>42233</v>
      </c>
      <c r="C47" s="45">
        <v>2648</v>
      </c>
      <c r="D47" s="93" t="s">
        <v>34</v>
      </c>
    </row>
    <row r="48" spans="1:4" ht="15.75" customHeight="1" x14ac:dyDescent="0.2">
      <c r="A48" s="45" t="s">
        <v>60</v>
      </c>
      <c r="B48" s="130">
        <v>42232</v>
      </c>
      <c r="C48" s="45">
        <v>3170</v>
      </c>
      <c r="D48" s="93" t="s">
        <v>34</v>
      </c>
    </row>
    <row r="49" spans="1:4" ht="15.75" customHeight="1" x14ac:dyDescent="0.2">
      <c r="A49" s="45" t="s">
        <v>60</v>
      </c>
      <c r="B49" s="130">
        <v>42231</v>
      </c>
      <c r="C49" s="45">
        <v>26</v>
      </c>
      <c r="D49" s="93" t="s">
        <v>34</v>
      </c>
    </row>
    <row r="50" spans="1:4" ht="15.75" customHeight="1" x14ac:dyDescent="0.2">
      <c r="A50" s="45" t="s">
        <v>60</v>
      </c>
      <c r="B50" s="130">
        <v>42230</v>
      </c>
      <c r="C50" s="45">
        <v>744</v>
      </c>
      <c r="D50" s="93" t="s">
        <v>34</v>
      </c>
    </row>
    <row r="51" spans="1:4" ht="15.75" customHeight="1" x14ac:dyDescent="0.2">
      <c r="A51" s="45" t="s">
        <v>60</v>
      </c>
      <c r="B51" s="130">
        <v>42229</v>
      </c>
      <c r="C51" s="45">
        <v>29</v>
      </c>
      <c r="D51" s="93" t="s">
        <v>34</v>
      </c>
    </row>
    <row r="52" spans="1:4" ht="15.75" customHeight="1" x14ac:dyDescent="0.2">
      <c r="A52" s="45" t="s">
        <v>60</v>
      </c>
      <c r="B52" s="130">
        <v>42228</v>
      </c>
      <c r="C52" s="45">
        <v>406</v>
      </c>
      <c r="D52" s="93" t="s">
        <v>34</v>
      </c>
    </row>
    <row r="53" spans="1:4" ht="15.75" customHeight="1" x14ac:dyDescent="0.2">
      <c r="A53" s="45" t="s">
        <v>60</v>
      </c>
      <c r="B53" s="130">
        <v>42227</v>
      </c>
      <c r="C53" s="45">
        <v>433</v>
      </c>
      <c r="D53" s="93" t="s">
        <v>34</v>
      </c>
    </row>
    <row r="54" spans="1:4" ht="15.75" customHeight="1" x14ac:dyDescent="0.2">
      <c r="A54" s="45" t="s">
        <v>60</v>
      </c>
      <c r="B54" s="130">
        <v>42226</v>
      </c>
      <c r="C54" s="45">
        <v>604</v>
      </c>
      <c r="D54" s="93" t="s">
        <v>34</v>
      </c>
    </row>
    <row r="55" spans="1:4" ht="15.75" customHeight="1" x14ac:dyDescent="0.2">
      <c r="A55" s="45" t="s">
        <v>60</v>
      </c>
      <c r="B55" s="130">
        <v>42225</v>
      </c>
      <c r="C55" s="45">
        <v>365</v>
      </c>
      <c r="D55" s="93" t="s">
        <v>34</v>
      </c>
    </row>
    <row r="56" spans="1:4" ht="15.75" customHeight="1" x14ac:dyDescent="0.2">
      <c r="A56" s="45" t="s">
        <v>60</v>
      </c>
      <c r="B56" s="130">
        <v>42224</v>
      </c>
      <c r="C56" s="45">
        <v>24</v>
      </c>
      <c r="D56" s="93" t="s">
        <v>34</v>
      </c>
    </row>
    <row r="57" spans="1:4" ht="15.75" customHeight="1" x14ac:dyDescent="0.2">
      <c r="A57" s="45" t="s">
        <v>60</v>
      </c>
      <c r="B57" s="130">
        <v>42223</v>
      </c>
      <c r="C57" s="45">
        <v>735</v>
      </c>
      <c r="D57" s="93" t="s">
        <v>34</v>
      </c>
    </row>
    <row r="58" spans="1:4" ht="15.75" customHeight="1" x14ac:dyDescent="0.2">
      <c r="A58" s="45" t="s">
        <v>60</v>
      </c>
      <c r="B58" s="130">
        <v>42222</v>
      </c>
      <c r="C58" s="45">
        <v>532</v>
      </c>
      <c r="D58" s="93" t="s">
        <v>34</v>
      </c>
    </row>
    <row r="59" spans="1:4" ht="15.75" customHeight="1" x14ac:dyDescent="0.2">
      <c r="A59" s="45" t="s">
        <v>60</v>
      </c>
      <c r="B59" s="130">
        <v>42221</v>
      </c>
      <c r="C59" s="45">
        <v>237</v>
      </c>
      <c r="D59" s="93" t="s">
        <v>34</v>
      </c>
    </row>
    <row r="60" spans="1:4" ht="15.75" customHeight="1" x14ac:dyDescent="0.2">
      <c r="A60" s="45" t="s">
        <v>60</v>
      </c>
      <c r="B60" s="130">
        <v>42220</v>
      </c>
      <c r="C60" s="45">
        <v>1395</v>
      </c>
      <c r="D60" s="93" t="s">
        <v>34</v>
      </c>
    </row>
    <row r="61" spans="1:4" ht="15.75" customHeight="1" x14ac:dyDescent="0.2">
      <c r="A61" s="45" t="s">
        <v>60</v>
      </c>
      <c r="B61" s="130">
        <v>42219</v>
      </c>
      <c r="C61" s="45">
        <v>1005</v>
      </c>
      <c r="D61" s="93" t="s">
        <v>34</v>
      </c>
    </row>
    <row r="62" spans="1:4" ht="15.75" customHeight="1" x14ac:dyDescent="0.2">
      <c r="A62" s="45" t="s">
        <v>60</v>
      </c>
      <c r="B62" s="130">
        <v>42218</v>
      </c>
      <c r="C62" s="45">
        <v>544</v>
      </c>
      <c r="D62" s="93" t="s">
        <v>34</v>
      </c>
    </row>
    <row r="63" spans="1:4" ht="15.75" customHeight="1" x14ac:dyDescent="0.2">
      <c r="A63" s="45" t="s">
        <v>60</v>
      </c>
      <c r="B63" s="130">
        <v>42217</v>
      </c>
      <c r="C63" s="45">
        <v>22</v>
      </c>
      <c r="D63" s="93" t="s">
        <v>34</v>
      </c>
    </row>
    <row r="64" spans="1:4" ht="15.75" customHeight="1" x14ac:dyDescent="0.2">
      <c r="A64" s="45" t="s">
        <v>61</v>
      </c>
      <c r="B64" s="130">
        <v>42247</v>
      </c>
      <c r="C64" s="45">
        <v>23</v>
      </c>
      <c r="D64" s="93" t="s">
        <v>34</v>
      </c>
    </row>
    <row r="65" spans="1:4" ht="15.75" customHeight="1" x14ac:dyDescent="0.2">
      <c r="A65" s="45" t="s">
        <v>61</v>
      </c>
      <c r="B65" s="130">
        <v>42246</v>
      </c>
      <c r="C65" s="45">
        <v>29</v>
      </c>
      <c r="D65" s="93" t="s">
        <v>34</v>
      </c>
    </row>
    <row r="66" spans="1:4" ht="15.75" customHeight="1" x14ac:dyDescent="0.2">
      <c r="A66" s="45" t="s">
        <v>61</v>
      </c>
      <c r="B66" s="130">
        <v>42245</v>
      </c>
      <c r="C66" s="45">
        <v>22</v>
      </c>
      <c r="D66" s="93" t="s">
        <v>34</v>
      </c>
    </row>
    <row r="67" spans="1:4" ht="15.75" customHeight="1" x14ac:dyDescent="0.2">
      <c r="A67" s="45" t="s">
        <v>61</v>
      </c>
      <c r="B67" s="130">
        <v>42244</v>
      </c>
      <c r="C67" s="45">
        <v>27</v>
      </c>
      <c r="D67" s="93" t="s">
        <v>34</v>
      </c>
    </row>
    <row r="68" spans="1:4" ht="15.75" customHeight="1" x14ac:dyDescent="0.2">
      <c r="A68" s="45" t="s">
        <v>61</v>
      </c>
      <c r="B68" s="130">
        <v>42243</v>
      </c>
      <c r="C68" s="45">
        <v>28</v>
      </c>
      <c r="D68" s="93" t="s">
        <v>34</v>
      </c>
    </row>
    <row r="69" spans="1:4" ht="15.75" customHeight="1" x14ac:dyDescent="0.2">
      <c r="A69" s="45" t="s">
        <v>61</v>
      </c>
      <c r="B69" s="130">
        <v>42242</v>
      </c>
      <c r="C69" s="45">
        <v>27</v>
      </c>
      <c r="D69" s="93" t="s">
        <v>34</v>
      </c>
    </row>
    <row r="70" spans="1:4" ht="15.75" customHeight="1" x14ac:dyDescent="0.2">
      <c r="A70" s="45" t="s">
        <v>61</v>
      </c>
      <c r="B70" s="130">
        <v>42241</v>
      </c>
      <c r="C70" s="45">
        <v>35</v>
      </c>
      <c r="D70" s="93" t="s">
        <v>34</v>
      </c>
    </row>
    <row r="71" spans="1:4" ht="15.75" customHeight="1" x14ac:dyDescent="0.2">
      <c r="A71" s="45" t="s">
        <v>61</v>
      </c>
      <c r="B71" s="130">
        <v>42240</v>
      </c>
      <c r="C71" s="45">
        <v>27</v>
      </c>
      <c r="D71" s="93" t="s">
        <v>34</v>
      </c>
    </row>
    <row r="72" spans="1:4" ht="15.75" customHeight="1" x14ac:dyDescent="0.2">
      <c r="A72" s="45" t="s">
        <v>61</v>
      </c>
      <c r="B72" s="130">
        <v>42239</v>
      </c>
      <c r="C72" s="45">
        <v>24</v>
      </c>
      <c r="D72" s="93" t="s">
        <v>34</v>
      </c>
    </row>
    <row r="73" spans="1:4" ht="15.75" customHeight="1" x14ac:dyDescent="0.2">
      <c r="A73" s="45" t="s">
        <v>61</v>
      </c>
      <c r="B73" s="130">
        <v>42238</v>
      </c>
      <c r="C73" s="45">
        <v>25</v>
      </c>
      <c r="D73" s="93" t="s">
        <v>34</v>
      </c>
    </row>
    <row r="74" spans="1:4" ht="15.75" customHeight="1" x14ac:dyDescent="0.2">
      <c r="A74" s="45" t="s">
        <v>61</v>
      </c>
      <c r="B74" s="130">
        <v>42237</v>
      </c>
      <c r="C74" s="45">
        <v>23</v>
      </c>
      <c r="D74" s="93" t="s">
        <v>34</v>
      </c>
    </row>
    <row r="75" spans="1:4" ht="15.75" customHeight="1" x14ac:dyDescent="0.2">
      <c r="A75" s="45" t="s">
        <v>61</v>
      </c>
      <c r="B75" s="130">
        <v>42236</v>
      </c>
      <c r="C75" s="45">
        <v>27</v>
      </c>
      <c r="D75" s="93" t="s">
        <v>34</v>
      </c>
    </row>
    <row r="76" spans="1:4" ht="15.75" customHeight="1" x14ac:dyDescent="0.2">
      <c r="A76" s="45" t="s">
        <v>61</v>
      </c>
      <c r="B76" s="130">
        <v>42235</v>
      </c>
      <c r="C76" s="45">
        <v>34</v>
      </c>
      <c r="D76" s="93" t="s">
        <v>34</v>
      </c>
    </row>
    <row r="77" spans="1:4" ht="15.75" customHeight="1" x14ac:dyDescent="0.2">
      <c r="A77" s="45" t="s">
        <v>61</v>
      </c>
      <c r="B77" s="130">
        <v>42234</v>
      </c>
      <c r="C77" s="45">
        <v>28</v>
      </c>
      <c r="D77" s="93" t="s">
        <v>34</v>
      </c>
    </row>
    <row r="78" spans="1:4" ht="15.75" customHeight="1" x14ac:dyDescent="0.2">
      <c r="A78" s="45" t="s">
        <v>61</v>
      </c>
      <c r="B78" s="130">
        <v>42233</v>
      </c>
      <c r="C78" s="45">
        <v>26</v>
      </c>
      <c r="D78" s="93" t="s">
        <v>34</v>
      </c>
    </row>
    <row r="79" spans="1:4" ht="15.75" customHeight="1" x14ac:dyDescent="0.2">
      <c r="A79" s="45" t="s">
        <v>61</v>
      </c>
      <c r="B79" s="130">
        <v>42232</v>
      </c>
      <c r="C79" s="45">
        <v>24</v>
      </c>
      <c r="D79" s="93" t="s">
        <v>34</v>
      </c>
    </row>
    <row r="80" spans="1:4" ht="15.75" customHeight="1" x14ac:dyDescent="0.2">
      <c r="A80" s="45" t="s">
        <v>61</v>
      </c>
      <c r="B80" s="130">
        <v>42231</v>
      </c>
      <c r="C80" s="45">
        <v>25</v>
      </c>
      <c r="D80" s="93" t="s">
        <v>34</v>
      </c>
    </row>
    <row r="81" spans="1:4" ht="15.75" customHeight="1" x14ac:dyDescent="0.2">
      <c r="A81" s="45" t="s">
        <v>61</v>
      </c>
      <c r="B81" s="130">
        <v>42230</v>
      </c>
      <c r="C81" s="45">
        <v>23</v>
      </c>
      <c r="D81" s="93" t="s">
        <v>34</v>
      </c>
    </row>
    <row r="82" spans="1:4" ht="15.75" customHeight="1" x14ac:dyDescent="0.2">
      <c r="A82" s="45" t="s">
        <v>61</v>
      </c>
      <c r="B82" s="130">
        <v>42229</v>
      </c>
      <c r="C82" s="45">
        <v>22</v>
      </c>
      <c r="D82" s="93" t="s">
        <v>34</v>
      </c>
    </row>
    <row r="83" spans="1:4" ht="15.75" customHeight="1" x14ac:dyDescent="0.2">
      <c r="A83" s="45" t="s">
        <v>61</v>
      </c>
      <c r="B83" s="130">
        <v>42228</v>
      </c>
      <c r="C83" s="45">
        <v>23</v>
      </c>
      <c r="D83" s="93" t="s">
        <v>34</v>
      </c>
    </row>
    <row r="84" spans="1:4" ht="15.75" customHeight="1" x14ac:dyDescent="0.2">
      <c r="A84" s="45" t="s">
        <v>61</v>
      </c>
      <c r="B84" s="130">
        <v>42227</v>
      </c>
      <c r="C84" s="45">
        <v>26</v>
      </c>
      <c r="D84" s="93" t="s">
        <v>34</v>
      </c>
    </row>
    <row r="85" spans="1:4" ht="15.75" customHeight="1" x14ac:dyDescent="0.2">
      <c r="A85" s="45" t="s">
        <v>61</v>
      </c>
      <c r="B85" s="130">
        <v>42226</v>
      </c>
      <c r="C85" s="45">
        <v>25</v>
      </c>
      <c r="D85" s="93" t="s">
        <v>34</v>
      </c>
    </row>
    <row r="86" spans="1:4" ht="15.75" customHeight="1" x14ac:dyDescent="0.2">
      <c r="A86" s="45" t="s">
        <v>61</v>
      </c>
      <c r="B86" s="130">
        <v>42225</v>
      </c>
      <c r="C86" s="45">
        <v>25</v>
      </c>
      <c r="D86" s="93" t="s">
        <v>34</v>
      </c>
    </row>
    <row r="87" spans="1:4" ht="15.75" customHeight="1" x14ac:dyDescent="0.2">
      <c r="A87" s="45" t="s">
        <v>61</v>
      </c>
      <c r="B87" s="130">
        <v>42224</v>
      </c>
      <c r="C87" s="45">
        <v>22</v>
      </c>
      <c r="D87" s="93" t="s">
        <v>34</v>
      </c>
    </row>
    <row r="88" spans="1:4" ht="15.75" customHeight="1" x14ac:dyDescent="0.2">
      <c r="A88" s="45" t="s">
        <v>61</v>
      </c>
      <c r="B88" s="130">
        <v>42223</v>
      </c>
      <c r="C88" s="45">
        <v>25</v>
      </c>
      <c r="D88" s="93" t="s">
        <v>34</v>
      </c>
    </row>
    <row r="89" spans="1:4" ht="15.75" customHeight="1" x14ac:dyDescent="0.2">
      <c r="A89" s="45" t="s">
        <v>61</v>
      </c>
      <c r="B89" s="130">
        <v>42222</v>
      </c>
      <c r="C89" s="45">
        <v>26</v>
      </c>
      <c r="D89" s="93" t="s">
        <v>34</v>
      </c>
    </row>
    <row r="90" spans="1:4" ht="15.75" customHeight="1" x14ac:dyDescent="0.2">
      <c r="A90" s="45" t="s">
        <v>61</v>
      </c>
      <c r="B90" s="130">
        <v>42221</v>
      </c>
      <c r="C90" s="45">
        <v>25</v>
      </c>
      <c r="D90" s="93" t="s">
        <v>34</v>
      </c>
    </row>
    <row r="91" spans="1:4" ht="15.75" customHeight="1" x14ac:dyDescent="0.2">
      <c r="A91" s="45" t="s">
        <v>61</v>
      </c>
      <c r="B91" s="130">
        <v>42220</v>
      </c>
      <c r="C91" s="45">
        <v>27</v>
      </c>
      <c r="D91" s="93" t="s">
        <v>34</v>
      </c>
    </row>
    <row r="92" spans="1:4" ht="15.75" customHeight="1" x14ac:dyDescent="0.2">
      <c r="A92" s="45" t="s">
        <v>61</v>
      </c>
      <c r="B92" s="130">
        <v>42219</v>
      </c>
      <c r="C92" s="45">
        <v>1094</v>
      </c>
      <c r="D92" s="93" t="s">
        <v>34</v>
      </c>
    </row>
    <row r="93" spans="1:4" ht="15.75" customHeight="1" x14ac:dyDescent="0.2">
      <c r="A93" s="45" t="s">
        <v>61</v>
      </c>
      <c r="B93" s="130">
        <v>42218</v>
      </c>
      <c r="C93" s="45">
        <v>115</v>
      </c>
      <c r="D93" s="93" t="s">
        <v>34</v>
      </c>
    </row>
    <row r="94" spans="1:4" ht="15.75" customHeight="1" x14ac:dyDescent="0.2">
      <c r="A94" s="45" t="s">
        <v>61</v>
      </c>
      <c r="B94" s="130">
        <v>42217</v>
      </c>
      <c r="C94" s="45">
        <v>20</v>
      </c>
      <c r="D94" s="93" t="s">
        <v>34</v>
      </c>
    </row>
    <row r="95" spans="1:4" ht="15.75" customHeight="1" x14ac:dyDescent="0.2">
      <c r="A95" s="45" t="s">
        <v>62</v>
      </c>
      <c r="B95" s="130">
        <v>42247</v>
      </c>
      <c r="C95" s="45">
        <v>23</v>
      </c>
      <c r="D95" s="93" t="s">
        <v>34</v>
      </c>
    </row>
    <row r="96" spans="1:4" ht="15.75" customHeight="1" x14ac:dyDescent="0.2">
      <c r="A96" s="45" t="s">
        <v>62</v>
      </c>
      <c r="B96" s="130">
        <v>42246</v>
      </c>
      <c r="C96" s="45">
        <v>29</v>
      </c>
      <c r="D96" s="93" t="s">
        <v>34</v>
      </c>
    </row>
    <row r="97" spans="1:4" ht="15.75" customHeight="1" x14ac:dyDescent="0.2">
      <c r="A97" s="45" t="s">
        <v>62</v>
      </c>
      <c r="B97" s="130">
        <v>42245</v>
      </c>
      <c r="C97" s="45">
        <v>22</v>
      </c>
      <c r="D97" s="93" t="s">
        <v>34</v>
      </c>
    </row>
    <row r="98" spans="1:4" ht="15.75" customHeight="1" x14ac:dyDescent="0.2">
      <c r="A98" s="45" t="s">
        <v>62</v>
      </c>
      <c r="B98" s="130">
        <v>42244</v>
      </c>
      <c r="C98" s="45">
        <v>27</v>
      </c>
      <c r="D98" s="93" t="s">
        <v>34</v>
      </c>
    </row>
    <row r="99" spans="1:4" ht="15.75" customHeight="1" x14ac:dyDescent="0.2">
      <c r="A99" s="45" t="s">
        <v>62</v>
      </c>
      <c r="B99" s="130">
        <v>42243</v>
      </c>
      <c r="C99" s="45">
        <v>28</v>
      </c>
      <c r="D99" s="93" t="s">
        <v>34</v>
      </c>
    </row>
    <row r="100" spans="1:4" ht="15.75" customHeight="1" x14ac:dyDescent="0.2">
      <c r="A100" s="45" t="s">
        <v>62</v>
      </c>
      <c r="B100" s="130">
        <v>42242</v>
      </c>
      <c r="C100" s="45">
        <v>26</v>
      </c>
      <c r="D100" s="93" t="s">
        <v>34</v>
      </c>
    </row>
    <row r="101" spans="1:4" ht="15.75" customHeight="1" x14ac:dyDescent="0.2">
      <c r="A101" s="45" t="s">
        <v>62</v>
      </c>
      <c r="B101" s="130">
        <v>42241</v>
      </c>
      <c r="C101" s="45">
        <v>35</v>
      </c>
      <c r="D101" s="93" t="s">
        <v>34</v>
      </c>
    </row>
    <row r="102" spans="1:4" ht="15.75" customHeight="1" x14ac:dyDescent="0.2">
      <c r="A102" s="45" t="s">
        <v>62</v>
      </c>
      <c r="B102" s="130">
        <v>42240</v>
      </c>
      <c r="C102" s="45">
        <v>27</v>
      </c>
      <c r="D102" s="93" t="s">
        <v>34</v>
      </c>
    </row>
    <row r="103" spans="1:4" ht="15.75" customHeight="1" x14ac:dyDescent="0.2">
      <c r="A103" s="45" t="s">
        <v>62</v>
      </c>
      <c r="B103" s="130">
        <v>42239</v>
      </c>
      <c r="C103" s="45">
        <v>25</v>
      </c>
      <c r="D103" s="93" t="s">
        <v>34</v>
      </c>
    </row>
    <row r="104" spans="1:4" ht="15.75" customHeight="1" x14ac:dyDescent="0.2">
      <c r="A104" s="45" t="s">
        <v>62</v>
      </c>
      <c r="B104" s="130">
        <v>42238</v>
      </c>
      <c r="C104" s="45">
        <v>25</v>
      </c>
      <c r="D104" s="93" t="s">
        <v>34</v>
      </c>
    </row>
    <row r="105" spans="1:4" ht="15.75" customHeight="1" x14ac:dyDescent="0.2">
      <c r="A105" s="45" t="s">
        <v>62</v>
      </c>
      <c r="B105" s="130">
        <v>42237</v>
      </c>
      <c r="C105" s="45">
        <v>23</v>
      </c>
      <c r="D105" s="93" t="s">
        <v>34</v>
      </c>
    </row>
    <row r="106" spans="1:4" ht="15.75" customHeight="1" x14ac:dyDescent="0.2">
      <c r="A106" s="45" t="s">
        <v>62</v>
      </c>
      <c r="B106" s="130">
        <v>42236</v>
      </c>
      <c r="C106" s="45">
        <v>27</v>
      </c>
      <c r="D106" s="93" t="s">
        <v>34</v>
      </c>
    </row>
    <row r="107" spans="1:4" ht="15.75" customHeight="1" x14ac:dyDescent="0.2">
      <c r="A107" s="45" t="s">
        <v>62</v>
      </c>
      <c r="B107" s="130">
        <v>42235</v>
      </c>
      <c r="C107" s="45">
        <v>34</v>
      </c>
      <c r="D107" s="93" t="s">
        <v>34</v>
      </c>
    </row>
    <row r="108" spans="1:4" ht="15.75" customHeight="1" x14ac:dyDescent="0.2">
      <c r="A108" s="45" t="s">
        <v>62</v>
      </c>
      <c r="B108" s="130">
        <v>42234</v>
      </c>
      <c r="C108" s="45">
        <v>28</v>
      </c>
      <c r="D108" s="93" t="s">
        <v>34</v>
      </c>
    </row>
    <row r="109" spans="1:4" ht="15.75" customHeight="1" x14ac:dyDescent="0.2">
      <c r="A109" s="45" t="s">
        <v>62</v>
      </c>
      <c r="B109" s="130">
        <v>42233</v>
      </c>
      <c r="C109" s="45">
        <v>26</v>
      </c>
      <c r="D109" s="93" t="s">
        <v>34</v>
      </c>
    </row>
    <row r="110" spans="1:4" ht="15.75" customHeight="1" x14ac:dyDescent="0.2">
      <c r="A110" s="45" t="s">
        <v>62</v>
      </c>
      <c r="B110" s="130">
        <v>42232</v>
      </c>
      <c r="C110" s="45">
        <v>24</v>
      </c>
      <c r="D110" s="93" t="s">
        <v>34</v>
      </c>
    </row>
    <row r="111" spans="1:4" ht="15.75" customHeight="1" x14ac:dyDescent="0.2">
      <c r="A111" s="45" t="s">
        <v>62</v>
      </c>
      <c r="B111" s="130">
        <v>42231</v>
      </c>
      <c r="C111" s="45">
        <v>25</v>
      </c>
      <c r="D111" s="93" t="s">
        <v>34</v>
      </c>
    </row>
    <row r="112" spans="1:4" ht="15.75" customHeight="1" x14ac:dyDescent="0.2">
      <c r="A112" s="45" t="s">
        <v>62</v>
      </c>
      <c r="B112" s="130">
        <v>42230</v>
      </c>
      <c r="C112" s="45">
        <v>23</v>
      </c>
      <c r="D112" s="93" t="s">
        <v>34</v>
      </c>
    </row>
    <row r="113" spans="1:4" ht="15.75" customHeight="1" x14ac:dyDescent="0.2">
      <c r="A113" s="45" t="s">
        <v>62</v>
      </c>
      <c r="B113" s="130">
        <v>42229</v>
      </c>
      <c r="C113" s="45">
        <v>22</v>
      </c>
      <c r="D113" s="93" t="s">
        <v>34</v>
      </c>
    </row>
    <row r="114" spans="1:4" ht="15.75" customHeight="1" x14ac:dyDescent="0.2">
      <c r="A114" s="45" t="s">
        <v>62</v>
      </c>
      <c r="B114" s="130">
        <v>42228</v>
      </c>
      <c r="C114" s="45">
        <v>23</v>
      </c>
      <c r="D114" s="93" t="s">
        <v>34</v>
      </c>
    </row>
    <row r="115" spans="1:4" ht="15.75" customHeight="1" x14ac:dyDescent="0.2">
      <c r="A115" s="45" t="s">
        <v>62</v>
      </c>
      <c r="B115" s="130">
        <v>42227</v>
      </c>
      <c r="C115" s="45">
        <v>26</v>
      </c>
      <c r="D115" s="93" t="s">
        <v>34</v>
      </c>
    </row>
    <row r="116" spans="1:4" ht="15.75" customHeight="1" x14ac:dyDescent="0.2">
      <c r="A116" s="45" t="s">
        <v>62</v>
      </c>
      <c r="B116" s="130">
        <v>42226</v>
      </c>
      <c r="C116" s="45">
        <v>25</v>
      </c>
      <c r="D116" s="93" t="s">
        <v>34</v>
      </c>
    </row>
    <row r="117" spans="1:4" ht="15.75" customHeight="1" x14ac:dyDescent="0.2">
      <c r="A117" s="45" t="s">
        <v>62</v>
      </c>
      <c r="B117" s="130">
        <v>42225</v>
      </c>
      <c r="C117" s="45">
        <v>26</v>
      </c>
      <c r="D117" s="93" t="s">
        <v>34</v>
      </c>
    </row>
    <row r="118" spans="1:4" ht="15.75" customHeight="1" x14ac:dyDescent="0.2">
      <c r="A118" s="45" t="s">
        <v>62</v>
      </c>
      <c r="B118" s="130">
        <v>42224</v>
      </c>
      <c r="C118" s="45">
        <v>22</v>
      </c>
      <c r="D118" s="93" t="s">
        <v>34</v>
      </c>
    </row>
    <row r="119" spans="1:4" ht="15.75" customHeight="1" x14ac:dyDescent="0.2">
      <c r="A119" s="45" t="s">
        <v>62</v>
      </c>
      <c r="B119" s="130">
        <v>42223</v>
      </c>
      <c r="C119" s="45">
        <v>25</v>
      </c>
      <c r="D119" s="93" t="s">
        <v>34</v>
      </c>
    </row>
    <row r="120" spans="1:4" ht="15.75" customHeight="1" x14ac:dyDescent="0.2">
      <c r="A120" s="45" t="s">
        <v>62</v>
      </c>
      <c r="B120" s="130">
        <v>42222</v>
      </c>
      <c r="C120" s="45">
        <v>27</v>
      </c>
      <c r="D120" s="93" t="s">
        <v>34</v>
      </c>
    </row>
    <row r="121" spans="1:4" ht="15.75" customHeight="1" x14ac:dyDescent="0.2">
      <c r="A121" s="45" t="s">
        <v>62</v>
      </c>
      <c r="B121" s="130">
        <v>42221</v>
      </c>
      <c r="C121" s="45">
        <v>25</v>
      </c>
      <c r="D121" s="93" t="s">
        <v>34</v>
      </c>
    </row>
    <row r="122" spans="1:4" ht="15.75" customHeight="1" x14ac:dyDescent="0.2">
      <c r="A122" s="45" t="s">
        <v>62</v>
      </c>
      <c r="B122" s="130">
        <v>42220</v>
      </c>
      <c r="C122" s="45">
        <v>28</v>
      </c>
      <c r="D122" s="93" t="s">
        <v>34</v>
      </c>
    </row>
    <row r="123" spans="1:4" ht="15.75" customHeight="1" x14ac:dyDescent="0.2">
      <c r="A123" s="45" t="s">
        <v>62</v>
      </c>
      <c r="B123" s="130">
        <v>42219</v>
      </c>
      <c r="C123" s="45">
        <v>1435</v>
      </c>
      <c r="D123" s="93" t="s">
        <v>34</v>
      </c>
    </row>
    <row r="124" spans="1:4" ht="15.75" customHeight="1" x14ac:dyDescent="0.2">
      <c r="A124" s="45" t="s">
        <v>62</v>
      </c>
      <c r="B124" s="130">
        <v>42218</v>
      </c>
      <c r="C124" s="45">
        <v>126</v>
      </c>
      <c r="D124" s="93" t="s">
        <v>34</v>
      </c>
    </row>
    <row r="125" spans="1:4" ht="15.75" customHeight="1" x14ac:dyDescent="0.2">
      <c r="A125" s="45" t="s">
        <v>62</v>
      </c>
      <c r="B125" s="130">
        <v>42217</v>
      </c>
      <c r="C125" s="45">
        <v>21</v>
      </c>
      <c r="D125" s="93" t="s">
        <v>34</v>
      </c>
    </row>
    <row r="126" spans="1:4" ht="15.75" customHeight="1" x14ac:dyDescent="0.2">
      <c r="A126" s="45" t="s">
        <v>63</v>
      </c>
      <c r="B126" s="130">
        <v>42247</v>
      </c>
      <c r="C126" s="45">
        <v>215</v>
      </c>
      <c r="D126" s="93" t="s">
        <v>34</v>
      </c>
    </row>
    <row r="127" spans="1:4" ht="15.75" customHeight="1" x14ac:dyDescent="0.2">
      <c r="A127" s="45" t="s">
        <v>63</v>
      </c>
      <c r="B127" s="130">
        <v>42246</v>
      </c>
      <c r="C127" s="45">
        <v>221</v>
      </c>
      <c r="D127" s="93" t="s">
        <v>34</v>
      </c>
    </row>
    <row r="128" spans="1:4" ht="15.75" customHeight="1" x14ac:dyDescent="0.2">
      <c r="A128" s="45" t="s">
        <v>63</v>
      </c>
      <c r="B128" s="130">
        <v>42245</v>
      </c>
      <c r="C128" s="45">
        <v>22</v>
      </c>
      <c r="D128" s="93" t="s">
        <v>34</v>
      </c>
    </row>
    <row r="129" spans="1:4" ht="15.75" customHeight="1" x14ac:dyDescent="0.2">
      <c r="A129" s="45" t="s">
        <v>63</v>
      </c>
      <c r="B129" s="130">
        <v>42244</v>
      </c>
      <c r="C129" s="45">
        <v>297</v>
      </c>
      <c r="D129" s="93" t="s">
        <v>34</v>
      </c>
    </row>
    <row r="130" spans="1:4" ht="15.75" customHeight="1" x14ac:dyDescent="0.2">
      <c r="A130" s="45" t="s">
        <v>63</v>
      </c>
      <c r="B130" s="130">
        <v>42243</v>
      </c>
      <c r="C130" s="45">
        <v>28</v>
      </c>
      <c r="D130" s="93" t="s">
        <v>34</v>
      </c>
    </row>
    <row r="131" spans="1:4" ht="15.75" customHeight="1" x14ac:dyDescent="0.2">
      <c r="A131" s="45" t="s">
        <v>63</v>
      </c>
      <c r="B131" s="130">
        <v>42242</v>
      </c>
      <c r="C131" s="45">
        <v>218</v>
      </c>
      <c r="D131" s="93" t="s">
        <v>34</v>
      </c>
    </row>
    <row r="132" spans="1:4" ht="15.75" customHeight="1" x14ac:dyDescent="0.2">
      <c r="A132" s="45" t="s">
        <v>63</v>
      </c>
      <c r="B132" s="130">
        <v>42241</v>
      </c>
      <c r="C132" s="45">
        <v>270</v>
      </c>
      <c r="D132" s="93" t="s">
        <v>34</v>
      </c>
    </row>
    <row r="133" spans="1:4" ht="15.75" customHeight="1" x14ac:dyDescent="0.2">
      <c r="A133" s="45" t="s">
        <v>63</v>
      </c>
      <c r="B133" s="130">
        <v>42240</v>
      </c>
      <c r="C133" s="45">
        <v>177</v>
      </c>
      <c r="D133" s="93" t="s">
        <v>34</v>
      </c>
    </row>
    <row r="134" spans="1:4" ht="15.75" customHeight="1" x14ac:dyDescent="0.2">
      <c r="A134" s="45" t="s">
        <v>63</v>
      </c>
      <c r="B134" s="130">
        <v>42239</v>
      </c>
      <c r="C134" s="45">
        <v>218</v>
      </c>
      <c r="D134" s="93" t="s">
        <v>34</v>
      </c>
    </row>
    <row r="135" spans="1:4" ht="15.75" customHeight="1" x14ac:dyDescent="0.2">
      <c r="A135" s="45" t="s">
        <v>63</v>
      </c>
      <c r="B135" s="130">
        <v>42238</v>
      </c>
      <c r="C135" s="45">
        <v>25</v>
      </c>
      <c r="D135" s="93" t="s">
        <v>34</v>
      </c>
    </row>
    <row r="136" spans="1:4" ht="15.75" customHeight="1" x14ac:dyDescent="0.2">
      <c r="A136" s="45" t="s">
        <v>63</v>
      </c>
      <c r="B136" s="130">
        <v>42237</v>
      </c>
      <c r="C136" s="45">
        <v>293</v>
      </c>
      <c r="D136" s="93" t="s">
        <v>34</v>
      </c>
    </row>
    <row r="137" spans="1:4" ht="15.75" customHeight="1" x14ac:dyDescent="0.2">
      <c r="A137" s="45" t="s">
        <v>63</v>
      </c>
      <c r="B137" s="130">
        <v>42236</v>
      </c>
      <c r="C137" s="45">
        <v>27</v>
      </c>
      <c r="D137" s="93" t="s">
        <v>34</v>
      </c>
    </row>
    <row r="138" spans="1:4" ht="15.75" customHeight="1" x14ac:dyDescent="0.2">
      <c r="A138" s="45" t="s">
        <v>63</v>
      </c>
      <c r="B138" s="130">
        <v>42235</v>
      </c>
      <c r="C138" s="45">
        <v>231</v>
      </c>
      <c r="D138" s="93" t="s">
        <v>34</v>
      </c>
    </row>
    <row r="139" spans="1:4" ht="15.75" customHeight="1" x14ac:dyDescent="0.2">
      <c r="A139" s="45" t="s">
        <v>63</v>
      </c>
      <c r="B139" s="130">
        <v>42234</v>
      </c>
      <c r="C139" s="45">
        <v>250</v>
      </c>
      <c r="D139" s="93" t="s">
        <v>34</v>
      </c>
    </row>
    <row r="140" spans="1:4" ht="15.75" customHeight="1" x14ac:dyDescent="0.2">
      <c r="A140" s="45" t="s">
        <v>63</v>
      </c>
      <c r="B140" s="130">
        <v>42233</v>
      </c>
      <c r="C140" s="45">
        <v>193</v>
      </c>
      <c r="D140" s="93" t="s">
        <v>34</v>
      </c>
    </row>
    <row r="141" spans="1:4" ht="15.75" customHeight="1" x14ac:dyDescent="0.2">
      <c r="A141" s="45" t="s">
        <v>63</v>
      </c>
      <c r="B141" s="130">
        <v>42232</v>
      </c>
      <c r="C141" s="45">
        <v>218</v>
      </c>
      <c r="D141" s="93" t="s">
        <v>34</v>
      </c>
    </row>
    <row r="142" spans="1:4" ht="15.75" customHeight="1" x14ac:dyDescent="0.2">
      <c r="A142" s="45" t="s">
        <v>63</v>
      </c>
      <c r="B142" s="130">
        <v>42231</v>
      </c>
      <c r="C142" s="45">
        <v>24</v>
      </c>
      <c r="D142" s="93" t="s">
        <v>34</v>
      </c>
    </row>
    <row r="143" spans="1:4" ht="15.75" customHeight="1" x14ac:dyDescent="0.2">
      <c r="A143" s="45" t="s">
        <v>63</v>
      </c>
      <c r="B143" s="130">
        <v>42230</v>
      </c>
      <c r="C143" s="45">
        <v>294</v>
      </c>
      <c r="D143" s="93" t="s">
        <v>34</v>
      </c>
    </row>
    <row r="144" spans="1:4" ht="15.75" customHeight="1" x14ac:dyDescent="0.2">
      <c r="A144" s="45" t="s">
        <v>63</v>
      </c>
      <c r="B144" s="130">
        <v>42229</v>
      </c>
      <c r="C144" s="45">
        <v>36</v>
      </c>
      <c r="D144" s="93" t="s">
        <v>34</v>
      </c>
    </row>
    <row r="145" spans="1:4" ht="15.75" customHeight="1" x14ac:dyDescent="0.2">
      <c r="A145" s="45" t="s">
        <v>63</v>
      </c>
      <c r="B145" s="130">
        <v>42228</v>
      </c>
      <c r="C145" s="45">
        <v>198</v>
      </c>
      <c r="D145" s="93" t="s">
        <v>34</v>
      </c>
    </row>
    <row r="146" spans="1:4" ht="15.75" customHeight="1" x14ac:dyDescent="0.2">
      <c r="A146" s="45" t="s">
        <v>63</v>
      </c>
      <c r="B146" s="130">
        <v>42227</v>
      </c>
      <c r="C146" s="45">
        <v>271</v>
      </c>
      <c r="D146" s="93" t="s">
        <v>34</v>
      </c>
    </row>
    <row r="147" spans="1:4" ht="15.75" customHeight="1" x14ac:dyDescent="0.2">
      <c r="A147" s="45" t="s">
        <v>63</v>
      </c>
      <c r="B147" s="130">
        <v>42226</v>
      </c>
      <c r="C147" s="45">
        <v>202</v>
      </c>
      <c r="D147" s="93" t="s">
        <v>34</v>
      </c>
    </row>
    <row r="148" spans="1:4" ht="15.75" customHeight="1" x14ac:dyDescent="0.2">
      <c r="A148" s="45" t="s">
        <v>63</v>
      </c>
      <c r="B148" s="130">
        <v>42225</v>
      </c>
      <c r="C148" s="45">
        <v>169</v>
      </c>
      <c r="D148" s="93" t="s">
        <v>34</v>
      </c>
    </row>
    <row r="149" spans="1:4" ht="15.75" customHeight="1" x14ac:dyDescent="0.2">
      <c r="A149" s="45" t="s">
        <v>63</v>
      </c>
      <c r="B149" s="130">
        <v>42224</v>
      </c>
      <c r="C149" s="45">
        <v>22</v>
      </c>
      <c r="D149" s="93" t="s">
        <v>34</v>
      </c>
    </row>
    <row r="150" spans="1:4" ht="15.75" customHeight="1" x14ac:dyDescent="0.2">
      <c r="A150" s="45" t="s">
        <v>63</v>
      </c>
      <c r="B150" s="130">
        <v>42223</v>
      </c>
      <c r="C150" s="45">
        <v>295</v>
      </c>
      <c r="D150" s="93" t="s">
        <v>34</v>
      </c>
    </row>
    <row r="151" spans="1:4" ht="15.75" customHeight="1" x14ac:dyDescent="0.2">
      <c r="A151" s="45" t="s">
        <v>63</v>
      </c>
      <c r="B151" s="130">
        <v>42222</v>
      </c>
      <c r="C151" s="45">
        <v>126</v>
      </c>
      <c r="D151" s="93" t="s">
        <v>34</v>
      </c>
    </row>
    <row r="152" spans="1:4" ht="15.75" customHeight="1" x14ac:dyDescent="0.2">
      <c r="A152" s="45" t="s">
        <v>63</v>
      </c>
      <c r="B152" s="130">
        <v>42221</v>
      </c>
      <c r="C152" s="45">
        <v>203</v>
      </c>
      <c r="D152" s="93" t="s">
        <v>34</v>
      </c>
    </row>
    <row r="153" spans="1:4" ht="15.75" customHeight="1" x14ac:dyDescent="0.2">
      <c r="A153" s="45" t="s">
        <v>63</v>
      </c>
      <c r="B153" s="130">
        <v>42220</v>
      </c>
      <c r="C153" s="45">
        <v>244</v>
      </c>
      <c r="D153" s="93" t="s">
        <v>34</v>
      </c>
    </row>
    <row r="154" spans="1:4" ht="15.75" customHeight="1" x14ac:dyDescent="0.2">
      <c r="A154" s="45" t="s">
        <v>63</v>
      </c>
      <c r="B154" s="130">
        <v>42219</v>
      </c>
      <c r="C154" s="45">
        <v>1097</v>
      </c>
      <c r="D154" s="93" t="s">
        <v>34</v>
      </c>
    </row>
    <row r="155" spans="1:4" ht="15.75" customHeight="1" x14ac:dyDescent="0.2">
      <c r="A155" s="45" t="s">
        <v>63</v>
      </c>
      <c r="B155" s="130">
        <v>42218</v>
      </c>
      <c r="C155" s="45">
        <v>222</v>
      </c>
      <c r="D155" s="93" t="s">
        <v>34</v>
      </c>
    </row>
    <row r="156" spans="1:4" ht="15.75" customHeight="1" x14ac:dyDescent="0.2">
      <c r="A156" s="45" t="s">
        <v>63</v>
      </c>
      <c r="B156" s="130">
        <v>42217</v>
      </c>
      <c r="C156" s="45">
        <v>20</v>
      </c>
      <c r="D156" s="93" t="s">
        <v>34</v>
      </c>
    </row>
    <row r="157" spans="1:4" ht="15.75" customHeight="1" x14ac:dyDescent="0.2">
      <c r="A157" s="45" t="s">
        <v>565</v>
      </c>
      <c r="B157" s="130">
        <v>42247</v>
      </c>
      <c r="C157" s="45">
        <v>1</v>
      </c>
      <c r="D157" s="93" t="s">
        <v>39</v>
      </c>
    </row>
    <row r="158" spans="1:4" ht="15.75" customHeight="1" x14ac:dyDescent="0.2">
      <c r="A158" s="45" t="s">
        <v>565</v>
      </c>
      <c r="B158" s="130">
        <v>42246</v>
      </c>
      <c r="C158" s="45">
        <v>0</v>
      </c>
      <c r="D158" s="93" t="s">
        <v>39</v>
      </c>
    </row>
    <row r="159" spans="1:4" ht="15.75" customHeight="1" x14ac:dyDescent="0.2">
      <c r="A159" s="45" t="s">
        <v>565</v>
      </c>
      <c r="B159" s="130">
        <v>42245</v>
      </c>
      <c r="C159" s="45">
        <v>1</v>
      </c>
      <c r="D159" s="93" t="s">
        <v>39</v>
      </c>
    </row>
    <row r="160" spans="1:4" ht="15.75" customHeight="1" x14ac:dyDescent="0.2">
      <c r="A160" s="45" t="s">
        <v>565</v>
      </c>
      <c r="B160" s="130">
        <v>42244</v>
      </c>
      <c r="C160" s="45">
        <v>1</v>
      </c>
      <c r="D160" s="93" t="s">
        <v>39</v>
      </c>
    </row>
    <row r="161" spans="1:4" ht="15.75" customHeight="1" x14ac:dyDescent="0.2">
      <c r="A161" s="45" t="s">
        <v>565</v>
      </c>
      <c r="B161" s="130">
        <v>42243</v>
      </c>
      <c r="C161" s="45">
        <v>1</v>
      </c>
      <c r="D161" s="93" t="s">
        <v>39</v>
      </c>
    </row>
    <row r="162" spans="1:4" ht="15.75" customHeight="1" x14ac:dyDescent="0.2">
      <c r="A162" s="45" t="s">
        <v>565</v>
      </c>
      <c r="B162" s="130">
        <v>42242</v>
      </c>
      <c r="C162" s="45">
        <v>1</v>
      </c>
      <c r="D162" s="93" t="s">
        <v>39</v>
      </c>
    </row>
    <row r="163" spans="1:4" ht="15.75" customHeight="1" x14ac:dyDescent="0.2">
      <c r="A163" s="45" t="s">
        <v>565</v>
      </c>
      <c r="B163" s="130">
        <v>42241</v>
      </c>
      <c r="C163" s="45">
        <v>0</v>
      </c>
      <c r="D163" s="93" t="s">
        <v>39</v>
      </c>
    </row>
    <row r="164" spans="1:4" ht="15.75" customHeight="1" x14ac:dyDescent="0.2">
      <c r="A164" s="45" t="s">
        <v>565</v>
      </c>
      <c r="B164" s="130">
        <v>42240</v>
      </c>
      <c r="C164" s="45">
        <v>1</v>
      </c>
      <c r="D164" s="93" t="s">
        <v>39</v>
      </c>
    </row>
    <row r="165" spans="1:4" ht="15.75" customHeight="1" x14ac:dyDescent="0.2">
      <c r="A165" s="45" t="s">
        <v>565</v>
      </c>
      <c r="B165" s="130">
        <v>42239</v>
      </c>
      <c r="C165" s="45">
        <v>0</v>
      </c>
      <c r="D165" s="93" t="s">
        <v>39</v>
      </c>
    </row>
    <row r="166" spans="1:4" ht="15.75" customHeight="1" x14ac:dyDescent="0.2">
      <c r="A166" s="45" t="s">
        <v>565</v>
      </c>
      <c r="B166" s="130">
        <v>42238</v>
      </c>
      <c r="C166" s="45">
        <v>1</v>
      </c>
      <c r="D166" s="93" t="s">
        <v>39</v>
      </c>
    </row>
    <row r="167" spans="1:4" ht="15.75" customHeight="1" x14ac:dyDescent="0.2">
      <c r="A167" s="45" t="s">
        <v>565</v>
      </c>
      <c r="B167" s="130">
        <v>42237</v>
      </c>
      <c r="C167" s="45">
        <v>1</v>
      </c>
      <c r="D167" s="93" t="s">
        <v>39</v>
      </c>
    </row>
    <row r="168" spans="1:4" ht="15.75" customHeight="1" x14ac:dyDescent="0.2">
      <c r="A168" s="45" t="s">
        <v>565</v>
      </c>
      <c r="B168" s="130">
        <v>42236</v>
      </c>
      <c r="C168" s="45">
        <v>1</v>
      </c>
      <c r="D168" s="93" t="s">
        <v>39</v>
      </c>
    </row>
    <row r="169" spans="1:4" ht="15.75" customHeight="1" x14ac:dyDescent="0.2">
      <c r="A169" s="45" t="s">
        <v>565</v>
      </c>
      <c r="B169" s="130">
        <v>42235</v>
      </c>
      <c r="C169" s="45">
        <v>1</v>
      </c>
      <c r="D169" s="93" t="s">
        <v>39</v>
      </c>
    </row>
    <row r="170" spans="1:4" ht="15.75" customHeight="1" x14ac:dyDescent="0.2">
      <c r="A170" s="45" t="s">
        <v>565</v>
      </c>
      <c r="B170" s="130">
        <v>42234</v>
      </c>
      <c r="C170" s="45">
        <v>1</v>
      </c>
      <c r="D170" s="93" t="s">
        <v>39</v>
      </c>
    </row>
    <row r="171" spans="1:4" ht="15.75" customHeight="1" x14ac:dyDescent="0.2">
      <c r="A171" s="45" t="s">
        <v>565</v>
      </c>
      <c r="B171" s="130">
        <v>42233</v>
      </c>
      <c r="C171" s="45">
        <v>1</v>
      </c>
      <c r="D171" s="93" t="s">
        <v>39</v>
      </c>
    </row>
    <row r="172" spans="1:4" ht="15.75" customHeight="1" x14ac:dyDescent="0.2">
      <c r="A172" s="45" t="s">
        <v>565</v>
      </c>
      <c r="B172" s="130">
        <v>42232</v>
      </c>
      <c r="C172" s="45">
        <v>1</v>
      </c>
      <c r="D172" s="93" t="s">
        <v>39</v>
      </c>
    </row>
    <row r="173" spans="1:4" ht="15.75" customHeight="1" x14ac:dyDescent="0.2">
      <c r="A173" s="45" t="s">
        <v>565</v>
      </c>
      <c r="B173" s="130">
        <v>42231</v>
      </c>
      <c r="C173" s="45">
        <v>1</v>
      </c>
      <c r="D173" s="93" t="s">
        <v>39</v>
      </c>
    </row>
    <row r="174" spans="1:4" ht="15.75" customHeight="1" x14ac:dyDescent="0.2">
      <c r="A174" s="45" t="s">
        <v>565</v>
      </c>
      <c r="B174" s="130">
        <v>42230</v>
      </c>
      <c r="C174" s="45">
        <v>0</v>
      </c>
      <c r="D174" s="93" t="s">
        <v>39</v>
      </c>
    </row>
    <row r="175" spans="1:4" ht="15.75" customHeight="1" x14ac:dyDescent="0.2">
      <c r="A175" s="45" t="s">
        <v>565</v>
      </c>
      <c r="B175" s="130">
        <v>42229</v>
      </c>
      <c r="C175" s="45">
        <v>1</v>
      </c>
      <c r="D175" s="93" t="s">
        <v>39</v>
      </c>
    </row>
    <row r="176" spans="1:4" ht="15.75" customHeight="1" x14ac:dyDescent="0.2">
      <c r="A176" s="45" t="s">
        <v>565</v>
      </c>
      <c r="B176" s="130">
        <v>42228</v>
      </c>
      <c r="C176" s="45">
        <v>1</v>
      </c>
      <c r="D176" s="93" t="s">
        <v>39</v>
      </c>
    </row>
    <row r="177" spans="1:4" ht="15.75" customHeight="1" x14ac:dyDescent="0.2">
      <c r="A177" s="45" t="s">
        <v>565</v>
      </c>
      <c r="B177" s="130">
        <v>42227</v>
      </c>
      <c r="C177" s="45">
        <v>1</v>
      </c>
      <c r="D177" s="93" t="s">
        <v>39</v>
      </c>
    </row>
    <row r="178" spans="1:4" ht="15.75" customHeight="1" x14ac:dyDescent="0.2">
      <c r="A178" s="45" t="s">
        <v>565</v>
      </c>
      <c r="B178" s="130">
        <v>42226</v>
      </c>
      <c r="C178" s="45">
        <v>1</v>
      </c>
      <c r="D178" s="93" t="s">
        <v>39</v>
      </c>
    </row>
    <row r="179" spans="1:4" ht="15.75" customHeight="1" x14ac:dyDescent="0.2">
      <c r="A179" s="45" t="s">
        <v>565</v>
      </c>
      <c r="B179" s="130">
        <v>42225</v>
      </c>
      <c r="C179" s="45">
        <v>0</v>
      </c>
      <c r="D179" s="93" t="s">
        <v>39</v>
      </c>
    </row>
    <row r="180" spans="1:4" ht="15.75" customHeight="1" x14ac:dyDescent="0.2">
      <c r="A180" s="45" t="s">
        <v>565</v>
      </c>
      <c r="B180" s="130">
        <v>42224</v>
      </c>
      <c r="C180" s="45">
        <v>1</v>
      </c>
      <c r="D180" s="93" t="s">
        <v>39</v>
      </c>
    </row>
    <row r="181" spans="1:4" ht="15.75" customHeight="1" x14ac:dyDescent="0.2">
      <c r="A181" s="45" t="s">
        <v>565</v>
      </c>
      <c r="B181" s="130">
        <v>42223</v>
      </c>
      <c r="C181" s="45">
        <v>1</v>
      </c>
      <c r="D181" s="93" t="s">
        <v>39</v>
      </c>
    </row>
    <row r="182" spans="1:4" ht="15.75" customHeight="1" x14ac:dyDescent="0.2">
      <c r="A182" s="45" t="s">
        <v>565</v>
      </c>
      <c r="B182" s="130">
        <v>42222</v>
      </c>
      <c r="C182" s="45">
        <v>1</v>
      </c>
      <c r="D182" s="93" t="s">
        <v>39</v>
      </c>
    </row>
    <row r="183" spans="1:4" ht="15.75" customHeight="1" x14ac:dyDescent="0.2">
      <c r="A183" s="45" t="s">
        <v>565</v>
      </c>
      <c r="B183" s="130">
        <v>42221</v>
      </c>
      <c r="C183" s="45">
        <v>1</v>
      </c>
      <c r="D183" s="93" t="s">
        <v>39</v>
      </c>
    </row>
    <row r="184" spans="1:4" ht="15.75" customHeight="1" x14ac:dyDescent="0.2">
      <c r="A184" s="45" t="s">
        <v>565</v>
      </c>
      <c r="B184" s="130">
        <v>42220</v>
      </c>
      <c r="C184" s="45">
        <v>0</v>
      </c>
      <c r="D184" s="93" t="s">
        <v>39</v>
      </c>
    </row>
    <row r="185" spans="1:4" ht="15.75" customHeight="1" x14ac:dyDescent="0.2">
      <c r="A185" s="45" t="s">
        <v>565</v>
      </c>
      <c r="B185" s="130">
        <v>42219</v>
      </c>
      <c r="C185" s="45">
        <v>1</v>
      </c>
      <c r="D185" s="93" t="s">
        <v>39</v>
      </c>
    </row>
    <row r="186" spans="1:4" ht="15.75" customHeight="1" x14ac:dyDescent="0.2">
      <c r="A186" s="45" t="s">
        <v>565</v>
      </c>
      <c r="B186" s="130">
        <v>42218</v>
      </c>
      <c r="C186" s="45">
        <v>1</v>
      </c>
      <c r="D186" s="93" t="s">
        <v>39</v>
      </c>
    </row>
    <row r="187" spans="1:4" ht="15.75" customHeight="1" x14ac:dyDescent="0.2">
      <c r="A187" s="45" t="s">
        <v>565</v>
      </c>
      <c r="B187" s="130">
        <v>42217</v>
      </c>
      <c r="C187" s="45">
        <v>0</v>
      </c>
      <c r="D187" s="93" t="s">
        <v>39</v>
      </c>
    </row>
    <row r="188" spans="1:4" ht="15.75" customHeight="1" x14ac:dyDescent="0.2">
      <c r="A188" s="45" t="s">
        <v>725</v>
      </c>
      <c r="B188" s="130">
        <v>42247</v>
      </c>
      <c r="C188" s="45">
        <v>6757</v>
      </c>
      <c r="D188" s="93" t="s">
        <v>40</v>
      </c>
    </row>
    <row r="189" spans="1:4" ht="15.75" customHeight="1" x14ac:dyDescent="0.2">
      <c r="A189" s="45" t="s">
        <v>725</v>
      </c>
      <c r="B189" s="130">
        <v>42246</v>
      </c>
      <c r="C189" s="45">
        <v>2423</v>
      </c>
      <c r="D189" s="93" t="s">
        <v>40</v>
      </c>
    </row>
    <row r="190" spans="1:4" ht="15.75" customHeight="1" x14ac:dyDescent="0.2">
      <c r="A190" s="45" t="s">
        <v>725</v>
      </c>
      <c r="B190" s="130">
        <v>42245</v>
      </c>
      <c r="C190" s="45">
        <v>10120</v>
      </c>
      <c r="D190" s="93" t="s">
        <v>40</v>
      </c>
    </row>
    <row r="191" spans="1:4" ht="15.75" customHeight="1" x14ac:dyDescent="0.2">
      <c r="A191" s="45" t="s">
        <v>725</v>
      </c>
      <c r="B191" s="130">
        <v>42244</v>
      </c>
      <c r="C191" s="45">
        <v>14669</v>
      </c>
      <c r="D191" s="93" t="s">
        <v>40</v>
      </c>
    </row>
    <row r="192" spans="1:4" ht="15.75" customHeight="1" x14ac:dyDescent="0.2">
      <c r="A192" s="45" t="s">
        <v>725</v>
      </c>
      <c r="B192" s="130">
        <v>42243</v>
      </c>
      <c r="C192" s="45">
        <v>2370</v>
      </c>
      <c r="D192" s="93" t="s">
        <v>40</v>
      </c>
    </row>
    <row r="193" spans="1:4" ht="15.75" customHeight="1" x14ac:dyDescent="0.2">
      <c r="A193" s="45" t="s">
        <v>725</v>
      </c>
      <c r="B193" s="130">
        <v>42242</v>
      </c>
      <c r="C193" s="45">
        <v>4748</v>
      </c>
      <c r="D193" s="93" t="s">
        <v>40</v>
      </c>
    </row>
    <row r="194" spans="1:4" ht="15.75" customHeight="1" x14ac:dyDescent="0.2">
      <c r="A194" s="45" t="s">
        <v>725</v>
      </c>
      <c r="B194" s="130">
        <v>42241</v>
      </c>
      <c r="C194" s="45">
        <v>2501</v>
      </c>
      <c r="D194" s="93" t="s">
        <v>40</v>
      </c>
    </row>
    <row r="195" spans="1:4" ht="15.75" customHeight="1" x14ac:dyDescent="0.2">
      <c r="A195" s="45" t="s">
        <v>725</v>
      </c>
      <c r="B195" s="130">
        <v>42240</v>
      </c>
      <c r="C195" s="45">
        <v>3279</v>
      </c>
      <c r="D195" s="93" t="s">
        <v>40</v>
      </c>
    </row>
    <row r="196" spans="1:4" ht="15.75" customHeight="1" x14ac:dyDescent="0.2">
      <c r="A196" s="45" t="s">
        <v>725</v>
      </c>
      <c r="B196" s="130">
        <v>42239</v>
      </c>
      <c r="C196" s="45">
        <v>3851</v>
      </c>
      <c r="D196" s="93" t="s">
        <v>40</v>
      </c>
    </row>
    <row r="197" spans="1:4" ht="15.75" customHeight="1" x14ac:dyDescent="0.2">
      <c r="A197" s="45" t="s">
        <v>725</v>
      </c>
      <c r="B197" s="130">
        <v>42238</v>
      </c>
      <c r="C197" s="45">
        <v>11499</v>
      </c>
      <c r="D197" s="93" t="s">
        <v>40</v>
      </c>
    </row>
    <row r="198" spans="1:4" ht="15.75" customHeight="1" x14ac:dyDescent="0.2">
      <c r="A198" s="45" t="s">
        <v>725</v>
      </c>
      <c r="B198" s="130">
        <v>42237</v>
      </c>
      <c r="C198" s="45">
        <v>16791</v>
      </c>
      <c r="D198" s="93" t="s">
        <v>40</v>
      </c>
    </row>
    <row r="199" spans="1:4" ht="15.75" customHeight="1" x14ac:dyDescent="0.2">
      <c r="A199" s="45" t="s">
        <v>725</v>
      </c>
      <c r="B199" s="130">
        <v>42236</v>
      </c>
      <c r="C199" s="45">
        <v>4121</v>
      </c>
      <c r="D199" s="93" t="s">
        <v>40</v>
      </c>
    </row>
    <row r="200" spans="1:4" ht="15.75" customHeight="1" x14ac:dyDescent="0.2">
      <c r="A200" s="45" t="s">
        <v>725</v>
      </c>
      <c r="B200" s="130">
        <v>42235</v>
      </c>
      <c r="C200" s="45">
        <v>2550</v>
      </c>
      <c r="D200" s="93" t="s">
        <v>40</v>
      </c>
    </row>
    <row r="201" spans="1:4" ht="15.75" customHeight="1" x14ac:dyDescent="0.2">
      <c r="A201" s="45" t="s">
        <v>725</v>
      </c>
      <c r="B201" s="130">
        <v>42234</v>
      </c>
      <c r="C201" s="45">
        <v>2675</v>
      </c>
      <c r="D201" s="93" t="s">
        <v>40</v>
      </c>
    </row>
    <row r="202" spans="1:4" ht="15.75" customHeight="1" x14ac:dyDescent="0.2">
      <c r="A202" s="45" t="s">
        <v>725</v>
      </c>
      <c r="B202" s="130">
        <v>42233</v>
      </c>
      <c r="C202" s="45">
        <v>2360</v>
      </c>
      <c r="D202" s="93" t="s">
        <v>40</v>
      </c>
    </row>
    <row r="203" spans="1:4" ht="15.75" customHeight="1" x14ac:dyDescent="0.2">
      <c r="A203" s="45" t="s">
        <v>725</v>
      </c>
      <c r="B203" s="130">
        <v>42232</v>
      </c>
      <c r="C203" s="45">
        <v>2186</v>
      </c>
      <c r="D203" s="93" t="s">
        <v>40</v>
      </c>
    </row>
    <row r="204" spans="1:4" ht="15.75" customHeight="1" x14ac:dyDescent="0.2">
      <c r="A204" s="45" t="s">
        <v>725</v>
      </c>
      <c r="B204" s="130">
        <v>42231</v>
      </c>
      <c r="C204" s="45">
        <v>917</v>
      </c>
      <c r="D204" s="93" t="s">
        <v>40</v>
      </c>
    </row>
    <row r="205" spans="1:4" ht="15.75" customHeight="1" x14ac:dyDescent="0.2">
      <c r="A205" s="45" t="s">
        <v>725</v>
      </c>
      <c r="B205" s="130">
        <v>42230</v>
      </c>
      <c r="C205" s="45">
        <v>5489</v>
      </c>
      <c r="D205" s="93" t="s">
        <v>40</v>
      </c>
    </row>
    <row r="206" spans="1:4" ht="15.75" customHeight="1" x14ac:dyDescent="0.2">
      <c r="A206" s="45" t="s">
        <v>725</v>
      </c>
      <c r="B206" s="130">
        <v>42229</v>
      </c>
      <c r="C206" s="45">
        <v>1137</v>
      </c>
      <c r="D206" s="93" t="s">
        <v>40</v>
      </c>
    </row>
    <row r="207" spans="1:4" ht="15.75" customHeight="1" x14ac:dyDescent="0.2">
      <c r="A207" s="45" t="s">
        <v>725</v>
      </c>
      <c r="B207" s="130">
        <v>42228</v>
      </c>
      <c r="C207" s="45">
        <v>2204</v>
      </c>
      <c r="D207" s="93" t="s">
        <v>40</v>
      </c>
    </row>
    <row r="208" spans="1:4" ht="15.75" customHeight="1" x14ac:dyDescent="0.2">
      <c r="A208" s="45" t="s">
        <v>725</v>
      </c>
      <c r="B208" s="130">
        <v>42227</v>
      </c>
      <c r="C208" s="45">
        <v>2645</v>
      </c>
      <c r="D208" s="93" t="s">
        <v>40</v>
      </c>
    </row>
    <row r="209" spans="1:4" ht="15.75" customHeight="1" x14ac:dyDescent="0.2">
      <c r="A209" s="45" t="s">
        <v>725</v>
      </c>
      <c r="B209" s="130">
        <v>42226</v>
      </c>
      <c r="C209" s="45">
        <v>2356</v>
      </c>
      <c r="D209" s="93" t="s">
        <v>40</v>
      </c>
    </row>
    <row r="210" spans="1:4" ht="15.75" customHeight="1" x14ac:dyDescent="0.2">
      <c r="A210" s="45" t="s">
        <v>725</v>
      </c>
      <c r="B210" s="130">
        <v>42225</v>
      </c>
      <c r="C210" s="45">
        <v>1139</v>
      </c>
      <c r="D210" s="93" t="s">
        <v>40</v>
      </c>
    </row>
    <row r="211" spans="1:4" ht="15.75" customHeight="1" x14ac:dyDescent="0.2">
      <c r="A211" s="45" t="s">
        <v>725</v>
      </c>
      <c r="B211" s="130">
        <v>42224</v>
      </c>
      <c r="C211" s="45">
        <v>101</v>
      </c>
      <c r="D211" s="93" t="s">
        <v>40</v>
      </c>
    </row>
    <row r="212" spans="1:4" ht="15.75" customHeight="1" x14ac:dyDescent="0.2">
      <c r="A212" s="45" t="s">
        <v>725</v>
      </c>
      <c r="B212" s="130">
        <v>42223</v>
      </c>
      <c r="C212" s="45">
        <v>3816</v>
      </c>
      <c r="D212" s="93" t="s">
        <v>40</v>
      </c>
    </row>
    <row r="213" spans="1:4" ht="15.75" customHeight="1" x14ac:dyDescent="0.2">
      <c r="A213" s="45" t="s">
        <v>725</v>
      </c>
      <c r="B213" s="130">
        <v>42222</v>
      </c>
      <c r="C213" s="45">
        <v>556</v>
      </c>
      <c r="D213" s="93" t="s">
        <v>40</v>
      </c>
    </row>
    <row r="214" spans="1:4" ht="15.75" customHeight="1" x14ac:dyDescent="0.2">
      <c r="A214" s="45" t="s">
        <v>725</v>
      </c>
      <c r="B214" s="130">
        <v>42221</v>
      </c>
      <c r="C214" s="45">
        <v>1433</v>
      </c>
      <c r="D214" s="93" t="s">
        <v>40</v>
      </c>
    </row>
    <row r="215" spans="1:4" ht="15.75" customHeight="1" x14ac:dyDescent="0.2">
      <c r="A215" s="45" t="s">
        <v>725</v>
      </c>
      <c r="B215" s="130">
        <v>42220</v>
      </c>
      <c r="C215" s="45">
        <v>1252</v>
      </c>
      <c r="D215" s="93" t="s">
        <v>40</v>
      </c>
    </row>
    <row r="216" spans="1:4" ht="15.75" customHeight="1" x14ac:dyDescent="0.2">
      <c r="A216" s="45" t="s">
        <v>725</v>
      </c>
      <c r="B216" s="130">
        <v>42219</v>
      </c>
      <c r="C216" s="45">
        <v>1423</v>
      </c>
      <c r="D216" s="93" t="s">
        <v>40</v>
      </c>
    </row>
    <row r="217" spans="1:4" ht="15.75" customHeight="1" x14ac:dyDescent="0.2">
      <c r="A217" s="45" t="s">
        <v>725</v>
      </c>
      <c r="B217" s="130">
        <v>42218</v>
      </c>
      <c r="C217" s="45">
        <v>1848</v>
      </c>
      <c r="D217" s="93" t="s">
        <v>40</v>
      </c>
    </row>
    <row r="218" spans="1:4" ht="15.75" customHeight="1" x14ac:dyDescent="0.2">
      <c r="A218" s="45" t="s">
        <v>725</v>
      </c>
      <c r="B218" s="130">
        <v>42217</v>
      </c>
      <c r="C218" s="45">
        <v>1268</v>
      </c>
      <c r="D218" s="93" t="s">
        <v>40</v>
      </c>
    </row>
    <row r="219" spans="1:4" ht="15.75" customHeight="1" x14ac:dyDescent="0.2">
      <c r="A219" s="45" t="s">
        <v>647</v>
      </c>
      <c r="B219" s="130">
        <v>42247</v>
      </c>
      <c r="C219" s="45">
        <v>10330</v>
      </c>
      <c r="D219" s="93" t="s">
        <v>40</v>
      </c>
    </row>
    <row r="220" spans="1:4" ht="15.75" customHeight="1" x14ac:dyDescent="0.2">
      <c r="A220" s="45" t="s">
        <v>647</v>
      </c>
      <c r="B220" s="130">
        <v>42246</v>
      </c>
      <c r="C220" s="45">
        <v>3247</v>
      </c>
      <c r="D220" s="93" t="s">
        <v>40</v>
      </c>
    </row>
    <row r="221" spans="1:4" ht="15.75" customHeight="1" x14ac:dyDescent="0.2">
      <c r="A221" s="45" t="s">
        <v>647</v>
      </c>
      <c r="B221" s="130">
        <v>42245</v>
      </c>
      <c r="C221" s="45">
        <v>7248</v>
      </c>
      <c r="D221" s="93" t="s">
        <v>40</v>
      </c>
    </row>
    <row r="222" spans="1:4" ht="15.75" customHeight="1" x14ac:dyDescent="0.2">
      <c r="A222" s="45" t="s">
        <v>647</v>
      </c>
      <c r="B222" s="130">
        <v>42244</v>
      </c>
      <c r="C222" s="45">
        <v>15010</v>
      </c>
      <c r="D222" s="93" t="s">
        <v>40</v>
      </c>
    </row>
    <row r="223" spans="1:4" ht="15.75" customHeight="1" x14ac:dyDescent="0.2">
      <c r="A223" s="45" t="s">
        <v>647</v>
      </c>
      <c r="B223" s="130">
        <v>42243</v>
      </c>
      <c r="C223" s="45">
        <v>2354</v>
      </c>
      <c r="D223" s="93" t="s">
        <v>40</v>
      </c>
    </row>
    <row r="224" spans="1:4" ht="15.75" customHeight="1" x14ac:dyDescent="0.2">
      <c r="A224" s="45" t="s">
        <v>647</v>
      </c>
      <c r="B224" s="130">
        <v>42242</v>
      </c>
      <c r="C224" s="45">
        <v>5092</v>
      </c>
      <c r="D224" s="93" t="s">
        <v>40</v>
      </c>
    </row>
    <row r="225" spans="1:4" ht="15.75" customHeight="1" x14ac:dyDescent="0.2">
      <c r="A225" s="45" t="s">
        <v>647</v>
      </c>
      <c r="B225" s="130">
        <v>42241</v>
      </c>
      <c r="C225" s="45">
        <v>2666</v>
      </c>
      <c r="D225" s="93" t="s">
        <v>40</v>
      </c>
    </row>
    <row r="226" spans="1:4" ht="15.75" customHeight="1" x14ac:dyDescent="0.2">
      <c r="A226" s="45" t="s">
        <v>647</v>
      </c>
      <c r="B226" s="130">
        <v>42240</v>
      </c>
      <c r="C226" s="45">
        <v>7760</v>
      </c>
      <c r="D226" s="93" t="s">
        <v>40</v>
      </c>
    </row>
    <row r="227" spans="1:4" ht="15.75" customHeight="1" x14ac:dyDescent="0.2">
      <c r="A227" s="45" t="s">
        <v>647</v>
      </c>
      <c r="B227" s="130">
        <v>42239</v>
      </c>
      <c r="C227" s="45">
        <v>5791</v>
      </c>
      <c r="D227" s="93" t="s">
        <v>40</v>
      </c>
    </row>
    <row r="228" spans="1:4" ht="15.75" customHeight="1" x14ac:dyDescent="0.2">
      <c r="A228" s="45" t="s">
        <v>647</v>
      </c>
      <c r="B228" s="130">
        <v>42238</v>
      </c>
      <c r="C228" s="45">
        <v>7623</v>
      </c>
      <c r="D228" s="93" t="s">
        <v>40</v>
      </c>
    </row>
    <row r="229" spans="1:4" ht="15.75" customHeight="1" x14ac:dyDescent="0.2">
      <c r="A229" s="45" t="s">
        <v>647</v>
      </c>
      <c r="B229" s="130">
        <v>42237</v>
      </c>
      <c r="C229" s="45">
        <v>13918</v>
      </c>
      <c r="D229" s="93" t="s">
        <v>40</v>
      </c>
    </row>
    <row r="230" spans="1:4" ht="15.75" customHeight="1" x14ac:dyDescent="0.2">
      <c r="A230" s="45" t="s">
        <v>647</v>
      </c>
      <c r="B230" s="130">
        <v>42236</v>
      </c>
      <c r="C230" s="45">
        <v>6288</v>
      </c>
      <c r="D230" s="93" t="s">
        <v>40</v>
      </c>
    </row>
    <row r="231" spans="1:4" ht="15.75" customHeight="1" x14ac:dyDescent="0.2">
      <c r="A231" s="45" t="s">
        <v>647</v>
      </c>
      <c r="B231" s="130">
        <v>42235</v>
      </c>
      <c r="C231" s="45">
        <v>4943</v>
      </c>
      <c r="D231" s="93" t="s">
        <v>40</v>
      </c>
    </row>
    <row r="232" spans="1:4" ht="15.75" customHeight="1" x14ac:dyDescent="0.2">
      <c r="A232" s="45" t="s">
        <v>647</v>
      </c>
      <c r="B232" s="130">
        <v>42234</v>
      </c>
      <c r="C232" s="45">
        <v>5037</v>
      </c>
      <c r="D232" s="93" t="s">
        <v>40</v>
      </c>
    </row>
    <row r="233" spans="1:4" ht="15.75" customHeight="1" x14ac:dyDescent="0.2">
      <c r="A233" s="45" t="s">
        <v>647</v>
      </c>
      <c r="B233" s="130">
        <v>42233</v>
      </c>
      <c r="C233" s="45">
        <v>5538</v>
      </c>
      <c r="D233" s="93" t="s">
        <v>40</v>
      </c>
    </row>
    <row r="234" spans="1:4" ht="15.75" customHeight="1" x14ac:dyDescent="0.2">
      <c r="A234" s="45" t="s">
        <v>647</v>
      </c>
      <c r="B234" s="130">
        <v>42232</v>
      </c>
      <c r="C234" s="45">
        <v>3116</v>
      </c>
      <c r="D234" s="93" t="s">
        <v>40</v>
      </c>
    </row>
    <row r="235" spans="1:4" ht="15.75" customHeight="1" x14ac:dyDescent="0.2">
      <c r="A235" s="45" t="s">
        <v>647</v>
      </c>
      <c r="B235" s="130">
        <v>42231</v>
      </c>
      <c r="C235" s="45">
        <v>661</v>
      </c>
      <c r="D235" s="93" t="s">
        <v>40</v>
      </c>
    </row>
    <row r="236" spans="1:4" ht="15.75" customHeight="1" x14ac:dyDescent="0.2">
      <c r="A236" s="45" t="s">
        <v>647</v>
      </c>
      <c r="B236" s="130">
        <v>42230</v>
      </c>
      <c r="C236" s="45">
        <v>12141</v>
      </c>
      <c r="D236" s="93" t="s">
        <v>40</v>
      </c>
    </row>
    <row r="237" spans="1:4" ht="15.75" customHeight="1" x14ac:dyDescent="0.2">
      <c r="A237" s="45" t="s">
        <v>647</v>
      </c>
      <c r="B237" s="130">
        <v>42229</v>
      </c>
      <c r="C237" s="45">
        <v>866</v>
      </c>
      <c r="D237" s="93" t="s">
        <v>40</v>
      </c>
    </row>
    <row r="238" spans="1:4" ht="15.75" customHeight="1" x14ac:dyDescent="0.2">
      <c r="A238" s="45" t="s">
        <v>647</v>
      </c>
      <c r="B238" s="130">
        <v>42228</v>
      </c>
      <c r="C238" s="45">
        <v>6579</v>
      </c>
      <c r="D238" s="93" t="s">
        <v>40</v>
      </c>
    </row>
    <row r="239" spans="1:4" ht="15.75" customHeight="1" x14ac:dyDescent="0.2">
      <c r="A239" s="45" t="s">
        <v>647</v>
      </c>
      <c r="B239" s="130">
        <v>42227</v>
      </c>
      <c r="C239" s="45">
        <v>4628</v>
      </c>
      <c r="D239" s="93" t="s">
        <v>40</v>
      </c>
    </row>
    <row r="240" spans="1:4" ht="15.75" customHeight="1" x14ac:dyDescent="0.2">
      <c r="A240" s="45" t="s">
        <v>647</v>
      </c>
      <c r="B240" s="130">
        <v>42226</v>
      </c>
      <c r="C240" s="45">
        <v>3765</v>
      </c>
      <c r="D240" s="93" t="s">
        <v>40</v>
      </c>
    </row>
    <row r="241" spans="1:4" ht="15.75" customHeight="1" x14ac:dyDescent="0.2">
      <c r="A241" s="45" t="s">
        <v>647</v>
      </c>
      <c r="B241" s="130">
        <v>42225</v>
      </c>
      <c r="C241" s="45">
        <v>2308</v>
      </c>
      <c r="D241" s="93" t="s">
        <v>40</v>
      </c>
    </row>
    <row r="242" spans="1:4" ht="15.75" customHeight="1" x14ac:dyDescent="0.2">
      <c r="A242" s="45" t="s">
        <v>647</v>
      </c>
      <c r="B242" s="130">
        <v>42224</v>
      </c>
      <c r="C242" s="45">
        <v>79</v>
      </c>
      <c r="D242" s="93" t="s">
        <v>40</v>
      </c>
    </row>
    <row r="243" spans="1:4" ht="15.75" customHeight="1" x14ac:dyDescent="0.2">
      <c r="A243" s="45" t="s">
        <v>647</v>
      </c>
      <c r="B243" s="130">
        <v>42223</v>
      </c>
      <c r="C243" s="45">
        <v>9013</v>
      </c>
      <c r="D243" s="93" t="s">
        <v>40</v>
      </c>
    </row>
    <row r="244" spans="1:4" ht="15.75" customHeight="1" x14ac:dyDescent="0.2">
      <c r="A244" s="45" t="s">
        <v>647</v>
      </c>
      <c r="B244" s="130">
        <v>42222</v>
      </c>
      <c r="C244" s="45">
        <v>860</v>
      </c>
      <c r="D244" s="93" t="s">
        <v>40</v>
      </c>
    </row>
    <row r="245" spans="1:4" ht="15.75" customHeight="1" x14ac:dyDescent="0.2">
      <c r="A245" s="45" t="s">
        <v>647</v>
      </c>
      <c r="B245" s="130">
        <v>42221</v>
      </c>
      <c r="C245" s="45">
        <v>2487</v>
      </c>
      <c r="D245" s="93" t="s">
        <v>40</v>
      </c>
    </row>
    <row r="246" spans="1:4" ht="15.75" customHeight="1" x14ac:dyDescent="0.2">
      <c r="A246" s="45" t="s">
        <v>647</v>
      </c>
      <c r="B246" s="130">
        <v>42220</v>
      </c>
      <c r="C246" s="45">
        <v>2474</v>
      </c>
      <c r="D246" s="93" t="s">
        <v>40</v>
      </c>
    </row>
    <row r="247" spans="1:4" ht="15.75" customHeight="1" x14ac:dyDescent="0.2">
      <c r="A247" s="45" t="s">
        <v>647</v>
      </c>
      <c r="B247" s="130">
        <v>42219</v>
      </c>
      <c r="C247" s="45">
        <v>10349</v>
      </c>
      <c r="D247" s="93" t="s">
        <v>40</v>
      </c>
    </row>
    <row r="248" spans="1:4" ht="15.75" customHeight="1" x14ac:dyDescent="0.2">
      <c r="A248" s="45" t="s">
        <v>647</v>
      </c>
      <c r="B248" s="130">
        <v>42218</v>
      </c>
      <c r="C248" s="45">
        <v>2568</v>
      </c>
      <c r="D248" s="93" t="s">
        <v>40</v>
      </c>
    </row>
    <row r="249" spans="1:4" ht="15.75" customHeight="1" x14ac:dyDescent="0.2">
      <c r="A249" s="45" t="s">
        <v>647</v>
      </c>
      <c r="B249" s="130">
        <v>42217</v>
      </c>
      <c r="C249" s="45">
        <v>2413</v>
      </c>
      <c r="D249" s="93" t="s">
        <v>40</v>
      </c>
    </row>
    <row r="250" spans="1:4" ht="15.75" customHeight="1" x14ac:dyDescent="0.2">
      <c r="A250" s="45" t="s">
        <v>586</v>
      </c>
      <c r="B250" s="130">
        <v>42247</v>
      </c>
      <c r="C250" s="45">
        <v>37172</v>
      </c>
      <c r="D250" s="93" t="s">
        <v>40</v>
      </c>
    </row>
    <row r="251" spans="1:4" ht="15.75" customHeight="1" x14ac:dyDescent="0.2">
      <c r="A251" s="45" t="s">
        <v>586</v>
      </c>
      <c r="B251" s="130">
        <v>42246</v>
      </c>
      <c r="C251" s="45">
        <v>7827</v>
      </c>
      <c r="D251" s="93" t="s">
        <v>40</v>
      </c>
    </row>
    <row r="252" spans="1:4" ht="15.75" customHeight="1" x14ac:dyDescent="0.2">
      <c r="A252" s="45" t="s">
        <v>586</v>
      </c>
      <c r="B252" s="130">
        <v>42245</v>
      </c>
      <c r="C252" s="45">
        <v>17168</v>
      </c>
      <c r="D252" s="93" t="s">
        <v>40</v>
      </c>
    </row>
    <row r="253" spans="1:4" ht="15.75" customHeight="1" x14ac:dyDescent="0.2">
      <c r="A253" s="45" t="s">
        <v>586</v>
      </c>
      <c r="B253" s="130">
        <v>42244</v>
      </c>
      <c r="C253" s="45">
        <v>41741</v>
      </c>
      <c r="D253" s="93" t="s">
        <v>40</v>
      </c>
    </row>
    <row r="254" spans="1:4" ht="15.75" customHeight="1" x14ac:dyDescent="0.2">
      <c r="A254" s="45" t="s">
        <v>586</v>
      </c>
      <c r="B254" s="130">
        <v>42243</v>
      </c>
      <c r="C254" s="45">
        <v>32209</v>
      </c>
      <c r="D254" s="93" t="s">
        <v>40</v>
      </c>
    </row>
    <row r="255" spans="1:4" ht="15.75" customHeight="1" x14ac:dyDescent="0.2">
      <c r="A255" s="45" t="s">
        <v>586</v>
      </c>
      <c r="B255" s="130">
        <v>42242</v>
      </c>
      <c r="C255" s="45">
        <v>33662</v>
      </c>
      <c r="D255" s="93" t="s">
        <v>40</v>
      </c>
    </row>
    <row r="256" spans="1:4" ht="15.75" customHeight="1" x14ac:dyDescent="0.2">
      <c r="A256" s="45" t="s">
        <v>586</v>
      </c>
      <c r="B256" s="130">
        <v>42241</v>
      </c>
      <c r="C256" s="45">
        <v>30983</v>
      </c>
      <c r="D256" s="93" t="s">
        <v>40</v>
      </c>
    </row>
    <row r="257" spans="1:4" ht="15.75" customHeight="1" x14ac:dyDescent="0.2">
      <c r="A257" s="45" t="s">
        <v>586</v>
      </c>
      <c r="B257" s="130">
        <v>42240</v>
      </c>
      <c r="C257" s="45">
        <v>37571</v>
      </c>
      <c r="D257" s="93" t="s">
        <v>40</v>
      </c>
    </row>
    <row r="258" spans="1:4" ht="15.75" customHeight="1" x14ac:dyDescent="0.2">
      <c r="A258" s="45" t="s">
        <v>586</v>
      </c>
      <c r="B258" s="130">
        <v>42239</v>
      </c>
      <c r="C258" s="45">
        <v>8006</v>
      </c>
      <c r="D258" s="93" t="s">
        <v>40</v>
      </c>
    </row>
    <row r="259" spans="1:4" ht="15.75" customHeight="1" x14ac:dyDescent="0.2">
      <c r="A259" s="45" t="s">
        <v>586</v>
      </c>
      <c r="B259" s="130">
        <v>42238</v>
      </c>
      <c r="C259" s="45">
        <v>14765</v>
      </c>
      <c r="D259" s="93" t="s">
        <v>40</v>
      </c>
    </row>
    <row r="260" spans="1:4" ht="15.75" customHeight="1" x14ac:dyDescent="0.2">
      <c r="A260" s="45" t="s">
        <v>586</v>
      </c>
      <c r="B260" s="130">
        <v>42237</v>
      </c>
      <c r="C260" s="45">
        <v>40444</v>
      </c>
      <c r="D260" s="93" t="s">
        <v>40</v>
      </c>
    </row>
    <row r="261" spans="1:4" ht="15.75" customHeight="1" x14ac:dyDescent="0.2">
      <c r="A261" s="45" t="s">
        <v>586</v>
      </c>
      <c r="B261" s="130">
        <v>42236</v>
      </c>
      <c r="C261" s="45">
        <v>1546</v>
      </c>
      <c r="D261" s="93" t="s">
        <v>40</v>
      </c>
    </row>
    <row r="262" spans="1:4" ht="15.75" customHeight="1" x14ac:dyDescent="0.2">
      <c r="A262" s="45" t="s">
        <v>586</v>
      </c>
      <c r="B262" s="130">
        <v>42235</v>
      </c>
      <c r="C262" s="45">
        <v>31712</v>
      </c>
      <c r="D262" s="93" t="s">
        <v>40</v>
      </c>
    </row>
    <row r="263" spans="1:4" ht="15.75" customHeight="1" x14ac:dyDescent="0.2">
      <c r="A263" s="45" t="s">
        <v>586</v>
      </c>
      <c r="B263" s="130">
        <v>42234</v>
      </c>
      <c r="C263" s="45">
        <v>33456</v>
      </c>
      <c r="D263" s="93" t="s">
        <v>40</v>
      </c>
    </row>
    <row r="264" spans="1:4" ht="15.75" customHeight="1" x14ac:dyDescent="0.2">
      <c r="A264" s="45" t="s">
        <v>586</v>
      </c>
      <c r="B264" s="130">
        <v>42233</v>
      </c>
      <c r="C264" s="45">
        <v>39610</v>
      </c>
      <c r="D264" s="93" t="s">
        <v>40</v>
      </c>
    </row>
    <row r="265" spans="1:4" ht="15.75" customHeight="1" x14ac:dyDescent="0.2">
      <c r="A265" s="45" t="s">
        <v>586</v>
      </c>
      <c r="B265" s="130">
        <v>42232</v>
      </c>
      <c r="C265" s="45">
        <v>8977</v>
      </c>
      <c r="D265" s="93" t="s">
        <v>40</v>
      </c>
    </row>
    <row r="266" spans="1:4" ht="15.75" customHeight="1" x14ac:dyDescent="0.2">
      <c r="A266" s="45" t="s">
        <v>586</v>
      </c>
      <c r="B266" s="130">
        <v>42231</v>
      </c>
      <c r="C266" s="45">
        <v>10791</v>
      </c>
      <c r="D266" s="93" t="s">
        <v>40</v>
      </c>
    </row>
    <row r="267" spans="1:4" ht="15.75" customHeight="1" x14ac:dyDescent="0.2">
      <c r="A267" s="45" t="s">
        <v>586</v>
      </c>
      <c r="B267" s="130">
        <v>42230</v>
      </c>
      <c r="C267" s="45">
        <v>40053</v>
      </c>
      <c r="D267" s="93" t="s">
        <v>40</v>
      </c>
    </row>
    <row r="268" spans="1:4" ht="15.75" customHeight="1" x14ac:dyDescent="0.2">
      <c r="A268" s="45" t="s">
        <v>586</v>
      </c>
      <c r="B268" s="130">
        <v>42229</v>
      </c>
      <c r="C268" s="45">
        <v>26687</v>
      </c>
      <c r="D268" s="93" t="s">
        <v>40</v>
      </c>
    </row>
    <row r="269" spans="1:4" ht="15.75" customHeight="1" x14ac:dyDescent="0.2">
      <c r="A269" s="45" t="s">
        <v>586</v>
      </c>
      <c r="B269" s="130">
        <v>42228</v>
      </c>
      <c r="C269" s="45">
        <v>30962</v>
      </c>
      <c r="D269" s="93" t="s">
        <v>40</v>
      </c>
    </row>
    <row r="270" spans="1:4" ht="15.75" customHeight="1" x14ac:dyDescent="0.2">
      <c r="A270" s="45" t="s">
        <v>586</v>
      </c>
      <c r="B270" s="130">
        <v>42227</v>
      </c>
      <c r="C270" s="45">
        <v>34568</v>
      </c>
      <c r="D270" s="93" t="s">
        <v>40</v>
      </c>
    </row>
    <row r="271" spans="1:4" ht="15.75" customHeight="1" x14ac:dyDescent="0.2">
      <c r="A271" s="45" t="s">
        <v>586</v>
      </c>
      <c r="B271" s="130">
        <v>42226</v>
      </c>
      <c r="C271" s="45">
        <v>42401</v>
      </c>
      <c r="D271" s="93" t="s">
        <v>40</v>
      </c>
    </row>
    <row r="272" spans="1:4" ht="15.75" customHeight="1" x14ac:dyDescent="0.2">
      <c r="A272" s="45" t="s">
        <v>586</v>
      </c>
      <c r="B272" s="130">
        <v>42225</v>
      </c>
      <c r="C272" s="45">
        <v>7875</v>
      </c>
      <c r="D272" s="93" t="s">
        <v>40</v>
      </c>
    </row>
    <row r="273" spans="1:4" ht="15.75" customHeight="1" x14ac:dyDescent="0.2">
      <c r="A273" s="45" t="s">
        <v>586</v>
      </c>
      <c r="B273" s="130">
        <v>42224</v>
      </c>
      <c r="C273" s="45">
        <v>14258</v>
      </c>
      <c r="D273" s="93" t="s">
        <v>40</v>
      </c>
    </row>
    <row r="274" spans="1:4" ht="15.75" customHeight="1" x14ac:dyDescent="0.2">
      <c r="A274" s="45" t="s">
        <v>586</v>
      </c>
      <c r="B274" s="130">
        <v>42223</v>
      </c>
      <c r="C274" s="45">
        <v>40641</v>
      </c>
      <c r="D274" s="93" t="s">
        <v>40</v>
      </c>
    </row>
    <row r="275" spans="1:4" ht="15.75" customHeight="1" x14ac:dyDescent="0.2">
      <c r="A275" s="45" t="s">
        <v>586</v>
      </c>
      <c r="B275" s="130">
        <v>42222</v>
      </c>
      <c r="C275" s="45">
        <v>23130</v>
      </c>
      <c r="D275" s="93" t="s">
        <v>40</v>
      </c>
    </row>
    <row r="276" spans="1:4" ht="15.75" customHeight="1" x14ac:dyDescent="0.2">
      <c r="A276" s="45" t="s">
        <v>586</v>
      </c>
      <c r="B276" s="130">
        <v>42221</v>
      </c>
      <c r="C276" s="45">
        <v>26516</v>
      </c>
      <c r="D276" s="93" t="s">
        <v>40</v>
      </c>
    </row>
    <row r="277" spans="1:4" ht="15.75" customHeight="1" x14ac:dyDescent="0.2">
      <c r="A277" s="45" t="s">
        <v>586</v>
      </c>
      <c r="B277" s="130">
        <v>42220</v>
      </c>
      <c r="C277" s="45">
        <v>36703</v>
      </c>
      <c r="D277" s="93" t="s">
        <v>40</v>
      </c>
    </row>
    <row r="278" spans="1:4" ht="15.75" customHeight="1" x14ac:dyDescent="0.2">
      <c r="A278" s="45" t="s">
        <v>586</v>
      </c>
      <c r="B278" s="130">
        <v>42219</v>
      </c>
      <c r="C278" s="45">
        <v>37903</v>
      </c>
      <c r="D278" s="93" t="s">
        <v>40</v>
      </c>
    </row>
    <row r="279" spans="1:4" ht="15.75" customHeight="1" x14ac:dyDescent="0.2">
      <c r="A279" s="45" t="s">
        <v>586</v>
      </c>
      <c r="B279" s="130">
        <v>42218</v>
      </c>
      <c r="C279" s="45">
        <v>8433</v>
      </c>
      <c r="D279" s="93" t="s">
        <v>40</v>
      </c>
    </row>
    <row r="280" spans="1:4" ht="15.75" customHeight="1" x14ac:dyDescent="0.2">
      <c r="A280" s="45" t="s">
        <v>586</v>
      </c>
      <c r="B280" s="130">
        <v>42217</v>
      </c>
      <c r="C280" s="45">
        <v>11615</v>
      </c>
      <c r="D280" s="93" t="s">
        <v>40</v>
      </c>
    </row>
    <row r="281" spans="1:4" ht="15.75" customHeight="1" x14ac:dyDescent="0.2">
      <c r="A281" s="45" t="s">
        <v>65</v>
      </c>
      <c r="B281" s="130">
        <v>42247</v>
      </c>
      <c r="C281" s="45">
        <v>11</v>
      </c>
      <c r="D281" s="93" t="s">
        <v>33</v>
      </c>
    </row>
    <row r="282" spans="1:4" ht="15.75" customHeight="1" x14ac:dyDescent="0.2">
      <c r="A282" s="45" t="s">
        <v>65</v>
      </c>
      <c r="B282" s="130">
        <v>42246</v>
      </c>
      <c r="C282" s="45">
        <v>11</v>
      </c>
      <c r="D282" s="93" t="s">
        <v>33</v>
      </c>
    </row>
    <row r="283" spans="1:4" ht="15.75" customHeight="1" x14ac:dyDescent="0.2">
      <c r="A283" s="45" t="s">
        <v>65</v>
      </c>
      <c r="B283" s="130">
        <v>42245</v>
      </c>
      <c r="C283" s="45">
        <v>11</v>
      </c>
      <c r="D283" s="93" t="s">
        <v>33</v>
      </c>
    </row>
    <row r="284" spans="1:4" ht="15.75" customHeight="1" x14ac:dyDescent="0.2">
      <c r="A284" s="45" t="s">
        <v>65</v>
      </c>
      <c r="B284" s="130">
        <v>42244</v>
      </c>
      <c r="C284" s="45">
        <v>11</v>
      </c>
      <c r="D284" s="93" t="s">
        <v>33</v>
      </c>
    </row>
    <row r="285" spans="1:4" ht="15.75" customHeight="1" x14ac:dyDescent="0.2">
      <c r="A285" s="45" t="s">
        <v>65</v>
      </c>
      <c r="B285" s="130">
        <v>42243</v>
      </c>
      <c r="C285" s="45">
        <v>11</v>
      </c>
      <c r="D285" s="93" t="s">
        <v>33</v>
      </c>
    </row>
    <row r="286" spans="1:4" ht="15.75" customHeight="1" x14ac:dyDescent="0.2">
      <c r="A286" s="45" t="s">
        <v>65</v>
      </c>
      <c r="B286" s="130">
        <v>42242</v>
      </c>
      <c r="C286" s="45">
        <v>11</v>
      </c>
      <c r="D286" s="93" t="s">
        <v>33</v>
      </c>
    </row>
    <row r="287" spans="1:4" ht="15.75" customHeight="1" x14ac:dyDescent="0.2">
      <c r="A287" s="45" t="s">
        <v>65</v>
      </c>
      <c r="B287" s="130">
        <v>42241</v>
      </c>
      <c r="C287" s="45">
        <v>11</v>
      </c>
      <c r="D287" s="93" t="s">
        <v>33</v>
      </c>
    </row>
    <row r="288" spans="1:4" ht="15.75" customHeight="1" x14ac:dyDescent="0.2">
      <c r="A288" s="45" t="s">
        <v>65</v>
      </c>
      <c r="B288" s="130">
        <v>42240</v>
      </c>
      <c r="C288" s="45">
        <v>11</v>
      </c>
      <c r="D288" s="93" t="s">
        <v>33</v>
      </c>
    </row>
    <row r="289" spans="1:4" ht="15.75" customHeight="1" x14ac:dyDescent="0.2">
      <c r="A289" s="45" t="s">
        <v>65</v>
      </c>
      <c r="B289" s="130">
        <v>42239</v>
      </c>
      <c r="C289" s="45">
        <v>11</v>
      </c>
      <c r="D289" s="93" t="s">
        <v>33</v>
      </c>
    </row>
    <row r="290" spans="1:4" ht="15.75" customHeight="1" x14ac:dyDescent="0.2">
      <c r="A290" s="45" t="s">
        <v>65</v>
      </c>
      <c r="B290" s="130">
        <v>42238</v>
      </c>
      <c r="C290" s="45">
        <v>11</v>
      </c>
      <c r="D290" s="93" t="s">
        <v>33</v>
      </c>
    </row>
    <row r="291" spans="1:4" ht="15.75" customHeight="1" x14ac:dyDescent="0.2">
      <c r="A291" s="45" t="s">
        <v>65</v>
      </c>
      <c r="B291" s="130">
        <v>42237</v>
      </c>
      <c r="C291" s="45">
        <v>12</v>
      </c>
      <c r="D291" s="93" t="s">
        <v>33</v>
      </c>
    </row>
    <row r="292" spans="1:4" ht="15.75" customHeight="1" x14ac:dyDescent="0.2">
      <c r="A292" s="45" t="s">
        <v>65</v>
      </c>
      <c r="B292" s="130">
        <v>42236</v>
      </c>
      <c r="C292" s="45">
        <v>11</v>
      </c>
      <c r="D292" s="93" t="s">
        <v>33</v>
      </c>
    </row>
    <row r="293" spans="1:4" ht="15.75" customHeight="1" x14ac:dyDescent="0.2">
      <c r="A293" s="45" t="s">
        <v>65</v>
      </c>
      <c r="B293" s="130">
        <v>42235</v>
      </c>
      <c r="C293" s="45">
        <v>18</v>
      </c>
      <c r="D293" s="93" t="s">
        <v>33</v>
      </c>
    </row>
    <row r="294" spans="1:4" ht="15.75" customHeight="1" x14ac:dyDescent="0.2">
      <c r="A294" s="45" t="s">
        <v>65</v>
      </c>
      <c r="B294" s="130">
        <v>42234</v>
      </c>
      <c r="C294" s="45">
        <v>11</v>
      </c>
      <c r="D294" s="93" t="s">
        <v>33</v>
      </c>
    </row>
    <row r="295" spans="1:4" ht="15.75" customHeight="1" x14ac:dyDescent="0.2">
      <c r="A295" s="45" t="s">
        <v>65</v>
      </c>
      <c r="B295" s="130">
        <v>42233</v>
      </c>
      <c r="C295" s="45">
        <v>11</v>
      </c>
      <c r="D295" s="93" t="s">
        <v>33</v>
      </c>
    </row>
    <row r="296" spans="1:4" ht="15.75" customHeight="1" x14ac:dyDescent="0.2">
      <c r="A296" s="45" t="s">
        <v>65</v>
      </c>
      <c r="B296" s="130">
        <v>42232</v>
      </c>
      <c r="C296" s="45">
        <v>12</v>
      </c>
      <c r="D296" s="93" t="s">
        <v>33</v>
      </c>
    </row>
    <row r="297" spans="1:4" ht="15.75" customHeight="1" x14ac:dyDescent="0.2">
      <c r="A297" s="45" t="s">
        <v>65</v>
      </c>
      <c r="B297" s="130">
        <v>42231</v>
      </c>
      <c r="C297" s="45">
        <v>16</v>
      </c>
      <c r="D297" s="93" t="s">
        <v>33</v>
      </c>
    </row>
    <row r="298" spans="1:4" ht="15.75" customHeight="1" x14ac:dyDescent="0.2">
      <c r="A298" s="45" t="s">
        <v>65</v>
      </c>
      <c r="B298" s="130">
        <v>42230</v>
      </c>
      <c r="C298" s="45">
        <v>17</v>
      </c>
      <c r="D298" s="93" t="s">
        <v>33</v>
      </c>
    </row>
    <row r="299" spans="1:4" ht="15.75" customHeight="1" x14ac:dyDescent="0.2">
      <c r="A299" s="45" t="s">
        <v>65</v>
      </c>
      <c r="B299" s="130">
        <v>42229</v>
      </c>
      <c r="C299" s="45">
        <v>17</v>
      </c>
      <c r="D299" s="93" t="s">
        <v>33</v>
      </c>
    </row>
    <row r="300" spans="1:4" ht="15.75" customHeight="1" x14ac:dyDescent="0.2">
      <c r="A300" s="45" t="s">
        <v>65</v>
      </c>
      <c r="B300" s="130">
        <v>42228</v>
      </c>
      <c r="C300" s="45">
        <v>17</v>
      </c>
      <c r="D300" s="93" t="s">
        <v>33</v>
      </c>
    </row>
    <row r="301" spans="1:4" ht="15.75" customHeight="1" x14ac:dyDescent="0.2">
      <c r="A301" s="45" t="s">
        <v>65</v>
      </c>
      <c r="B301" s="130">
        <v>42227</v>
      </c>
      <c r="C301" s="45">
        <v>14</v>
      </c>
      <c r="D301" s="93" t="s">
        <v>33</v>
      </c>
    </row>
    <row r="302" spans="1:4" ht="15.75" customHeight="1" x14ac:dyDescent="0.2">
      <c r="A302" s="45" t="s">
        <v>65</v>
      </c>
      <c r="B302" s="130">
        <v>42226</v>
      </c>
      <c r="C302" s="45">
        <v>291</v>
      </c>
      <c r="D302" s="93" t="s">
        <v>33</v>
      </c>
    </row>
    <row r="303" spans="1:4" ht="15.75" customHeight="1" x14ac:dyDescent="0.2">
      <c r="A303" s="45" t="s">
        <v>65</v>
      </c>
      <c r="B303" s="130">
        <v>42225</v>
      </c>
      <c r="C303" s="45">
        <v>12</v>
      </c>
      <c r="D303" s="93" t="s">
        <v>33</v>
      </c>
    </row>
    <row r="304" spans="1:4" ht="15.75" customHeight="1" x14ac:dyDescent="0.2">
      <c r="A304" s="45" t="s">
        <v>65</v>
      </c>
      <c r="B304" s="130">
        <v>42224</v>
      </c>
      <c r="C304" s="45">
        <v>926</v>
      </c>
      <c r="D304" s="93" t="s">
        <v>33</v>
      </c>
    </row>
    <row r="305" spans="1:4" ht="15.75" customHeight="1" x14ac:dyDescent="0.2">
      <c r="A305" s="45" t="s">
        <v>65</v>
      </c>
      <c r="B305" s="130">
        <v>42223</v>
      </c>
      <c r="C305" s="45">
        <v>271</v>
      </c>
      <c r="D305" s="93" t="s">
        <v>33</v>
      </c>
    </row>
    <row r="306" spans="1:4" ht="15.75" customHeight="1" x14ac:dyDescent="0.2">
      <c r="A306" s="45" t="s">
        <v>65</v>
      </c>
      <c r="B306" s="130">
        <v>42222</v>
      </c>
      <c r="C306" s="45">
        <v>298</v>
      </c>
      <c r="D306" s="93" t="s">
        <v>33</v>
      </c>
    </row>
    <row r="307" spans="1:4" ht="15.75" customHeight="1" x14ac:dyDescent="0.2">
      <c r="A307" s="45" t="s">
        <v>65</v>
      </c>
      <c r="B307" s="130">
        <v>42221</v>
      </c>
      <c r="C307" s="45">
        <v>297</v>
      </c>
      <c r="D307" s="93" t="s">
        <v>33</v>
      </c>
    </row>
    <row r="308" spans="1:4" ht="15.75" customHeight="1" x14ac:dyDescent="0.2">
      <c r="A308" s="45" t="s">
        <v>65</v>
      </c>
      <c r="B308" s="130">
        <v>42220</v>
      </c>
      <c r="C308" s="45">
        <v>288</v>
      </c>
      <c r="D308" s="93" t="s">
        <v>33</v>
      </c>
    </row>
    <row r="309" spans="1:4" ht="15.75" customHeight="1" x14ac:dyDescent="0.2">
      <c r="A309" s="45" t="s">
        <v>65</v>
      </c>
      <c r="B309" s="130">
        <v>42219</v>
      </c>
      <c r="C309" s="45">
        <v>291</v>
      </c>
      <c r="D309" s="93" t="s">
        <v>33</v>
      </c>
    </row>
    <row r="310" spans="1:4" ht="15.75" customHeight="1" x14ac:dyDescent="0.2">
      <c r="A310" s="45" t="s">
        <v>65</v>
      </c>
      <c r="B310" s="130">
        <v>42218</v>
      </c>
      <c r="C310" s="45">
        <v>11</v>
      </c>
      <c r="D310" s="93" t="s">
        <v>33</v>
      </c>
    </row>
    <row r="311" spans="1:4" ht="15.75" customHeight="1" x14ac:dyDescent="0.2">
      <c r="A311" s="45" t="s">
        <v>65</v>
      </c>
      <c r="B311" s="130">
        <v>42217</v>
      </c>
      <c r="C311" s="45">
        <v>662</v>
      </c>
      <c r="D311" s="93" t="s">
        <v>33</v>
      </c>
    </row>
    <row r="312" spans="1:4" ht="15.75" customHeight="1" x14ac:dyDescent="0.2">
      <c r="A312" s="45" t="s">
        <v>66</v>
      </c>
      <c r="B312" s="130">
        <v>42247</v>
      </c>
      <c r="C312" s="45">
        <v>94</v>
      </c>
      <c r="D312" s="93" t="s">
        <v>33</v>
      </c>
    </row>
    <row r="313" spans="1:4" ht="15.75" customHeight="1" x14ac:dyDescent="0.2">
      <c r="A313" s="45" t="s">
        <v>66</v>
      </c>
      <c r="B313" s="130">
        <v>42246</v>
      </c>
      <c r="C313" s="45">
        <v>13</v>
      </c>
      <c r="D313" s="93" t="s">
        <v>33</v>
      </c>
    </row>
    <row r="314" spans="1:4" ht="15.75" customHeight="1" x14ac:dyDescent="0.2">
      <c r="A314" s="45" t="s">
        <v>66</v>
      </c>
      <c r="B314" s="130">
        <v>42245</v>
      </c>
      <c r="C314" s="45">
        <v>13</v>
      </c>
      <c r="D314" s="93" t="s">
        <v>33</v>
      </c>
    </row>
    <row r="315" spans="1:4" ht="15.75" customHeight="1" x14ac:dyDescent="0.2">
      <c r="A315" s="45" t="s">
        <v>66</v>
      </c>
      <c r="B315" s="130">
        <v>42244</v>
      </c>
      <c r="C315" s="45">
        <v>294</v>
      </c>
      <c r="D315" s="93" t="s">
        <v>33</v>
      </c>
    </row>
    <row r="316" spans="1:4" ht="15.75" customHeight="1" x14ac:dyDescent="0.2">
      <c r="A316" s="45" t="s">
        <v>66</v>
      </c>
      <c r="B316" s="130">
        <v>42243</v>
      </c>
      <c r="C316" s="45">
        <v>94</v>
      </c>
      <c r="D316" s="93" t="s">
        <v>33</v>
      </c>
    </row>
    <row r="317" spans="1:4" ht="15.75" customHeight="1" x14ac:dyDescent="0.2">
      <c r="A317" s="45" t="s">
        <v>66</v>
      </c>
      <c r="B317" s="130">
        <v>42242</v>
      </c>
      <c r="C317" s="45">
        <v>93</v>
      </c>
      <c r="D317" s="93" t="s">
        <v>33</v>
      </c>
    </row>
    <row r="318" spans="1:4" ht="15.75" customHeight="1" x14ac:dyDescent="0.2">
      <c r="A318" s="45" t="s">
        <v>66</v>
      </c>
      <c r="B318" s="130">
        <v>42241</v>
      </c>
      <c r="C318" s="45">
        <v>91</v>
      </c>
      <c r="D318" s="93" t="s">
        <v>33</v>
      </c>
    </row>
    <row r="319" spans="1:4" ht="15.75" customHeight="1" x14ac:dyDescent="0.2">
      <c r="A319" s="45" t="s">
        <v>66</v>
      </c>
      <c r="B319" s="130">
        <v>42240</v>
      </c>
      <c r="C319" s="45">
        <v>94</v>
      </c>
      <c r="D319" s="93" t="s">
        <v>33</v>
      </c>
    </row>
    <row r="320" spans="1:4" ht="15.75" customHeight="1" x14ac:dyDescent="0.2">
      <c r="A320" s="45" t="s">
        <v>66</v>
      </c>
      <c r="B320" s="130">
        <v>42239</v>
      </c>
      <c r="C320" s="45">
        <v>13</v>
      </c>
      <c r="D320" s="93" t="s">
        <v>33</v>
      </c>
    </row>
    <row r="321" spans="1:4" ht="15.75" customHeight="1" x14ac:dyDescent="0.2">
      <c r="A321" s="45" t="s">
        <v>66</v>
      </c>
      <c r="B321" s="130">
        <v>42238</v>
      </c>
      <c r="C321" s="45">
        <v>13</v>
      </c>
      <c r="D321" s="93" t="s">
        <v>33</v>
      </c>
    </row>
    <row r="322" spans="1:4" ht="15.75" customHeight="1" x14ac:dyDescent="0.2">
      <c r="A322" s="45" t="s">
        <v>66</v>
      </c>
      <c r="B322" s="130">
        <v>42237</v>
      </c>
      <c r="C322" s="45">
        <v>293</v>
      </c>
      <c r="D322" s="93" t="s">
        <v>33</v>
      </c>
    </row>
    <row r="323" spans="1:4" ht="15.75" customHeight="1" x14ac:dyDescent="0.2">
      <c r="A323" s="45" t="s">
        <v>66</v>
      </c>
      <c r="B323" s="130">
        <v>42236</v>
      </c>
      <c r="C323" s="45">
        <v>92</v>
      </c>
      <c r="D323" s="93" t="s">
        <v>33</v>
      </c>
    </row>
    <row r="324" spans="1:4" ht="15.75" customHeight="1" x14ac:dyDescent="0.2">
      <c r="A324" s="45" t="s">
        <v>66</v>
      </c>
      <c r="B324" s="130">
        <v>42235</v>
      </c>
      <c r="C324" s="45">
        <v>177</v>
      </c>
      <c r="D324" s="93" t="s">
        <v>33</v>
      </c>
    </row>
    <row r="325" spans="1:4" ht="15.75" customHeight="1" x14ac:dyDescent="0.2">
      <c r="A325" s="45" t="s">
        <v>66</v>
      </c>
      <c r="B325" s="130">
        <v>42234</v>
      </c>
      <c r="C325" s="45">
        <v>151</v>
      </c>
      <c r="D325" s="93" t="s">
        <v>33</v>
      </c>
    </row>
    <row r="326" spans="1:4" ht="15.75" customHeight="1" x14ac:dyDescent="0.2">
      <c r="A326" s="45" t="s">
        <v>66</v>
      </c>
      <c r="B326" s="130">
        <v>42233</v>
      </c>
      <c r="C326" s="45">
        <v>115</v>
      </c>
      <c r="D326" s="93" t="s">
        <v>33</v>
      </c>
    </row>
    <row r="327" spans="1:4" ht="15.75" customHeight="1" x14ac:dyDescent="0.2">
      <c r="A327" s="45" t="s">
        <v>66</v>
      </c>
      <c r="B327" s="130">
        <v>42232</v>
      </c>
      <c r="C327" s="45">
        <v>15</v>
      </c>
      <c r="D327" s="93" t="s">
        <v>33</v>
      </c>
    </row>
    <row r="328" spans="1:4" ht="15.75" customHeight="1" x14ac:dyDescent="0.2">
      <c r="A328" s="45" t="s">
        <v>66</v>
      </c>
      <c r="B328" s="130">
        <v>42231</v>
      </c>
      <c r="C328" s="45">
        <v>18</v>
      </c>
      <c r="D328" s="93" t="s">
        <v>33</v>
      </c>
    </row>
    <row r="329" spans="1:4" ht="15.75" customHeight="1" x14ac:dyDescent="0.2">
      <c r="A329" s="45" t="s">
        <v>66</v>
      </c>
      <c r="B329" s="130">
        <v>42230</v>
      </c>
      <c r="C329" s="45">
        <v>619</v>
      </c>
      <c r="D329" s="93" t="s">
        <v>33</v>
      </c>
    </row>
    <row r="330" spans="1:4" ht="15.75" customHeight="1" x14ac:dyDescent="0.2">
      <c r="A330" s="45" t="s">
        <v>66</v>
      </c>
      <c r="B330" s="130">
        <v>42229</v>
      </c>
      <c r="C330" s="45">
        <v>118</v>
      </c>
      <c r="D330" s="93" t="s">
        <v>33</v>
      </c>
    </row>
    <row r="331" spans="1:4" ht="15.75" customHeight="1" x14ac:dyDescent="0.2">
      <c r="A331" s="45" t="s">
        <v>66</v>
      </c>
      <c r="B331" s="130">
        <v>42228</v>
      </c>
      <c r="C331" s="45">
        <v>118</v>
      </c>
      <c r="D331" s="93" t="s">
        <v>33</v>
      </c>
    </row>
    <row r="332" spans="1:4" ht="15.75" customHeight="1" x14ac:dyDescent="0.2">
      <c r="A332" s="45" t="s">
        <v>66</v>
      </c>
      <c r="B332" s="130">
        <v>42227</v>
      </c>
      <c r="C332" s="45">
        <v>115</v>
      </c>
      <c r="D332" s="93" t="s">
        <v>33</v>
      </c>
    </row>
    <row r="333" spans="1:4" ht="15.75" customHeight="1" x14ac:dyDescent="0.2">
      <c r="A333" s="45" t="s">
        <v>66</v>
      </c>
      <c r="B333" s="130">
        <v>42226</v>
      </c>
      <c r="C333" s="45">
        <v>115</v>
      </c>
      <c r="D333" s="93" t="s">
        <v>33</v>
      </c>
    </row>
    <row r="334" spans="1:4" ht="15.75" customHeight="1" x14ac:dyDescent="0.2">
      <c r="A334" s="45" t="s">
        <v>66</v>
      </c>
      <c r="B334" s="130">
        <v>42225</v>
      </c>
      <c r="C334" s="45">
        <v>14</v>
      </c>
      <c r="D334" s="93" t="s">
        <v>33</v>
      </c>
    </row>
    <row r="335" spans="1:4" ht="15.75" customHeight="1" x14ac:dyDescent="0.2">
      <c r="A335" s="45" t="s">
        <v>66</v>
      </c>
      <c r="B335" s="130">
        <v>42224</v>
      </c>
      <c r="C335" s="45">
        <v>166</v>
      </c>
      <c r="D335" s="93" t="s">
        <v>33</v>
      </c>
    </row>
    <row r="336" spans="1:4" ht="15.75" customHeight="1" x14ac:dyDescent="0.2">
      <c r="A336" s="45" t="s">
        <v>66</v>
      </c>
      <c r="B336" s="130">
        <v>42223</v>
      </c>
      <c r="C336" s="45">
        <v>445</v>
      </c>
      <c r="D336" s="93" t="s">
        <v>33</v>
      </c>
    </row>
    <row r="337" spans="1:4" ht="15.75" customHeight="1" x14ac:dyDescent="0.2">
      <c r="A337" s="45" t="s">
        <v>66</v>
      </c>
      <c r="B337" s="130">
        <v>42222</v>
      </c>
      <c r="C337" s="45">
        <v>116</v>
      </c>
      <c r="D337" s="93" t="s">
        <v>33</v>
      </c>
    </row>
    <row r="338" spans="1:4" ht="15.75" customHeight="1" x14ac:dyDescent="0.2">
      <c r="A338" s="45" t="s">
        <v>66</v>
      </c>
      <c r="B338" s="130">
        <v>42221</v>
      </c>
      <c r="C338" s="45">
        <v>115</v>
      </c>
      <c r="D338" s="93" t="s">
        <v>33</v>
      </c>
    </row>
    <row r="339" spans="1:4" ht="15.75" customHeight="1" x14ac:dyDescent="0.2">
      <c r="A339" s="45" t="s">
        <v>66</v>
      </c>
      <c r="B339" s="130">
        <v>42220</v>
      </c>
      <c r="C339" s="45">
        <v>115</v>
      </c>
      <c r="D339" s="93" t="s">
        <v>33</v>
      </c>
    </row>
    <row r="340" spans="1:4" ht="15.75" customHeight="1" x14ac:dyDescent="0.2">
      <c r="A340" s="45" t="s">
        <v>66</v>
      </c>
      <c r="B340" s="130">
        <v>42219</v>
      </c>
      <c r="C340" s="45">
        <v>113</v>
      </c>
      <c r="D340" s="93" t="s">
        <v>33</v>
      </c>
    </row>
    <row r="341" spans="1:4" ht="15.75" customHeight="1" x14ac:dyDescent="0.2">
      <c r="A341" s="45" t="s">
        <v>66</v>
      </c>
      <c r="B341" s="130">
        <v>42218</v>
      </c>
      <c r="C341" s="45">
        <v>13</v>
      </c>
      <c r="D341" s="93" t="s">
        <v>33</v>
      </c>
    </row>
    <row r="342" spans="1:4" ht="15.75" customHeight="1" x14ac:dyDescent="0.2">
      <c r="A342" s="45" t="s">
        <v>66</v>
      </c>
      <c r="B342" s="130">
        <v>42217</v>
      </c>
      <c r="C342" s="45">
        <v>13</v>
      </c>
      <c r="D342" s="93" t="s">
        <v>33</v>
      </c>
    </row>
    <row r="343" spans="1:4" ht="15.75" customHeight="1" x14ac:dyDescent="0.2">
      <c r="A343" s="45" t="s">
        <v>67</v>
      </c>
      <c r="B343" s="130">
        <v>42247</v>
      </c>
      <c r="C343" s="45">
        <v>11</v>
      </c>
      <c r="D343" s="93" t="s">
        <v>33</v>
      </c>
    </row>
    <row r="344" spans="1:4" ht="15.75" customHeight="1" x14ac:dyDescent="0.2">
      <c r="A344" s="45" t="s">
        <v>67</v>
      </c>
      <c r="B344" s="130">
        <v>42246</v>
      </c>
      <c r="C344" s="45">
        <v>11</v>
      </c>
      <c r="D344" s="93" t="s">
        <v>33</v>
      </c>
    </row>
    <row r="345" spans="1:4" ht="15.75" customHeight="1" x14ac:dyDescent="0.2">
      <c r="A345" s="45" t="s">
        <v>67</v>
      </c>
      <c r="B345" s="130">
        <v>42245</v>
      </c>
      <c r="C345" s="45">
        <v>11</v>
      </c>
      <c r="D345" s="93" t="s">
        <v>33</v>
      </c>
    </row>
    <row r="346" spans="1:4" ht="15.75" customHeight="1" x14ac:dyDescent="0.2">
      <c r="A346" s="45" t="s">
        <v>67</v>
      </c>
      <c r="B346" s="130">
        <v>42244</v>
      </c>
      <c r="C346" s="45">
        <v>11</v>
      </c>
      <c r="D346" s="93" t="s">
        <v>33</v>
      </c>
    </row>
    <row r="347" spans="1:4" ht="15.75" customHeight="1" x14ac:dyDescent="0.2">
      <c r="A347" s="45" t="s">
        <v>67</v>
      </c>
      <c r="B347" s="130">
        <v>42243</v>
      </c>
      <c r="C347" s="45">
        <v>11</v>
      </c>
      <c r="D347" s="93" t="s">
        <v>33</v>
      </c>
    </row>
    <row r="348" spans="1:4" ht="15.75" customHeight="1" x14ac:dyDescent="0.2">
      <c r="A348" s="45" t="s">
        <v>67</v>
      </c>
      <c r="B348" s="130">
        <v>42242</v>
      </c>
      <c r="C348" s="45">
        <v>11</v>
      </c>
      <c r="D348" s="93" t="s">
        <v>33</v>
      </c>
    </row>
    <row r="349" spans="1:4" ht="15.75" customHeight="1" x14ac:dyDescent="0.2">
      <c r="A349" s="45" t="s">
        <v>67</v>
      </c>
      <c r="B349" s="130">
        <v>42241</v>
      </c>
      <c r="C349" s="45">
        <v>11</v>
      </c>
      <c r="D349" s="93" t="s">
        <v>33</v>
      </c>
    </row>
    <row r="350" spans="1:4" ht="15.75" customHeight="1" x14ac:dyDescent="0.2">
      <c r="A350" s="45" t="s">
        <v>67</v>
      </c>
      <c r="B350" s="130">
        <v>42240</v>
      </c>
      <c r="C350" s="45">
        <v>11</v>
      </c>
      <c r="D350" s="93" t="s">
        <v>33</v>
      </c>
    </row>
    <row r="351" spans="1:4" ht="15.75" customHeight="1" x14ac:dyDescent="0.2">
      <c r="A351" s="45" t="s">
        <v>67</v>
      </c>
      <c r="B351" s="130">
        <v>42239</v>
      </c>
      <c r="C351" s="45">
        <v>11</v>
      </c>
      <c r="D351" s="93" t="s">
        <v>33</v>
      </c>
    </row>
    <row r="352" spans="1:4" ht="15.75" customHeight="1" x14ac:dyDescent="0.2">
      <c r="A352" s="45" t="s">
        <v>67</v>
      </c>
      <c r="B352" s="130">
        <v>42238</v>
      </c>
      <c r="C352" s="45">
        <v>11</v>
      </c>
      <c r="D352" s="93" t="s">
        <v>33</v>
      </c>
    </row>
    <row r="353" spans="1:4" ht="15.75" customHeight="1" x14ac:dyDescent="0.2">
      <c r="A353" s="45" t="s">
        <v>67</v>
      </c>
      <c r="B353" s="130">
        <v>42237</v>
      </c>
      <c r="C353" s="45">
        <v>11</v>
      </c>
      <c r="D353" s="93" t="s">
        <v>33</v>
      </c>
    </row>
    <row r="354" spans="1:4" ht="15.75" customHeight="1" x14ac:dyDescent="0.2">
      <c r="A354" s="45" t="s">
        <v>67</v>
      </c>
      <c r="B354" s="130">
        <v>42236</v>
      </c>
      <c r="C354" s="45">
        <v>11</v>
      </c>
      <c r="D354" s="93" t="s">
        <v>33</v>
      </c>
    </row>
    <row r="355" spans="1:4" ht="15.75" customHeight="1" x14ac:dyDescent="0.2">
      <c r="A355" s="45" t="s">
        <v>67</v>
      </c>
      <c r="B355" s="130">
        <v>42235</v>
      </c>
      <c r="C355" s="45">
        <v>33</v>
      </c>
      <c r="D355" s="93" t="s">
        <v>33</v>
      </c>
    </row>
    <row r="356" spans="1:4" ht="15.75" customHeight="1" x14ac:dyDescent="0.2">
      <c r="A356" s="45" t="s">
        <v>67</v>
      </c>
      <c r="B356" s="130">
        <v>42234</v>
      </c>
      <c r="C356" s="45">
        <v>11</v>
      </c>
      <c r="D356" s="93" t="s">
        <v>33</v>
      </c>
    </row>
    <row r="357" spans="1:4" ht="15.75" customHeight="1" x14ac:dyDescent="0.2">
      <c r="A357" s="45" t="s">
        <v>67</v>
      </c>
      <c r="B357" s="130">
        <v>42233</v>
      </c>
      <c r="C357" s="45">
        <v>11</v>
      </c>
      <c r="D357" s="93" t="s">
        <v>33</v>
      </c>
    </row>
    <row r="358" spans="1:4" ht="15.75" customHeight="1" x14ac:dyDescent="0.2">
      <c r="A358" s="45" t="s">
        <v>67</v>
      </c>
      <c r="B358" s="130">
        <v>42232</v>
      </c>
      <c r="C358" s="45">
        <v>11</v>
      </c>
      <c r="D358" s="93" t="s">
        <v>33</v>
      </c>
    </row>
    <row r="359" spans="1:4" ht="15.75" customHeight="1" x14ac:dyDescent="0.2">
      <c r="A359" s="45" t="s">
        <v>67</v>
      </c>
      <c r="B359" s="130">
        <v>42231</v>
      </c>
      <c r="C359" s="45">
        <v>15</v>
      </c>
      <c r="D359" s="93" t="s">
        <v>33</v>
      </c>
    </row>
    <row r="360" spans="1:4" ht="15.75" customHeight="1" x14ac:dyDescent="0.2">
      <c r="A360" s="45" t="s">
        <v>67</v>
      </c>
      <c r="B360" s="130">
        <v>42230</v>
      </c>
      <c r="C360" s="45">
        <v>17</v>
      </c>
      <c r="D360" s="93" t="s">
        <v>33</v>
      </c>
    </row>
    <row r="361" spans="1:4" ht="15.75" customHeight="1" x14ac:dyDescent="0.2">
      <c r="A361" s="45" t="s">
        <v>67</v>
      </c>
      <c r="B361" s="130">
        <v>42229</v>
      </c>
      <c r="C361" s="45">
        <v>17</v>
      </c>
      <c r="D361" s="93" t="s">
        <v>33</v>
      </c>
    </row>
    <row r="362" spans="1:4" ht="15.75" customHeight="1" x14ac:dyDescent="0.2">
      <c r="A362" s="45" t="s">
        <v>67</v>
      </c>
      <c r="B362" s="130">
        <v>42228</v>
      </c>
      <c r="C362" s="45">
        <v>17</v>
      </c>
      <c r="D362" s="93" t="s">
        <v>33</v>
      </c>
    </row>
    <row r="363" spans="1:4" ht="15.75" customHeight="1" x14ac:dyDescent="0.2">
      <c r="A363" s="45" t="s">
        <v>67</v>
      </c>
      <c r="B363" s="130">
        <v>42227</v>
      </c>
      <c r="C363" s="45">
        <v>14</v>
      </c>
      <c r="D363" s="93" t="s">
        <v>33</v>
      </c>
    </row>
    <row r="364" spans="1:4" ht="15.75" customHeight="1" x14ac:dyDescent="0.2">
      <c r="A364" s="45" t="s">
        <v>67</v>
      </c>
      <c r="B364" s="130">
        <v>42226</v>
      </c>
      <c r="C364" s="45">
        <v>260</v>
      </c>
      <c r="D364" s="93" t="s">
        <v>33</v>
      </c>
    </row>
    <row r="365" spans="1:4" ht="15.75" customHeight="1" x14ac:dyDescent="0.2">
      <c r="A365" s="45" t="s">
        <v>67</v>
      </c>
      <c r="B365" s="130">
        <v>42225</v>
      </c>
      <c r="C365" s="45">
        <v>12</v>
      </c>
      <c r="D365" s="93" t="s">
        <v>33</v>
      </c>
    </row>
    <row r="366" spans="1:4" ht="15.75" customHeight="1" x14ac:dyDescent="0.2">
      <c r="A366" s="45" t="s">
        <v>67</v>
      </c>
      <c r="B366" s="130">
        <v>42224</v>
      </c>
      <c r="C366" s="45">
        <v>879</v>
      </c>
      <c r="D366" s="93" t="s">
        <v>33</v>
      </c>
    </row>
    <row r="367" spans="1:4" ht="15.75" customHeight="1" x14ac:dyDescent="0.2">
      <c r="A367" s="45" t="s">
        <v>67</v>
      </c>
      <c r="B367" s="130">
        <v>42223</v>
      </c>
      <c r="C367" s="45">
        <v>284</v>
      </c>
      <c r="D367" s="93" t="s">
        <v>33</v>
      </c>
    </row>
    <row r="368" spans="1:4" ht="15.75" customHeight="1" x14ac:dyDescent="0.2">
      <c r="A368" s="45" t="s">
        <v>67</v>
      </c>
      <c r="B368" s="130">
        <v>42222</v>
      </c>
      <c r="C368" s="45">
        <v>267</v>
      </c>
      <c r="D368" s="93" t="s">
        <v>33</v>
      </c>
    </row>
    <row r="369" spans="1:4" ht="15.75" customHeight="1" x14ac:dyDescent="0.2">
      <c r="A369" s="45" t="s">
        <v>67</v>
      </c>
      <c r="B369" s="130">
        <v>42221</v>
      </c>
      <c r="C369" s="45">
        <v>265</v>
      </c>
      <c r="D369" s="93" t="s">
        <v>33</v>
      </c>
    </row>
    <row r="370" spans="1:4" ht="15.75" customHeight="1" x14ac:dyDescent="0.2">
      <c r="A370" s="45" t="s">
        <v>67</v>
      </c>
      <c r="B370" s="130">
        <v>42220</v>
      </c>
      <c r="C370" s="45">
        <v>263</v>
      </c>
      <c r="D370" s="93" t="s">
        <v>33</v>
      </c>
    </row>
    <row r="371" spans="1:4" ht="15.75" customHeight="1" x14ac:dyDescent="0.2">
      <c r="A371" s="45" t="s">
        <v>67</v>
      </c>
      <c r="B371" s="130">
        <v>42219</v>
      </c>
      <c r="C371" s="45">
        <v>259</v>
      </c>
      <c r="D371" s="93" t="s">
        <v>33</v>
      </c>
    </row>
    <row r="372" spans="1:4" ht="15.75" customHeight="1" x14ac:dyDescent="0.2">
      <c r="A372" s="45" t="s">
        <v>67</v>
      </c>
      <c r="B372" s="130">
        <v>42218</v>
      </c>
      <c r="C372" s="45">
        <v>11</v>
      </c>
      <c r="D372" s="93" t="s">
        <v>33</v>
      </c>
    </row>
    <row r="373" spans="1:4" ht="15.75" customHeight="1" x14ac:dyDescent="0.2">
      <c r="A373" s="45" t="s">
        <v>67</v>
      </c>
      <c r="B373" s="130">
        <v>42217</v>
      </c>
      <c r="C373" s="45">
        <v>624</v>
      </c>
      <c r="D373" s="93" t="s">
        <v>33</v>
      </c>
    </row>
    <row r="374" spans="1:4" ht="15.75" customHeight="1" x14ac:dyDescent="0.2">
      <c r="A374" s="45" t="s">
        <v>68</v>
      </c>
      <c r="B374" s="130">
        <v>42247</v>
      </c>
      <c r="C374" s="45">
        <v>13</v>
      </c>
      <c r="D374" s="93" t="s">
        <v>33</v>
      </c>
    </row>
    <row r="375" spans="1:4" ht="15.75" customHeight="1" x14ac:dyDescent="0.2">
      <c r="A375" s="45" t="s">
        <v>68</v>
      </c>
      <c r="B375" s="130">
        <v>42246</v>
      </c>
      <c r="C375" s="45">
        <v>13</v>
      </c>
      <c r="D375" s="93" t="s">
        <v>33</v>
      </c>
    </row>
    <row r="376" spans="1:4" ht="15.75" customHeight="1" x14ac:dyDescent="0.2">
      <c r="A376" s="45" t="s">
        <v>68</v>
      </c>
      <c r="B376" s="130">
        <v>42245</v>
      </c>
      <c r="C376" s="45">
        <v>13</v>
      </c>
      <c r="D376" s="93" t="s">
        <v>33</v>
      </c>
    </row>
    <row r="377" spans="1:4" ht="15.75" customHeight="1" x14ac:dyDescent="0.2">
      <c r="A377" s="45" t="s">
        <v>68</v>
      </c>
      <c r="B377" s="130">
        <v>42244</v>
      </c>
      <c r="C377" s="45">
        <v>13</v>
      </c>
      <c r="D377" s="93" t="s">
        <v>33</v>
      </c>
    </row>
    <row r="378" spans="1:4" ht="15.75" customHeight="1" x14ac:dyDescent="0.2">
      <c r="A378" s="45" t="s">
        <v>68</v>
      </c>
      <c r="B378" s="130">
        <v>42243</v>
      </c>
      <c r="C378" s="45">
        <v>13</v>
      </c>
      <c r="D378" s="93" t="s">
        <v>33</v>
      </c>
    </row>
    <row r="379" spans="1:4" ht="15.75" customHeight="1" x14ac:dyDescent="0.2">
      <c r="A379" s="45" t="s">
        <v>68</v>
      </c>
      <c r="B379" s="130">
        <v>42242</v>
      </c>
      <c r="C379" s="45">
        <v>13</v>
      </c>
      <c r="D379" s="93" t="s">
        <v>33</v>
      </c>
    </row>
    <row r="380" spans="1:4" ht="15.75" customHeight="1" x14ac:dyDescent="0.2">
      <c r="A380" s="45" t="s">
        <v>68</v>
      </c>
      <c r="B380" s="130">
        <v>42241</v>
      </c>
      <c r="C380" s="45">
        <v>13</v>
      </c>
      <c r="D380" s="93" t="s">
        <v>33</v>
      </c>
    </row>
    <row r="381" spans="1:4" ht="15.75" customHeight="1" x14ac:dyDescent="0.2">
      <c r="A381" s="45" t="s">
        <v>68</v>
      </c>
      <c r="B381" s="130">
        <v>42240</v>
      </c>
      <c r="C381" s="45">
        <v>13</v>
      </c>
      <c r="D381" s="93" t="s">
        <v>33</v>
      </c>
    </row>
    <row r="382" spans="1:4" ht="15.75" customHeight="1" x14ac:dyDescent="0.2">
      <c r="A382" s="45" t="s">
        <v>68</v>
      </c>
      <c r="B382" s="130">
        <v>42239</v>
      </c>
      <c r="C382" s="45">
        <v>13</v>
      </c>
      <c r="D382" s="93" t="s">
        <v>33</v>
      </c>
    </row>
    <row r="383" spans="1:4" ht="15.75" customHeight="1" x14ac:dyDescent="0.2">
      <c r="A383" s="45" t="s">
        <v>68</v>
      </c>
      <c r="B383" s="130">
        <v>42238</v>
      </c>
      <c r="C383" s="45">
        <v>13</v>
      </c>
      <c r="D383" s="93" t="s">
        <v>33</v>
      </c>
    </row>
    <row r="384" spans="1:4" ht="15.75" customHeight="1" x14ac:dyDescent="0.2">
      <c r="A384" s="45" t="s">
        <v>68</v>
      </c>
      <c r="B384" s="130">
        <v>42237</v>
      </c>
      <c r="C384" s="45">
        <v>13</v>
      </c>
      <c r="D384" s="93" t="s">
        <v>33</v>
      </c>
    </row>
    <row r="385" spans="1:4" ht="15.75" customHeight="1" x14ac:dyDescent="0.2">
      <c r="A385" s="45" t="s">
        <v>68</v>
      </c>
      <c r="B385" s="130">
        <v>42236</v>
      </c>
      <c r="C385" s="45">
        <v>14</v>
      </c>
      <c r="D385" s="93" t="s">
        <v>33</v>
      </c>
    </row>
    <row r="386" spans="1:4" ht="15.75" customHeight="1" x14ac:dyDescent="0.2">
      <c r="A386" s="45" t="s">
        <v>68</v>
      </c>
      <c r="B386" s="130">
        <v>42235</v>
      </c>
      <c r="C386" s="45">
        <v>47</v>
      </c>
      <c r="D386" s="93" t="s">
        <v>33</v>
      </c>
    </row>
    <row r="387" spans="1:4" ht="15.75" customHeight="1" x14ac:dyDescent="0.2">
      <c r="A387" s="45" t="s">
        <v>68</v>
      </c>
      <c r="B387" s="130">
        <v>42234</v>
      </c>
      <c r="C387" s="45">
        <v>13</v>
      </c>
      <c r="D387" s="93" t="s">
        <v>33</v>
      </c>
    </row>
    <row r="388" spans="1:4" ht="15.75" customHeight="1" x14ac:dyDescent="0.2">
      <c r="A388" s="45" t="s">
        <v>68</v>
      </c>
      <c r="B388" s="130">
        <v>42233</v>
      </c>
      <c r="C388" s="45">
        <v>13</v>
      </c>
      <c r="D388" s="93" t="s">
        <v>33</v>
      </c>
    </row>
    <row r="389" spans="1:4" ht="15.75" customHeight="1" x14ac:dyDescent="0.2">
      <c r="A389" s="45" t="s">
        <v>68</v>
      </c>
      <c r="B389" s="130">
        <v>42232</v>
      </c>
      <c r="C389" s="45">
        <v>14</v>
      </c>
      <c r="D389" s="93" t="s">
        <v>33</v>
      </c>
    </row>
    <row r="390" spans="1:4" ht="15.75" customHeight="1" x14ac:dyDescent="0.2">
      <c r="A390" s="45" t="s">
        <v>68</v>
      </c>
      <c r="B390" s="130">
        <v>42231</v>
      </c>
      <c r="C390" s="45">
        <v>18</v>
      </c>
      <c r="D390" s="93" t="s">
        <v>33</v>
      </c>
    </row>
    <row r="391" spans="1:4" ht="15.75" customHeight="1" x14ac:dyDescent="0.2">
      <c r="A391" s="45" t="s">
        <v>68</v>
      </c>
      <c r="B391" s="130">
        <v>42230</v>
      </c>
      <c r="C391" s="45">
        <v>19</v>
      </c>
      <c r="D391" s="93" t="s">
        <v>33</v>
      </c>
    </row>
    <row r="392" spans="1:4" ht="15.75" customHeight="1" x14ac:dyDescent="0.2">
      <c r="A392" s="45" t="s">
        <v>68</v>
      </c>
      <c r="B392" s="130">
        <v>42229</v>
      </c>
      <c r="C392" s="45">
        <v>20</v>
      </c>
      <c r="D392" s="93" t="s">
        <v>33</v>
      </c>
    </row>
    <row r="393" spans="1:4" ht="15.75" customHeight="1" x14ac:dyDescent="0.2">
      <c r="A393" s="45" t="s">
        <v>68</v>
      </c>
      <c r="B393" s="130">
        <v>42228</v>
      </c>
      <c r="C393" s="45">
        <v>19</v>
      </c>
      <c r="D393" s="93" t="s">
        <v>33</v>
      </c>
    </row>
    <row r="394" spans="1:4" ht="15.75" customHeight="1" x14ac:dyDescent="0.2">
      <c r="A394" s="45" t="s">
        <v>68</v>
      </c>
      <c r="B394" s="130">
        <v>42227</v>
      </c>
      <c r="C394" s="45">
        <v>16</v>
      </c>
      <c r="D394" s="93" t="s">
        <v>33</v>
      </c>
    </row>
    <row r="395" spans="1:4" ht="15.75" customHeight="1" x14ac:dyDescent="0.2">
      <c r="A395" s="45" t="s">
        <v>68</v>
      </c>
      <c r="B395" s="130">
        <v>42226</v>
      </c>
      <c r="C395" s="45">
        <v>204</v>
      </c>
      <c r="D395" s="93" t="s">
        <v>33</v>
      </c>
    </row>
    <row r="396" spans="1:4" ht="15.75" customHeight="1" x14ac:dyDescent="0.2">
      <c r="A396" s="45" t="s">
        <v>68</v>
      </c>
      <c r="B396" s="130">
        <v>42225</v>
      </c>
      <c r="C396" s="45">
        <v>14</v>
      </c>
      <c r="D396" s="93" t="s">
        <v>33</v>
      </c>
    </row>
    <row r="397" spans="1:4" ht="15.75" customHeight="1" x14ac:dyDescent="0.2">
      <c r="A397" s="45" t="s">
        <v>68</v>
      </c>
      <c r="B397" s="130">
        <v>42224</v>
      </c>
      <c r="C397" s="45">
        <v>199</v>
      </c>
      <c r="D397" s="93" t="s">
        <v>33</v>
      </c>
    </row>
    <row r="398" spans="1:4" ht="15.75" customHeight="1" x14ac:dyDescent="0.2">
      <c r="A398" s="45" t="s">
        <v>68</v>
      </c>
      <c r="B398" s="130">
        <v>42223</v>
      </c>
      <c r="C398" s="45">
        <v>287</v>
      </c>
      <c r="D398" s="93" t="s">
        <v>33</v>
      </c>
    </row>
    <row r="399" spans="1:4" ht="15.75" customHeight="1" x14ac:dyDescent="0.2">
      <c r="A399" s="45" t="s">
        <v>68</v>
      </c>
      <c r="B399" s="130">
        <v>42222</v>
      </c>
      <c r="C399" s="45">
        <v>210</v>
      </c>
      <c r="D399" s="93" t="s">
        <v>33</v>
      </c>
    </row>
    <row r="400" spans="1:4" ht="15.75" customHeight="1" x14ac:dyDescent="0.2">
      <c r="A400" s="45" t="s">
        <v>68</v>
      </c>
      <c r="B400" s="130">
        <v>42221</v>
      </c>
      <c r="C400" s="45">
        <v>209</v>
      </c>
      <c r="D400" s="93" t="s">
        <v>33</v>
      </c>
    </row>
    <row r="401" spans="1:4" ht="15.75" customHeight="1" x14ac:dyDescent="0.2">
      <c r="A401" s="45" t="s">
        <v>68</v>
      </c>
      <c r="B401" s="130">
        <v>42220</v>
      </c>
      <c r="C401" s="45">
        <v>210</v>
      </c>
      <c r="D401" s="93" t="s">
        <v>33</v>
      </c>
    </row>
    <row r="402" spans="1:4" ht="15.75" customHeight="1" x14ac:dyDescent="0.2">
      <c r="A402" s="45" t="s">
        <v>68</v>
      </c>
      <c r="B402" s="130">
        <v>42219</v>
      </c>
      <c r="C402" s="45">
        <v>207</v>
      </c>
      <c r="D402" s="93" t="s">
        <v>33</v>
      </c>
    </row>
    <row r="403" spans="1:4" ht="15.75" customHeight="1" x14ac:dyDescent="0.2">
      <c r="A403" s="45" t="s">
        <v>68</v>
      </c>
      <c r="B403" s="130">
        <v>42218</v>
      </c>
      <c r="C403" s="45">
        <v>13</v>
      </c>
      <c r="D403" s="93" t="s">
        <v>33</v>
      </c>
    </row>
    <row r="404" spans="1:4" ht="15.75" customHeight="1" x14ac:dyDescent="0.2">
      <c r="A404" s="45" t="s">
        <v>68</v>
      </c>
      <c r="B404" s="130">
        <v>42217</v>
      </c>
      <c r="C404" s="45">
        <v>13</v>
      </c>
      <c r="D404" s="93" t="s">
        <v>33</v>
      </c>
    </row>
    <row r="405" spans="1:4" ht="15.75" customHeight="1" x14ac:dyDescent="0.2">
      <c r="A405" s="45" t="s">
        <v>673</v>
      </c>
      <c r="B405" s="130">
        <v>42247</v>
      </c>
      <c r="C405" s="45">
        <v>32</v>
      </c>
      <c r="D405" s="93" t="s">
        <v>33</v>
      </c>
    </row>
    <row r="406" spans="1:4" ht="15.75" customHeight="1" x14ac:dyDescent="0.2">
      <c r="A406" s="45" t="s">
        <v>673</v>
      </c>
      <c r="B406" s="130">
        <v>42246</v>
      </c>
      <c r="C406" s="45">
        <v>11</v>
      </c>
      <c r="D406" s="93" t="s">
        <v>33</v>
      </c>
    </row>
    <row r="407" spans="1:4" ht="15.75" customHeight="1" x14ac:dyDescent="0.2">
      <c r="A407" s="45" t="s">
        <v>673</v>
      </c>
      <c r="B407" s="130">
        <v>42245</v>
      </c>
      <c r="C407" s="45">
        <v>11</v>
      </c>
      <c r="D407" s="93" t="s">
        <v>33</v>
      </c>
    </row>
    <row r="408" spans="1:4" ht="15.75" customHeight="1" x14ac:dyDescent="0.2">
      <c r="A408" s="45" t="s">
        <v>673</v>
      </c>
      <c r="B408" s="130">
        <v>42244</v>
      </c>
      <c r="C408" s="45">
        <v>316</v>
      </c>
      <c r="D408" s="93" t="s">
        <v>33</v>
      </c>
    </row>
    <row r="409" spans="1:4" ht="15.75" customHeight="1" x14ac:dyDescent="0.2">
      <c r="A409" s="45" t="s">
        <v>673</v>
      </c>
      <c r="B409" s="130">
        <v>42243</v>
      </c>
      <c r="C409" s="45">
        <v>32</v>
      </c>
      <c r="D409" s="93" t="s">
        <v>33</v>
      </c>
    </row>
    <row r="410" spans="1:4" ht="15.75" customHeight="1" x14ac:dyDescent="0.2">
      <c r="A410" s="45" t="s">
        <v>673</v>
      </c>
      <c r="B410" s="130">
        <v>42242</v>
      </c>
      <c r="C410" s="45">
        <v>32</v>
      </c>
      <c r="D410" s="93" t="s">
        <v>33</v>
      </c>
    </row>
    <row r="411" spans="1:4" ht="15.75" customHeight="1" x14ac:dyDescent="0.2">
      <c r="A411" s="45" t="s">
        <v>673</v>
      </c>
      <c r="B411" s="130">
        <v>42241</v>
      </c>
      <c r="C411" s="45">
        <v>32</v>
      </c>
      <c r="D411" s="93" t="s">
        <v>33</v>
      </c>
    </row>
    <row r="412" spans="1:4" ht="15.75" customHeight="1" x14ac:dyDescent="0.2">
      <c r="A412" s="45" t="s">
        <v>673</v>
      </c>
      <c r="B412" s="130">
        <v>42240</v>
      </c>
      <c r="C412" s="45">
        <v>32</v>
      </c>
      <c r="D412" s="93" t="s">
        <v>33</v>
      </c>
    </row>
    <row r="413" spans="1:4" ht="15.75" customHeight="1" x14ac:dyDescent="0.2">
      <c r="A413" s="45" t="s">
        <v>673</v>
      </c>
      <c r="B413" s="130">
        <v>42239</v>
      </c>
      <c r="C413" s="45">
        <v>11</v>
      </c>
      <c r="D413" s="93" t="s">
        <v>33</v>
      </c>
    </row>
    <row r="414" spans="1:4" ht="15.75" customHeight="1" x14ac:dyDescent="0.2">
      <c r="A414" s="45" t="s">
        <v>673</v>
      </c>
      <c r="B414" s="130">
        <v>42238</v>
      </c>
      <c r="C414" s="45">
        <v>11</v>
      </c>
      <c r="D414" s="93" t="s">
        <v>33</v>
      </c>
    </row>
    <row r="415" spans="1:4" ht="15.75" customHeight="1" x14ac:dyDescent="0.2">
      <c r="A415" s="45" t="s">
        <v>673</v>
      </c>
      <c r="B415" s="130">
        <v>42237</v>
      </c>
      <c r="C415" s="45">
        <v>316</v>
      </c>
      <c r="D415" s="93" t="s">
        <v>33</v>
      </c>
    </row>
    <row r="416" spans="1:4" ht="15.75" customHeight="1" x14ac:dyDescent="0.2">
      <c r="A416" s="45" t="s">
        <v>673</v>
      </c>
      <c r="B416" s="130">
        <v>42236</v>
      </c>
      <c r="C416" s="45">
        <v>32</v>
      </c>
      <c r="D416" s="93" t="s">
        <v>33</v>
      </c>
    </row>
    <row r="417" spans="1:4" ht="15.75" customHeight="1" x14ac:dyDescent="0.2">
      <c r="A417" s="45" t="s">
        <v>673</v>
      </c>
      <c r="B417" s="130">
        <v>42235</v>
      </c>
      <c r="C417" s="45">
        <v>30</v>
      </c>
      <c r="D417" s="93" t="s">
        <v>33</v>
      </c>
    </row>
    <row r="418" spans="1:4" ht="15.75" customHeight="1" x14ac:dyDescent="0.2">
      <c r="A418" s="45" t="s">
        <v>673</v>
      </c>
      <c r="B418" s="130">
        <v>42234</v>
      </c>
      <c r="C418" s="45">
        <v>11</v>
      </c>
      <c r="D418" s="93" t="s">
        <v>33</v>
      </c>
    </row>
    <row r="419" spans="1:4" ht="15.75" customHeight="1" x14ac:dyDescent="0.2">
      <c r="A419" s="45" t="s">
        <v>673</v>
      </c>
      <c r="B419" s="130">
        <v>42233</v>
      </c>
      <c r="C419" s="45">
        <v>11</v>
      </c>
      <c r="D419" s="93" t="s">
        <v>33</v>
      </c>
    </row>
    <row r="420" spans="1:4" ht="15.75" customHeight="1" x14ac:dyDescent="0.2">
      <c r="A420" s="45" t="s">
        <v>673</v>
      </c>
      <c r="B420" s="130">
        <v>42232</v>
      </c>
      <c r="C420" s="45">
        <v>11</v>
      </c>
      <c r="D420" s="93" t="s">
        <v>33</v>
      </c>
    </row>
    <row r="421" spans="1:4" ht="15.75" customHeight="1" x14ac:dyDescent="0.2">
      <c r="A421" s="45" t="s">
        <v>673</v>
      </c>
      <c r="B421" s="130">
        <v>42231</v>
      </c>
      <c r="C421" s="45">
        <v>15</v>
      </c>
      <c r="D421" s="93" t="s">
        <v>33</v>
      </c>
    </row>
    <row r="422" spans="1:4" ht="15.75" customHeight="1" x14ac:dyDescent="0.2">
      <c r="A422" s="45" t="s">
        <v>673</v>
      </c>
      <c r="B422" s="130">
        <v>42230</v>
      </c>
      <c r="C422" s="45">
        <v>17</v>
      </c>
      <c r="D422" s="93" t="s">
        <v>33</v>
      </c>
    </row>
    <row r="423" spans="1:4" ht="15.75" customHeight="1" x14ac:dyDescent="0.2">
      <c r="A423" s="45" t="s">
        <v>673</v>
      </c>
      <c r="B423" s="130">
        <v>42229</v>
      </c>
      <c r="C423" s="45">
        <v>17</v>
      </c>
      <c r="D423" s="93" t="s">
        <v>33</v>
      </c>
    </row>
    <row r="424" spans="1:4" ht="15.75" customHeight="1" x14ac:dyDescent="0.2">
      <c r="A424" s="45" t="s">
        <v>673</v>
      </c>
      <c r="B424" s="130">
        <v>42228</v>
      </c>
      <c r="C424" s="45">
        <v>17</v>
      </c>
      <c r="D424" s="93" t="s">
        <v>33</v>
      </c>
    </row>
    <row r="425" spans="1:4" ht="15.75" customHeight="1" x14ac:dyDescent="0.2">
      <c r="A425" s="45" t="s">
        <v>673</v>
      </c>
      <c r="B425" s="130">
        <v>42227</v>
      </c>
      <c r="C425" s="45">
        <v>14</v>
      </c>
      <c r="D425" s="93" t="s">
        <v>33</v>
      </c>
    </row>
    <row r="426" spans="1:4" ht="15.75" customHeight="1" x14ac:dyDescent="0.2">
      <c r="A426" s="45" t="s">
        <v>673</v>
      </c>
      <c r="B426" s="130">
        <v>42226</v>
      </c>
      <c r="C426" s="45">
        <v>218</v>
      </c>
      <c r="D426" s="93" t="s">
        <v>33</v>
      </c>
    </row>
    <row r="427" spans="1:4" ht="15.75" customHeight="1" x14ac:dyDescent="0.2">
      <c r="A427" s="45" t="s">
        <v>673</v>
      </c>
      <c r="B427" s="130">
        <v>42225</v>
      </c>
      <c r="C427" s="45">
        <v>12</v>
      </c>
      <c r="D427" s="93" t="s">
        <v>33</v>
      </c>
    </row>
    <row r="428" spans="1:4" ht="15.75" customHeight="1" x14ac:dyDescent="0.2">
      <c r="A428" s="45" t="s">
        <v>673</v>
      </c>
      <c r="B428" s="130">
        <v>42224</v>
      </c>
      <c r="C428" s="45">
        <v>1000</v>
      </c>
      <c r="D428" s="93" t="s">
        <v>33</v>
      </c>
    </row>
    <row r="429" spans="1:4" ht="15.75" customHeight="1" x14ac:dyDescent="0.2">
      <c r="A429" s="45" t="s">
        <v>673</v>
      </c>
      <c r="B429" s="130">
        <v>42223</v>
      </c>
      <c r="C429" s="45">
        <v>272</v>
      </c>
      <c r="D429" s="93" t="s">
        <v>33</v>
      </c>
    </row>
    <row r="430" spans="1:4" ht="15.75" customHeight="1" x14ac:dyDescent="0.2">
      <c r="A430" s="45" t="s">
        <v>673</v>
      </c>
      <c r="B430" s="130">
        <v>42222</v>
      </c>
      <c r="C430" s="45">
        <v>223</v>
      </c>
      <c r="D430" s="93" t="s">
        <v>33</v>
      </c>
    </row>
    <row r="431" spans="1:4" ht="15.75" customHeight="1" x14ac:dyDescent="0.2">
      <c r="A431" s="45" t="s">
        <v>673</v>
      </c>
      <c r="B431" s="130">
        <v>42221</v>
      </c>
      <c r="C431" s="45">
        <v>223</v>
      </c>
      <c r="D431" s="93" t="s">
        <v>33</v>
      </c>
    </row>
    <row r="432" spans="1:4" ht="15.75" customHeight="1" x14ac:dyDescent="0.2">
      <c r="A432" s="45" t="s">
        <v>673</v>
      </c>
      <c r="B432" s="130">
        <v>42220</v>
      </c>
      <c r="C432" s="45">
        <v>222</v>
      </c>
      <c r="D432" s="93" t="s">
        <v>33</v>
      </c>
    </row>
    <row r="433" spans="1:4" ht="15.75" customHeight="1" x14ac:dyDescent="0.2">
      <c r="A433" s="45" t="s">
        <v>673</v>
      </c>
      <c r="B433" s="130">
        <v>42219</v>
      </c>
      <c r="C433" s="45">
        <v>216</v>
      </c>
      <c r="D433" s="93" t="s">
        <v>33</v>
      </c>
    </row>
    <row r="434" spans="1:4" ht="15.75" customHeight="1" x14ac:dyDescent="0.2">
      <c r="A434" s="45" t="s">
        <v>673</v>
      </c>
      <c r="B434" s="130">
        <v>42218</v>
      </c>
      <c r="C434" s="45">
        <v>11</v>
      </c>
      <c r="D434" s="93" t="s">
        <v>33</v>
      </c>
    </row>
    <row r="435" spans="1:4" ht="15.75" customHeight="1" x14ac:dyDescent="0.2">
      <c r="A435" s="45" t="s">
        <v>673</v>
      </c>
      <c r="B435" s="130">
        <v>42217</v>
      </c>
      <c r="C435" s="45">
        <v>578</v>
      </c>
      <c r="D435" s="93" t="s">
        <v>33</v>
      </c>
    </row>
    <row r="436" spans="1:4" ht="15.75" customHeight="1" x14ac:dyDescent="0.2">
      <c r="A436" s="45" t="s">
        <v>671</v>
      </c>
      <c r="B436" s="130">
        <v>42247</v>
      </c>
      <c r="C436" s="45">
        <v>11</v>
      </c>
      <c r="D436" s="93" t="s">
        <v>33</v>
      </c>
    </row>
    <row r="437" spans="1:4" ht="15.75" customHeight="1" x14ac:dyDescent="0.2">
      <c r="A437" s="45" t="s">
        <v>671</v>
      </c>
      <c r="B437" s="130">
        <v>42246</v>
      </c>
      <c r="C437" s="45">
        <v>11</v>
      </c>
      <c r="D437" s="93" t="s">
        <v>33</v>
      </c>
    </row>
    <row r="438" spans="1:4" ht="15.75" customHeight="1" x14ac:dyDescent="0.2">
      <c r="A438" s="45" t="s">
        <v>671</v>
      </c>
      <c r="B438" s="130">
        <v>42245</v>
      </c>
      <c r="C438" s="45">
        <v>11</v>
      </c>
      <c r="D438" s="93" t="s">
        <v>33</v>
      </c>
    </row>
    <row r="439" spans="1:4" ht="15.75" customHeight="1" x14ac:dyDescent="0.2">
      <c r="A439" s="45" t="s">
        <v>671</v>
      </c>
      <c r="B439" s="130">
        <v>42244</v>
      </c>
      <c r="C439" s="45">
        <v>12</v>
      </c>
      <c r="D439" s="93" t="s">
        <v>33</v>
      </c>
    </row>
    <row r="440" spans="1:4" ht="15.75" customHeight="1" x14ac:dyDescent="0.2">
      <c r="A440" s="45" t="s">
        <v>671</v>
      </c>
      <c r="B440" s="130">
        <v>42243</v>
      </c>
      <c r="C440" s="45">
        <v>11</v>
      </c>
      <c r="D440" s="93" t="s">
        <v>33</v>
      </c>
    </row>
    <row r="441" spans="1:4" ht="15.75" customHeight="1" x14ac:dyDescent="0.2">
      <c r="A441" s="45" t="s">
        <v>671</v>
      </c>
      <c r="B441" s="130">
        <v>42242</v>
      </c>
      <c r="C441" s="45">
        <v>17</v>
      </c>
      <c r="D441" s="93" t="s">
        <v>33</v>
      </c>
    </row>
    <row r="442" spans="1:4" ht="15.75" customHeight="1" x14ac:dyDescent="0.2">
      <c r="A442" s="45" t="s">
        <v>671</v>
      </c>
      <c r="B442" s="130">
        <v>42241</v>
      </c>
      <c r="C442" s="45">
        <v>13</v>
      </c>
      <c r="D442" s="93" t="s">
        <v>33</v>
      </c>
    </row>
    <row r="443" spans="1:4" ht="15.75" customHeight="1" x14ac:dyDescent="0.2">
      <c r="A443" s="45" t="s">
        <v>671</v>
      </c>
      <c r="B443" s="130">
        <v>42240</v>
      </c>
      <c r="C443" s="45">
        <v>11</v>
      </c>
      <c r="D443" s="93" t="s">
        <v>33</v>
      </c>
    </row>
    <row r="444" spans="1:4" ht="15.75" customHeight="1" x14ac:dyDescent="0.2">
      <c r="A444" s="45" t="s">
        <v>671</v>
      </c>
      <c r="B444" s="130">
        <v>42239</v>
      </c>
      <c r="C444" s="45">
        <v>11</v>
      </c>
      <c r="D444" s="93" t="s">
        <v>33</v>
      </c>
    </row>
    <row r="445" spans="1:4" ht="15.75" customHeight="1" x14ac:dyDescent="0.2">
      <c r="A445" s="45" t="s">
        <v>671</v>
      </c>
      <c r="B445" s="130">
        <v>42238</v>
      </c>
      <c r="C445" s="45">
        <v>11</v>
      </c>
      <c r="D445" s="93" t="s">
        <v>33</v>
      </c>
    </row>
    <row r="446" spans="1:4" ht="15.75" customHeight="1" x14ac:dyDescent="0.2">
      <c r="A446" s="45" t="s">
        <v>671</v>
      </c>
      <c r="B446" s="130">
        <v>42237</v>
      </c>
      <c r="C446" s="45">
        <v>13</v>
      </c>
      <c r="D446" s="93" t="s">
        <v>33</v>
      </c>
    </row>
    <row r="447" spans="1:4" ht="15.75" customHeight="1" x14ac:dyDescent="0.2">
      <c r="A447" s="45" t="s">
        <v>671</v>
      </c>
      <c r="B447" s="130">
        <v>42236</v>
      </c>
      <c r="C447" s="45">
        <v>11</v>
      </c>
      <c r="D447" s="93" t="s">
        <v>33</v>
      </c>
    </row>
    <row r="448" spans="1:4" ht="15.75" customHeight="1" x14ac:dyDescent="0.2">
      <c r="A448" s="45" t="s">
        <v>671</v>
      </c>
      <c r="B448" s="130">
        <v>42235</v>
      </c>
      <c r="C448" s="45">
        <v>12</v>
      </c>
      <c r="D448" s="93" t="s">
        <v>33</v>
      </c>
    </row>
    <row r="449" spans="1:4" ht="15.75" customHeight="1" x14ac:dyDescent="0.2">
      <c r="A449" s="45" t="s">
        <v>671</v>
      </c>
      <c r="B449" s="130">
        <v>42234</v>
      </c>
      <c r="C449" s="45">
        <v>12</v>
      </c>
      <c r="D449" s="93" t="s">
        <v>33</v>
      </c>
    </row>
    <row r="450" spans="1:4" ht="15.75" customHeight="1" x14ac:dyDescent="0.2">
      <c r="A450" s="45" t="s">
        <v>671</v>
      </c>
      <c r="B450" s="130">
        <v>42233</v>
      </c>
      <c r="C450" s="45">
        <v>11</v>
      </c>
      <c r="D450" s="93" t="s">
        <v>33</v>
      </c>
    </row>
    <row r="451" spans="1:4" ht="15.75" customHeight="1" x14ac:dyDescent="0.2">
      <c r="A451" s="45" t="s">
        <v>671</v>
      </c>
      <c r="B451" s="130">
        <v>42232</v>
      </c>
      <c r="C451" s="45">
        <v>12</v>
      </c>
      <c r="D451" s="93" t="s">
        <v>33</v>
      </c>
    </row>
    <row r="452" spans="1:4" ht="15.75" customHeight="1" x14ac:dyDescent="0.2">
      <c r="A452" s="45" t="s">
        <v>671</v>
      </c>
      <c r="B452" s="130">
        <v>42231</v>
      </c>
      <c r="C452" s="45">
        <v>17</v>
      </c>
      <c r="D452" s="93" t="s">
        <v>33</v>
      </c>
    </row>
    <row r="453" spans="1:4" ht="15.75" customHeight="1" x14ac:dyDescent="0.2">
      <c r="A453" s="45" t="s">
        <v>671</v>
      </c>
      <c r="B453" s="130">
        <v>42230</v>
      </c>
      <c r="C453" s="45">
        <v>18</v>
      </c>
      <c r="D453" s="93" t="s">
        <v>33</v>
      </c>
    </row>
    <row r="454" spans="1:4" ht="15.75" customHeight="1" x14ac:dyDescent="0.2">
      <c r="A454" s="45" t="s">
        <v>671</v>
      </c>
      <c r="B454" s="130">
        <v>42229</v>
      </c>
      <c r="C454" s="45">
        <v>17</v>
      </c>
      <c r="D454" s="93" t="s">
        <v>33</v>
      </c>
    </row>
    <row r="455" spans="1:4" ht="15.75" customHeight="1" x14ac:dyDescent="0.2">
      <c r="A455" s="45" t="s">
        <v>671</v>
      </c>
      <c r="B455" s="130">
        <v>42228</v>
      </c>
      <c r="C455" s="45">
        <v>17</v>
      </c>
      <c r="D455" s="93" t="s">
        <v>33</v>
      </c>
    </row>
    <row r="456" spans="1:4" ht="15.75" customHeight="1" x14ac:dyDescent="0.2">
      <c r="A456" s="45" t="s">
        <v>671</v>
      </c>
      <c r="B456" s="130">
        <v>42227</v>
      </c>
      <c r="C456" s="45">
        <v>15</v>
      </c>
      <c r="D456" s="93" t="s">
        <v>33</v>
      </c>
    </row>
    <row r="457" spans="1:4" ht="15.75" customHeight="1" x14ac:dyDescent="0.2">
      <c r="A457" s="45" t="s">
        <v>671</v>
      </c>
      <c r="B457" s="130">
        <v>42226</v>
      </c>
      <c r="C457" s="45">
        <v>13</v>
      </c>
      <c r="D457" s="93" t="s">
        <v>33</v>
      </c>
    </row>
    <row r="458" spans="1:4" ht="15.75" customHeight="1" x14ac:dyDescent="0.2">
      <c r="A458" s="45" t="s">
        <v>671</v>
      </c>
      <c r="B458" s="130">
        <v>42225</v>
      </c>
      <c r="C458" s="45">
        <v>12</v>
      </c>
      <c r="D458" s="93" t="s">
        <v>33</v>
      </c>
    </row>
    <row r="459" spans="1:4" ht="15.75" customHeight="1" x14ac:dyDescent="0.2">
      <c r="A459" s="45" t="s">
        <v>671</v>
      </c>
      <c r="B459" s="130">
        <v>42224</v>
      </c>
      <c r="C459" s="45">
        <v>12</v>
      </c>
      <c r="D459" s="93" t="s">
        <v>33</v>
      </c>
    </row>
    <row r="460" spans="1:4" ht="15.75" customHeight="1" x14ac:dyDescent="0.2">
      <c r="A460" s="45" t="s">
        <v>671</v>
      </c>
      <c r="B460" s="130">
        <v>42223</v>
      </c>
      <c r="C460" s="45">
        <v>14</v>
      </c>
      <c r="D460" s="93" t="s">
        <v>33</v>
      </c>
    </row>
    <row r="461" spans="1:4" ht="15.75" customHeight="1" x14ac:dyDescent="0.2">
      <c r="A461" s="45" t="s">
        <v>671</v>
      </c>
      <c r="B461" s="130">
        <v>42222</v>
      </c>
      <c r="C461" s="45">
        <v>11</v>
      </c>
      <c r="D461" s="93" t="s">
        <v>33</v>
      </c>
    </row>
    <row r="462" spans="1:4" ht="15.75" customHeight="1" x14ac:dyDescent="0.2">
      <c r="A462" s="45" t="s">
        <v>671</v>
      </c>
      <c r="B462" s="130">
        <v>42221</v>
      </c>
      <c r="C462" s="45">
        <v>11</v>
      </c>
      <c r="D462" s="93" t="s">
        <v>33</v>
      </c>
    </row>
    <row r="463" spans="1:4" ht="15.75" customHeight="1" x14ac:dyDescent="0.2">
      <c r="A463" s="45" t="s">
        <v>671</v>
      </c>
      <c r="B463" s="130">
        <v>42220</v>
      </c>
      <c r="C463" s="45">
        <v>11</v>
      </c>
      <c r="D463" s="93" t="s">
        <v>33</v>
      </c>
    </row>
    <row r="464" spans="1:4" ht="15.75" customHeight="1" x14ac:dyDescent="0.2">
      <c r="A464" s="45" t="s">
        <v>671</v>
      </c>
      <c r="B464" s="130">
        <v>42219</v>
      </c>
      <c r="C464" s="45">
        <v>11</v>
      </c>
      <c r="D464" s="93" t="s">
        <v>33</v>
      </c>
    </row>
    <row r="465" spans="1:4" ht="15.75" customHeight="1" x14ac:dyDescent="0.2">
      <c r="A465" s="45" t="s">
        <v>671</v>
      </c>
      <c r="B465" s="130">
        <v>42218</v>
      </c>
      <c r="C465" s="45">
        <v>11</v>
      </c>
      <c r="D465" s="93" t="s">
        <v>33</v>
      </c>
    </row>
    <row r="466" spans="1:4" ht="15.75" customHeight="1" x14ac:dyDescent="0.2">
      <c r="A466" s="45" t="s">
        <v>671</v>
      </c>
      <c r="B466" s="130">
        <v>42217</v>
      </c>
      <c r="C466" s="45">
        <v>12</v>
      </c>
      <c r="D466" s="93" t="s">
        <v>33</v>
      </c>
    </row>
    <row r="467" spans="1:4" ht="15.75" customHeight="1" x14ac:dyDescent="0.2">
      <c r="A467" s="45" t="s">
        <v>682</v>
      </c>
      <c r="B467" s="130">
        <v>42247</v>
      </c>
      <c r="C467" s="45">
        <v>10</v>
      </c>
      <c r="D467" s="93" t="s">
        <v>33</v>
      </c>
    </row>
    <row r="468" spans="1:4" ht="15.75" customHeight="1" x14ac:dyDescent="0.2">
      <c r="A468" s="45" t="s">
        <v>682</v>
      </c>
      <c r="B468" s="130">
        <v>42246</v>
      </c>
      <c r="C468" s="45">
        <v>10</v>
      </c>
      <c r="D468" s="93" t="s">
        <v>33</v>
      </c>
    </row>
    <row r="469" spans="1:4" ht="15.75" customHeight="1" x14ac:dyDescent="0.2">
      <c r="A469" s="45" t="s">
        <v>682</v>
      </c>
      <c r="B469" s="130">
        <v>42245</v>
      </c>
      <c r="C469" s="45">
        <v>10</v>
      </c>
      <c r="D469" s="93" t="s">
        <v>33</v>
      </c>
    </row>
    <row r="470" spans="1:4" ht="15.75" customHeight="1" x14ac:dyDescent="0.2">
      <c r="A470" s="45" t="s">
        <v>682</v>
      </c>
      <c r="B470" s="130">
        <v>42244</v>
      </c>
      <c r="C470" s="45">
        <v>10</v>
      </c>
      <c r="D470" s="93" t="s">
        <v>33</v>
      </c>
    </row>
    <row r="471" spans="1:4" ht="15.75" customHeight="1" x14ac:dyDescent="0.2">
      <c r="A471" s="45" t="s">
        <v>682</v>
      </c>
      <c r="B471" s="130">
        <v>42243</v>
      </c>
      <c r="C471" s="45">
        <v>10</v>
      </c>
      <c r="D471" s="93" t="s">
        <v>33</v>
      </c>
    </row>
    <row r="472" spans="1:4" ht="15.75" customHeight="1" x14ac:dyDescent="0.2">
      <c r="A472" s="45" t="s">
        <v>682</v>
      </c>
      <c r="B472" s="130">
        <v>42242</v>
      </c>
      <c r="C472" s="45">
        <v>10</v>
      </c>
      <c r="D472" s="93" t="s">
        <v>33</v>
      </c>
    </row>
    <row r="473" spans="1:4" ht="15.75" customHeight="1" x14ac:dyDescent="0.2">
      <c r="A473" s="45" t="s">
        <v>682</v>
      </c>
      <c r="B473" s="130">
        <v>42241</v>
      </c>
      <c r="C473" s="45">
        <v>10</v>
      </c>
      <c r="D473" s="93" t="s">
        <v>33</v>
      </c>
    </row>
    <row r="474" spans="1:4" ht="15.75" customHeight="1" x14ac:dyDescent="0.2">
      <c r="A474" s="45" t="s">
        <v>682</v>
      </c>
      <c r="B474" s="130">
        <v>42240</v>
      </c>
      <c r="C474" s="45">
        <v>10</v>
      </c>
      <c r="D474" s="93" t="s">
        <v>33</v>
      </c>
    </row>
    <row r="475" spans="1:4" ht="15.75" customHeight="1" x14ac:dyDescent="0.2">
      <c r="A475" s="45" t="s">
        <v>682</v>
      </c>
      <c r="B475" s="130">
        <v>42239</v>
      </c>
      <c r="C475" s="45">
        <v>10</v>
      </c>
      <c r="D475" s="93" t="s">
        <v>33</v>
      </c>
    </row>
    <row r="476" spans="1:4" ht="15.75" customHeight="1" x14ac:dyDescent="0.2">
      <c r="A476" s="45" t="s">
        <v>682</v>
      </c>
      <c r="B476" s="130">
        <v>42238</v>
      </c>
      <c r="C476" s="45">
        <v>10</v>
      </c>
      <c r="D476" s="93" t="s">
        <v>33</v>
      </c>
    </row>
    <row r="477" spans="1:4" ht="15.75" customHeight="1" x14ac:dyDescent="0.2">
      <c r="A477" s="45" t="s">
        <v>682</v>
      </c>
      <c r="B477" s="130">
        <v>42237</v>
      </c>
      <c r="C477" s="45">
        <v>10</v>
      </c>
      <c r="D477" s="93" t="s">
        <v>33</v>
      </c>
    </row>
    <row r="478" spans="1:4" ht="15.75" customHeight="1" x14ac:dyDescent="0.2">
      <c r="A478" s="45" t="s">
        <v>682</v>
      </c>
      <c r="B478" s="130">
        <v>42236</v>
      </c>
      <c r="C478" s="45">
        <v>10</v>
      </c>
      <c r="D478" s="93" t="s">
        <v>33</v>
      </c>
    </row>
    <row r="479" spans="1:4" ht="15.75" customHeight="1" x14ac:dyDescent="0.2">
      <c r="A479" s="45" t="s">
        <v>682</v>
      </c>
      <c r="B479" s="130">
        <v>42235</v>
      </c>
      <c r="C479" s="45">
        <v>64</v>
      </c>
      <c r="D479" s="93" t="s">
        <v>33</v>
      </c>
    </row>
    <row r="480" spans="1:4" ht="15.75" customHeight="1" x14ac:dyDescent="0.2">
      <c r="A480" s="45" t="s">
        <v>682</v>
      </c>
      <c r="B480" s="130">
        <v>42234</v>
      </c>
      <c r="C480" s="45">
        <v>10</v>
      </c>
      <c r="D480" s="93" t="s">
        <v>33</v>
      </c>
    </row>
    <row r="481" spans="1:4" ht="15.75" customHeight="1" x14ac:dyDescent="0.2">
      <c r="A481" s="45" t="s">
        <v>682</v>
      </c>
      <c r="B481" s="130">
        <v>42233</v>
      </c>
      <c r="C481" s="45">
        <v>10</v>
      </c>
      <c r="D481" s="93" t="s">
        <v>33</v>
      </c>
    </row>
    <row r="482" spans="1:4" ht="15.75" customHeight="1" x14ac:dyDescent="0.2">
      <c r="A482" s="45" t="s">
        <v>682</v>
      </c>
      <c r="B482" s="130">
        <v>42232</v>
      </c>
      <c r="C482" s="45">
        <v>10</v>
      </c>
      <c r="D482" s="93" t="s">
        <v>33</v>
      </c>
    </row>
    <row r="483" spans="1:4" ht="15.75" customHeight="1" x14ac:dyDescent="0.2">
      <c r="A483" s="45" t="s">
        <v>682</v>
      </c>
      <c r="B483" s="130">
        <v>42231</v>
      </c>
      <c r="C483" s="45">
        <v>14</v>
      </c>
      <c r="D483" s="93" t="s">
        <v>33</v>
      </c>
    </row>
    <row r="484" spans="1:4" ht="15.75" customHeight="1" x14ac:dyDescent="0.2">
      <c r="A484" s="45" t="s">
        <v>682</v>
      </c>
      <c r="B484" s="130">
        <v>42230</v>
      </c>
      <c r="C484" s="45">
        <v>16</v>
      </c>
      <c r="D484" s="93" t="s">
        <v>33</v>
      </c>
    </row>
    <row r="485" spans="1:4" ht="15.75" customHeight="1" x14ac:dyDescent="0.2">
      <c r="A485" s="45" t="s">
        <v>682</v>
      </c>
      <c r="B485" s="130">
        <v>42229</v>
      </c>
      <c r="C485" s="45">
        <v>16</v>
      </c>
      <c r="D485" s="93" t="s">
        <v>33</v>
      </c>
    </row>
    <row r="486" spans="1:4" ht="15.75" customHeight="1" x14ac:dyDescent="0.2">
      <c r="A486" s="45" t="s">
        <v>682</v>
      </c>
      <c r="B486" s="130">
        <v>42228</v>
      </c>
      <c r="C486" s="45">
        <v>16</v>
      </c>
      <c r="D486" s="93" t="s">
        <v>33</v>
      </c>
    </row>
    <row r="487" spans="1:4" ht="15.75" customHeight="1" x14ac:dyDescent="0.2">
      <c r="A487" s="45" t="s">
        <v>682</v>
      </c>
      <c r="B487" s="130">
        <v>42227</v>
      </c>
      <c r="C487" s="45">
        <v>13</v>
      </c>
      <c r="D487" s="93" t="s">
        <v>33</v>
      </c>
    </row>
    <row r="488" spans="1:4" ht="15.75" customHeight="1" x14ac:dyDescent="0.2">
      <c r="A488" s="45" t="s">
        <v>682</v>
      </c>
      <c r="B488" s="130">
        <v>42226</v>
      </c>
      <c r="C488" s="45">
        <v>10</v>
      </c>
      <c r="D488" s="93" t="s">
        <v>33</v>
      </c>
    </row>
    <row r="489" spans="1:4" ht="15.75" customHeight="1" x14ac:dyDescent="0.2">
      <c r="A489" s="45" t="s">
        <v>682</v>
      </c>
      <c r="B489" s="130">
        <v>42225</v>
      </c>
      <c r="C489" s="45">
        <v>10</v>
      </c>
      <c r="D489" s="93" t="s">
        <v>33</v>
      </c>
    </row>
    <row r="490" spans="1:4" ht="15.75" customHeight="1" x14ac:dyDescent="0.2">
      <c r="A490" s="45" t="s">
        <v>682</v>
      </c>
      <c r="B490" s="130">
        <v>42224</v>
      </c>
      <c r="C490" s="45">
        <v>10</v>
      </c>
      <c r="D490" s="93" t="s">
        <v>33</v>
      </c>
    </row>
    <row r="491" spans="1:4" ht="15.75" customHeight="1" x14ac:dyDescent="0.2">
      <c r="A491" s="45" t="s">
        <v>682</v>
      </c>
      <c r="B491" s="130">
        <v>42223</v>
      </c>
      <c r="C491" s="45">
        <v>3425</v>
      </c>
      <c r="D491" s="93" t="s">
        <v>33</v>
      </c>
    </row>
    <row r="492" spans="1:4" ht="15.75" customHeight="1" x14ac:dyDescent="0.2">
      <c r="A492" s="45" t="s">
        <v>682</v>
      </c>
      <c r="B492" s="130">
        <v>42222</v>
      </c>
      <c r="C492" s="45">
        <v>5237</v>
      </c>
      <c r="D492" s="93" t="s">
        <v>33</v>
      </c>
    </row>
    <row r="493" spans="1:4" ht="15.75" customHeight="1" x14ac:dyDescent="0.2">
      <c r="A493" s="45" t="s">
        <v>682</v>
      </c>
      <c r="B493" s="130">
        <v>42221</v>
      </c>
      <c r="C493" s="45">
        <v>4967</v>
      </c>
      <c r="D493" s="93" t="s">
        <v>33</v>
      </c>
    </row>
    <row r="494" spans="1:4" ht="15.75" customHeight="1" x14ac:dyDescent="0.2">
      <c r="A494" s="45" t="s">
        <v>682</v>
      </c>
      <c r="B494" s="130">
        <v>42220</v>
      </c>
      <c r="C494" s="45">
        <v>675</v>
      </c>
      <c r="D494" s="93" t="s">
        <v>33</v>
      </c>
    </row>
    <row r="495" spans="1:4" ht="15.75" customHeight="1" x14ac:dyDescent="0.2">
      <c r="A495" s="45" t="s">
        <v>682</v>
      </c>
      <c r="B495" s="130">
        <v>42219</v>
      </c>
      <c r="C495" s="45">
        <v>3944</v>
      </c>
      <c r="D495" s="93" t="s">
        <v>33</v>
      </c>
    </row>
    <row r="496" spans="1:4" ht="15.75" customHeight="1" x14ac:dyDescent="0.2">
      <c r="A496" s="45" t="s">
        <v>682</v>
      </c>
      <c r="B496" s="130">
        <v>42218</v>
      </c>
      <c r="C496" s="45">
        <v>145</v>
      </c>
      <c r="D496" s="93" t="s">
        <v>33</v>
      </c>
    </row>
    <row r="497" spans="1:4" ht="15.75" customHeight="1" x14ac:dyDescent="0.2">
      <c r="A497" s="45" t="s">
        <v>682</v>
      </c>
      <c r="B497" s="130">
        <v>42217</v>
      </c>
      <c r="C497" s="45">
        <v>20952</v>
      </c>
      <c r="D497" s="93" t="s">
        <v>33</v>
      </c>
    </row>
    <row r="498" spans="1:4" ht="15.75" customHeight="1" x14ac:dyDescent="0.2">
      <c r="A498" s="45" t="s">
        <v>675</v>
      </c>
      <c r="B498" s="130">
        <v>42247</v>
      </c>
      <c r="C498" s="45">
        <v>31</v>
      </c>
      <c r="D498" s="93" t="s">
        <v>33</v>
      </c>
    </row>
    <row r="499" spans="1:4" ht="15.75" customHeight="1" x14ac:dyDescent="0.2">
      <c r="A499" s="45" t="s">
        <v>675</v>
      </c>
      <c r="B499" s="130">
        <v>42246</v>
      </c>
      <c r="C499" s="45">
        <v>32</v>
      </c>
      <c r="D499" s="93" t="s">
        <v>33</v>
      </c>
    </row>
    <row r="500" spans="1:4" ht="15.75" customHeight="1" x14ac:dyDescent="0.2">
      <c r="A500" s="45" t="s">
        <v>675</v>
      </c>
      <c r="B500" s="130">
        <v>42245</v>
      </c>
      <c r="C500" s="45">
        <v>10</v>
      </c>
      <c r="D500" s="93" t="s">
        <v>33</v>
      </c>
    </row>
    <row r="501" spans="1:4" ht="15.75" customHeight="1" x14ac:dyDescent="0.2">
      <c r="A501" s="45" t="s">
        <v>675</v>
      </c>
      <c r="B501" s="130">
        <v>42244</v>
      </c>
      <c r="C501" s="45">
        <v>10</v>
      </c>
      <c r="D501" s="93" t="s">
        <v>33</v>
      </c>
    </row>
    <row r="502" spans="1:4" ht="15.75" customHeight="1" x14ac:dyDescent="0.2">
      <c r="A502" s="45" t="s">
        <v>675</v>
      </c>
      <c r="B502" s="130">
        <v>42243</v>
      </c>
      <c r="C502" s="45">
        <v>272</v>
      </c>
      <c r="D502" s="93" t="s">
        <v>33</v>
      </c>
    </row>
    <row r="503" spans="1:4" ht="15.75" customHeight="1" x14ac:dyDescent="0.2">
      <c r="A503" s="45" t="s">
        <v>675</v>
      </c>
      <c r="B503" s="130">
        <v>42242</v>
      </c>
      <c r="C503" s="45">
        <v>30</v>
      </c>
      <c r="D503" s="93" t="s">
        <v>33</v>
      </c>
    </row>
    <row r="504" spans="1:4" ht="15.75" customHeight="1" x14ac:dyDescent="0.2">
      <c r="A504" s="45" t="s">
        <v>675</v>
      </c>
      <c r="B504" s="130">
        <v>42241</v>
      </c>
      <c r="C504" s="45">
        <v>32</v>
      </c>
      <c r="D504" s="93" t="s">
        <v>33</v>
      </c>
    </row>
    <row r="505" spans="1:4" ht="15.75" customHeight="1" x14ac:dyDescent="0.2">
      <c r="A505" s="45" t="s">
        <v>675</v>
      </c>
      <c r="B505" s="130">
        <v>42240</v>
      </c>
      <c r="C505" s="45">
        <v>29</v>
      </c>
      <c r="D505" s="93" t="s">
        <v>33</v>
      </c>
    </row>
    <row r="506" spans="1:4" ht="15.75" customHeight="1" x14ac:dyDescent="0.2">
      <c r="A506" s="45" t="s">
        <v>675</v>
      </c>
      <c r="B506" s="130">
        <v>42239</v>
      </c>
      <c r="C506" s="45">
        <v>32</v>
      </c>
      <c r="D506" s="93" t="s">
        <v>33</v>
      </c>
    </row>
    <row r="507" spans="1:4" ht="15.75" customHeight="1" x14ac:dyDescent="0.2">
      <c r="A507" s="45" t="s">
        <v>675</v>
      </c>
      <c r="B507" s="130">
        <v>42238</v>
      </c>
      <c r="C507" s="45">
        <v>10</v>
      </c>
      <c r="D507" s="93" t="s">
        <v>33</v>
      </c>
    </row>
    <row r="508" spans="1:4" ht="15.75" customHeight="1" x14ac:dyDescent="0.2">
      <c r="A508" s="45" t="s">
        <v>675</v>
      </c>
      <c r="B508" s="130">
        <v>42237</v>
      </c>
      <c r="C508" s="45">
        <v>10</v>
      </c>
      <c r="D508" s="93" t="s">
        <v>33</v>
      </c>
    </row>
    <row r="509" spans="1:4" ht="15.75" customHeight="1" x14ac:dyDescent="0.2">
      <c r="A509" s="45" t="s">
        <v>675</v>
      </c>
      <c r="B509" s="130">
        <v>42236</v>
      </c>
      <c r="C509" s="45">
        <v>275</v>
      </c>
      <c r="D509" s="93" t="s">
        <v>33</v>
      </c>
    </row>
    <row r="510" spans="1:4" ht="15.75" customHeight="1" x14ac:dyDescent="0.2">
      <c r="A510" s="45" t="s">
        <v>675</v>
      </c>
      <c r="B510" s="130">
        <v>42235</v>
      </c>
      <c r="C510" s="45">
        <v>39</v>
      </c>
      <c r="D510" s="93" t="s">
        <v>33</v>
      </c>
    </row>
    <row r="511" spans="1:4" ht="15.75" customHeight="1" x14ac:dyDescent="0.2">
      <c r="A511" s="45" t="s">
        <v>675</v>
      </c>
      <c r="B511" s="130">
        <v>42234</v>
      </c>
      <c r="C511" s="45">
        <v>32</v>
      </c>
      <c r="D511" s="93" t="s">
        <v>33</v>
      </c>
    </row>
    <row r="512" spans="1:4" ht="15.75" customHeight="1" x14ac:dyDescent="0.2">
      <c r="A512" s="45" t="s">
        <v>675</v>
      </c>
      <c r="B512" s="130">
        <v>42233</v>
      </c>
      <c r="C512" s="45">
        <v>30</v>
      </c>
      <c r="D512" s="93" t="s">
        <v>33</v>
      </c>
    </row>
    <row r="513" spans="1:4" ht="15.75" customHeight="1" x14ac:dyDescent="0.2">
      <c r="A513" s="45" t="s">
        <v>675</v>
      </c>
      <c r="B513" s="130">
        <v>42232</v>
      </c>
      <c r="C513" s="45">
        <v>32</v>
      </c>
      <c r="D513" s="93" t="s">
        <v>33</v>
      </c>
    </row>
    <row r="514" spans="1:4" ht="15.75" customHeight="1" x14ac:dyDescent="0.2">
      <c r="A514" s="45" t="s">
        <v>675</v>
      </c>
      <c r="B514" s="130">
        <v>42231</v>
      </c>
      <c r="C514" s="45">
        <v>15</v>
      </c>
      <c r="D514" s="93" t="s">
        <v>33</v>
      </c>
    </row>
    <row r="515" spans="1:4" ht="15.75" customHeight="1" x14ac:dyDescent="0.2">
      <c r="A515" s="45" t="s">
        <v>675</v>
      </c>
      <c r="B515" s="130">
        <v>42230</v>
      </c>
      <c r="C515" s="45">
        <v>16</v>
      </c>
      <c r="D515" s="93" t="s">
        <v>33</v>
      </c>
    </row>
    <row r="516" spans="1:4" ht="15.75" customHeight="1" x14ac:dyDescent="0.2">
      <c r="A516" s="45" t="s">
        <v>675</v>
      </c>
      <c r="B516" s="130">
        <v>42229</v>
      </c>
      <c r="C516" s="45">
        <v>279</v>
      </c>
      <c r="D516" s="93" t="s">
        <v>33</v>
      </c>
    </row>
    <row r="517" spans="1:4" ht="15.75" customHeight="1" x14ac:dyDescent="0.2">
      <c r="A517" s="45" t="s">
        <v>675</v>
      </c>
      <c r="B517" s="130">
        <v>42228</v>
      </c>
      <c r="C517" s="45">
        <v>38</v>
      </c>
      <c r="D517" s="93" t="s">
        <v>33</v>
      </c>
    </row>
    <row r="518" spans="1:4" ht="15.75" customHeight="1" x14ac:dyDescent="0.2">
      <c r="A518" s="45" t="s">
        <v>675</v>
      </c>
      <c r="B518" s="130">
        <v>42227</v>
      </c>
      <c r="C518" s="45">
        <v>35</v>
      </c>
      <c r="D518" s="93" t="s">
        <v>33</v>
      </c>
    </row>
    <row r="519" spans="1:4" ht="15.75" customHeight="1" x14ac:dyDescent="0.2">
      <c r="A519" s="45" t="s">
        <v>675</v>
      </c>
      <c r="B519" s="130">
        <v>42226</v>
      </c>
      <c r="C519" s="45">
        <v>32</v>
      </c>
      <c r="D519" s="93" t="s">
        <v>33</v>
      </c>
    </row>
    <row r="520" spans="1:4" ht="15.75" customHeight="1" x14ac:dyDescent="0.2">
      <c r="A520" s="45" t="s">
        <v>675</v>
      </c>
      <c r="B520" s="130">
        <v>42225</v>
      </c>
      <c r="C520" s="45">
        <v>32</v>
      </c>
      <c r="D520" s="93" t="s">
        <v>33</v>
      </c>
    </row>
    <row r="521" spans="1:4" ht="15.75" customHeight="1" x14ac:dyDescent="0.2">
      <c r="A521" s="45" t="s">
        <v>675</v>
      </c>
      <c r="B521" s="130">
        <v>42224</v>
      </c>
      <c r="C521" s="45">
        <v>11</v>
      </c>
      <c r="D521" s="93" t="s">
        <v>33</v>
      </c>
    </row>
    <row r="522" spans="1:4" ht="15.75" customHeight="1" x14ac:dyDescent="0.2">
      <c r="A522" s="45" t="s">
        <v>675</v>
      </c>
      <c r="B522" s="130">
        <v>42223</v>
      </c>
      <c r="C522" s="45">
        <v>10</v>
      </c>
      <c r="D522" s="93" t="s">
        <v>33</v>
      </c>
    </row>
    <row r="523" spans="1:4" ht="15.75" customHeight="1" x14ac:dyDescent="0.2">
      <c r="A523" s="45" t="s">
        <v>675</v>
      </c>
      <c r="B523" s="130">
        <v>42222</v>
      </c>
      <c r="C523" s="45">
        <v>475</v>
      </c>
      <c r="D523" s="93" t="s">
        <v>33</v>
      </c>
    </row>
    <row r="524" spans="1:4" ht="15.75" customHeight="1" x14ac:dyDescent="0.2">
      <c r="A524" s="45" t="s">
        <v>675</v>
      </c>
      <c r="B524" s="130">
        <v>42221</v>
      </c>
      <c r="C524" s="45">
        <v>179</v>
      </c>
      <c r="D524" s="93" t="s">
        <v>33</v>
      </c>
    </row>
    <row r="525" spans="1:4" ht="15.75" customHeight="1" x14ac:dyDescent="0.2">
      <c r="A525" s="45" t="s">
        <v>675</v>
      </c>
      <c r="B525" s="130">
        <v>42220</v>
      </c>
      <c r="C525" s="45">
        <v>152</v>
      </c>
      <c r="D525" s="93" t="s">
        <v>33</v>
      </c>
    </row>
    <row r="526" spans="1:4" ht="15.75" customHeight="1" x14ac:dyDescent="0.2">
      <c r="A526" s="45" t="s">
        <v>675</v>
      </c>
      <c r="B526" s="130">
        <v>42219</v>
      </c>
      <c r="C526" s="45">
        <v>174</v>
      </c>
      <c r="D526" s="93" t="s">
        <v>33</v>
      </c>
    </row>
    <row r="527" spans="1:4" ht="15.75" customHeight="1" x14ac:dyDescent="0.2">
      <c r="A527" s="45" t="s">
        <v>675</v>
      </c>
      <c r="B527" s="130">
        <v>42218</v>
      </c>
      <c r="C527" s="45">
        <v>190</v>
      </c>
      <c r="D527" s="93" t="s">
        <v>33</v>
      </c>
    </row>
    <row r="528" spans="1:4" ht="15.75" customHeight="1" x14ac:dyDescent="0.2">
      <c r="A528" s="45" t="s">
        <v>675</v>
      </c>
      <c r="B528" s="130">
        <v>42217</v>
      </c>
      <c r="C528" s="45">
        <v>159</v>
      </c>
      <c r="D528" s="93" t="s">
        <v>33</v>
      </c>
    </row>
    <row r="529" spans="1:4" ht="15.75" customHeight="1" x14ac:dyDescent="0.2">
      <c r="A529" s="45" t="s">
        <v>69</v>
      </c>
      <c r="B529" s="130">
        <v>42247</v>
      </c>
      <c r="C529" s="45">
        <v>981</v>
      </c>
      <c r="D529" s="93" t="s">
        <v>22</v>
      </c>
    </row>
    <row r="530" spans="1:4" ht="15.75" customHeight="1" x14ac:dyDescent="0.2">
      <c r="A530" s="45" t="s">
        <v>69</v>
      </c>
      <c r="B530" s="130">
        <v>42246</v>
      </c>
      <c r="C530" s="45">
        <v>1266</v>
      </c>
      <c r="D530" s="93" t="s">
        <v>22</v>
      </c>
    </row>
    <row r="531" spans="1:4" ht="15.75" customHeight="1" x14ac:dyDescent="0.2">
      <c r="A531" s="45" t="s">
        <v>69</v>
      </c>
      <c r="B531" s="130">
        <v>42245</v>
      </c>
      <c r="C531" s="45">
        <v>74</v>
      </c>
      <c r="D531" s="93" t="s">
        <v>22</v>
      </c>
    </row>
    <row r="532" spans="1:4" ht="15.75" customHeight="1" x14ac:dyDescent="0.2">
      <c r="A532" s="45" t="s">
        <v>69</v>
      </c>
      <c r="B532" s="130">
        <v>42244</v>
      </c>
      <c r="C532" s="45">
        <v>717</v>
      </c>
      <c r="D532" s="93" t="s">
        <v>22</v>
      </c>
    </row>
    <row r="533" spans="1:4" ht="15.75" customHeight="1" x14ac:dyDescent="0.2">
      <c r="A533" s="45" t="s">
        <v>69</v>
      </c>
      <c r="B533" s="130">
        <v>42243</v>
      </c>
      <c r="C533" s="45">
        <v>890</v>
      </c>
      <c r="D533" s="93" t="s">
        <v>22</v>
      </c>
    </row>
    <row r="534" spans="1:4" ht="15.75" customHeight="1" x14ac:dyDescent="0.2">
      <c r="A534" s="45" t="s">
        <v>69</v>
      </c>
      <c r="B534" s="130">
        <v>42242</v>
      </c>
      <c r="C534" s="45">
        <v>122</v>
      </c>
      <c r="D534" s="93" t="s">
        <v>22</v>
      </c>
    </row>
    <row r="535" spans="1:4" ht="15.75" customHeight="1" x14ac:dyDescent="0.2">
      <c r="A535" s="45" t="s">
        <v>69</v>
      </c>
      <c r="B535" s="130">
        <v>42241</v>
      </c>
      <c r="C535" s="45">
        <v>145</v>
      </c>
      <c r="D535" s="93" t="s">
        <v>22</v>
      </c>
    </row>
    <row r="536" spans="1:4" ht="15.75" customHeight="1" x14ac:dyDescent="0.2">
      <c r="A536" s="45" t="s">
        <v>69</v>
      </c>
      <c r="B536" s="130">
        <v>42240</v>
      </c>
      <c r="C536" s="45">
        <v>539</v>
      </c>
      <c r="D536" s="93" t="s">
        <v>22</v>
      </c>
    </row>
    <row r="537" spans="1:4" ht="15.75" customHeight="1" x14ac:dyDescent="0.2">
      <c r="A537" s="45" t="s">
        <v>69</v>
      </c>
      <c r="B537" s="130">
        <v>42239</v>
      </c>
      <c r="C537" s="45">
        <v>840</v>
      </c>
      <c r="D537" s="93" t="s">
        <v>22</v>
      </c>
    </row>
    <row r="538" spans="1:4" ht="15.75" customHeight="1" x14ac:dyDescent="0.2">
      <c r="A538" s="45" t="s">
        <v>69</v>
      </c>
      <c r="B538" s="130">
        <v>42238</v>
      </c>
      <c r="C538" s="45">
        <v>1024</v>
      </c>
      <c r="D538" s="93" t="s">
        <v>22</v>
      </c>
    </row>
    <row r="539" spans="1:4" ht="15.75" customHeight="1" x14ac:dyDescent="0.2">
      <c r="A539" s="45" t="s">
        <v>69</v>
      </c>
      <c r="B539" s="130">
        <v>42237</v>
      </c>
      <c r="C539" s="45">
        <v>500</v>
      </c>
      <c r="D539" s="93" t="s">
        <v>22</v>
      </c>
    </row>
    <row r="540" spans="1:4" ht="15.75" customHeight="1" x14ac:dyDescent="0.2">
      <c r="A540" s="45" t="s">
        <v>69</v>
      </c>
      <c r="B540" s="130">
        <v>42236</v>
      </c>
      <c r="C540" s="45">
        <v>1126</v>
      </c>
      <c r="D540" s="93" t="s">
        <v>22</v>
      </c>
    </row>
    <row r="541" spans="1:4" ht="15.75" customHeight="1" x14ac:dyDescent="0.2">
      <c r="A541" s="45" t="s">
        <v>69</v>
      </c>
      <c r="B541" s="130">
        <v>42235</v>
      </c>
      <c r="C541" s="45">
        <v>437</v>
      </c>
      <c r="D541" s="93" t="s">
        <v>22</v>
      </c>
    </row>
    <row r="542" spans="1:4" ht="15.75" customHeight="1" x14ac:dyDescent="0.2">
      <c r="A542" s="45" t="s">
        <v>69</v>
      </c>
      <c r="B542" s="130">
        <v>42234</v>
      </c>
      <c r="C542" s="45">
        <v>489</v>
      </c>
      <c r="D542" s="93" t="s">
        <v>22</v>
      </c>
    </row>
    <row r="543" spans="1:4" ht="15.75" customHeight="1" x14ac:dyDescent="0.2">
      <c r="A543" s="45" t="s">
        <v>69</v>
      </c>
      <c r="B543" s="130">
        <v>42233</v>
      </c>
      <c r="C543" s="45">
        <v>419</v>
      </c>
      <c r="D543" s="93" t="s">
        <v>22</v>
      </c>
    </row>
    <row r="544" spans="1:4" ht="15.75" customHeight="1" x14ac:dyDescent="0.2">
      <c r="A544" s="45" t="s">
        <v>69</v>
      </c>
      <c r="B544" s="130">
        <v>42232</v>
      </c>
      <c r="C544" s="45">
        <v>425</v>
      </c>
      <c r="D544" s="93" t="s">
        <v>22</v>
      </c>
    </row>
    <row r="545" spans="1:4" ht="15.75" customHeight="1" x14ac:dyDescent="0.2">
      <c r="A545" s="45" t="s">
        <v>69</v>
      </c>
      <c r="B545" s="130">
        <v>42231</v>
      </c>
      <c r="C545" s="45">
        <v>249</v>
      </c>
      <c r="D545" s="93" t="s">
        <v>22</v>
      </c>
    </row>
    <row r="546" spans="1:4" ht="15.75" customHeight="1" x14ac:dyDescent="0.2">
      <c r="A546" s="45" t="s">
        <v>69</v>
      </c>
      <c r="B546" s="130">
        <v>42230</v>
      </c>
      <c r="C546" s="45">
        <v>692</v>
      </c>
      <c r="D546" s="93" t="s">
        <v>22</v>
      </c>
    </row>
    <row r="547" spans="1:4" ht="15.75" customHeight="1" x14ac:dyDescent="0.2">
      <c r="A547" s="45" t="s">
        <v>69</v>
      </c>
      <c r="B547" s="130">
        <v>42229</v>
      </c>
      <c r="C547" s="45">
        <v>1109</v>
      </c>
      <c r="D547" s="93" t="s">
        <v>22</v>
      </c>
    </row>
    <row r="548" spans="1:4" ht="15.75" customHeight="1" x14ac:dyDescent="0.2">
      <c r="A548" s="45" t="s">
        <v>69</v>
      </c>
      <c r="B548" s="130">
        <v>42228</v>
      </c>
      <c r="C548" s="45">
        <v>632</v>
      </c>
      <c r="D548" s="93" t="s">
        <v>22</v>
      </c>
    </row>
    <row r="549" spans="1:4" ht="15.75" customHeight="1" x14ac:dyDescent="0.2">
      <c r="A549" s="45" t="s">
        <v>69</v>
      </c>
      <c r="B549" s="130">
        <v>42227</v>
      </c>
      <c r="C549" s="45">
        <v>545</v>
      </c>
      <c r="D549" s="93" t="s">
        <v>22</v>
      </c>
    </row>
    <row r="550" spans="1:4" ht="15.75" customHeight="1" x14ac:dyDescent="0.2">
      <c r="A550" s="45" t="s">
        <v>69</v>
      </c>
      <c r="B550" s="130">
        <v>42226</v>
      </c>
      <c r="C550" s="45">
        <v>761</v>
      </c>
      <c r="D550" s="93" t="s">
        <v>22</v>
      </c>
    </row>
    <row r="551" spans="1:4" ht="15.75" customHeight="1" x14ac:dyDescent="0.2">
      <c r="A551" s="45" t="s">
        <v>69</v>
      </c>
      <c r="B551" s="130">
        <v>42225</v>
      </c>
      <c r="C551" s="45">
        <v>888</v>
      </c>
      <c r="D551" s="93" t="s">
        <v>22</v>
      </c>
    </row>
    <row r="552" spans="1:4" ht="15.75" customHeight="1" x14ac:dyDescent="0.2">
      <c r="A552" s="45" t="s">
        <v>69</v>
      </c>
      <c r="B552" s="130">
        <v>42224</v>
      </c>
      <c r="C552" s="45">
        <v>133</v>
      </c>
      <c r="D552" s="93" t="s">
        <v>22</v>
      </c>
    </row>
    <row r="553" spans="1:4" ht="15.75" customHeight="1" x14ac:dyDescent="0.2">
      <c r="A553" s="45" t="s">
        <v>69</v>
      </c>
      <c r="B553" s="130">
        <v>42223</v>
      </c>
      <c r="C553" s="45">
        <v>681</v>
      </c>
      <c r="D553" s="93" t="s">
        <v>22</v>
      </c>
    </row>
    <row r="554" spans="1:4" ht="15.75" customHeight="1" x14ac:dyDescent="0.2">
      <c r="A554" s="45" t="s">
        <v>69</v>
      </c>
      <c r="B554" s="130">
        <v>42222</v>
      </c>
      <c r="C554" s="45">
        <v>718</v>
      </c>
      <c r="D554" s="93" t="s">
        <v>22</v>
      </c>
    </row>
    <row r="555" spans="1:4" ht="15.75" customHeight="1" x14ac:dyDescent="0.2">
      <c r="A555" s="45" t="s">
        <v>69</v>
      </c>
      <c r="B555" s="130">
        <v>42221</v>
      </c>
      <c r="C555" s="45">
        <v>398</v>
      </c>
      <c r="D555" s="93" t="s">
        <v>22</v>
      </c>
    </row>
    <row r="556" spans="1:4" ht="15.75" customHeight="1" x14ac:dyDescent="0.2">
      <c r="A556" s="45" t="s">
        <v>69</v>
      </c>
      <c r="B556" s="130">
        <v>42220</v>
      </c>
      <c r="C556" s="45">
        <v>246</v>
      </c>
      <c r="D556" s="93" t="s">
        <v>22</v>
      </c>
    </row>
    <row r="557" spans="1:4" ht="15.75" customHeight="1" x14ac:dyDescent="0.2">
      <c r="A557" s="45" t="s">
        <v>69</v>
      </c>
      <c r="B557" s="130">
        <v>42219</v>
      </c>
      <c r="C557" s="45">
        <v>321</v>
      </c>
      <c r="D557" s="93" t="s">
        <v>22</v>
      </c>
    </row>
    <row r="558" spans="1:4" ht="15.75" customHeight="1" x14ac:dyDescent="0.2">
      <c r="A558" s="45" t="s">
        <v>69</v>
      </c>
      <c r="B558" s="130">
        <v>42218</v>
      </c>
      <c r="C558" s="45">
        <v>391</v>
      </c>
      <c r="D558" s="93" t="s">
        <v>22</v>
      </c>
    </row>
    <row r="559" spans="1:4" ht="15.75" customHeight="1" x14ac:dyDescent="0.2">
      <c r="A559" s="45" t="s">
        <v>69</v>
      </c>
      <c r="B559" s="130">
        <v>42217</v>
      </c>
      <c r="C559" s="45">
        <v>20</v>
      </c>
      <c r="D559" s="93" t="s">
        <v>22</v>
      </c>
    </row>
    <row r="560" spans="1:4" ht="15.75" customHeight="1" x14ac:dyDescent="0.2">
      <c r="A560" s="45" t="s">
        <v>70</v>
      </c>
      <c r="B560" s="130">
        <v>42247</v>
      </c>
      <c r="C560" s="45">
        <v>3914</v>
      </c>
      <c r="D560" s="93" t="s">
        <v>22</v>
      </c>
    </row>
    <row r="561" spans="1:4" ht="15.75" customHeight="1" x14ac:dyDescent="0.2">
      <c r="A561" s="45" t="s">
        <v>70</v>
      </c>
      <c r="B561" s="130">
        <v>42246</v>
      </c>
      <c r="C561" s="45">
        <v>1566</v>
      </c>
      <c r="D561" s="93" t="s">
        <v>22</v>
      </c>
    </row>
    <row r="562" spans="1:4" ht="15.75" customHeight="1" x14ac:dyDescent="0.2">
      <c r="A562" s="45" t="s">
        <v>70</v>
      </c>
      <c r="B562" s="130">
        <v>42245</v>
      </c>
      <c r="C562" s="45">
        <v>4</v>
      </c>
      <c r="D562" s="93" t="s">
        <v>22</v>
      </c>
    </row>
    <row r="563" spans="1:4" ht="15.75" customHeight="1" x14ac:dyDescent="0.2">
      <c r="A563" s="45" t="s">
        <v>70</v>
      </c>
      <c r="B563" s="130">
        <v>42244</v>
      </c>
      <c r="C563" s="45">
        <v>198</v>
      </c>
      <c r="D563" s="93" t="s">
        <v>22</v>
      </c>
    </row>
    <row r="564" spans="1:4" ht="15.75" customHeight="1" x14ac:dyDescent="0.2">
      <c r="A564" s="45" t="s">
        <v>70</v>
      </c>
      <c r="B564" s="130">
        <v>42243</v>
      </c>
      <c r="C564" s="45">
        <v>345</v>
      </c>
      <c r="D564" s="93" t="s">
        <v>22</v>
      </c>
    </row>
    <row r="565" spans="1:4" ht="15.75" customHeight="1" x14ac:dyDescent="0.2">
      <c r="A565" s="45" t="s">
        <v>70</v>
      </c>
      <c r="B565" s="130">
        <v>42242</v>
      </c>
      <c r="C565" s="45">
        <v>242</v>
      </c>
      <c r="D565" s="93" t="s">
        <v>22</v>
      </c>
    </row>
    <row r="566" spans="1:4" ht="15.75" customHeight="1" x14ac:dyDescent="0.2">
      <c r="A566" s="45" t="s">
        <v>70</v>
      </c>
      <c r="B566" s="130">
        <v>42241</v>
      </c>
      <c r="C566" s="45">
        <v>149</v>
      </c>
      <c r="D566" s="93" t="s">
        <v>22</v>
      </c>
    </row>
    <row r="567" spans="1:4" ht="15.75" customHeight="1" x14ac:dyDescent="0.2">
      <c r="A567" s="45" t="s">
        <v>70</v>
      </c>
      <c r="B567" s="130">
        <v>42240</v>
      </c>
      <c r="C567" s="45">
        <v>1128</v>
      </c>
      <c r="D567" s="93" t="s">
        <v>22</v>
      </c>
    </row>
    <row r="568" spans="1:4" ht="15.75" customHeight="1" x14ac:dyDescent="0.2">
      <c r="A568" s="45" t="s">
        <v>70</v>
      </c>
      <c r="B568" s="130">
        <v>42239</v>
      </c>
      <c r="C568" s="45">
        <v>6638</v>
      </c>
      <c r="D568" s="93" t="s">
        <v>22</v>
      </c>
    </row>
    <row r="569" spans="1:4" ht="15.75" customHeight="1" x14ac:dyDescent="0.2">
      <c r="A569" s="45" t="s">
        <v>70</v>
      </c>
      <c r="B569" s="130">
        <v>42238</v>
      </c>
      <c r="C569" s="45">
        <v>1941</v>
      </c>
      <c r="D569" s="93" t="s">
        <v>22</v>
      </c>
    </row>
    <row r="570" spans="1:4" ht="15.75" customHeight="1" x14ac:dyDescent="0.2">
      <c r="A570" s="45" t="s">
        <v>70</v>
      </c>
      <c r="B570" s="130">
        <v>42237</v>
      </c>
      <c r="C570" s="45">
        <v>231</v>
      </c>
      <c r="D570" s="93" t="s">
        <v>22</v>
      </c>
    </row>
    <row r="571" spans="1:4" ht="15.75" customHeight="1" x14ac:dyDescent="0.2">
      <c r="A571" s="45" t="s">
        <v>70</v>
      </c>
      <c r="B571" s="130">
        <v>42236</v>
      </c>
      <c r="C571" s="45">
        <v>1522</v>
      </c>
      <c r="D571" s="93" t="s">
        <v>22</v>
      </c>
    </row>
    <row r="572" spans="1:4" ht="15.75" customHeight="1" x14ac:dyDescent="0.2">
      <c r="A572" s="45" t="s">
        <v>70</v>
      </c>
      <c r="B572" s="130">
        <v>42235</v>
      </c>
      <c r="C572" s="45">
        <v>719</v>
      </c>
      <c r="D572" s="93" t="s">
        <v>22</v>
      </c>
    </row>
    <row r="573" spans="1:4" ht="15.75" customHeight="1" x14ac:dyDescent="0.2">
      <c r="A573" s="45" t="s">
        <v>70</v>
      </c>
      <c r="B573" s="130">
        <v>42234</v>
      </c>
      <c r="C573" s="45">
        <v>691</v>
      </c>
      <c r="D573" s="93" t="s">
        <v>22</v>
      </c>
    </row>
    <row r="574" spans="1:4" ht="15.75" customHeight="1" x14ac:dyDescent="0.2">
      <c r="A574" s="45" t="s">
        <v>70</v>
      </c>
      <c r="B574" s="130">
        <v>42233</v>
      </c>
      <c r="C574" s="45">
        <v>666</v>
      </c>
      <c r="D574" s="93" t="s">
        <v>22</v>
      </c>
    </row>
    <row r="575" spans="1:4" ht="15.75" customHeight="1" x14ac:dyDescent="0.2">
      <c r="A575" s="45" t="s">
        <v>70</v>
      </c>
      <c r="B575" s="130">
        <v>42232</v>
      </c>
      <c r="C575" s="45">
        <v>572</v>
      </c>
      <c r="D575" s="93" t="s">
        <v>22</v>
      </c>
    </row>
    <row r="576" spans="1:4" ht="15.75" customHeight="1" x14ac:dyDescent="0.2">
      <c r="A576" s="45" t="s">
        <v>70</v>
      </c>
      <c r="B576" s="130">
        <v>42231</v>
      </c>
      <c r="C576" s="45">
        <v>493</v>
      </c>
      <c r="D576" s="93" t="s">
        <v>22</v>
      </c>
    </row>
    <row r="577" spans="1:4" ht="15.75" customHeight="1" x14ac:dyDescent="0.2">
      <c r="A577" s="45" t="s">
        <v>70</v>
      </c>
      <c r="B577" s="130">
        <v>42230</v>
      </c>
      <c r="C577" s="45">
        <v>1512</v>
      </c>
      <c r="D577" s="93" t="s">
        <v>22</v>
      </c>
    </row>
    <row r="578" spans="1:4" ht="15.75" customHeight="1" x14ac:dyDescent="0.2">
      <c r="A578" s="45" t="s">
        <v>70</v>
      </c>
      <c r="B578" s="130">
        <v>42229</v>
      </c>
      <c r="C578" s="45">
        <v>999</v>
      </c>
      <c r="D578" s="93" t="s">
        <v>22</v>
      </c>
    </row>
    <row r="579" spans="1:4" ht="15.75" customHeight="1" x14ac:dyDescent="0.2">
      <c r="A579" s="45" t="s">
        <v>70</v>
      </c>
      <c r="B579" s="130">
        <v>42228</v>
      </c>
      <c r="C579" s="45">
        <v>586</v>
      </c>
      <c r="D579" s="93" t="s">
        <v>22</v>
      </c>
    </row>
    <row r="580" spans="1:4" ht="15.75" customHeight="1" x14ac:dyDescent="0.2">
      <c r="A580" s="45" t="s">
        <v>70</v>
      </c>
      <c r="B580" s="130">
        <v>42227</v>
      </c>
      <c r="C580" s="45">
        <v>636</v>
      </c>
      <c r="D580" s="93" t="s">
        <v>22</v>
      </c>
    </row>
    <row r="581" spans="1:4" ht="15.75" customHeight="1" x14ac:dyDescent="0.2">
      <c r="A581" s="45" t="s">
        <v>70</v>
      </c>
      <c r="B581" s="130">
        <v>42226</v>
      </c>
      <c r="C581" s="45">
        <v>1143</v>
      </c>
      <c r="D581" s="93" t="s">
        <v>22</v>
      </c>
    </row>
    <row r="582" spans="1:4" ht="15.75" customHeight="1" x14ac:dyDescent="0.2">
      <c r="A582" s="45" t="s">
        <v>70</v>
      </c>
      <c r="B582" s="130">
        <v>42225</v>
      </c>
      <c r="C582" s="45">
        <v>668</v>
      </c>
      <c r="D582" s="93" t="s">
        <v>22</v>
      </c>
    </row>
    <row r="583" spans="1:4" ht="15.75" customHeight="1" x14ac:dyDescent="0.2">
      <c r="A583" s="45" t="s">
        <v>70</v>
      </c>
      <c r="B583" s="130">
        <v>42224</v>
      </c>
      <c r="C583" s="45">
        <v>42</v>
      </c>
      <c r="D583" s="93" t="s">
        <v>22</v>
      </c>
    </row>
    <row r="584" spans="1:4" ht="15.75" customHeight="1" x14ac:dyDescent="0.2">
      <c r="A584" s="45" t="s">
        <v>70</v>
      </c>
      <c r="B584" s="130">
        <v>42223</v>
      </c>
      <c r="C584" s="45">
        <v>1025</v>
      </c>
      <c r="D584" s="93" t="s">
        <v>22</v>
      </c>
    </row>
    <row r="585" spans="1:4" ht="15.75" customHeight="1" x14ac:dyDescent="0.2">
      <c r="A585" s="45" t="s">
        <v>70</v>
      </c>
      <c r="B585" s="130">
        <v>42222</v>
      </c>
      <c r="C585" s="45">
        <v>606</v>
      </c>
      <c r="D585" s="93" t="s">
        <v>22</v>
      </c>
    </row>
    <row r="586" spans="1:4" ht="15.75" customHeight="1" x14ac:dyDescent="0.2">
      <c r="A586" s="45" t="s">
        <v>70</v>
      </c>
      <c r="B586" s="130">
        <v>42221</v>
      </c>
      <c r="C586" s="45">
        <v>214</v>
      </c>
      <c r="D586" s="93" t="s">
        <v>22</v>
      </c>
    </row>
    <row r="587" spans="1:4" ht="15.75" customHeight="1" x14ac:dyDescent="0.2">
      <c r="A587" s="45" t="s">
        <v>70</v>
      </c>
      <c r="B587" s="130">
        <v>42220</v>
      </c>
      <c r="C587" s="45">
        <v>190</v>
      </c>
      <c r="D587" s="93" t="s">
        <v>22</v>
      </c>
    </row>
    <row r="588" spans="1:4" ht="15.75" customHeight="1" x14ac:dyDescent="0.2">
      <c r="A588" s="45" t="s">
        <v>70</v>
      </c>
      <c r="B588" s="130">
        <v>42219</v>
      </c>
      <c r="C588" s="45">
        <v>332</v>
      </c>
      <c r="D588" s="93" t="s">
        <v>22</v>
      </c>
    </row>
    <row r="589" spans="1:4" ht="15.75" customHeight="1" x14ac:dyDescent="0.2">
      <c r="A589" s="45" t="s">
        <v>70</v>
      </c>
      <c r="B589" s="130">
        <v>42218</v>
      </c>
      <c r="C589" s="45">
        <v>359</v>
      </c>
      <c r="D589" s="93" t="s">
        <v>22</v>
      </c>
    </row>
    <row r="590" spans="1:4" ht="15.75" customHeight="1" x14ac:dyDescent="0.2">
      <c r="A590" s="45" t="s">
        <v>70</v>
      </c>
      <c r="B590" s="130">
        <v>42217</v>
      </c>
      <c r="C590" s="45">
        <v>15</v>
      </c>
      <c r="D590" s="93" t="s">
        <v>22</v>
      </c>
    </row>
    <row r="591" spans="1:4" ht="15.75" customHeight="1" x14ac:dyDescent="0.2">
      <c r="A591" s="45" t="s">
        <v>71</v>
      </c>
      <c r="B591" s="130">
        <v>42247</v>
      </c>
      <c r="C591" s="45">
        <v>797</v>
      </c>
      <c r="D591" s="93" t="s">
        <v>22</v>
      </c>
    </row>
    <row r="592" spans="1:4" ht="15.75" customHeight="1" x14ac:dyDescent="0.2">
      <c r="A592" s="45" t="s">
        <v>71</v>
      </c>
      <c r="B592" s="130">
        <v>42246</v>
      </c>
      <c r="C592" s="45">
        <v>1648</v>
      </c>
      <c r="D592" s="93" t="s">
        <v>22</v>
      </c>
    </row>
    <row r="593" spans="1:4" ht="15.75" customHeight="1" x14ac:dyDescent="0.2">
      <c r="A593" s="45" t="s">
        <v>71</v>
      </c>
      <c r="B593" s="130">
        <v>42245</v>
      </c>
      <c r="C593" s="45">
        <v>63</v>
      </c>
      <c r="D593" s="93" t="s">
        <v>22</v>
      </c>
    </row>
    <row r="594" spans="1:4" ht="15.75" customHeight="1" x14ac:dyDescent="0.2">
      <c r="A594" s="45" t="s">
        <v>71</v>
      </c>
      <c r="B594" s="130">
        <v>42244</v>
      </c>
      <c r="C594" s="45">
        <v>4018</v>
      </c>
      <c r="D594" s="93" t="s">
        <v>22</v>
      </c>
    </row>
    <row r="595" spans="1:4" ht="15.75" customHeight="1" x14ac:dyDescent="0.2">
      <c r="A595" s="45" t="s">
        <v>71</v>
      </c>
      <c r="B595" s="130">
        <v>42243</v>
      </c>
      <c r="C595" s="45">
        <v>863</v>
      </c>
      <c r="D595" s="93" t="s">
        <v>22</v>
      </c>
    </row>
    <row r="596" spans="1:4" ht="15.75" customHeight="1" x14ac:dyDescent="0.2">
      <c r="A596" s="45" t="s">
        <v>71</v>
      </c>
      <c r="B596" s="130">
        <v>42242</v>
      </c>
      <c r="C596" s="45">
        <v>283</v>
      </c>
      <c r="D596" s="93" t="s">
        <v>22</v>
      </c>
    </row>
    <row r="597" spans="1:4" ht="15.75" customHeight="1" x14ac:dyDescent="0.2">
      <c r="A597" s="45" t="s">
        <v>71</v>
      </c>
      <c r="B597" s="130">
        <v>42241</v>
      </c>
      <c r="C597" s="45">
        <v>215</v>
      </c>
      <c r="D597" s="93" t="s">
        <v>22</v>
      </c>
    </row>
    <row r="598" spans="1:4" ht="15.75" customHeight="1" x14ac:dyDescent="0.2">
      <c r="A598" s="45" t="s">
        <v>71</v>
      </c>
      <c r="B598" s="130">
        <v>42240</v>
      </c>
      <c r="C598" s="45">
        <v>412</v>
      </c>
      <c r="D598" s="93" t="s">
        <v>22</v>
      </c>
    </row>
    <row r="599" spans="1:4" ht="15.75" customHeight="1" x14ac:dyDescent="0.2">
      <c r="A599" s="45" t="s">
        <v>71</v>
      </c>
      <c r="B599" s="130">
        <v>42239</v>
      </c>
      <c r="C599" s="45">
        <v>891</v>
      </c>
      <c r="D599" s="93" t="s">
        <v>22</v>
      </c>
    </row>
    <row r="600" spans="1:4" ht="15.75" customHeight="1" x14ac:dyDescent="0.2">
      <c r="A600" s="45" t="s">
        <v>71</v>
      </c>
      <c r="B600" s="130">
        <v>42238</v>
      </c>
      <c r="C600" s="45">
        <v>257</v>
      </c>
      <c r="D600" s="93" t="s">
        <v>22</v>
      </c>
    </row>
    <row r="601" spans="1:4" ht="15.75" customHeight="1" x14ac:dyDescent="0.2">
      <c r="A601" s="45" t="s">
        <v>71</v>
      </c>
      <c r="B601" s="130">
        <v>42237</v>
      </c>
      <c r="C601" s="45">
        <v>86</v>
      </c>
      <c r="D601" s="93" t="s">
        <v>22</v>
      </c>
    </row>
    <row r="602" spans="1:4" ht="15.75" customHeight="1" x14ac:dyDescent="0.2">
      <c r="A602" s="45" t="s">
        <v>71</v>
      </c>
      <c r="B602" s="130">
        <v>42236</v>
      </c>
      <c r="C602" s="45">
        <v>1300</v>
      </c>
      <c r="D602" s="93" t="s">
        <v>22</v>
      </c>
    </row>
    <row r="603" spans="1:4" ht="15.75" customHeight="1" x14ac:dyDescent="0.2">
      <c r="A603" s="45" t="s">
        <v>71</v>
      </c>
      <c r="B603" s="130">
        <v>42235</v>
      </c>
      <c r="C603" s="45">
        <v>1339</v>
      </c>
      <c r="D603" s="93" t="s">
        <v>22</v>
      </c>
    </row>
    <row r="604" spans="1:4" ht="15.75" customHeight="1" x14ac:dyDescent="0.2">
      <c r="A604" s="45" t="s">
        <v>71</v>
      </c>
      <c r="B604" s="130">
        <v>42234</v>
      </c>
      <c r="C604" s="45">
        <v>456</v>
      </c>
      <c r="D604" s="93" t="s">
        <v>22</v>
      </c>
    </row>
    <row r="605" spans="1:4" ht="15.75" customHeight="1" x14ac:dyDescent="0.2">
      <c r="A605" s="45" t="s">
        <v>71</v>
      </c>
      <c r="B605" s="130">
        <v>42233</v>
      </c>
      <c r="C605" s="45">
        <v>740</v>
      </c>
      <c r="D605" s="93" t="s">
        <v>22</v>
      </c>
    </row>
    <row r="606" spans="1:4" ht="15.75" customHeight="1" x14ac:dyDescent="0.2">
      <c r="A606" s="45" t="s">
        <v>71</v>
      </c>
      <c r="B606" s="130">
        <v>42232</v>
      </c>
      <c r="C606" s="45">
        <v>657</v>
      </c>
      <c r="D606" s="93" t="s">
        <v>22</v>
      </c>
    </row>
    <row r="607" spans="1:4" ht="15.75" customHeight="1" x14ac:dyDescent="0.2">
      <c r="A607" s="45" t="s">
        <v>71</v>
      </c>
      <c r="B607" s="130">
        <v>42231</v>
      </c>
      <c r="C607" s="45">
        <v>295</v>
      </c>
      <c r="D607" s="93" t="s">
        <v>22</v>
      </c>
    </row>
    <row r="608" spans="1:4" ht="15.75" customHeight="1" x14ac:dyDescent="0.2">
      <c r="A608" s="45" t="s">
        <v>71</v>
      </c>
      <c r="B608" s="130">
        <v>42230</v>
      </c>
      <c r="C608" s="45">
        <v>3855</v>
      </c>
      <c r="D608" s="93" t="s">
        <v>22</v>
      </c>
    </row>
    <row r="609" spans="1:4" ht="15.75" customHeight="1" x14ac:dyDescent="0.2">
      <c r="A609" s="45" t="s">
        <v>71</v>
      </c>
      <c r="B609" s="130">
        <v>42229</v>
      </c>
      <c r="C609" s="45">
        <v>1389</v>
      </c>
      <c r="D609" s="93" t="s">
        <v>22</v>
      </c>
    </row>
    <row r="610" spans="1:4" ht="15.75" customHeight="1" x14ac:dyDescent="0.2">
      <c r="A610" s="45" t="s">
        <v>71</v>
      </c>
      <c r="B610" s="130">
        <v>42228</v>
      </c>
      <c r="C610" s="45">
        <v>616</v>
      </c>
      <c r="D610" s="93" t="s">
        <v>22</v>
      </c>
    </row>
    <row r="611" spans="1:4" ht="15.75" customHeight="1" x14ac:dyDescent="0.2">
      <c r="A611" s="45" t="s">
        <v>71</v>
      </c>
      <c r="B611" s="130">
        <v>42227</v>
      </c>
      <c r="C611" s="45">
        <v>702</v>
      </c>
      <c r="D611" s="93" t="s">
        <v>22</v>
      </c>
    </row>
    <row r="612" spans="1:4" ht="15.75" customHeight="1" x14ac:dyDescent="0.2">
      <c r="A612" s="45" t="s">
        <v>71</v>
      </c>
      <c r="B612" s="130">
        <v>42226</v>
      </c>
      <c r="C612" s="45">
        <v>5304</v>
      </c>
      <c r="D612" s="93" t="s">
        <v>22</v>
      </c>
    </row>
    <row r="613" spans="1:4" ht="15.75" customHeight="1" x14ac:dyDescent="0.2">
      <c r="A613" s="45" t="s">
        <v>71</v>
      </c>
      <c r="B613" s="130">
        <v>42225</v>
      </c>
      <c r="C613" s="45">
        <v>718</v>
      </c>
      <c r="D613" s="93" t="s">
        <v>22</v>
      </c>
    </row>
    <row r="614" spans="1:4" ht="15.75" customHeight="1" x14ac:dyDescent="0.2">
      <c r="A614" s="45" t="s">
        <v>71</v>
      </c>
      <c r="B614" s="130">
        <v>42224</v>
      </c>
      <c r="C614" s="45">
        <v>48</v>
      </c>
      <c r="D614" s="93" t="s">
        <v>22</v>
      </c>
    </row>
    <row r="615" spans="1:4" ht="15.75" customHeight="1" x14ac:dyDescent="0.2">
      <c r="A615" s="45" t="s">
        <v>71</v>
      </c>
      <c r="B615" s="130">
        <v>42223</v>
      </c>
      <c r="C615" s="45">
        <v>3627</v>
      </c>
      <c r="D615" s="93" t="s">
        <v>22</v>
      </c>
    </row>
    <row r="616" spans="1:4" ht="15.75" customHeight="1" x14ac:dyDescent="0.2">
      <c r="A616" s="45" t="s">
        <v>71</v>
      </c>
      <c r="B616" s="130">
        <v>42222</v>
      </c>
      <c r="C616" s="45">
        <v>1052</v>
      </c>
      <c r="D616" s="93" t="s">
        <v>22</v>
      </c>
    </row>
    <row r="617" spans="1:4" ht="15.75" customHeight="1" x14ac:dyDescent="0.2">
      <c r="A617" s="45" t="s">
        <v>71</v>
      </c>
      <c r="B617" s="130">
        <v>42221</v>
      </c>
      <c r="C617" s="45">
        <v>216</v>
      </c>
      <c r="D617" s="93" t="s">
        <v>22</v>
      </c>
    </row>
    <row r="618" spans="1:4" ht="15.75" customHeight="1" x14ac:dyDescent="0.2">
      <c r="A618" s="45" t="s">
        <v>71</v>
      </c>
      <c r="B618" s="130">
        <v>42220</v>
      </c>
      <c r="C618" s="45">
        <v>196</v>
      </c>
      <c r="D618" s="93" t="s">
        <v>22</v>
      </c>
    </row>
    <row r="619" spans="1:4" ht="15.75" customHeight="1" x14ac:dyDescent="0.2">
      <c r="A619" s="45" t="s">
        <v>71</v>
      </c>
      <c r="B619" s="130">
        <v>42219</v>
      </c>
      <c r="C619" s="45">
        <v>394</v>
      </c>
      <c r="D619" s="93" t="s">
        <v>22</v>
      </c>
    </row>
    <row r="620" spans="1:4" ht="15.75" customHeight="1" x14ac:dyDescent="0.2">
      <c r="A620" s="45" t="s">
        <v>71</v>
      </c>
      <c r="B620" s="130">
        <v>42218</v>
      </c>
      <c r="C620" s="45">
        <v>331</v>
      </c>
      <c r="D620" s="93" t="s">
        <v>22</v>
      </c>
    </row>
    <row r="621" spans="1:4" ht="15.75" customHeight="1" x14ac:dyDescent="0.2">
      <c r="A621" s="45" t="s">
        <v>71</v>
      </c>
      <c r="B621" s="130">
        <v>42217</v>
      </c>
      <c r="C621" s="45">
        <v>94</v>
      </c>
      <c r="D621" s="93" t="s">
        <v>22</v>
      </c>
    </row>
    <row r="622" spans="1:4" ht="15.75" customHeight="1" x14ac:dyDescent="0.2">
      <c r="A622" s="45" t="s">
        <v>72</v>
      </c>
      <c r="B622" s="130">
        <v>42247</v>
      </c>
      <c r="C622" s="45">
        <v>674</v>
      </c>
      <c r="D622" s="93" t="s">
        <v>27</v>
      </c>
    </row>
    <row r="623" spans="1:4" ht="15.75" customHeight="1" x14ac:dyDescent="0.2">
      <c r="A623" s="45" t="s">
        <v>72</v>
      </c>
      <c r="B623" s="130">
        <v>42246</v>
      </c>
      <c r="C623" s="45">
        <v>691</v>
      </c>
      <c r="D623" s="93" t="s">
        <v>27</v>
      </c>
    </row>
    <row r="624" spans="1:4" ht="15.75" customHeight="1" x14ac:dyDescent="0.2">
      <c r="A624" s="45" t="s">
        <v>72</v>
      </c>
      <c r="B624" s="130">
        <v>42245</v>
      </c>
      <c r="C624" s="45">
        <v>255</v>
      </c>
      <c r="D624" s="93" t="s">
        <v>27</v>
      </c>
    </row>
    <row r="625" spans="1:4" ht="15.75" customHeight="1" x14ac:dyDescent="0.2">
      <c r="A625" s="45" t="s">
        <v>72</v>
      </c>
      <c r="B625" s="130">
        <v>42244</v>
      </c>
      <c r="C625" s="45">
        <v>1070</v>
      </c>
      <c r="D625" s="93" t="s">
        <v>27</v>
      </c>
    </row>
    <row r="626" spans="1:4" ht="15.75" customHeight="1" x14ac:dyDescent="0.2">
      <c r="A626" s="45" t="s">
        <v>72</v>
      </c>
      <c r="B626" s="130">
        <v>42243</v>
      </c>
      <c r="C626" s="45">
        <v>911</v>
      </c>
      <c r="D626" s="93" t="s">
        <v>27</v>
      </c>
    </row>
    <row r="627" spans="1:4" ht="15.75" customHeight="1" x14ac:dyDescent="0.2">
      <c r="A627" s="45" t="s">
        <v>72</v>
      </c>
      <c r="B627" s="130">
        <v>42242</v>
      </c>
      <c r="C627" s="45">
        <v>688</v>
      </c>
      <c r="D627" s="93" t="s">
        <v>27</v>
      </c>
    </row>
    <row r="628" spans="1:4" ht="15.75" customHeight="1" x14ac:dyDescent="0.2">
      <c r="A628" s="45" t="s">
        <v>72</v>
      </c>
      <c r="B628" s="130">
        <v>42241</v>
      </c>
      <c r="C628" s="45">
        <v>689</v>
      </c>
      <c r="D628" s="93" t="s">
        <v>27</v>
      </c>
    </row>
    <row r="629" spans="1:4" ht="15.75" customHeight="1" x14ac:dyDescent="0.2">
      <c r="A629" s="45" t="s">
        <v>72</v>
      </c>
      <c r="B629" s="130">
        <v>42240</v>
      </c>
      <c r="C629" s="45">
        <v>697</v>
      </c>
      <c r="D629" s="93" t="s">
        <v>27</v>
      </c>
    </row>
    <row r="630" spans="1:4" ht="15.75" customHeight="1" x14ac:dyDescent="0.2">
      <c r="A630" s="45" t="s">
        <v>72</v>
      </c>
      <c r="B630" s="130">
        <v>42239</v>
      </c>
      <c r="C630" s="45">
        <v>752</v>
      </c>
      <c r="D630" s="93" t="s">
        <v>27</v>
      </c>
    </row>
    <row r="631" spans="1:4" ht="15.75" customHeight="1" x14ac:dyDescent="0.2">
      <c r="A631" s="45" t="s">
        <v>72</v>
      </c>
      <c r="B631" s="130">
        <v>42238</v>
      </c>
      <c r="C631" s="45">
        <v>351</v>
      </c>
      <c r="D631" s="93" t="s">
        <v>27</v>
      </c>
    </row>
    <row r="632" spans="1:4" ht="15.75" customHeight="1" x14ac:dyDescent="0.2">
      <c r="A632" s="45" t="s">
        <v>72</v>
      </c>
      <c r="B632" s="130">
        <v>42237</v>
      </c>
      <c r="C632" s="45">
        <v>1632</v>
      </c>
      <c r="D632" s="93" t="s">
        <v>27</v>
      </c>
    </row>
    <row r="633" spans="1:4" ht="15.75" customHeight="1" x14ac:dyDescent="0.2">
      <c r="A633" s="45" t="s">
        <v>72</v>
      </c>
      <c r="B633" s="130">
        <v>42236</v>
      </c>
      <c r="C633" s="45">
        <v>1357</v>
      </c>
      <c r="D633" s="93" t="s">
        <v>27</v>
      </c>
    </row>
    <row r="634" spans="1:4" ht="15.75" customHeight="1" x14ac:dyDescent="0.2">
      <c r="A634" s="45" t="s">
        <v>72</v>
      </c>
      <c r="B634" s="130">
        <v>42235</v>
      </c>
      <c r="C634" s="45">
        <v>1124</v>
      </c>
      <c r="D634" s="93" t="s">
        <v>27</v>
      </c>
    </row>
    <row r="635" spans="1:4" ht="15.75" customHeight="1" x14ac:dyDescent="0.2">
      <c r="A635" s="45" t="s">
        <v>72</v>
      </c>
      <c r="B635" s="130">
        <v>42234</v>
      </c>
      <c r="C635" s="45">
        <v>1040</v>
      </c>
      <c r="D635" s="93" t="s">
        <v>27</v>
      </c>
    </row>
    <row r="636" spans="1:4" ht="15.75" customHeight="1" x14ac:dyDescent="0.2">
      <c r="A636" s="45" t="s">
        <v>72</v>
      </c>
      <c r="B636" s="130">
        <v>42233</v>
      </c>
      <c r="C636" s="45">
        <v>1403</v>
      </c>
      <c r="D636" s="93" t="s">
        <v>27</v>
      </c>
    </row>
    <row r="637" spans="1:4" ht="15.75" customHeight="1" x14ac:dyDescent="0.2">
      <c r="A637" s="45" t="s">
        <v>72</v>
      </c>
      <c r="B637" s="130">
        <v>42232</v>
      </c>
      <c r="C637" s="45">
        <v>2051</v>
      </c>
      <c r="D637" s="93" t="s">
        <v>27</v>
      </c>
    </row>
    <row r="638" spans="1:4" ht="15.75" customHeight="1" x14ac:dyDescent="0.2">
      <c r="A638" s="45" t="s">
        <v>72</v>
      </c>
      <c r="B638" s="130">
        <v>42231</v>
      </c>
      <c r="C638" s="45">
        <v>417</v>
      </c>
      <c r="D638" s="93" t="s">
        <v>27</v>
      </c>
    </row>
    <row r="639" spans="1:4" ht="15.75" customHeight="1" x14ac:dyDescent="0.2">
      <c r="A639" s="45" t="s">
        <v>72</v>
      </c>
      <c r="B639" s="130">
        <v>42230</v>
      </c>
      <c r="C639" s="45">
        <v>1704</v>
      </c>
      <c r="D639" s="93" t="s">
        <v>27</v>
      </c>
    </row>
    <row r="640" spans="1:4" ht="15.75" customHeight="1" x14ac:dyDescent="0.2">
      <c r="A640" s="45" t="s">
        <v>72</v>
      </c>
      <c r="B640" s="130">
        <v>42229</v>
      </c>
      <c r="C640" s="45">
        <v>901</v>
      </c>
      <c r="D640" s="93" t="s">
        <v>27</v>
      </c>
    </row>
    <row r="641" spans="1:4" ht="15.75" customHeight="1" x14ac:dyDescent="0.2">
      <c r="A641" s="45" t="s">
        <v>72</v>
      </c>
      <c r="B641" s="130">
        <v>42228</v>
      </c>
      <c r="C641" s="45">
        <v>880</v>
      </c>
      <c r="D641" s="93" t="s">
        <v>27</v>
      </c>
    </row>
    <row r="642" spans="1:4" ht="15.75" customHeight="1" x14ac:dyDescent="0.2">
      <c r="A642" s="45" t="s">
        <v>72</v>
      </c>
      <c r="B642" s="130">
        <v>42227</v>
      </c>
      <c r="C642" s="45">
        <v>807</v>
      </c>
      <c r="D642" s="93" t="s">
        <v>27</v>
      </c>
    </row>
    <row r="643" spans="1:4" ht="15.75" customHeight="1" x14ac:dyDescent="0.2">
      <c r="A643" s="45" t="s">
        <v>72</v>
      </c>
      <c r="B643" s="130">
        <v>42226</v>
      </c>
      <c r="C643" s="45">
        <v>779</v>
      </c>
      <c r="D643" s="93" t="s">
        <v>27</v>
      </c>
    </row>
    <row r="644" spans="1:4" ht="15.75" customHeight="1" x14ac:dyDescent="0.2">
      <c r="A644" s="45" t="s">
        <v>72</v>
      </c>
      <c r="B644" s="130">
        <v>42225</v>
      </c>
      <c r="C644" s="45">
        <v>832</v>
      </c>
      <c r="D644" s="93" t="s">
        <v>27</v>
      </c>
    </row>
    <row r="645" spans="1:4" ht="15.75" customHeight="1" x14ac:dyDescent="0.2">
      <c r="A645" s="45" t="s">
        <v>72</v>
      </c>
      <c r="B645" s="130">
        <v>42224</v>
      </c>
      <c r="C645" s="45">
        <v>409</v>
      </c>
      <c r="D645" s="93" t="s">
        <v>27</v>
      </c>
    </row>
    <row r="646" spans="1:4" ht="15.75" customHeight="1" x14ac:dyDescent="0.2">
      <c r="A646" s="45" t="s">
        <v>72</v>
      </c>
      <c r="B646" s="130">
        <v>42223</v>
      </c>
      <c r="C646" s="45">
        <v>1640</v>
      </c>
      <c r="D646" s="93" t="s">
        <v>27</v>
      </c>
    </row>
    <row r="647" spans="1:4" ht="15.75" customHeight="1" x14ac:dyDescent="0.2">
      <c r="A647" s="45" t="s">
        <v>72</v>
      </c>
      <c r="B647" s="130">
        <v>42222</v>
      </c>
      <c r="C647" s="45">
        <v>652</v>
      </c>
      <c r="D647" s="93" t="s">
        <v>27</v>
      </c>
    </row>
    <row r="648" spans="1:4" ht="15.75" customHeight="1" x14ac:dyDescent="0.2">
      <c r="A648" s="45" t="s">
        <v>72</v>
      </c>
      <c r="B648" s="130">
        <v>42221</v>
      </c>
      <c r="C648" s="45">
        <v>720</v>
      </c>
      <c r="D648" s="93" t="s">
        <v>27</v>
      </c>
    </row>
    <row r="649" spans="1:4" ht="15.75" customHeight="1" x14ac:dyDescent="0.2">
      <c r="A649" s="45" t="s">
        <v>72</v>
      </c>
      <c r="B649" s="130">
        <v>42220</v>
      </c>
      <c r="C649" s="45">
        <v>622</v>
      </c>
      <c r="D649" s="93" t="s">
        <v>27</v>
      </c>
    </row>
    <row r="650" spans="1:4" ht="15.75" customHeight="1" x14ac:dyDescent="0.2">
      <c r="A650" s="45" t="s">
        <v>72</v>
      </c>
      <c r="B650" s="130">
        <v>42219</v>
      </c>
      <c r="C650" s="45">
        <v>602</v>
      </c>
      <c r="D650" s="93" t="s">
        <v>27</v>
      </c>
    </row>
    <row r="651" spans="1:4" ht="15.75" customHeight="1" x14ac:dyDescent="0.2">
      <c r="A651" s="45" t="s">
        <v>72</v>
      </c>
      <c r="B651" s="130">
        <v>42218</v>
      </c>
      <c r="C651" s="45">
        <v>667</v>
      </c>
      <c r="D651" s="93" t="s">
        <v>27</v>
      </c>
    </row>
    <row r="652" spans="1:4" ht="15.75" customHeight="1" x14ac:dyDescent="0.2">
      <c r="A652" s="45" t="s">
        <v>72</v>
      </c>
      <c r="B652" s="130">
        <v>42217</v>
      </c>
      <c r="C652" s="45">
        <v>213</v>
      </c>
      <c r="D652" s="93" t="s">
        <v>27</v>
      </c>
    </row>
    <row r="653" spans="1:4" ht="15.75" customHeight="1" x14ac:dyDescent="0.2">
      <c r="A653" s="45" t="s">
        <v>73</v>
      </c>
      <c r="B653" s="130">
        <v>42247</v>
      </c>
      <c r="C653" s="45">
        <v>4757</v>
      </c>
      <c r="D653" s="93" t="s">
        <v>27</v>
      </c>
    </row>
    <row r="654" spans="1:4" ht="15.75" customHeight="1" x14ac:dyDescent="0.2">
      <c r="A654" s="45" t="s">
        <v>73</v>
      </c>
      <c r="B654" s="130">
        <v>42246</v>
      </c>
      <c r="C654" s="45">
        <v>1515</v>
      </c>
      <c r="D654" s="93" t="s">
        <v>27</v>
      </c>
    </row>
    <row r="655" spans="1:4" ht="15.75" customHeight="1" x14ac:dyDescent="0.2">
      <c r="A655" s="45" t="s">
        <v>73</v>
      </c>
      <c r="B655" s="130">
        <v>42245</v>
      </c>
      <c r="C655" s="45">
        <v>796</v>
      </c>
      <c r="D655" s="93" t="s">
        <v>27</v>
      </c>
    </row>
    <row r="656" spans="1:4" ht="15.75" customHeight="1" x14ac:dyDescent="0.2">
      <c r="A656" s="45" t="s">
        <v>73</v>
      </c>
      <c r="B656" s="130">
        <v>42244</v>
      </c>
      <c r="C656" s="45">
        <v>4033</v>
      </c>
      <c r="D656" s="93" t="s">
        <v>27</v>
      </c>
    </row>
    <row r="657" spans="1:4" ht="15.75" customHeight="1" x14ac:dyDescent="0.2">
      <c r="A657" s="45" t="s">
        <v>73</v>
      </c>
      <c r="B657" s="130">
        <v>42243</v>
      </c>
      <c r="C657" s="45">
        <v>2342</v>
      </c>
      <c r="D657" s="93" t="s">
        <v>27</v>
      </c>
    </row>
    <row r="658" spans="1:4" ht="15.75" customHeight="1" x14ac:dyDescent="0.2">
      <c r="A658" s="45" t="s">
        <v>73</v>
      </c>
      <c r="B658" s="130">
        <v>42242</v>
      </c>
      <c r="C658" s="45">
        <v>1323</v>
      </c>
      <c r="D658" s="93" t="s">
        <v>27</v>
      </c>
    </row>
    <row r="659" spans="1:4" ht="15.75" customHeight="1" x14ac:dyDescent="0.2">
      <c r="A659" s="45" t="s">
        <v>73</v>
      </c>
      <c r="B659" s="130">
        <v>42241</v>
      </c>
      <c r="C659" s="45">
        <v>1594</v>
      </c>
      <c r="D659" s="93" t="s">
        <v>27</v>
      </c>
    </row>
    <row r="660" spans="1:4" ht="15.75" customHeight="1" x14ac:dyDescent="0.2">
      <c r="A660" s="45" t="s">
        <v>73</v>
      </c>
      <c r="B660" s="130">
        <v>42240</v>
      </c>
      <c r="C660" s="45">
        <v>1663</v>
      </c>
      <c r="D660" s="93" t="s">
        <v>27</v>
      </c>
    </row>
    <row r="661" spans="1:4" ht="15.75" customHeight="1" x14ac:dyDescent="0.2">
      <c r="A661" s="45" t="s">
        <v>73</v>
      </c>
      <c r="B661" s="130">
        <v>42239</v>
      </c>
      <c r="C661" s="45">
        <v>1346</v>
      </c>
      <c r="D661" s="93" t="s">
        <v>27</v>
      </c>
    </row>
    <row r="662" spans="1:4" ht="15.75" customHeight="1" x14ac:dyDescent="0.2">
      <c r="A662" s="45" t="s">
        <v>73</v>
      </c>
      <c r="B662" s="130">
        <v>42238</v>
      </c>
      <c r="C662" s="45">
        <v>564</v>
      </c>
      <c r="D662" s="93" t="s">
        <v>27</v>
      </c>
    </row>
    <row r="663" spans="1:4" ht="15.75" customHeight="1" x14ac:dyDescent="0.2">
      <c r="A663" s="45" t="s">
        <v>73</v>
      </c>
      <c r="B663" s="130">
        <v>42237</v>
      </c>
      <c r="C663" s="45">
        <v>5671</v>
      </c>
      <c r="D663" s="93" t="s">
        <v>27</v>
      </c>
    </row>
    <row r="664" spans="1:4" ht="15.75" customHeight="1" x14ac:dyDescent="0.2">
      <c r="A664" s="45" t="s">
        <v>73</v>
      </c>
      <c r="B664" s="130">
        <v>42236</v>
      </c>
      <c r="C664" s="45">
        <v>2237</v>
      </c>
      <c r="D664" s="93" t="s">
        <v>27</v>
      </c>
    </row>
    <row r="665" spans="1:4" ht="15.75" customHeight="1" x14ac:dyDescent="0.2">
      <c r="A665" s="45" t="s">
        <v>73</v>
      </c>
      <c r="B665" s="130">
        <v>42235</v>
      </c>
      <c r="C665" s="45">
        <v>1554</v>
      </c>
      <c r="D665" s="93" t="s">
        <v>27</v>
      </c>
    </row>
    <row r="666" spans="1:4" ht="15.75" customHeight="1" x14ac:dyDescent="0.2">
      <c r="A666" s="45" t="s">
        <v>73</v>
      </c>
      <c r="B666" s="130">
        <v>42234</v>
      </c>
      <c r="C666" s="45">
        <v>1441</v>
      </c>
      <c r="D666" s="93" t="s">
        <v>27</v>
      </c>
    </row>
    <row r="667" spans="1:4" ht="15.75" customHeight="1" x14ac:dyDescent="0.2">
      <c r="A667" s="45" t="s">
        <v>73</v>
      </c>
      <c r="B667" s="130">
        <v>42233</v>
      </c>
      <c r="C667" s="45">
        <v>1613</v>
      </c>
      <c r="D667" s="93" t="s">
        <v>27</v>
      </c>
    </row>
    <row r="668" spans="1:4" ht="15.75" customHeight="1" x14ac:dyDescent="0.2">
      <c r="A668" s="45" t="s">
        <v>73</v>
      </c>
      <c r="B668" s="130">
        <v>42232</v>
      </c>
      <c r="C668" s="45">
        <v>1157</v>
      </c>
      <c r="D668" s="93" t="s">
        <v>27</v>
      </c>
    </row>
    <row r="669" spans="1:4" ht="15.75" customHeight="1" x14ac:dyDescent="0.2">
      <c r="A669" s="45" t="s">
        <v>73</v>
      </c>
      <c r="B669" s="130">
        <v>42231</v>
      </c>
      <c r="C669" s="45">
        <v>629</v>
      </c>
      <c r="D669" s="93" t="s">
        <v>27</v>
      </c>
    </row>
    <row r="670" spans="1:4" ht="15.75" customHeight="1" x14ac:dyDescent="0.2">
      <c r="A670" s="45" t="s">
        <v>73</v>
      </c>
      <c r="B670" s="130">
        <v>42230</v>
      </c>
      <c r="C670" s="45">
        <v>6251</v>
      </c>
      <c r="D670" s="93" t="s">
        <v>27</v>
      </c>
    </row>
    <row r="671" spans="1:4" ht="15.75" customHeight="1" x14ac:dyDescent="0.2">
      <c r="A671" s="45" t="s">
        <v>73</v>
      </c>
      <c r="B671" s="130">
        <v>42229</v>
      </c>
      <c r="C671" s="45">
        <v>1915</v>
      </c>
      <c r="D671" s="93" t="s">
        <v>27</v>
      </c>
    </row>
    <row r="672" spans="1:4" ht="15.75" customHeight="1" x14ac:dyDescent="0.2">
      <c r="A672" s="45" t="s">
        <v>73</v>
      </c>
      <c r="B672" s="130">
        <v>42228</v>
      </c>
      <c r="C672" s="45">
        <v>1329</v>
      </c>
      <c r="D672" s="93" t="s">
        <v>27</v>
      </c>
    </row>
    <row r="673" spans="1:4" ht="15.75" customHeight="1" x14ac:dyDescent="0.2">
      <c r="A673" s="45" t="s">
        <v>73</v>
      </c>
      <c r="B673" s="130">
        <v>42227</v>
      </c>
      <c r="C673" s="45">
        <v>1491</v>
      </c>
      <c r="D673" s="93" t="s">
        <v>27</v>
      </c>
    </row>
    <row r="674" spans="1:4" ht="15.75" customHeight="1" x14ac:dyDescent="0.2">
      <c r="A674" s="45" t="s">
        <v>73</v>
      </c>
      <c r="B674" s="130">
        <v>42226</v>
      </c>
      <c r="C674" s="45">
        <v>1110</v>
      </c>
      <c r="D674" s="93" t="s">
        <v>27</v>
      </c>
    </row>
    <row r="675" spans="1:4" ht="15.75" customHeight="1" x14ac:dyDescent="0.2">
      <c r="A675" s="45" t="s">
        <v>73</v>
      </c>
      <c r="B675" s="130">
        <v>42225</v>
      </c>
      <c r="C675" s="45">
        <v>1440</v>
      </c>
      <c r="D675" s="93" t="s">
        <v>27</v>
      </c>
    </row>
    <row r="676" spans="1:4" ht="15.75" customHeight="1" x14ac:dyDescent="0.2">
      <c r="A676" s="45" t="s">
        <v>73</v>
      </c>
      <c r="B676" s="130">
        <v>42224</v>
      </c>
      <c r="C676" s="45">
        <v>495</v>
      </c>
      <c r="D676" s="93" t="s">
        <v>27</v>
      </c>
    </row>
    <row r="677" spans="1:4" ht="15.75" customHeight="1" x14ac:dyDescent="0.2">
      <c r="A677" s="45" t="s">
        <v>73</v>
      </c>
      <c r="B677" s="130">
        <v>42223</v>
      </c>
      <c r="C677" s="45">
        <v>3558</v>
      </c>
      <c r="D677" s="93" t="s">
        <v>27</v>
      </c>
    </row>
    <row r="678" spans="1:4" ht="15.75" customHeight="1" x14ac:dyDescent="0.2">
      <c r="A678" s="45" t="s">
        <v>73</v>
      </c>
      <c r="B678" s="130">
        <v>42222</v>
      </c>
      <c r="C678" s="45">
        <v>2355</v>
      </c>
      <c r="D678" s="93" t="s">
        <v>27</v>
      </c>
    </row>
    <row r="679" spans="1:4" ht="15.75" customHeight="1" x14ac:dyDescent="0.2">
      <c r="A679" s="45" t="s">
        <v>73</v>
      </c>
      <c r="B679" s="130">
        <v>42221</v>
      </c>
      <c r="C679" s="45">
        <v>1540</v>
      </c>
      <c r="D679" s="93" t="s">
        <v>27</v>
      </c>
    </row>
    <row r="680" spans="1:4" ht="15.75" customHeight="1" x14ac:dyDescent="0.2">
      <c r="A680" s="45" t="s">
        <v>73</v>
      </c>
      <c r="B680" s="130">
        <v>42220</v>
      </c>
      <c r="C680" s="45">
        <v>1486</v>
      </c>
      <c r="D680" s="93" t="s">
        <v>27</v>
      </c>
    </row>
    <row r="681" spans="1:4" ht="15.75" customHeight="1" x14ac:dyDescent="0.2">
      <c r="A681" s="45" t="s">
        <v>73</v>
      </c>
      <c r="B681" s="130">
        <v>42219</v>
      </c>
      <c r="C681" s="45">
        <v>1492</v>
      </c>
      <c r="D681" s="93" t="s">
        <v>27</v>
      </c>
    </row>
    <row r="682" spans="1:4" ht="15.75" customHeight="1" x14ac:dyDescent="0.2">
      <c r="A682" s="45" t="s">
        <v>73</v>
      </c>
      <c r="B682" s="130">
        <v>42218</v>
      </c>
      <c r="C682" s="45">
        <v>1066</v>
      </c>
      <c r="D682" s="93" t="s">
        <v>27</v>
      </c>
    </row>
    <row r="683" spans="1:4" ht="15.75" customHeight="1" x14ac:dyDescent="0.2">
      <c r="A683" s="45" t="s">
        <v>73</v>
      </c>
      <c r="B683" s="130">
        <v>42217</v>
      </c>
      <c r="C683" s="45">
        <v>811</v>
      </c>
      <c r="D683" s="93" t="s">
        <v>27</v>
      </c>
    </row>
    <row r="684" spans="1:4" ht="15.75" customHeight="1" x14ac:dyDescent="0.2">
      <c r="A684" s="45" t="s">
        <v>74</v>
      </c>
      <c r="B684" s="130">
        <v>42247</v>
      </c>
      <c r="C684" s="45">
        <v>188</v>
      </c>
      <c r="D684" s="93" t="s">
        <v>27</v>
      </c>
    </row>
    <row r="685" spans="1:4" ht="15.75" customHeight="1" x14ac:dyDescent="0.2">
      <c r="A685" s="45" t="s">
        <v>74</v>
      </c>
      <c r="B685" s="130">
        <v>42246</v>
      </c>
      <c r="C685" s="45">
        <v>239</v>
      </c>
      <c r="D685" s="93" t="s">
        <v>27</v>
      </c>
    </row>
    <row r="686" spans="1:4" ht="15.75" customHeight="1" x14ac:dyDescent="0.2">
      <c r="A686" s="45" t="s">
        <v>74</v>
      </c>
      <c r="B686" s="130">
        <v>42245</v>
      </c>
      <c r="C686" s="45">
        <v>124</v>
      </c>
      <c r="D686" s="93" t="s">
        <v>27</v>
      </c>
    </row>
    <row r="687" spans="1:4" ht="15.75" customHeight="1" x14ac:dyDescent="0.2">
      <c r="A687" s="45" t="s">
        <v>74</v>
      </c>
      <c r="B687" s="130">
        <v>42244</v>
      </c>
      <c r="C687" s="45">
        <v>414</v>
      </c>
      <c r="D687" s="93" t="s">
        <v>27</v>
      </c>
    </row>
    <row r="688" spans="1:4" ht="15.75" customHeight="1" x14ac:dyDescent="0.2">
      <c r="A688" s="45" t="s">
        <v>74</v>
      </c>
      <c r="B688" s="130">
        <v>42243</v>
      </c>
      <c r="C688" s="45">
        <v>573</v>
      </c>
      <c r="D688" s="93" t="s">
        <v>27</v>
      </c>
    </row>
    <row r="689" spans="1:4" ht="15.75" customHeight="1" x14ac:dyDescent="0.2">
      <c r="A689" s="45" t="s">
        <v>74</v>
      </c>
      <c r="B689" s="130">
        <v>42242</v>
      </c>
      <c r="C689" s="45">
        <v>235</v>
      </c>
      <c r="D689" s="93" t="s">
        <v>27</v>
      </c>
    </row>
    <row r="690" spans="1:4" ht="15.75" customHeight="1" x14ac:dyDescent="0.2">
      <c r="A690" s="45" t="s">
        <v>74</v>
      </c>
      <c r="B690" s="130">
        <v>42241</v>
      </c>
      <c r="C690" s="45">
        <v>205</v>
      </c>
      <c r="D690" s="93" t="s">
        <v>27</v>
      </c>
    </row>
    <row r="691" spans="1:4" ht="15.75" customHeight="1" x14ac:dyDescent="0.2">
      <c r="A691" s="45" t="s">
        <v>74</v>
      </c>
      <c r="B691" s="130">
        <v>42240</v>
      </c>
      <c r="C691" s="45">
        <v>199</v>
      </c>
      <c r="D691" s="93" t="s">
        <v>27</v>
      </c>
    </row>
    <row r="692" spans="1:4" ht="15.75" customHeight="1" x14ac:dyDescent="0.2">
      <c r="A692" s="45" t="s">
        <v>74</v>
      </c>
      <c r="B692" s="130">
        <v>42239</v>
      </c>
      <c r="C692" s="45">
        <v>227</v>
      </c>
      <c r="D692" s="93" t="s">
        <v>27</v>
      </c>
    </row>
    <row r="693" spans="1:4" ht="15.75" customHeight="1" x14ac:dyDescent="0.2">
      <c r="A693" s="45" t="s">
        <v>74</v>
      </c>
      <c r="B693" s="130">
        <v>42238</v>
      </c>
      <c r="C693" s="45">
        <v>125</v>
      </c>
      <c r="D693" s="93" t="s">
        <v>27</v>
      </c>
    </row>
    <row r="694" spans="1:4" ht="15.75" customHeight="1" x14ac:dyDescent="0.2">
      <c r="A694" s="45" t="s">
        <v>74</v>
      </c>
      <c r="B694" s="130">
        <v>42237</v>
      </c>
      <c r="C694" s="45">
        <v>432</v>
      </c>
      <c r="D694" s="93" t="s">
        <v>27</v>
      </c>
    </row>
    <row r="695" spans="1:4" ht="15.75" customHeight="1" x14ac:dyDescent="0.2">
      <c r="A695" s="45" t="s">
        <v>74</v>
      </c>
      <c r="B695" s="130">
        <v>42236</v>
      </c>
      <c r="C695" s="45">
        <v>544</v>
      </c>
      <c r="D695" s="93" t="s">
        <v>27</v>
      </c>
    </row>
    <row r="696" spans="1:4" ht="15.75" customHeight="1" x14ac:dyDescent="0.2">
      <c r="A696" s="45" t="s">
        <v>74</v>
      </c>
      <c r="B696" s="130">
        <v>42235</v>
      </c>
      <c r="C696" s="45">
        <v>237</v>
      </c>
      <c r="D696" s="93" t="s">
        <v>27</v>
      </c>
    </row>
    <row r="697" spans="1:4" ht="15.75" customHeight="1" x14ac:dyDescent="0.2">
      <c r="A697" s="45" t="s">
        <v>74</v>
      </c>
      <c r="B697" s="130">
        <v>42234</v>
      </c>
      <c r="C697" s="45">
        <v>200</v>
      </c>
      <c r="D697" s="93" t="s">
        <v>27</v>
      </c>
    </row>
    <row r="698" spans="1:4" ht="15.75" customHeight="1" x14ac:dyDescent="0.2">
      <c r="A698" s="45" t="s">
        <v>74</v>
      </c>
      <c r="B698" s="130">
        <v>42233</v>
      </c>
      <c r="C698" s="45">
        <v>196</v>
      </c>
      <c r="D698" s="93" t="s">
        <v>27</v>
      </c>
    </row>
    <row r="699" spans="1:4" ht="15.75" customHeight="1" x14ac:dyDescent="0.2">
      <c r="A699" s="45" t="s">
        <v>74</v>
      </c>
      <c r="B699" s="130">
        <v>42232</v>
      </c>
      <c r="C699" s="45">
        <v>235</v>
      </c>
      <c r="D699" s="93" t="s">
        <v>27</v>
      </c>
    </row>
    <row r="700" spans="1:4" ht="15.75" customHeight="1" x14ac:dyDescent="0.2">
      <c r="A700" s="45" t="s">
        <v>74</v>
      </c>
      <c r="B700" s="130">
        <v>42231</v>
      </c>
      <c r="C700" s="45">
        <v>131</v>
      </c>
      <c r="D700" s="93" t="s">
        <v>27</v>
      </c>
    </row>
    <row r="701" spans="1:4" ht="15.75" customHeight="1" x14ac:dyDescent="0.2">
      <c r="A701" s="45" t="s">
        <v>74</v>
      </c>
      <c r="B701" s="130">
        <v>42230</v>
      </c>
      <c r="C701" s="45">
        <v>186</v>
      </c>
      <c r="D701" s="93" t="s">
        <v>27</v>
      </c>
    </row>
    <row r="702" spans="1:4" ht="15.75" customHeight="1" x14ac:dyDescent="0.2">
      <c r="A702" s="45" t="s">
        <v>74</v>
      </c>
      <c r="B702" s="130">
        <v>42229</v>
      </c>
      <c r="C702" s="45">
        <v>797</v>
      </c>
      <c r="D702" s="93" t="s">
        <v>27</v>
      </c>
    </row>
    <row r="703" spans="1:4" ht="15.75" customHeight="1" x14ac:dyDescent="0.2">
      <c r="A703" s="45" t="s">
        <v>74</v>
      </c>
      <c r="B703" s="130">
        <v>42228</v>
      </c>
      <c r="C703" s="45">
        <v>226</v>
      </c>
      <c r="D703" s="93" t="s">
        <v>27</v>
      </c>
    </row>
    <row r="704" spans="1:4" ht="15.75" customHeight="1" x14ac:dyDescent="0.2">
      <c r="A704" s="45" t="s">
        <v>74</v>
      </c>
      <c r="B704" s="130">
        <v>42227</v>
      </c>
      <c r="C704" s="45">
        <v>194</v>
      </c>
      <c r="D704" s="93" t="s">
        <v>27</v>
      </c>
    </row>
    <row r="705" spans="1:4" ht="15.75" customHeight="1" x14ac:dyDescent="0.2">
      <c r="A705" s="45" t="s">
        <v>74</v>
      </c>
      <c r="B705" s="130">
        <v>42226</v>
      </c>
      <c r="C705" s="45">
        <v>197</v>
      </c>
      <c r="D705" s="93" t="s">
        <v>27</v>
      </c>
    </row>
    <row r="706" spans="1:4" ht="15.75" customHeight="1" x14ac:dyDescent="0.2">
      <c r="A706" s="45" t="s">
        <v>74</v>
      </c>
      <c r="B706" s="130">
        <v>42225</v>
      </c>
      <c r="C706" s="45">
        <v>240</v>
      </c>
      <c r="D706" s="93" t="s">
        <v>27</v>
      </c>
    </row>
    <row r="707" spans="1:4" ht="15.75" customHeight="1" x14ac:dyDescent="0.2">
      <c r="A707" s="45" t="s">
        <v>74</v>
      </c>
      <c r="B707" s="130">
        <v>42224</v>
      </c>
      <c r="C707" s="45">
        <v>113</v>
      </c>
      <c r="D707" s="93" t="s">
        <v>27</v>
      </c>
    </row>
    <row r="708" spans="1:4" ht="15.75" customHeight="1" x14ac:dyDescent="0.2">
      <c r="A708" s="45" t="s">
        <v>74</v>
      </c>
      <c r="B708" s="130">
        <v>42223</v>
      </c>
      <c r="C708" s="45">
        <v>409</v>
      </c>
      <c r="D708" s="93" t="s">
        <v>27</v>
      </c>
    </row>
    <row r="709" spans="1:4" ht="15.75" customHeight="1" x14ac:dyDescent="0.2">
      <c r="A709" s="45" t="s">
        <v>74</v>
      </c>
      <c r="B709" s="130">
        <v>42222</v>
      </c>
      <c r="C709" s="45">
        <v>574</v>
      </c>
      <c r="D709" s="93" t="s">
        <v>27</v>
      </c>
    </row>
    <row r="710" spans="1:4" ht="15.75" customHeight="1" x14ac:dyDescent="0.2">
      <c r="A710" s="45" t="s">
        <v>74</v>
      </c>
      <c r="B710" s="130">
        <v>42221</v>
      </c>
      <c r="C710" s="45">
        <v>232</v>
      </c>
      <c r="D710" s="93" t="s">
        <v>27</v>
      </c>
    </row>
    <row r="711" spans="1:4" ht="15.75" customHeight="1" x14ac:dyDescent="0.2">
      <c r="A711" s="45" t="s">
        <v>74</v>
      </c>
      <c r="B711" s="130">
        <v>42220</v>
      </c>
      <c r="C711" s="45">
        <v>200</v>
      </c>
      <c r="D711" s="93" t="s">
        <v>27</v>
      </c>
    </row>
    <row r="712" spans="1:4" ht="15.75" customHeight="1" x14ac:dyDescent="0.2">
      <c r="A712" s="45" t="s">
        <v>74</v>
      </c>
      <c r="B712" s="130">
        <v>42219</v>
      </c>
      <c r="C712" s="45">
        <v>201</v>
      </c>
      <c r="D712" s="93" t="s">
        <v>27</v>
      </c>
    </row>
    <row r="713" spans="1:4" ht="15.75" customHeight="1" x14ac:dyDescent="0.2">
      <c r="A713" s="45" t="s">
        <v>74</v>
      </c>
      <c r="B713" s="130">
        <v>42218</v>
      </c>
      <c r="C713" s="45">
        <v>237</v>
      </c>
      <c r="D713" s="93" t="s">
        <v>27</v>
      </c>
    </row>
    <row r="714" spans="1:4" ht="15.75" customHeight="1" x14ac:dyDescent="0.2">
      <c r="A714" s="45" t="s">
        <v>74</v>
      </c>
      <c r="B714" s="130">
        <v>42217</v>
      </c>
      <c r="C714" s="45">
        <v>121</v>
      </c>
      <c r="D714" s="93" t="s">
        <v>27</v>
      </c>
    </row>
    <row r="715" spans="1:4" ht="15.75" customHeight="1" x14ac:dyDescent="0.2">
      <c r="A715" s="45" t="s">
        <v>75</v>
      </c>
      <c r="B715" s="130">
        <v>42247</v>
      </c>
      <c r="C715" s="45">
        <v>1784</v>
      </c>
      <c r="D715" s="93" t="s">
        <v>27</v>
      </c>
    </row>
    <row r="716" spans="1:4" ht="15.75" customHeight="1" x14ac:dyDescent="0.2">
      <c r="A716" s="45" t="s">
        <v>75</v>
      </c>
      <c r="B716" s="130">
        <v>42246</v>
      </c>
      <c r="C716" s="45">
        <v>623</v>
      </c>
      <c r="D716" s="93" t="s">
        <v>27</v>
      </c>
    </row>
    <row r="717" spans="1:4" ht="15.75" customHeight="1" x14ac:dyDescent="0.2">
      <c r="A717" s="45" t="s">
        <v>75</v>
      </c>
      <c r="B717" s="130">
        <v>42245</v>
      </c>
      <c r="C717" s="45">
        <v>1943</v>
      </c>
      <c r="D717" s="93" t="s">
        <v>27</v>
      </c>
    </row>
    <row r="718" spans="1:4" ht="15.75" customHeight="1" x14ac:dyDescent="0.2">
      <c r="A718" s="45" t="s">
        <v>75</v>
      </c>
      <c r="B718" s="130">
        <v>42244</v>
      </c>
      <c r="C718" s="45">
        <v>6032</v>
      </c>
      <c r="D718" s="93" t="s">
        <v>27</v>
      </c>
    </row>
    <row r="719" spans="1:4" ht="15.75" customHeight="1" x14ac:dyDescent="0.2">
      <c r="A719" s="45" t="s">
        <v>75</v>
      </c>
      <c r="B719" s="130">
        <v>42243</v>
      </c>
      <c r="C719" s="45">
        <v>5591</v>
      </c>
      <c r="D719" s="93" t="s">
        <v>27</v>
      </c>
    </row>
    <row r="720" spans="1:4" ht="15.75" customHeight="1" x14ac:dyDescent="0.2">
      <c r="A720" s="45" t="s">
        <v>75</v>
      </c>
      <c r="B720" s="130">
        <v>42242</v>
      </c>
      <c r="C720" s="45">
        <v>4146</v>
      </c>
      <c r="D720" s="93" t="s">
        <v>27</v>
      </c>
    </row>
    <row r="721" spans="1:4" ht="15.75" customHeight="1" x14ac:dyDescent="0.2">
      <c r="A721" s="45" t="s">
        <v>75</v>
      </c>
      <c r="B721" s="130">
        <v>42241</v>
      </c>
      <c r="C721" s="45">
        <v>6019</v>
      </c>
      <c r="D721" s="93" t="s">
        <v>27</v>
      </c>
    </row>
    <row r="722" spans="1:4" ht="15.75" customHeight="1" x14ac:dyDescent="0.2">
      <c r="A722" s="45" t="s">
        <v>75</v>
      </c>
      <c r="B722" s="130">
        <v>42240</v>
      </c>
      <c r="C722" s="45">
        <v>5564</v>
      </c>
      <c r="D722" s="93" t="s">
        <v>27</v>
      </c>
    </row>
    <row r="723" spans="1:4" ht="15.75" customHeight="1" x14ac:dyDescent="0.2">
      <c r="A723" s="45" t="s">
        <v>75</v>
      </c>
      <c r="B723" s="130">
        <v>42239</v>
      </c>
      <c r="C723" s="45">
        <v>1154</v>
      </c>
      <c r="D723" s="93" t="s">
        <v>27</v>
      </c>
    </row>
    <row r="724" spans="1:4" ht="15.75" customHeight="1" x14ac:dyDescent="0.2">
      <c r="A724" s="45" t="s">
        <v>75</v>
      </c>
      <c r="B724" s="130">
        <v>42238</v>
      </c>
      <c r="C724" s="45">
        <v>6775</v>
      </c>
      <c r="D724" s="93" t="s">
        <v>27</v>
      </c>
    </row>
    <row r="725" spans="1:4" ht="15.75" customHeight="1" x14ac:dyDescent="0.2">
      <c r="A725" s="45" t="s">
        <v>75</v>
      </c>
      <c r="B725" s="130">
        <v>42237</v>
      </c>
      <c r="C725" s="45">
        <v>1489</v>
      </c>
      <c r="D725" s="93" t="s">
        <v>27</v>
      </c>
    </row>
    <row r="726" spans="1:4" ht="15.75" customHeight="1" x14ac:dyDescent="0.2">
      <c r="A726" s="45" t="s">
        <v>75</v>
      </c>
      <c r="B726" s="130">
        <v>42236</v>
      </c>
      <c r="C726" s="45">
        <v>5236</v>
      </c>
      <c r="D726" s="93" t="s">
        <v>27</v>
      </c>
    </row>
    <row r="727" spans="1:4" ht="15.75" customHeight="1" x14ac:dyDescent="0.2">
      <c r="A727" s="45" t="s">
        <v>75</v>
      </c>
      <c r="B727" s="130">
        <v>42235</v>
      </c>
      <c r="C727" s="45">
        <v>5637</v>
      </c>
      <c r="D727" s="93" t="s">
        <v>27</v>
      </c>
    </row>
    <row r="728" spans="1:4" ht="15.75" customHeight="1" x14ac:dyDescent="0.2">
      <c r="A728" s="45" t="s">
        <v>75</v>
      </c>
      <c r="B728" s="130">
        <v>42234</v>
      </c>
      <c r="C728" s="45">
        <v>5318</v>
      </c>
      <c r="D728" s="93" t="s">
        <v>27</v>
      </c>
    </row>
    <row r="729" spans="1:4" ht="15.75" customHeight="1" x14ac:dyDescent="0.2">
      <c r="A729" s="45" t="s">
        <v>75</v>
      </c>
      <c r="B729" s="130">
        <v>42233</v>
      </c>
      <c r="C729" s="45">
        <v>5293</v>
      </c>
      <c r="D729" s="93" t="s">
        <v>27</v>
      </c>
    </row>
    <row r="730" spans="1:4" ht="15.75" customHeight="1" x14ac:dyDescent="0.2">
      <c r="A730" s="45" t="s">
        <v>75</v>
      </c>
      <c r="B730" s="130">
        <v>42232</v>
      </c>
      <c r="C730" s="45">
        <v>1426</v>
      </c>
      <c r="D730" s="93" t="s">
        <v>27</v>
      </c>
    </row>
    <row r="731" spans="1:4" ht="15.75" customHeight="1" x14ac:dyDescent="0.2">
      <c r="A731" s="45" t="s">
        <v>75</v>
      </c>
      <c r="B731" s="130">
        <v>42231</v>
      </c>
      <c r="C731" s="45">
        <v>3858</v>
      </c>
      <c r="D731" s="93" t="s">
        <v>27</v>
      </c>
    </row>
    <row r="732" spans="1:4" ht="15.75" customHeight="1" x14ac:dyDescent="0.2">
      <c r="A732" s="45" t="s">
        <v>75</v>
      </c>
      <c r="B732" s="130">
        <v>42230</v>
      </c>
      <c r="C732" s="45">
        <v>3969</v>
      </c>
      <c r="D732" s="93" t="s">
        <v>27</v>
      </c>
    </row>
    <row r="733" spans="1:4" ht="15.75" customHeight="1" x14ac:dyDescent="0.2">
      <c r="A733" s="45" t="s">
        <v>75</v>
      </c>
      <c r="B733" s="130">
        <v>42229</v>
      </c>
      <c r="C733" s="45">
        <v>5267</v>
      </c>
      <c r="D733" s="93" t="s">
        <v>27</v>
      </c>
    </row>
    <row r="734" spans="1:4" ht="15.75" customHeight="1" x14ac:dyDescent="0.2">
      <c r="A734" s="45" t="s">
        <v>75</v>
      </c>
      <c r="B734" s="130">
        <v>42228</v>
      </c>
      <c r="C734" s="45">
        <v>5275</v>
      </c>
      <c r="D734" s="93" t="s">
        <v>27</v>
      </c>
    </row>
    <row r="735" spans="1:4" ht="15.75" customHeight="1" x14ac:dyDescent="0.2">
      <c r="A735" s="45" t="s">
        <v>75</v>
      </c>
      <c r="B735" s="130">
        <v>42227</v>
      </c>
      <c r="C735" s="45">
        <v>5539</v>
      </c>
      <c r="D735" s="93" t="s">
        <v>27</v>
      </c>
    </row>
    <row r="736" spans="1:4" ht="15.75" customHeight="1" x14ac:dyDescent="0.2">
      <c r="A736" s="45" t="s">
        <v>75</v>
      </c>
      <c r="B736" s="130">
        <v>42226</v>
      </c>
      <c r="C736" s="45">
        <v>5642</v>
      </c>
      <c r="D736" s="93" t="s">
        <v>27</v>
      </c>
    </row>
    <row r="737" spans="1:4" ht="15.75" customHeight="1" x14ac:dyDescent="0.2">
      <c r="A737" s="45" t="s">
        <v>75</v>
      </c>
      <c r="B737" s="130">
        <v>42225</v>
      </c>
      <c r="C737" s="45">
        <v>2518</v>
      </c>
      <c r="D737" s="93" t="s">
        <v>27</v>
      </c>
    </row>
    <row r="738" spans="1:4" ht="15.75" customHeight="1" x14ac:dyDescent="0.2">
      <c r="A738" s="45" t="s">
        <v>75</v>
      </c>
      <c r="B738" s="130">
        <v>42224</v>
      </c>
      <c r="C738" s="45">
        <v>5566</v>
      </c>
      <c r="D738" s="93" t="s">
        <v>27</v>
      </c>
    </row>
    <row r="739" spans="1:4" ht="15.75" customHeight="1" x14ac:dyDescent="0.2">
      <c r="A739" s="45" t="s">
        <v>75</v>
      </c>
      <c r="B739" s="130">
        <v>42223</v>
      </c>
      <c r="C739" s="45">
        <v>4602</v>
      </c>
      <c r="D739" s="93" t="s">
        <v>27</v>
      </c>
    </row>
    <row r="740" spans="1:4" ht="15.75" customHeight="1" x14ac:dyDescent="0.2">
      <c r="A740" s="45" t="s">
        <v>75</v>
      </c>
      <c r="B740" s="130">
        <v>42222</v>
      </c>
      <c r="C740" s="45">
        <v>5561</v>
      </c>
      <c r="D740" s="93" t="s">
        <v>27</v>
      </c>
    </row>
    <row r="741" spans="1:4" ht="15.75" customHeight="1" x14ac:dyDescent="0.2">
      <c r="A741" s="45" t="s">
        <v>75</v>
      </c>
      <c r="B741" s="130">
        <v>42221</v>
      </c>
      <c r="C741" s="45">
        <v>5436</v>
      </c>
      <c r="D741" s="93" t="s">
        <v>27</v>
      </c>
    </row>
    <row r="742" spans="1:4" ht="15.75" customHeight="1" x14ac:dyDescent="0.2">
      <c r="A742" s="45" t="s">
        <v>75</v>
      </c>
      <c r="B742" s="130">
        <v>42220</v>
      </c>
      <c r="C742" s="45">
        <v>5618</v>
      </c>
      <c r="D742" s="93" t="s">
        <v>27</v>
      </c>
    </row>
    <row r="743" spans="1:4" ht="15.75" customHeight="1" x14ac:dyDescent="0.2">
      <c r="A743" s="45" t="s">
        <v>75</v>
      </c>
      <c r="B743" s="130">
        <v>42219</v>
      </c>
      <c r="C743" s="45">
        <v>5762</v>
      </c>
      <c r="D743" s="93" t="s">
        <v>27</v>
      </c>
    </row>
    <row r="744" spans="1:4" ht="15.75" customHeight="1" x14ac:dyDescent="0.2">
      <c r="A744" s="45" t="s">
        <v>75</v>
      </c>
      <c r="B744" s="130">
        <v>42218</v>
      </c>
      <c r="C744" s="45">
        <v>3811</v>
      </c>
      <c r="D744" s="93" t="s">
        <v>27</v>
      </c>
    </row>
    <row r="745" spans="1:4" ht="15.75" customHeight="1" x14ac:dyDescent="0.2">
      <c r="A745" s="45" t="s">
        <v>75</v>
      </c>
      <c r="B745" s="130">
        <v>42217</v>
      </c>
      <c r="C745" s="45">
        <v>3765</v>
      </c>
      <c r="D745" s="93" t="s">
        <v>27</v>
      </c>
    </row>
    <row r="746" spans="1:4" ht="15.75" customHeight="1" x14ac:dyDescent="0.2">
      <c r="A746" s="45" t="s">
        <v>76</v>
      </c>
      <c r="B746" s="130">
        <v>42247</v>
      </c>
      <c r="C746" s="45">
        <v>1045</v>
      </c>
      <c r="D746" s="93" t="s">
        <v>27</v>
      </c>
    </row>
    <row r="747" spans="1:4" ht="15.75" customHeight="1" x14ac:dyDescent="0.2">
      <c r="A747" s="45" t="s">
        <v>76</v>
      </c>
      <c r="B747" s="130">
        <v>42246</v>
      </c>
      <c r="C747" s="45">
        <v>1184</v>
      </c>
      <c r="D747" s="93" t="s">
        <v>27</v>
      </c>
    </row>
    <row r="748" spans="1:4" ht="15.75" customHeight="1" x14ac:dyDescent="0.2">
      <c r="A748" s="45" t="s">
        <v>76</v>
      </c>
      <c r="B748" s="130">
        <v>42245</v>
      </c>
      <c r="C748" s="45">
        <v>681</v>
      </c>
      <c r="D748" s="93" t="s">
        <v>27</v>
      </c>
    </row>
    <row r="749" spans="1:4" ht="15.75" customHeight="1" x14ac:dyDescent="0.2">
      <c r="A749" s="45" t="s">
        <v>76</v>
      </c>
      <c r="B749" s="130">
        <v>42244</v>
      </c>
      <c r="C749" s="45">
        <v>2037</v>
      </c>
      <c r="D749" s="93" t="s">
        <v>27</v>
      </c>
    </row>
    <row r="750" spans="1:4" ht="15.75" customHeight="1" x14ac:dyDescent="0.2">
      <c r="A750" s="45" t="s">
        <v>76</v>
      </c>
      <c r="B750" s="130">
        <v>42243</v>
      </c>
      <c r="C750" s="45">
        <v>3107</v>
      </c>
      <c r="D750" s="93" t="s">
        <v>27</v>
      </c>
    </row>
    <row r="751" spans="1:4" ht="15.75" customHeight="1" x14ac:dyDescent="0.2">
      <c r="A751" s="45" t="s">
        <v>76</v>
      </c>
      <c r="B751" s="130">
        <v>42242</v>
      </c>
      <c r="C751" s="45">
        <v>1813</v>
      </c>
      <c r="D751" s="93" t="s">
        <v>27</v>
      </c>
    </row>
    <row r="752" spans="1:4" ht="15.75" customHeight="1" x14ac:dyDescent="0.2">
      <c r="A752" s="45" t="s">
        <v>76</v>
      </c>
      <c r="B752" s="130">
        <v>42241</v>
      </c>
      <c r="C752" s="45">
        <v>2127</v>
      </c>
      <c r="D752" s="93" t="s">
        <v>27</v>
      </c>
    </row>
    <row r="753" spans="1:4" ht="15.75" customHeight="1" x14ac:dyDescent="0.2">
      <c r="A753" s="45" t="s">
        <v>76</v>
      </c>
      <c r="B753" s="130">
        <v>42240</v>
      </c>
      <c r="C753" s="45">
        <v>1133</v>
      </c>
      <c r="D753" s="93" t="s">
        <v>27</v>
      </c>
    </row>
    <row r="754" spans="1:4" ht="15.75" customHeight="1" x14ac:dyDescent="0.2">
      <c r="A754" s="45" t="s">
        <v>76</v>
      </c>
      <c r="B754" s="130">
        <v>42239</v>
      </c>
      <c r="C754" s="45">
        <v>1197</v>
      </c>
      <c r="D754" s="93" t="s">
        <v>27</v>
      </c>
    </row>
    <row r="755" spans="1:4" ht="15.75" customHeight="1" x14ac:dyDescent="0.2">
      <c r="A755" s="45" t="s">
        <v>76</v>
      </c>
      <c r="B755" s="130">
        <v>42238</v>
      </c>
      <c r="C755" s="45">
        <v>664</v>
      </c>
      <c r="D755" s="93" t="s">
        <v>27</v>
      </c>
    </row>
    <row r="756" spans="1:4" ht="15.75" customHeight="1" x14ac:dyDescent="0.2">
      <c r="A756" s="45" t="s">
        <v>76</v>
      </c>
      <c r="B756" s="130">
        <v>42237</v>
      </c>
      <c r="C756" s="45">
        <v>2105</v>
      </c>
      <c r="D756" s="93" t="s">
        <v>27</v>
      </c>
    </row>
    <row r="757" spans="1:4" ht="15.75" customHeight="1" x14ac:dyDescent="0.2">
      <c r="A757" s="45" t="s">
        <v>76</v>
      </c>
      <c r="B757" s="130">
        <v>42236</v>
      </c>
      <c r="C757" s="45">
        <v>1931</v>
      </c>
      <c r="D757" s="93" t="s">
        <v>27</v>
      </c>
    </row>
    <row r="758" spans="1:4" ht="15.75" customHeight="1" x14ac:dyDescent="0.2">
      <c r="A758" s="45" t="s">
        <v>76</v>
      </c>
      <c r="B758" s="130">
        <v>42235</v>
      </c>
      <c r="C758" s="45">
        <v>2184</v>
      </c>
      <c r="D758" s="93" t="s">
        <v>27</v>
      </c>
    </row>
    <row r="759" spans="1:4" ht="15.75" customHeight="1" x14ac:dyDescent="0.2">
      <c r="A759" s="45" t="s">
        <v>76</v>
      </c>
      <c r="B759" s="130">
        <v>42234</v>
      </c>
      <c r="C759" s="45">
        <v>2163</v>
      </c>
      <c r="D759" s="93" t="s">
        <v>27</v>
      </c>
    </row>
    <row r="760" spans="1:4" ht="15.75" customHeight="1" x14ac:dyDescent="0.2">
      <c r="A760" s="45" t="s">
        <v>76</v>
      </c>
      <c r="B760" s="130">
        <v>42233</v>
      </c>
      <c r="C760" s="45">
        <v>1841</v>
      </c>
      <c r="D760" s="93" t="s">
        <v>27</v>
      </c>
    </row>
    <row r="761" spans="1:4" ht="15.75" customHeight="1" x14ac:dyDescent="0.2">
      <c r="A761" s="45" t="s">
        <v>76</v>
      </c>
      <c r="B761" s="130">
        <v>42232</v>
      </c>
      <c r="C761" s="45">
        <v>2383</v>
      </c>
      <c r="D761" s="93" t="s">
        <v>27</v>
      </c>
    </row>
    <row r="762" spans="1:4" ht="15.75" customHeight="1" x14ac:dyDescent="0.2">
      <c r="A762" s="45" t="s">
        <v>76</v>
      </c>
      <c r="B762" s="130">
        <v>42231</v>
      </c>
      <c r="C762" s="45">
        <v>504</v>
      </c>
      <c r="D762" s="93" t="s">
        <v>27</v>
      </c>
    </row>
    <row r="763" spans="1:4" ht="15.75" customHeight="1" x14ac:dyDescent="0.2">
      <c r="A763" s="45" t="s">
        <v>76</v>
      </c>
      <c r="B763" s="130">
        <v>42230</v>
      </c>
      <c r="C763" s="45">
        <v>1870</v>
      </c>
      <c r="D763" s="93" t="s">
        <v>27</v>
      </c>
    </row>
    <row r="764" spans="1:4" ht="15.75" customHeight="1" x14ac:dyDescent="0.2">
      <c r="A764" s="45" t="s">
        <v>76</v>
      </c>
      <c r="B764" s="130">
        <v>42229</v>
      </c>
      <c r="C764" s="45">
        <v>1661</v>
      </c>
      <c r="D764" s="93" t="s">
        <v>27</v>
      </c>
    </row>
    <row r="765" spans="1:4" ht="15.75" customHeight="1" x14ac:dyDescent="0.2">
      <c r="A765" s="45" t="s">
        <v>76</v>
      </c>
      <c r="B765" s="130">
        <v>42228</v>
      </c>
      <c r="C765" s="45">
        <v>956</v>
      </c>
      <c r="D765" s="93" t="s">
        <v>27</v>
      </c>
    </row>
    <row r="766" spans="1:4" ht="15.75" customHeight="1" x14ac:dyDescent="0.2">
      <c r="A766" s="45" t="s">
        <v>76</v>
      </c>
      <c r="B766" s="130">
        <v>42227</v>
      </c>
      <c r="C766" s="45">
        <v>915</v>
      </c>
      <c r="D766" s="93" t="s">
        <v>27</v>
      </c>
    </row>
    <row r="767" spans="1:4" ht="15.75" customHeight="1" x14ac:dyDescent="0.2">
      <c r="A767" s="45" t="s">
        <v>76</v>
      </c>
      <c r="B767" s="130">
        <v>42226</v>
      </c>
      <c r="C767" s="45">
        <v>801</v>
      </c>
      <c r="D767" s="93" t="s">
        <v>27</v>
      </c>
    </row>
    <row r="768" spans="1:4" ht="15.75" customHeight="1" x14ac:dyDescent="0.2">
      <c r="A768" s="45" t="s">
        <v>76</v>
      </c>
      <c r="B768" s="130">
        <v>42225</v>
      </c>
      <c r="C768" s="45">
        <v>716</v>
      </c>
      <c r="D768" s="93" t="s">
        <v>27</v>
      </c>
    </row>
    <row r="769" spans="1:4" ht="15.75" customHeight="1" x14ac:dyDescent="0.2">
      <c r="A769" s="45" t="s">
        <v>76</v>
      </c>
      <c r="B769" s="130">
        <v>42224</v>
      </c>
      <c r="C769" s="45">
        <v>198</v>
      </c>
      <c r="D769" s="93" t="s">
        <v>27</v>
      </c>
    </row>
    <row r="770" spans="1:4" ht="15.75" customHeight="1" x14ac:dyDescent="0.2">
      <c r="A770" s="45" t="s">
        <v>76</v>
      </c>
      <c r="B770" s="130">
        <v>42223</v>
      </c>
      <c r="C770" s="45">
        <v>1570</v>
      </c>
      <c r="D770" s="93" t="s">
        <v>27</v>
      </c>
    </row>
    <row r="771" spans="1:4" ht="15.75" customHeight="1" x14ac:dyDescent="0.2">
      <c r="A771" s="45" t="s">
        <v>76</v>
      </c>
      <c r="B771" s="130">
        <v>42222</v>
      </c>
      <c r="C771" s="45">
        <v>531</v>
      </c>
      <c r="D771" s="93" t="s">
        <v>27</v>
      </c>
    </row>
    <row r="772" spans="1:4" ht="15.75" customHeight="1" x14ac:dyDescent="0.2">
      <c r="A772" s="45" t="s">
        <v>76</v>
      </c>
      <c r="B772" s="130">
        <v>42221</v>
      </c>
      <c r="C772" s="45">
        <v>775</v>
      </c>
      <c r="D772" s="93" t="s">
        <v>27</v>
      </c>
    </row>
    <row r="773" spans="1:4" ht="15.75" customHeight="1" x14ac:dyDescent="0.2">
      <c r="A773" s="45" t="s">
        <v>76</v>
      </c>
      <c r="B773" s="130">
        <v>42220</v>
      </c>
      <c r="C773" s="45">
        <v>1183</v>
      </c>
      <c r="D773" s="93" t="s">
        <v>27</v>
      </c>
    </row>
    <row r="774" spans="1:4" ht="15.75" customHeight="1" x14ac:dyDescent="0.2">
      <c r="A774" s="45" t="s">
        <v>76</v>
      </c>
      <c r="B774" s="130">
        <v>42219</v>
      </c>
      <c r="C774" s="45">
        <v>915</v>
      </c>
      <c r="D774" s="93" t="s">
        <v>27</v>
      </c>
    </row>
    <row r="775" spans="1:4" ht="15.75" customHeight="1" x14ac:dyDescent="0.2">
      <c r="A775" s="45" t="s">
        <v>76</v>
      </c>
      <c r="B775" s="130">
        <v>42218</v>
      </c>
      <c r="C775" s="45">
        <v>961</v>
      </c>
      <c r="D775" s="93" t="s">
        <v>27</v>
      </c>
    </row>
    <row r="776" spans="1:4" ht="15.75" customHeight="1" x14ac:dyDescent="0.2">
      <c r="A776" s="45" t="s">
        <v>76</v>
      </c>
      <c r="B776" s="130">
        <v>42217</v>
      </c>
      <c r="C776" s="45">
        <v>425</v>
      </c>
      <c r="D776" s="93" t="s">
        <v>27</v>
      </c>
    </row>
    <row r="777" spans="1:4" ht="15.75" customHeight="1" x14ac:dyDescent="0.2">
      <c r="A777" s="45" t="s">
        <v>77</v>
      </c>
      <c r="B777" s="130">
        <v>42247</v>
      </c>
      <c r="C777" s="45">
        <v>3463</v>
      </c>
      <c r="D777" s="93" t="s">
        <v>27</v>
      </c>
    </row>
    <row r="778" spans="1:4" ht="15.75" customHeight="1" x14ac:dyDescent="0.2">
      <c r="A778" s="45" t="s">
        <v>77</v>
      </c>
      <c r="B778" s="130">
        <v>42246</v>
      </c>
      <c r="C778" s="45">
        <v>670</v>
      </c>
      <c r="D778" s="93" t="s">
        <v>27</v>
      </c>
    </row>
    <row r="779" spans="1:4" ht="15.75" customHeight="1" x14ac:dyDescent="0.2">
      <c r="A779" s="45" t="s">
        <v>77</v>
      </c>
      <c r="B779" s="130">
        <v>42245</v>
      </c>
      <c r="C779" s="45">
        <v>778</v>
      </c>
      <c r="D779" s="93" t="s">
        <v>27</v>
      </c>
    </row>
    <row r="780" spans="1:4" ht="15.75" customHeight="1" x14ac:dyDescent="0.2">
      <c r="A780" s="45" t="s">
        <v>77</v>
      </c>
      <c r="B780" s="130">
        <v>42244</v>
      </c>
      <c r="C780" s="45">
        <v>6785</v>
      </c>
      <c r="D780" s="93" t="s">
        <v>27</v>
      </c>
    </row>
    <row r="781" spans="1:4" ht="15.75" customHeight="1" x14ac:dyDescent="0.2">
      <c r="A781" s="45" t="s">
        <v>77</v>
      </c>
      <c r="B781" s="130">
        <v>42243</v>
      </c>
      <c r="C781" s="45">
        <v>2499</v>
      </c>
      <c r="D781" s="93" t="s">
        <v>27</v>
      </c>
    </row>
    <row r="782" spans="1:4" ht="15.75" customHeight="1" x14ac:dyDescent="0.2">
      <c r="A782" s="45" t="s">
        <v>77</v>
      </c>
      <c r="B782" s="130">
        <v>42242</v>
      </c>
      <c r="C782" s="45">
        <v>1339</v>
      </c>
      <c r="D782" s="93" t="s">
        <v>27</v>
      </c>
    </row>
    <row r="783" spans="1:4" ht="15.75" customHeight="1" x14ac:dyDescent="0.2">
      <c r="A783" s="45" t="s">
        <v>77</v>
      </c>
      <c r="B783" s="130">
        <v>42241</v>
      </c>
      <c r="C783" s="45">
        <v>1238</v>
      </c>
      <c r="D783" s="93" t="s">
        <v>27</v>
      </c>
    </row>
    <row r="784" spans="1:4" ht="15.75" customHeight="1" x14ac:dyDescent="0.2">
      <c r="A784" s="45" t="s">
        <v>77</v>
      </c>
      <c r="B784" s="130">
        <v>42240</v>
      </c>
      <c r="C784" s="45">
        <v>1047</v>
      </c>
      <c r="D784" s="93" t="s">
        <v>27</v>
      </c>
    </row>
    <row r="785" spans="1:4" ht="15.75" customHeight="1" x14ac:dyDescent="0.2">
      <c r="A785" s="45" t="s">
        <v>77</v>
      </c>
      <c r="B785" s="130">
        <v>42239</v>
      </c>
      <c r="C785" s="45">
        <v>1111</v>
      </c>
      <c r="D785" s="93" t="s">
        <v>27</v>
      </c>
    </row>
    <row r="786" spans="1:4" ht="15.75" customHeight="1" x14ac:dyDescent="0.2">
      <c r="A786" s="45" t="s">
        <v>77</v>
      </c>
      <c r="B786" s="130">
        <v>42238</v>
      </c>
      <c r="C786" s="45">
        <v>540</v>
      </c>
      <c r="D786" s="93" t="s">
        <v>27</v>
      </c>
    </row>
    <row r="787" spans="1:4" ht="15.75" customHeight="1" x14ac:dyDescent="0.2">
      <c r="A787" s="45" t="s">
        <v>77</v>
      </c>
      <c r="B787" s="130">
        <v>42237</v>
      </c>
      <c r="C787" s="45">
        <v>7148</v>
      </c>
      <c r="D787" s="93" t="s">
        <v>27</v>
      </c>
    </row>
    <row r="788" spans="1:4" ht="15.75" customHeight="1" x14ac:dyDescent="0.2">
      <c r="A788" s="45" t="s">
        <v>77</v>
      </c>
      <c r="B788" s="130">
        <v>42236</v>
      </c>
      <c r="C788" s="45">
        <v>1372</v>
      </c>
      <c r="D788" s="93" t="s">
        <v>27</v>
      </c>
    </row>
    <row r="789" spans="1:4" ht="15.75" customHeight="1" x14ac:dyDescent="0.2">
      <c r="A789" s="45" t="s">
        <v>77</v>
      </c>
      <c r="B789" s="130">
        <v>42235</v>
      </c>
      <c r="C789" s="45">
        <v>1570</v>
      </c>
      <c r="D789" s="93" t="s">
        <v>27</v>
      </c>
    </row>
    <row r="790" spans="1:4" ht="15.75" customHeight="1" x14ac:dyDescent="0.2">
      <c r="A790" s="45" t="s">
        <v>77</v>
      </c>
      <c r="B790" s="130">
        <v>42234</v>
      </c>
      <c r="C790" s="45">
        <v>1001</v>
      </c>
      <c r="D790" s="93" t="s">
        <v>27</v>
      </c>
    </row>
    <row r="791" spans="1:4" ht="15.75" customHeight="1" x14ac:dyDescent="0.2">
      <c r="A791" s="45" t="s">
        <v>77</v>
      </c>
      <c r="B791" s="130">
        <v>42233</v>
      </c>
      <c r="C791" s="45">
        <v>1108</v>
      </c>
      <c r="D791" s="93" t="s">
        <v>27</v>
      </c>
    </row>
    <row r="792" spans="1:4" ht="15.75" customHeight="1" x14ac:dyDescent="0.2">
      <c r="A792" s="45" t="s">
        <v>77</v>
      </c>
      <c r="B792" s="130">
        <v>42232</v>
      </c>
      <c r="C792" s="45">
        <v>1142</v>
      </c>
      <c r="D792" s="93" t="s">
        <v>27</v>
      </c>
    </row>
    <row r="793" spans="1:4" ht="15.75" customHeight="1" x14ac:dyDescent="0.2">
      <c r="A793" s="45" t="s">
        <v>77</v>
      </c>
      <c r="B793" s="130">
        <v>42231</v>
      </c>
      <c r="C793" s="45">
        <v>598</v>
      </c>
      <c r="D793" s="93" t="s">
        <v>27</v>
      </c>
    </row>
    <row r="794" spans="1:4" ht="15.75" customHeight="1" x14ac:dyDescent="0.2">
      <c r="A794" s="45" t="s">
        <v>77</v>
      </c>
      <c r="B794" s="130">
        <v>42230</v>
      </c>
      <c r="C794" s="45">
        <v>5827</v>
      </c>
      <c r="D794" s="93" t="s">
        <v>27</v>
      </c>
    </row>
    <row r="795" spans="1:4" ht="15.75" customHeight="1" x14ac:dyDescent="0.2">
      <c r="A795" s="45" t="s">
        <v>77</v>
      </c>
      <c r="B795" s="130">
        <v>42229</v>
      </c>
      <c r="C795" s="45">
        <v>2949</v>
      </c>
      <c r="D795" s="93" t="s">
        <v>27</v>
      </c>
    </row>
    <row r="796" spans="1:4" ht="15.75" customHeight="1" x14ac:dyDescent="0.2">
      <c r="A796" s="45" t="s">
        <v>77</v>
      </c>
      <c r="B796" s="130">
        <v>42228</v>
      </c>
      <c r="C796" s="45">
        <v>1074</v>
      </c>
      <c r="D796" s="93" t="s">
        <v>27</v>
      </c>
    </row>
    <row r="797" spans="1:4" ht="15.75" customHeight="1" x14ac:dyDescent="0.2">
      <c r="A797" s="45" t="s">
        <v>77</v>
      </c>
      <c r="B797" s="130">
        <v>42227</v>
      </c>
      <c r="C797" s="45">
        <v>1510</v>
      </c>
      <c r="D797" s="93" t="s">
        <v>27</v>
      </c>
    </row>
    <row r="798" spans="1:4" ht="15.75" customHeight="1" x14ac:dyDescent="0.2">
      <c r="A798" s="45" t="s">
        <v>77</v>
      </c>
      <c r="B798" s="130">
        <v>42226</v>
      </c>
      <c r="C798" s="45">
        <v>1112</v>
      </c>
      <c r="D798" s="93" t="s">
        <v>27</v>
      </c>
    </row>
    <row r="799" spans="1:4" ht="15.75" customHeight="1" x14ac:dyDescent="0.2">
      <c r="A799" s="45" t="s">
        <v>77</v>
      </c>
      <c r="B799" s="130">
        <v>42225</v>
      </c>
      <c r="C799" s="45">
        <v>1388</v>
      </c>
      <c r="D799" s="93" t="s">
        <v>27</v>
      </c>
    </row>
    <row r="800" spans="1:4" ht="15.75" customHeight="1" x14ac:dyDescent="0.2">
      <c r="A800" s="45" t="s">
        <v>77</v>
      </c>
      <c r="B800" s="130">
        <v>42224</v>
      </c>
      <c r="C800" s="45">
        <v>2928</v>
      </c>
      <c r="D800" s="93" t="s">
        <v>27</v>
      </c>
    </row>
    <row r="801" spans="1:4" ht="15.75" customHeight="1" x14ac:dyDescent="0.2">
      <c r="A801" s="45" t="s">
        <v>77</v>
      </c>
      <c r="B801" s="130">
        <v>42223</v>
      </c>
      <c r="C801" s="45">
        <v>3562</v>
      </c>
      <c r="D801" s="93" t="s">
        <v>27</v>
      </c>
    </row>
    <row r="802" spans="1:4" ht="15.75" customHeight="1" x14ac:dyDescent="0.2">
      <c r="A802" s="45" t="s">
        <v>77</v>
      </c>
      <c r="B802" s="130">
        <v>42222</v>
      </c>
      <c r="C802" s="45">
        <v>3909</v>
      </c>
      <c r="D802" s="93" t="s">
        <v>27</v>
      </c>
    </row>
    <row r="803" spans="1:4" ht="15.75" customHeight="1" x14ac:dyDescent="0.2">
      <c r="A803" s="45" t="s">
        <v>77</v>
      </c>
      <c r="B803" s="130">
        <v>42221</v>
      </c>
      <c r="C803" s="45">
        <v>1703</v>
      </c>
      <c r="D803" s="93" t="s">
        <v>27</v>
      </c>
    </row>
    <row r="804" spans="1:4" ht="15.75" customHeight="1" x14ac:dyDescent="0.2">
      <c r="A804" s="45" t="s">
        <v>77</v>
      </c>
      <c r="B804" s="130">
        <v>42220</v>
      </c>
      <c r="C804" s="45">
        <v>1532</v>
      </c>
      <c r="D804" s="93" t="s">
        <v>27</v>
      </c>
    </row>
    <row r="805" spans="1:4" ht="15.75" customHeight="1" x14ac:dyDescent="0.2">
      <c r="A805" s="45" t="s">
        <v>77</v>
      </c>
      <c r="B805" s="130">
        <v>42219</v>
      </c>
      <c r="C805" s="45">
        <v>1475</v>
      </c>
      <c r="D805" s="93" t="s">
        <v>27</v>
      </c>
    </row>
    <row r="806" spans="1:4" ht="15.75" customHeight="1" x14ac:dyDescent="0.2">
      <c r="A806" s="45" t="s">
        <v>77</v>
      </c>
      <c r="B806" s="130">
        <v>42218</v>
      </c>
      <c r="C806" s="45">
        <v>1350</v>
      </c>
      <c r="D806" s="93" t="s">
        <v>27</v>
      </c>
    </row>
    <row r="807" spans="1:4" ht="15.75" customHeight="1" x14ac:dyDescent="0.2">
      <c r="A807" s="45" t="s">
        <v>77</v>
      </c>
      <c r="B807" s="130">
        <v>42217</v>
      </c>
      <c r="C807" s="45">
        <v>917</v>
      </c>
      <c r="D807" s="93" t="s">
        <v>27</v>
      </c>
    </row>
    <row r="808" spans="1:4" ht="15.75" customHeight="1" x14ac:dyDescent="0.2">
      <c r="A808" s="45" t="s">
        <v>78</v>
      </c>
      <c r="B808" s="130">
        <v>42247</v>
      </c>
      <c r="C808" s="45">
        <v>2379</v>
      </c>
      <c r="D808" s="93" t="s">
        <v>27</v>
      </c>
    </row>
    <row r="809" spans="1:4" ht="15.75" customHeight="1" x14ac:dyDescent="0.2">
      <c r="A809" s="45" t="s">
        <v>78</v>
      </c>
      <c r="B809" s="130">
        <v>42246</v>
      </c>
      <c r="C809" s="45">
        <v>2685</v>
      </c>
      <c r="D809" s="93" t="s">
        <v>27</v>
      </c>
    </row>
    <row r="810" spans="1:4" ht="15.75" customHeight="1" x14ac:dyDescent="0.2">
      <c r="A810" s="45" t="s">
        <v>78</v>
      </c>
      <c r="B810" s="130">
        <v>42245</v>
      </c>
      <c r="C810" s="45">
        <v>539</v>
      </c>
      <c r="D810" s="93" t="s">
        <v>27</v>
      </c>
    </row>
    <row r="811" spans="1:4" ht="15.75" customHeight="1" x14ac:dyDescent="0.2">
      <c r="A811" s="45" t="s">
        <v>78</v>
      </c>
      <c r="B811" s="130">
        <v>42244</v>
      </c>
      <c r="C811" s="45">
        <v>3079</v>
      </c>
      <c r="D811" s="93" t="s">
        <v>27</v>
      </c>
    </row>
    <row r="812" spans="1:4" ht="15.75" customHeight="1" x14ac:dyDescent="0.2">
      <c r="A812" s="45" t="s">
        <v>78</v>
      </c>
      <c r="B812" s="130">
        <v>42243</v>
      </c>
      <c r="C812" s="45">
        <v>4777</v>
      </c>
      <c r="D812" s="93" t="s">
        <v>27</v>
      </c>
    </row>
    <row r="813" spans="1:4" ht="15.75" customHeight="1" x14ac:dyDescent="0.2">
      <c r="A813" s="45" t="s">
        <v>78</v>
      </c>
      <c r="B813" s="130">
        <v>42242</v>
      </c>
      <c r="C813" s="45">
        <v>3334</v>
      </c>
      <c r="D813" s="93" t="s">
        <v>27</v>
      </c>
    </row>
    <row r="814" spans="1:4" ht="15.75" customHeight="1" x14ac:dyDescent="0.2">
      <c r="A814" s="45" t="s">
        <v>78</v>
      </c>
      <c r="B814" s="130">
        <v>42241</v>
      </c>
      <c r="C814" s="45">
        <v>2346</v>
      </c>
      <c r="D814" s="93" t="s">
        <v>27</v>
      </c>
    </row>
    <row r="815" spans="1:4" ht="15.75" customHeight="1" x14ac:dyDescent="0.2">
      <c r="A815" s="45" t="s">
        <v>78</v>
      </c>
      <c r="B815" s="130">
        <v>42240</v>
      </c>
      <c r="C815" s="45">
        <v>2967</v>
      </c>
      <c r="D815" s="93" t="s">
        <v>27</v>
      </c>
    </row>
    <row r="816" spans="1:4" ht="15.75" customHeight="1" x14ac:dyDescent="0.2">
      <c r="A816" s="45" t="s">
        <v>78</v>
      </c>
      <c r="B816" s="130">
        <v>42239</v>
      </c>
      <c r="C816" s="45">
        <v>2760</v>
      </c>
      <c r="D816" s="93" t="s">
        <v>27</v>
      </c>
    </row>
    <row r="817" spans="1:4" ht="15.75" customHeight="1" x14ac:dyDescent="0.2">
      <c r="A817" s="45" t="s">
        <v>78</v>
      </c>
      <c r="B817" s="130">
        <v>42238</v>
      </c>
      <c r="C817" s="45">
        <v>372</v>
      </c>
      <c r="D817" s="93" t="s">
        <v>27</v>
      </c>
    </row>
    <row r="818" spans="1:4" ht="15.75" customHeight="1" x14ac:dyDescent="0.2">
      <c r="A818" s="45" t="s">
        <v>78</v>
      </c>
      <c r="B818" s="130">
        <v>42237</v>
      </c>
      <c r="C818" s="45">
        <v>3462</v>
      </c>
      <c r="D818" s="93" t="s">
        <v>27</v>
      </c>
    </row>
    <row r="819" spans="1:4" ht="15.75" customHeight="1" x14ac:dyDescent="0.2">
      <c r="A819" s="45" t="s">
        <v>78</v>
      </c>
      <c r="B819" s="130">
        <v>42236</v>
      </c>
      <c r="C819" s="45">
        <v>4529</v>
      </c>
      <c r="D819" s="93" t="s">
        <v>27</v>
      </c>
    </row>
    <row r="820" spans="1:4" ht="15.75" customHeight="1" x14ac:dyDescent="0.2">
      <c r="A820" s="45" t="s">
        <v>78</v>
      </c>
      <c r="B820" s="130">
        <v>42235</v>
      </c>
      <c r="C820" s="45">
        <v>2770</v>
      </c>
      <c r="D820" s="93" t="s">
        <v>27</v>
      </c>
    </row>
    <row r="821" spans="1:4" ht="15.75" customHeight="1" x14ac:dyDescent="0.2">
      <c r="A821" s="45" t="s">
        <v>78</v>
      </c>
      <c r="B821" s="130">
        <v>42234</v>
      </c>
      <c r="C821" s="45">
        <v>2200</v>
      </c>
      <c r="D821" s="93" t="s">
        <v>27</v>
      </c>
    </row>
    <row r="822" spans="1:4" ht="15.75" customHeight="1" x14ac:dyDescent="0.2">
      <c r="A822" s="45" t="s">
        <v>78</v>
      </c>
      <c r="B822" s="130">
        <v>42233</v>
      </c>
      <c r="C822" s="45">
        <v>3874</v>
      </c>
      <c r="D822" s="93" t="s">
        <v>27</v>
      </c>
    </row>
    <row r="823" spans="1:4" ht="15.75" customHeight="1" x14ac:dyDescent="0.2">
      <c r="A823" s="45" t="s">
        <v>78</v>
      </c>
      <c r="B823" s="130">
        <v>42232</v>
      </c>
      <c r="C823" s="45">
        <v>1979</v>
      </c>
      <c r="D823" s="93" t="s">
        <v>27</v>
      </c>
    </row>
    <row r="824" spans="1:4" ht="15.75" customHeight="1" x14ac:dyDescent="0.2">
      <c r="A824" s="45" t="s">
        <v>78</v>
      </c>
      <c r="B824" s="130">
        <v>42231</v>
      </c>
      <c r="C824" s="45">
        <v>1040</v>
      </c>
      <c r="D824" s="93" t="s">
        <v>27</v>
      </c>
    </row>
    <row r="825" spans="1:4" ht="15.75" customHeight="1" x14ac:dyDescent="0.2">
      <c r="A825" s="45" t="s">
        <v>78</v>
      </c>
      <c r="B825" s="130">
        <v>42230</v>
      </c>
      <c r="C825" s="45">
        <v>3984</v>
      </c>
      <c r="D825" s="93" t="s">
        <v>27</v>
      </c>
    </row>
    <row r="826" spans="1:4" ht="15.75" customHeight="1" x14ac:dyDescent="0.2">
      <c r="A826" s="45" t="s">
        <v>78</v>
      </c>
      <c r="B826" s="130">
        <v>42229</v>
      </c>
      <c r="C826" s="45">
        <v>4228</v>
      </c>
      <c r="D826" s="93" t="s">
        <v>27</v>
      </c>
    </row>
    <row r="827" spans="1:4" ht="15.75" customHeight="1" x14ac:dyDescent="0.2">
      <c r="A827" s="45" t="s">
        <v>78</v>
      </c>
      <c r="B827" s="130">
        <v>42228</v>
      </c>
      <c r="C827" s="45">
        <v>2438</v>
      </c>
      <c r="D827" s="93" t="s">
        <v>27</v>
      </c>
    </row>
    <row r="828" spans="1:4" ht="15.75" customHeight="1" x14ac:dyDescent="0.2">
      <c r="A828" s="45" t="s">
        <v>78</v>
      </c>
      <c r="B828" s="130">
        <v>42227</v>
      </c>
      <c r="C828" s="45">
        <v>2146</v>
      </c>
      <c r="D828" s="93" t="s">
        <v>27</v>
      </c>
    </row>
    <row r="829" spans="1:4" ht="15.75" customHeight="1" x14ac:dyDescent="0.2">
      <c r="A829" s="45" t="s">
        <v>78</v>
      </c>
      <c r="B829" s="130">
        <v>42226</v>
      </c>
      <c r="C829" s="45">
        <v>2667</v>
      </c>
      <c r="D829" s="93" t="s">
        <v>27</v>
      </c>
    </row>
    <row r="830" spans="1:4" ht="15.75" customHeight="1" x14ac:dyDescent="0.2">
      <c r="A830" s="45" t="s">
        <v>78</v>
      </c>
      <c r="B830" s="130">
        <v>42225</v>
      </c>
      <c r="C830" s="45">
        <v>2412</v>
      </c>
      <c r="D830" s="93" t="s">
        <v>27</v>
      </c>
    </row>
    <row r="831" spans="1:4" ht="15.75" customHeight="1" x14ac:dyDescent="0.2">
      <c r="A831" s="45" t="s">
        <v>78</v>
      </c>
      <c r="B831" s="130">
        <v>42224</v>
      </c>
      <c r="C831" s="45">
        <v>483</v>
      </c>
      <c r="D831" s="93" t="s">
        <v>27</v>
      </c>
    </row>
    <row r="832" spans="1:4" ht="15.75" customHeight="1" x14ac:dyDescent="0.2">
      <c r="A832" s="45" t="s">
        <v>78</v>
      </c>
      <c r="B832" s="130">
        <v>42223</v>
      </c>
      <c r="C832" s="45">
        <v>5058</v>
      </c>
      <c r="D832" s="93" t="s">
        <v>27</v>
      </c>
    </row>
    <row r="833" spans="1:4" ht="15.75" customHeight="1" x14ac:dyDescent="0.2">
      <c r="A833" s="45" t="s">
        <v>78</v>
      </c>
      <c r="B833" s="130">
        <v>42222</v>
      </c>
      <c r="C833" s="45">
        <v>3666</v>
      </c>
      <c r="D833" s="93" t="s">
        <v>27</v>
      </c>
    </row>
    <row r="834" spans="1:4" ht="15.75" customHeight="1" x14ac:dyDescent="0.2">
      <c r="A834" s="45" t="s">
        <v>78</v>
      </c>
      <c r="B834" s="130">
        <v>42221</v>
      </c>
      <c r="C834" s="45">
        <v>2796</v>
      </c>
      <c r="D834" s="93" t="s">
        <v>27</v>
      </c>
    </row>
    <row r="835" spans="1:4" ht="15.75" customHeight="1" x14ac:dyDescent="0.2">
      <c r="A835" s="45" t="s">
        <v>78</v>
      </c>
      <c r="B835" s="130">
        <v>42220</v>
      </c>
      <c r="C835" s="45">
        <v>2187</v>
      </c>
      <c r="D835" s="93" t="s">
        <v>27</v>
      </c>
    </row>
    <row r="836" spans="1:4" ht="15.75" customHeight="1" x14ac:dyDescent="0.2">
      <c r="A836" s="45" t="s">
        <v>78</v>
      </c>
      <c r="B836" s="130">
        <v>42219</v>
      </c>
      <c r="C836" s="45">
        <v>2367</v>
      </c>
      <c r="D836" s="93" t="s">
        <v>27</v>
      </c>
    </row>
    <row r="837" spans="1:4" ht="15.75" customHeight="1" x14ac:dyDescent="0.2">
      <c r="A837" s="45" t="s">
        <v>78</v>
      </c>
      <c r="B837" s="130">
        <v>42218</v>
      </c>
      <c r="C837" s="45">
        <v>1809</v>
      </c>
      <c r="D837" s="93" t="s">
        <v>27</v>
      </c>
    </row>
    <row r="838" spans="1:4" ht="15.75" customHeight="1" x14ac:dyDescent="0.2">
      <c r="A838" s="45" t="s">
        <v>78</v>
      </c>
      <c r="B838" s="130">
        <v>42217</v>
      </c>
      <c r="C838" s="45">
        <v>943</v>
      </c>
      <c r="D838" s="93" t="s">
        <v>27</v>
      </c>
    </row>
    <row r="839" spans="1:4" ht="15.75" customHeight="1" x14ac:dyDescent="0.2">
      <c r="A839" s="45" t="s">
        <v>632</v>
      </c>
      <c r="B839" s="130">
        <v>42247</v>
      </c>
      <c r="C839" s="45">
        <v>24</v>
      </c>
      <c r="D839" s="93" t="s">
        <v>27</v>
      </c>
    </row>
    <row r="840" spans="1:4" ht="15.75" customHeight="1" x14ac:dyDescent="0.2">
      <c r="A840" s="45" t="s">
        <v>632</v>
      </c>
      <c r="B840" s="130">
        <v>42246</v>
      </c>
      <c r="C840" s="45">
        <v>30</v>
      </c>
      <c r="D840" s="93" t="s">
        <v>27</v>
      </c>
    </row>
    <row r="841" spans="1:4" ht="15.75" customHeight="1" x14ac:dyDescent="0.2">
      <c r="A841" s="45" t="s">
        <v>632</v>
      </c>
      <c r="B841" s="130">
        <v>42245</v>
      </c>
      <c r="C841" s="45">
        <v>24</v>
      </c>
      <c r="D841" s="93" t="s">
        <v>27</v>
      </c>
    </row>
    <row r="842" spans="1:4" ht="15.75" customHeight="1" x14ac:dyDescent="0.2">
      <c r="A842" s="45" t="s">
        <v>632</v>
      </c>
      <c r="B842" s="130">
        <v>42244</v>
      </c>
      <c r="C842" s="45">
        <v>29</v>
      </c>
      <c r="D842" s="93" t="s">
        <v>27</v>
      </c>
    </row>
    <row r="843" spans="1:4" ht="15.75" customHeight="1" x14ac:dyDescent="0.2">
      <c r="A843" s="45" t="s">
        <v>632</v>
      </c>
      <c r="B843" s="130">
        <v>42243</v>
      </c>
      <c r="C843" s="45">
        <v>30</v>
      </c>
      <c r="D843" s="93" t="s">
        <v>27</v>
      </c>
    </row>
    <row r="844" spans="1:4" ht="15.75" customHeight="1" x14ac:dyDescent="0.2">
      <c r="A844" s="45" t="s">
        <v>632</v>
      </c>
      <c r="B844" s="130">
        <v>42242</v>
      </c>
      <c r="C844" s="45">
        <v>28</v>
      </c>
      <c r="D844" s="93" t="s">
        <v>27</v>
      </c>
    </row>
    <row r="845" spans="1:4" ht="15.75" customHeight="1" x14ac:dyDescent="0.2">
      <c r="A845" s="45" t="s">
        <v>632</v>
      </c>
      <c r="B845" s="130">
        <v>42241</v>
      </c>
      <c r="C845" s="45">
        <v>37</v>
      </c>
      <c r="D845" s="93" t="s">
        <v>27</v>
      </c>
    </row>
    <row r="846" spans="1:4" ht="15.75" customHeight="1" x14ac:dyDescent="0.2">
      <c r="A846" s="45" t="s">
        <v>632</v>
      </c>
      <c r="B846" s="130">
        <v>42240</v>
      </c>
      <c r="C846" s="45">
        <v>29</v>
      </c>
      <c r="D846" s="93" t="s">
        <v>27</v>
      </c>
    </row>
    <row r="847" spans="1:4" ht="15.75" customHeight="1" x14ac:dyDescent="0.2">
      <c r="A847" s="45" t="s">
        <v>632</v>
      </c>
      <c r="B847" s="130">
        <v>42239</v>
      </c>
      <c r="C847" s="45">
        <v>27</v>
      </c>
      <c r="D847" s="93" t="s">
        <v>27</v>
      </c>
    </row>
    <row r="848" spans="1:4" ht="15.75" customHeight="1" x14ac:dyDescent="0.2">
      <c r="A848" s="45" t="s">
        <v>632</v>
      </c>
      <c r="B848" s="130">
        <v>42238</v>
      </c>
      <c r="C848" s="45">
        <v>27</v>
      </c>
      <c r="D848" s="93" t="s">
        <v>27</v>
      </c>
    </row>
    <row r="849" spans="1:4" ht="15.75" customHeight="1" x14ac:dyDescent="0.2">
      <c r="A849" s="45" t="s">
        <v>632</v>
      </c>
      <c r="B849" s="130">
        <v>42237</v>
      </c>
      <c r="C849" s="45">
        <v>25</v>
      </c>
      <c r="D849" s="93" t="s">
        <v>27</v>
      </c>
    </row>
    <row r="850" spans="1:4" ht="15.75" customHeight="1" x14ac:dyDescent="0.2">
      <c r="A850" s="45" t="s">
        <v>632</v>
      </c>
      <c r="B850" s="130">
        <v>42236</v>
      </c>
      <c r="C850" s="45">
        <v>29</v>
      </c>
      <c r="D850" s="93" t="s">
        <v>27</v>
      </c>
    </row>
    <row r="851" spans="1:4" ht="15.75" customHeight="1" x14ac:dyDescent="0.2">
      <c r="A851" s="45" t="s">
        <v>632</v>
      </c>
      <c r="B851" s="130">
        <v>42235</v>
      </c>
      <c r="C851" s="45">
        <v>35</v>
      </c>
      <c r="D851" s="93" t="s">
        <v>27</v>
      </c>
    </row>
    <row r="852" spans="1:4" ht="15.75" customHeight="1" x14ac:dyDescent="0.2">
      <c r="A852" s="45" t="s">
        <v>632</v>
      </c>
      <c r="B852" s="130">
        <v>42234</v>
      </c>
      <c r="C852" s="45">
        <v>29</v>
      </c>
      <c r="D852" s="93" t="s">
        <v>27</v>
      </c>
    </row>
    <row r="853" spans="1:4" ht="15.75" customHeight="1" x14ac:dyDescent="0.2">
      <c r="A853" s="45" t="s">
        <v>632</v>
      </c>
      <c r="B853" s="130">
        <v>42233</v>
      </c>
      <c r="C853" s="45">
        <v>28</v>
      </c>
      <c r="D853" s="93" t="s">
        <v>27</v>
      </c>
    </row>
    <row r="854" spans="1:4" ht="15.75" customHeight="1" x14ac:dyDescent="0.2">
      <c r="A854" s="45" t="s">
        <v>632</v>
      </c>
      <c r="B854" s="130">
        <v>42232</v>
      </c>
      <c r="C854" s="45">
        <v>25</v>
      </c>
      <c r="D854" s="93" t="s">
        <v>27</v>
      </c>
    </row>
    <row r="855" spans="1:4" ht="15.75" customHeight="1" x14ac:dyDescent="0.2">
      <c r="A855" s="45" t="s">
        <v>632</v>
      </c>
      <c r="B855" s="130">
        <v>42231</v>
      </c>
      <c r="C855" s="45">
        <v>26</v>
      </c>
      <c r="D855" s="93" t="s">
        <v>27</v>
      </c>
    </row>
    <row r="856" spans="1:4" ht="15.75" customHeight="1" x14ac:dyDescent="0.2">
      <c r="A856" s="45" t="s">
        <v>632</v>
      </c>
      <c r="B856" s="130">
        <v>42230</v>
      </c>
      <c r="C856" s="45">
        <v>24</v>
      </c>
      <c r="D856" s="93" t="s">
        <v>27</v>
      </c>
    </row>
    <row r="857" spans="1:4" ht="15.75" customHeight="1" x14ac:dyDescent="0.2">
      <c r="A857" s="45" t="s">
        <v>632</v>
      </c>
      <c r="B857" s="130">
        <v>42229</v>
      </c>
      <c r="C857" s="45">
        <v>23</v>
      </c>
      <c r="D857" s="93" t="s">
        <v>27</v>
      </c>
    </row>
    <row r="858" spans="1:4" ht="15.75" customHeight="1" x14ac:dyDescent="0.2">
      <c r="A858" s="45" t="s">
        <v>632</v>
      </c>
      <c r="B858" s="130">
        <v>42228</v>
      </c>
      <c r="C858" s="45">
        <v>24</v>
      </c>
      <c r="D858" s="93" t="s">
        <v>27</v>
      </c>
    </row>
    <row r="859" spans="1:4" ht="15.75" customHeight="1" x14ac:dyDescent="0.2">
      <c r="A859" s="45" t="s">
        <v>632</v>
      </c>
      <c r="B859" s="130">
        <v>42227</v>
      </c>
      <c r="C859" s="45">
        <v>28</v>
      </c>
      <c r="D859" s="93" t="s">
        <v>27</v>
      </c>
    </row>
    <row r="860" spans="1:4" ht="15.75" customHeight="1" x14ac:dyDescent="0.2">
      <c r="A860" s="45" t="s">
        <v>632</v>
      </c>
      <c r="B860" s="130">
        <v>42226</v>
      </c>
      <c r="C860" s="45">
        <v>27</v>
      </c>
      <c r="D860" s="93" t="s">
        <v>27</v>
      </c>
    </row>
    <row r="861" spans="1:4" ht="15.75" customHeight="1" x14ac:dyDescent="0.2">
      <c r="A861" s="45" t="s">
        <v>632</v>
      </c>
      <c r="B861" s="130">
        <v>42225</v>
      </c>
      <c r="C861" s="45">
        <v>27</v>
      </c>
      <c r="D861" s="93" t="s">
        <v>27</v>
      </c>
    </row>
    <row r="862" spans="1:4" ht="15.75" customHeight="1" x14ac:dyDescent="0.2">
      <c r="A862" s="45" t="s">
        <v>632</v>
      </c>
      <c r="B862" s="130">
        <v>42224</v>
      </c>
      <c r="C862" s="45">
        <v>24</v>
      </c>
      <c r="D862" s="93" t="s">
        <v>27</v>
      </c>
    </row>
    <row r="863" spans="1:4" ht="15.75" customHeight="1" x14ac:dyDescent="0.2">
      <c r="A863" s="45" t="s">
        <v>632</v>
      </c>
      <c r="B863" s="130">
        <v>42223</v>
      </c>
      <c r="C863" s="45">
        <v>27</v>
      </c>
      <c r="D863" s="93" t="s">
        <v>27</v>
      </c>
    </row>
    <row r="864" spans="1:4" ht="15.75" customHeight="1" x14ac:dyDescent="0.2">
      <c r="A864" s="45" t="s">
        <v>632</v>
      </c>
      <c r="B864" s="130">
        <v>42222</v>
      </c>
      <c r="C864" s="45">
        <v>26</v>
      </c>
      <c r="D864" s="93" t="s">
        <v>27</v>
      </c>
    </row>
    <row r="865" spans="1:4" ht="15.75" customHeight="1" x14ac:dyDescent="0.2">
      <c r="A865" s="45" t="s">
        <v>632</v>
      </c>
      <c r="B865" s="130">
        <v>42221</v>
      </c>
      <c r="C865" s="45">
        <v>25</v>
      </c>
      <c r="D865" s="93" t="s">
        <v>27</v>
      </c>
    </row>
    <row r="866" spans="1:4" ht="15.75" customHeight="1" x14ac:dyDescent="0.2">
      <c r="A866" s="45" t="s">
        <v>632</v>
      </c>
      <c r="B866" s="130">
        <v>42220</v>
      </c>
      <c r="C866" s="45">
        <v>27</v>
      </c>
      <c r="D866" s="93" t="s">
        <v>27</v>
      </c>
    </row>
    <row r="867" spans="1:4" ht="15.75" customHeight="1" x14ac:dyDescent="0.2">
      <c r="A867" s="45" t="s">
        <v>632</v>
      </c>
      <c r="B867" s="130">
        <v>42219</v>
      </c>
      <c r="C867" s="45">
        <v>30</v>
      </c>
      <c r="D867" s="93" t="s">
        <v>27</v>
      </c>
    </row>
    <row r="868" spans="1:4" ht="15.75" customHeight="1" x14ac:dyDescent="0.2">
      <c r="A868" s="45" t="s">
        <v>632</v>
      </c>
      <c r="B868" s="130">
        <v>42218</v>
      </c>
      <c r="C868" s="45">
        <v>32</v>
      </c>
      <c r="D868" s="93" t="s">
        <v>27</v>
      </c>
    </row>
    <row r="869" spans="1:4" ht="15.75" customHeight="1" x14ac:dyDescent="0.2">
      <c r="A869" s="45" t="s">
        <v>632</v>
      </c>
      <c r="B869" s="130">
        <v>42217</v>
      </c>
      <c r="C869" s="45">
        <v>20</v>
      </c>
      <c r="D869" s="93" t="s">
        <v>27</v>
      </c>
    </row>
    <row r="870" spans="1:4" ht="15.75" customHeight="1" x14ac:dyDescent="0.2">
      <c r="A870" s="45" t="s">
        <v>561</v>
      </c>
      <c r="B870" s="130">
        <v>42247</v>
      </c>
      <c r="C870" s="45">
        <v>1139</v>
      </c>
      <c r="D870" s="93" t="s">
        <v>27</v>
      </c>
    </row>
    <row r="871" spans="1:4" ht="15.75" customHeight="1" x14ac:dyDescent="0.2">
      <c r="A871" s="45" t="s">
        <v>561</v>
      </c>
      <c r="B871" s="130">
        <v>42246</v>
      </c>
      <c r="C871" s="45">
        <v>851</v>
      </c>
      <c r="D871" s="93" t="s">
        <v>27</v>
      </c>
    </row>
    <row r="872" spans="1:4" ht="15.75" customHeight="1" x14ac:dyDescent="0.2">
      <c r="A872" s="45" t="s">
        <v>561</v>
      </c>
      <c r="B872" s="130">
        <v>42245</v>
      </c>
      <c r="C872" s="45">
        <v>57</v>
      </c>
      <c r="D872" s="93" t="s">
        <v>27</v>
      </c>
    </row>
    <row r="873" spans="1:4" ht="15.75" customHeight="1" x14ac:dyDescent="0.2">
      <c r="A873" s="45" t="s">
        <v>561</v>
      </c>
      <c r="B873" s="130">
        <v>42244</v>
      </c>
      <c r="C873" s="45">
        <v>1696</v>
      </c>
      <c r="D873" s="93" t="s">
        <v>27</v>
      </c>
    </row>
    <row r="874" spans="1:4" ht="15.75" customHeight="1" x14ac:dyDescent="0.2">
      <c r="A874" s="45" t="s">
        <v>561</v>
      </c>
      <c r="B874" s="130">
        <v>42243</v>
      </c>
      <c r="C874" s="45">
        <v>1014</v>
      </c>
      <c r="D874" s="93" t="s">
        <v>27</v>
      </c>
    </row>
    <row r="875" spans="1:4" ht="15.75" customHeight="1" x14ac:dyDescent="0.2">
      <c r="A875" s="45" t="s">
        <v>561</v>
      </c>
      <c r="B875" s="130">
        <v>42242</v>
      </c>
      <c r="C875" s="45">
        <v>471</v>
      </c>
      <c r="D875" s="93" t="s">
        <v>27</v>
      </c>
    </row>
    <row r="876" spans="1:4" ht="15.75" customHeight="1" x14ac:dyDescent="0.2">
      <c r="A876" s="45" t="s">
        <v>561</v>
      </c>
      <c r="B876" s="130">
        <v>42241</v>
      </c>
      <c r="C876" s="45">
        <v>502</v>
      </c>
      <c r="D876" s="93" t="s">
        <v>27</v>
      </c>
    </row>
    <row r="877" spans="1:4" ht="15.75" customHeight="1" x14ac:dyDescent="0.2">
      <c r="A877" s="45" t="s">
        <v>561</v>
      </c>
      <c r="B877" s="130">
        <v>42240</v>
      </c>
      <c r="C877" s="45">
        <v>345</v>
      </c>
      <c r="D877" s="93" t="s">
        <v>27</v>
      </c>
    </row>
    <row r="878" spans="1:4" ht="15.75" customHeight="1" x14ac:dyDescent="0.2">
      <c r="A878" s="45" t="s">
        <v>561</v>
      </c>
      <c r="B878" s="130">
        <v>42239</v>
      </c>
      <c r="C878" s="45">
        <v>1053</v>
      </c>
      <c r="D878" s="93" t="s">
        <v>27</v>
      </c>
    </row>
    <row r="879" spans="1:4" ht="15.75" customHeight="1" x14ac:dyDescent="0.2">
      <c r="A879" s="45" t="s">
        <v>561</v>
      </c>
      <c r="B879" s="130">
        <v>42238</v>
      </c>
      <c r="C879" s="45">
        <v>55</v>
      </c>
      <c r="D879" s="93" t="s">
        <v>27</v>
      </c>
    </row>
    <row r="880" spans="1:4" ht="15.75" customHeight="1" x14ac:dyDescent="0.2">
      <c r="A880" s="45" t="s">
        <v>561</v>
      </c>
      <c r="B880" s="130">
        <v>42237</v>
      </c>
      <c r="C880" s="45">
        <v>2046</v>
      </c>
      <c r="D880" s="93" t="s">
        <v>27</v>
      </c>
    </row>
    <row r="881" spans="1:4" ht="15.75" customHeight="1" x14ac:dyDescent="0.2">
      <c r="A881" s="45" t="s">
        <v>561</v>
      </c>
      <c r="B881" s="130">
        <v>42236</v>
      </c>
      <c r="C881" s="45">
        <v>993</v>
      </c>
      <c r="D881" s="93" t="s">
        <v>27</v>
      </c>
    </row>
    <row r="882" spans="1:4" ht="15.75" customHeight="1" x14ac:dyDescent="0.2">
      <c r="A882" s="45" t="s">
        <v>561</v>
      </c>
      <c r="B882" s="130">
        <v>42235</v>
      </c>
      <c r="C882" s="45">
        <v>340</v>
      </c>
      <c r="D882" s="93" t="s">
        <v>27</v>
      </c>
    </row>
    <row r="883" spans="1:4" ht="15.75" customHeight="1" x14ac:dyDescent="0.2">
      <c r="A883" s="45" t="s">
        <v>561</v>
      </c>
      <c r="B883" s="130">
        <v>42234</v>
      </c>
      <c r="C883" s="45">
        <v>341</v>
      </c>
      <c r="D883" s="93" t="s">
        <v>27</v>
      </c>
    </row>
    <row r="884" spans="1:4" ht="15.75" customHeight="1" x14ac:dyDescent="0.2">
      <c r="A884" s="45" t="s">
        <v>561</v>
      </c>
      <c r="B884" s="130">
        <v>42233</v>
      </c>
      <c r="C884" s="45">
        <v>422</v>
      </c>
      <c r="D884" s="93" t="s">
        <v>27</v>
      </c>
    </row>
    <row r="885" spans="1:4" ht="15.75" customHeight="1" x14ac:dyDescent="0.2">
      <c r="A885" s="45" t="s">
        <v>561</v>
      </c>
      <c r="B885" s="130">
        <v>42232</v>
      </c>
      <c r="C885" s="45">
        <v>775</v>
      </c>
      <c r="D885" s="93" t="s">
        <v>27</v>
      </c>
    </row>
    <row r="886" spans="1:4" ht="15.75" customHeight="1" x14ac:dyDescent="0.2">
      <c r="A886" s="45" t="s">
        <v>561</v>
      </c>
      <c r="B886" s="130">
        <v>42231</v>
      </c>
      <c r="C886" s="45">
        <v>99</v>
      </c>
      <c r="D886" s="93" t="s">
        <v>27</v>
      </c>
    </row>
    <row r="887" spans="1:4" ht="15.75" customHeight="1" x14ac:dyDescent="0.2">
      <c r="A887" s="45" t="s">
        <v>561</v>
      </c>
      <c r="B887" s="130">
        <v>42230</v>
      </c>
      <c r="C887" s="45">
        <v>1883</v>
      </c>
      <c r="D887" s="93" t="s">
        <v>27</v>
      </c>
    </row>
    <row r="888" spans="1:4" ht="15.75" customHeight="1" x14ac:dyDescent="0.2">
      <c r="A888" s="45" t="s">
        <v>561</v>
      </c>
      <c r="B888" s="130">
        <v>42229</v>
      </c>
      <c r="C888" s="45">
        <v>1471</v>
      </c>
      <c r="D888" s="93" t="s">
        <v>27</v>
      </c>
    </row>
    <row r="889" spans="1:4" ht="15.75" customHeight="1" x14ac:dyDescent="0.2">
      <c r="A889" s="45" t="s">
        <v>561</v>
      </c>
      <c r="B889" s="130">
        <v>42228</v>
      </c>
      <c r="C889" s="45">
        <v>414</v>
      </c>
      <c r="D889" s="93" t="s">
        <v>27</v>
      </c>
    </row>
    <row r="890" spans="1:4" ht="15.75" customHeight="1" x14ac:dyDescent="0.2">
      <c r="A890" s="45" t="s">
        <v>561</v>
      </c>
      <c r="B890" s="130">
        <v>42227</v>
      </c>
      <c r="C890" s="45">
        <v>411</v>
      </c>
      <c r="D890" s="93" t="s">
        <v>27</v>
      </c>
    </row>
    <row r="891" spans="1:4" ht="15.75" customHeight="1" x14ac:dyDescent="0.2">
      <c r="A891" s="45" t="s">
        <v>561</v>
      </c>
      <c r="B891" s="130">
        <v>42226</v>
      </c>
      <c r="C891" s="45">
        <v>407</v>
      </c>
      <c r="D891" s="93" t="s">
        <v>27</v>
      </c>
    </row>
    <row r="892" spans="1:4" ht="15.75" customHeight="1" x14ac:dyDescent="0.2">
      <c r="A892" s="45" t="s">
        <v>561</v>
      </c>
      <c r="B892" s="130">
        <v>42225</v>
      </c>
      <c r="C892" s="45">
        <v>781</v>
      </c>
      <c r="D892" s="93" t="s">
        <v>27</v>
      </c>
    </row>
    <row r="893" spans="1:4" ht="15.75" customHeight="1" x14ac:dyDescent="0.2">
      <c r="A893" s="45" t="s">
        <v>561</v>
      </c>
      <c r="B893" s="130">
        <v>42224</v>
      </c>
      <c r="C893" s="45">
        <v>92</v>
      </c>
      <c r="D893" s="93" t="s">
        <v>27</v>
      </c>
    </row>
    <row r="894" spans="1:4" ht="15.75" customHeight="1" x14ac:dyDescent="0.2">
      <c r="A894" s="45" t="s">
        <v>561</v>
      </c>
      <c r="B894" s="130">
        <v>42223</v>
      </c>
      <c r="C894" s="45">
        <v>1301</v>
      </c>
      <c r="D894" s="93" t="s">
        <v>27</v>
      </c>
    </row>
    <row r="895" spans="1:4" ht="15.75" customHeight="1" x14ac:dyDescent="0.2">
      <c r="A895" s="45" t="s">
        <v>561</v>
      </c>
      <c r="B895" s="130">
        <v>42222</v>
      </c>
      <c r="C895" s="45">
        <v>2061</v>
      </c>
      <c r="D895" s="93" t="s">
        <v>27</v>
      </c>
    </row>
    <row r="896" spans="1:4" ht="15.75" customHeight="1" x14ac:dyDescent="0.2">
      <c r="A896" s="45" t="s">
        <v>561</v>
      </c>
      <c r="B896" s="130">
        <v>42221</v>
      </c>
      <c r="C896" s="45">
        <v>408</v>
      </c>
      <c r="D896" s="93" t="s">
        <v>27</v>
      </c>
    </row>
    <row r="897" spans="1:4" ht="15.75" customHeight="1" x14ac:dyDescent="0.2">
      <c r="A897" s="45" t="s">
        <v>561</v>
      </c>
      <c r="B897" s="130">
        <v>42220</v>
      </c>
      <c r="C897" s="45">
        <v>408</v>
      </c>
      <c r="D897" s="93" t="s">
        <v>27</v>
      </c>
    </row>
    <row r="898" spans="1:4" ht="15.75" customHeight="1" x14ac:dyDescent="0.2">
      <c r="A898" s="45" t="s">
        <v>561</v>
      </c>
      <c r="B898" s="130">
        <v>42219</v>
      </c>
      <c r="C898" s="45">
        <v>409</v>
      </c>
      <c r="D898" s="93" t="s">
        <v>27</v>
      </c>
    </row>
    <row r="899" spans="1:4" ht="15.75" customHeight="1" x14ac:dyDescent="0.2">
      <c r="A899" s="45" t="s">
        <v>561</v>
      </c>
      <c r="B899" s="130">
        <v>42218</v>
      </c>
      <c r="C899" s="45">
        <v>777</v>
      </c>
      <c r="D899" s="93" t="s">
        <v>27</v>
      </c>
    </row>
    <row r="900" spans="1:4" ht="15.75" customHeight="1" x14ac:dyDescent="0.2">
      <c r="A900" s="45" t="s">
        <v>561</v>
      </c>
      <c r="B900" s="130">
        <v>42217</v>
      </c>
      <c r="C900" s="45">
        <v>91</v>
      </c>
      <c r="D900" s="93" t="s">
        <v>27</v>
      </c>
    </row>
    <row r="901" spans="1:4" ht="15.75" customHeight="1" x14ac:dyDescent="0.2">
      <c r="A901" s="45" t="s">
        <v>562</v>
      </c>
      <c r="B901" s="130">
        <v>42247</v>
      </c>
      <c r="C901" s="45">
        <v>8686</v>
      </c>
      <c r="D901" s="93" t="s">
        <v>27</v>
      </c>
    </row>
    <row r="902" spans="1:4" ht="15.75" customHeight="1" x14ac:dyDescent="0.2">
      <c r="A902" s="45" t="s">
        <v>562</v>
      </c>
      <c r="B902" s="130">
        <v>42246</v>
      </c>
      <c r="C902" s="45">
        <v>1924</v>
      </c>
      <c r="D902" s="93" t="s">
        <v>27</v>
      </c>
    </row>
    <row r="903" spans="1:4" ht="15.75" customHeight="1" x14ac:dyDescent="0.2">
      <c r="A903" s="45" t="s">
        <v>562</v>
      </c>
      <c r="B903" s="130">
        <v>42245</v>
      </c>
      <c r="C903" s="45">
        <v>10893</v>
      </c>
      <c r="D903" s="93" t="s">
        <v>27</v>
      </c>
    </row>
    <row r="904" spans="1:4" ht="15.75" customHeight="1" x14ac:dyDescent="0.2">
      <c r="A904" s="45" t="s">
        <v>562</v>
      </c>
      <c r="B904" s="130">
        <v>42244</v>
      </c>
      <c r="C904" s="45">
        <v>14670</v>
      </c>
      <c r="D904" s="93" t="s">
        <v>27</v>
      </c>
    </row>
    <row r="905" spans="1:4" ht="15.75" customHeight="1" x14ac:dyDescent="0.2">
      <c r="A905" s="45" t="s">
        <v>562</v>
      </c>
      <c r="B905" s="130">
        <v>42243</v>
      </c>
      <c r="C905" s="45">
        <v>6271</v>
      </c>
      <c r="D905" s="93" t="s">
        <v>27</v>
      </c>
    </row>
    <row r="906" spans="1:4" ht="15.75" customHeight="1" x14ac:dyDescent="0.2">
      <c r="A906" s="45" t="s">
        <v>562</v>
      </c>
      <c r="B906" s="130">
        <v>42242</v>
      </c>
      <c r="C906" s="45">
        <v>2999</v>
      </c>
      <c r="D906" s="93" t="s">
        <v>27</v>
      </c>
    </row>
    <row r="907" spans="1:4" ht="15.75" customHeight="1" x14ac:dyDescent="0.2">
      <c r="A907" s="45" t="s">
        <v>562</v>
      </c>
      <c r="B907" s="130">
        <v>42241</v>
      </c>
      <c r="C907" s="45">
        <v>2711</v>
      </c>
      <c r="D907" s="93" t="s">
        <v>27</v>
      </c>
    </row>
    <row r="908" spans="1:4" ht="15.75" customHeight="1" x14ac:dyDescent="0.2">
      <c r="A908" s="45" t="s">
        <v>562</v>
      </c>
      <c r="B908" s="130">
        <v>42240</v>
      </c>
      <c r="C908" s="45">
        <v>3309</v>
      </c>
      <c r="D908" s="93" t="s">
        <v>27</v>
      </c>
    </row>
    <row r="909" spans="1:4" ht="15.75" customHeight="1" x14ac:dyDescent="0.2">
      <c r="A909" s="45" t="s">
        <v>562</v>
      </c>
      <c r="B909" s="130">
        <v>42239</v>
      </c>
      <c r="C909" s="45">
        <v>4151</v>
      </c>
      <c r="D909" s="93" t="s">
        <v>27</v>
      </c>
    </row>
    <row r="910" spans="1:4" ht="15.75" customHeight="1" x14ac:dyDescent="0.2">
      <c r="A910" s="45" t="s">
        <v>562</v>
      </c>
      <c r="B910" s="130">
        <v>42238</v>
      </c>
      <c r="C910" s="45">
        <v>13866</v>
      </c>
      <c r="D910" s="93" t="s">
        <v>27</v>
      </c>
    </row>
    <row r="911" spans="1:4" ht="15.75" customHeight="1" x14ac:dyDescent="0.2">
      <c r="A911" s="45" t="s">
        <v>562</v>
      </c>
      <c r="B911" s="130">
        <v>42237</v>
      </c>
      <c r="C911" s="45">
        <v>12963</v>
      </c>
      <c r="D911" s="93" t="s">
        <v>27</v>
      </c>
    </row>
    <row r="912" spans="1:4" ht="15.75" customHeight="1" x14ac:dyDescent="0.2">
      <c r="A912" s="45" t="s">
        <v>562</v>
      </c>
      <c r="B912" s="130">
        <v>42236</v>
      </c>
      <c r="C912" s="45">
        <v>8089</v>
      </c>
      <c r="D912" s="93" t="s">
        <v>27</v>
      </c>
    </row>
    <row r="913" spans="1:4" ht="15.75" customHeight="1" x14ac:dyDescent="0.2">
      <c r="A913" s="45" t="s">
        <v>562</v>
      </c>
      <c r="B913" s="130">
        <v>42235</v>
      </c>
      <c r="C913" s="45">
        <v>3771</v>
      </c>
      <c r="D913" s="93" t="s">
        <v>27</v>
      </c>
    </row>
    <row r="914" spans="1:4" ht="15.75" customHeight="1" x14ac:dyDescent="0.2">
      <c r="A914" s="45" t="s">
        <v>562</v>
      </c>
      <c r="B914" s="130">
        <v>42234</v>
      </c>
      <c r="C914" s="45">
        <v>2796</v>
      </c>
      <c r="D914" s="93" t="s">
        <v>27</v>
      </c>
    </row>
    <row r="915" spans="1:4" ht="15.75" customHeight="1" x14ac:dyDescent="0.2">
      <c r="A915" s="45" t="s">
        <v>562</v>
      </c>
      <c r="B915" s="130">
        <v>42233</v>
      </c>
      <c r="C915" s="45">
        <v>2938</v>
      </c>
      <c r="D915" s="93" t="s">
        <v>27</v>
      </c>
    </row>
    <row r="916" spans="1:4" ht="15.75" customHeight="1" x14ac:dyDescent="0.2">
      <c r="A916" s="45" t="s">
        <v>562</v>
      </c>
      <c r="B916" s="130">
        <v>42232</v>
      </c>
      <c r="C916" s="45">
        <v>2815</v>
      </c>
      <c r="D916" s="93" t="s">
        <v>27</v>
      </c>
    </row>
    <row r="917" spans="1:4" ht="15.75" customHeight="1" x14ac:dyDescent="0.2">
      <c r="A917" s="45" t="s">
        <v>562</v>
      </c>
      <c r="B917" s="130">
        <v>42231</v>
      </c>
      <c r="C917" s="45">
        <v>1285</v>
      </c>
      <c r="D917" s="93" t="s">
        <v>27</v>
      </c>
    </row>
    <row r="918" spans="1:4" ht="15.75" customHeight="1" x14ac:dyDescent="0.2">
      <c r="A918" s="45" t="s">
        <v>562</v>
      </c>
      <c r="B918" s="130">
        <v>42230</v>
      </c>
      <c r="C918" s="45">
        <v>23371</v>
      </c>
      <c r="D918" s="93" t="s">
        <v>27</v>
      </c>
    </row>
    <row r="919" spans="1:4" ht="15.75" customHeight="1" x14ac:dyDescent="0.2">
      <c r="A919" s="45" t="s">
        <v>562</v>
      </c>
      <c r="B919" s="130">
        <v>42229</v>
      </c>
      <c r="C919" s="45">
        <v>6256</v>
      </c>
      <c r="D919" s="93" t="s">
        <v>27</v>
      </c>
    </row>
    <row r="920" spans="1:4" ht="15.75" customHeight="1" x14ac:dyDescent="0.2">
      <c r="A920" s="45" t="s">
        <v>562</v>
      </c>
      <c r="B920" s="130">
        <v>42228</v>
      </c>
      <c r="C920" s="45">
        <v>4378</v>
      </c>
      <c r="D920" s="93" t="s">
        <v>27</v>
      </c>
    </row>
    <row r="921" spans="1:4" ht="15.75" customHeight="1" x14ac:dyDescent="0.2">
      <c r="A921" s="45" t="s">
        <v>562</v>
      </c>
      <c r="B921" s="130">
        <v>42227</v>
      </c>
      <c r="C921" s="45">
        <v>2744</v>
      </c>
      <c r="D921" s="93" t="s">
        <v>27</v>
      </c>
    </row>
    <row r="922" spans="1:4" ht="15.75" customHeight="1" x14ac:dyDescent="0.2">
      <c r="A922" s="45" t="s">
        <v>562</v>
      </c>
      <c r="B922" s="130">
        <v>42226</v>
      </c>
      <c r="C922" s="45">
        <v>3836</v>
      </c>
      <c r="D922" s="93" t="s">
        <v>27</v>
      </c>
    </row>
    <row r="923" spans="1:4" ht="15.75" customHeight="1" x14ac:dyDescent="0.2">
      <c r="A923" s="45" t="s">
        <v>562</v>
      </c>
      <c r="B923" s="130">
        <v>42225</v>
      </c>
      <c r="C923" s="45">
        <v>3630</v>
      </c>
      <c r="D923" s="93" t="s">
        <v>27</v>
      </c>
    </row>
    <row r="924" spans="1:4" ht="15.75" customHeight="1" x14ac:dyDescent="0.2">
      <c r="A924" s="45" t="s">
        <v>562</v>
      </c>
      <c r="B924" s="130">
        <v>42224</v>
      </c>
      <c r="C924" s="45">
        <v>487</v>
      </c>
      <c r="D924" s="93" t="s">
        <v>27</v>
      </c>
    </row>
    <row r="925" spans="1:4" ht="15.75" customHeight="1" x14ac:dyDescent="0.2">
      <c r="A925" s="45" t="s">
        <v>562</v>
      </c>
      <c r="B925" s="130">
        <v>42223</v>
      </c>
      <c r="C925" s="45">
        <v>22259</v>
      </c>
      <c r="D925" s="93" t="s">
        <v>27</v>
      </c>
    </row>
    <row r="926" spans="1:4" ht="15.75" customHeight="1" x14ac:dyDescent="0.2">
      <c r="A926" s="45" t="s">
        <v>562</v>
      </c>
      <c r="B926" s="130">
        <v>42222</v>
      </c>
      <c r="C926" s="45">
        <v>7741</v>
      </c>
      <c r="D926" s="93" t="s">
        <v>27</v>
      </c>
    </row>
    <row r="927" spans="1:4" ht="15.75" customHeight="1" x14ac:dyDescent="0.2">
      <c r="A927" s="45" t="s">
        <v>562</v>
      </c>
      <c r="B927" s="130">
        <v>42221</v>
      </c>
      <c r="C927" s="45">
        <v>3177</v>
      </c>
      <c r="D927" s="93" t="s">
        <v>27</v>
      </c>
    </row>
    <row r="928" spans="1:4" ht="15.75" customHeight="1" x14ac:dyDescent="0.2">
      <c r="A928" s="45" t="s">
        <v>562</v>
      </c>
      <c r="B928" s="130">
        <v>42220</v>
      </c>
      <c r="C928" s="45">
        <v>2956</v>
      </c>
      <c r="D928" s="93" t="s">
        <v>27</v>
      </c>
    </row>
    <row r="929" spans="1:4" ht="15.75" customHeight="1" x14ac:dyDescent="0.2">
      <c r="A929" s="45" t="s">
        <v>562</v>
      </c>
      <c r="B929" s="130">
        <v>42219</v>
      </c>
      <c r="C929" s="45">
        <v>3286</v>
      </c>
      <c r="D929" s="93" t="s">
        <v>27</v>
      </c>
    </row>
    <row r="930" spans="1:4" ht="15.75" customHeight="1" x14ac:dyDescent="0.2">
      <c r="A930" s="45" t="s">
        <v>562</v>
      </c>
      <c r="B930" s="130">
        <v>42218</v>
      </c>
      <c r="C930" s="45">
        <v>3561</v>
      </c>
      <c r="D930" s="93" t="s">
        <v>27</v>
      </c>
    </row>
    <row r="931" spans="1:4" ht="15.75" customHeight="1" x14ac:dyDescent="0.2">
      <c r="A931" s="45" t="s">
        <v>562</v>
      </c>
      <c r="B931" s="130">
        <v>42217</v>
      </c>
      <c r="C931" s="45">
        <v>871</v>
      </c>
      <c r="D931" s="93" t="s">
        <v>27</v>
      </c>
    </row>
    <row r="932" spans="1:4" ht="15.75" customHeight="1" x14ac:dyDescent="0.2">
      <c r="A932" s="45" t="s">
        <v>79</v>
      </c>
      <c r="B932" s="130">
        <v>42247</v>
      </c>
      <c r="C932" s="45">
        <v>969</v>
      </c>
      <c r="D932" s="93" t="s">
        <v>27</v>
      </c>
    </row>
    <row r="933" spans="1:4" ht="15.75" customHeight="1" x14ac:dyDescent="0.2">
      <c r="A933" s="45" t="s">
        <v>79</v>
      </c>
      <c r="B933" s="130">
        <v>42246</v>
      </c>
      <c r="C933" s="45">
        <v>2741</v>
      </c>
      <c r="D933" s="93" t="s">
        <v>27</v>
      </c>
    </row>
    <row r="934" spans="1:4" ht="15.75" customHeight="1" x14ac:dyDescent="0.2">
      <c r="A934" s="45" t="s">
        <v>79</v>
      </c>
      <c r="B934" s="130">
        <v>42245</v>
      </c>
      <c r="C934" s="45">
        <v>2518</v>
      </c>
      <c r="D934" s="93" t="s">
        <v>27</v>
      </c>
    </row>
    <row r="935" spans="1:4" ht="15.75" customHeight="1" x14ac:dyDescent="0.2">
      <c r="A935" s="45" t="s">
        <v>79</v>
      </c>
      <c r="B935" s="130">
        <v>42244</v>
      </c>
      <c r="C935" s="45">
        <v>1381</v>
      </c>
      <c r="D935" s="93" t="s">
        <v>27</v>
      </c>
    </row>
    <row r="936" spans="1:4" ht="15.75" customHeight="1" x14ac:dyDescent="0.2">
      <c r="A936" s="45" t="s">
        <v>79</v>
      </c>
      <c r="B936" s="130">
        <v>42243</v>
      </c>
      <c r="C936" s="45">
        <v>1565</v>
      </c>
      <c r="D936" s="93" t="s">
        <v>27</v>
      </c>
    </row>
    <row r="937" spans="1:4" ht="15.75" customHeight="1" x14ac:dyDescent="0.2">
      <c r="A937" s="45" t="s">
        <v>79</v>
      </c>
      <c r="B937" s="130">
        <v>42242</v>
      </c>
      <c r="C937" s="45">
        <v>252</v>
      </c>
      <c r="D937" s="93" t="s">
        <v>27</v>
      </c>
    </row>
    <row r="938" spans="1:4" ht="15.75" customHeight="1" x14ac:dyDescent="0.2">
      <c r="A938" s="45" t="s">
        <v>79</v>
      </c>
      <c r="B938" s="130">
        <v>42241</v>
      </c>
      <c r="C938" s="45">
        <v>1299</v>
      </c>
      <c r="D938" s="93" t="s">
        <v>27</v>
      </c>
    </row>
    <row r="939" spans="1:4" ht="15.75" customHeight="1" x14ac:dyDescent="0.2">
      <c r="A939" s="45" t="s">
        <v>79</v>
      </c>
      <c r="B939" s="130">
        <v>42240</v>
      </c>
      <c r="C939" s="45">
        <v>938</v>
      </c>
      <c r="D939" s="93" t="s">
        <v>27</v>
      </c>
    </row>
    <row r="940" spans="1:4" ht="15.75" customHeight="1" x14ac:dyDescent="0.2">
      <c r="A940" s="45" t="s">
        <v>79</v>
      </c>
      <c r="B940" s="130">
        <v>42239</v>
      </c>
      <c r="C940" s="45">
        <v>769</v>
      </c>
      <c r="D940" s="93" t="s">
        <v>27</v>
      </c>
    </row>
    <row r="941" spans="1:4" ht="15.75" customHeight="1" x14ac:dyDescent="0.2">
      <c r="A941" s="45" t="s">
        <v>79</v>
      </c>
      <c r="B941" s="130">
        <v>42238</v>
      </c>
      <c r="C941" s="45">
        <v>3166</v>
      </c>
      <c r="D941" s="93" t="s">
        <v>27</v>
      </c>
    </row>
    <row r="942" spans="1:4" ht="15.75" customHeight="1" x14ac:dyDescent="0.2">
      <c r="A942" s="45" t="s">
        <v>79</v>
      </c>
      <c r="B942" s="130">
        <v>42237</v>
      </c>
      <c r="C942" s="45">
        <v>3321</v>
      </c>
      <c r="D942" s="93" t="s">
        <v>27</v>
      </c>
    </row>
    <row r="943" spans="1:4" ht="15.75" customHeight="1" x14ac:dyDescent="0.2">
      <c r="A943" s="45" t="s">
        <v>79</v>
      </c>
      <c r="B943" s="130">
        <v>42236</v>
      </c>
      <c r="C943" s="45">
        <v>1004</v>
      </c>
      <c r="D943" s="93" t="s">
        <v>27</v>
      </c>
    </row>
    <row r="944" spans="1:4" ht="15.75" customHeight="1" x14ac:dyDescent="0.2">
      <c r="A944" s="45" t="s">
        <v>79</v>
      </c>
      <c r="B944" s="130">
        <v>42235</v>
      </c>
      <c r="C944" s="45">
        <v>818</v>
      </c>
      <c r="D944" s="93" t="s">
        <v>27</v>
      </c>
    </row>
    <row r="945" spans="1:4" ht="15.75" customHeight="1" x14ac:dyDescent="0.2">
      <c r="A945" s="45" t="s">
        <v>79</v>
      </c>
      <c r="B945" s="130">
        <v>42234</v>
      </c>
      <c r="C945" s="45">
        <v>824</v>
      </c>
      <c r="D945" s="93" t="s">
        <v>27</v>
      </c>
    </row>
    <row r="946" spans="1:4" ht="15.75" customHeight="1" x14ac:dyDescent="0.2">
      <c r="A946" s="45" t="s">
        <v>79</v>
      </c>
      <c r="B946" s="130">
        <v>42233</v>
      </c>
      <c r="C946" s="45">
        <v>1042</v>
      </c>
      <c r="D946" s="93" t="s">
        <v>27</v>
      </c>
    </row>
    <row r="947" spans="1:4" ht="15.75" customHeight="1" x14ac:dyDescent="0.2">
      <c r="A947" s="45" t="s">
        <v>79</v>
      </c>
      <c r="B947" s="130">
        <v>42232</v>
      </c>
      <c r="C947" s="45">
        <v>695</v>
      </c>
      <c r="D947" s="93" t="s">
        <v>27</v>
      </c>
    </row>
    <row r="948" spans="1:4" ht="15.75" customHeight="1" x14ac:dyDescent="0.2">
      <c r="A948" s="45" t="s">
        <v>79</v>
      </c>
      <c r="B948" s="130">
        <v>42231</v>
      </c>
      <c r="C948" s="45">
        <v>98</v>
      </c>
      <c r="D948" s="93" t="s">
        <v>27</v>
      </c>
    </row>
    <row r="949" spans="1:4" ht="15.75" customHeight="1" x14ac:dyDescent="0.2">
      <c r="A949" s="45" t="s">
        <v>79</v>
      </c>
      <c r="B949" s="130">
        <v>42230</v>
      </c>
      <c r="C949" s="45">
        <v>6414</v>
      </c>
      <c r="D949" s="93" t="s">
        <v>27</v>
      </c>
    </row>
    <row r="950" spans="1:4" ht="15.75" customHeight="1" x14ac:dyDescent="0.2">
      <c r="A950" s="45" t="s">
        <v>79</v>
      </c>
      <c r="B950" s="130">
        <v>42229</v>
      </c>
      <c r="C950" s="45">
        <v>1100</v>
      </c>
      <c r="D950" s="93" t="s">
        <v>27</v>
      </c>
    </row>
    <row r="951" spans="1:4" ht="15.75" customHeight="1" x14ac:dyDescent="0.2">
      <c r="A951" s="45" t="s">
        <v>79</v>
      </c>
      <c r="B951" s="130">
        <v>42228</v>
      </c>
      <c r="C951" s="45">
        <v>1008</v>
      </c>
      <c r="D951" s="93" t="s">
        <v>27</v>
      </c>
    </row>
    <row r="952" spans="1:4" ht="15.75" customHeight="1" x14ac:dyDescent="0.2">
      <c r="A952" s="45" t="s">
        <v>79</v>
      </c>
      <c r="B952" s="130">
        <v>42227</v>
      </c>
      <c r="C952" s="45">
        <v>590</v>
      </c>
      <c r="D952" s="93" t="s">
        <v>27</v>
      </c>
    </row>
    <row r="953" spans="1:4" ht="15.75" customHeight="1" x14ac:dyDescent="0.2">
      <c r="A953" s="45" t="s">
        <v>79</v>
      </c>
      <c r="B953" s="130">
        <v>42226</v>
      </c>
      <c r="C953" s="45">
        <v>1054</v>
      </c>
      <c r="D953" s="93" t="s">
        <v>27</v>
      </c>
    </row>
    <row r="954" spans="1:4" ht="15.75" customHeight="1" x14ac:dyDescent="0.2">
      <c r="A954" s="45" t="s">
        <v>79</v>
      </c>
      <c r="B954" s="130">
        <v>42225</v>
      </c>
      <c r="C954" s="45">
        <v>3293</v>
      </c>
      <c r="D954" s="93" t="s">
        <v>27</v>
      </c>
    </row>
    <row r="955" spans="1:4" ht="15.75" customHeight="1" x14ac:dyDescent="0.2">
      <c r="A955" s="45" t="s">
        <v>79</v>
      </c>
      <c r="B955" s="130">
        <v>42224</v>
      </c>
      <c r="C955" s="45">
        <v>3236</v>
      </c>
      <c r="D955" s="93" t="s">
        <v>27</v>
      </c>
    </row>
    <row r="956" spans="1:4" ht="15.75" customHeight="1" x14ac:dyDescent="0.2">
      <c r="A956" s="45" t="s">
        <v>79</v>
      </c>
      <c r="B956" s="130">
        <v>42223</v>
      </c>
      <c r="C956" s="45">
        <v>557</v>
      </c>
      <c r="D956" s="93" t="s">
        <v>27</v>
      </c>
    </row>
    <row r="957" spans="1:4" ht="15.75" customHeight="1" x14ac:dyDescent="0.2">
      <c r="A957" s="45" t="s">
        <v>79</v>
      </c>
      <c r="B957" s="130">
        <v>42222</v>
      </c>
      <c r="C957" s="45">
        <v>864</v>
      </c>
      <c r="D957" s="93" t="s">
        <v>27</v>
      </c>
    </row>
    <row r="958" spans="1:4" ht="15.75" customHeight="1" x14ac:dyDescent="0.2">
      <c r="A958" s="45" t="s">
        <v>79</v>
      </c>
      <c r="B958" s="130">
        <v>42221</v>
      </c>
      <c r="C958" s="45">
        <v>1022</v>
      </c>
      <c r="D958" s="93" t="s">
        <v>27</v>
      </c>
    </row>
    <row r="959" spans="1:4" ht="15.75" customHeight="1" x14ac:dyDescent="0.2">
      <c r="A959" s="45" t="s">
        <v>79</v>
      </c>
      <c r="B959" s="130">
        <v>42220</v>
      </c>
      <c r="C959" s="45">
        <v>948</v>
      </c>
      <c r="D959" s="93" t="s">
        <v>27</v>
      </c>
    </row>
    <row r="960" spans="1:4" ht="15.75" customHeight="1" x14ac:dyDescent="0.2">
      <c r="A960" s="45" t="s">
        <v>79</v>
      </c>
      <c r="B960" s="130">
        <v>42219</v>
      </c>
      <c r="C960" s="45">
        <v>1127</v>
      </c>
      <c r="D960" s="93" t="s">
        <v>27</v>
      </c>
    </row>
    <row r="961" spans="1:4" ht="15.75" customHeight="1" x14ac:dyDescent="0.2">
      <c r="A961" s="45" t="s">
        <v>79</v>
      </c>
      <c r="B961" s="130">
        <v>42218</v>
      </c>
      <c r="C961" s="45">
        <v>882</v>
      </c>
      <c r="D961" s="93" t="s">
        <v>27</v>
      </c>
    </row>
    <row r="962" spans="1:4" ht="15.75" customHeight="1" x14ac:dyDescent="0.2">
      <c r="A962" s="45" t="s">
        <v>79</v>
      </c>
      <c r="B962" s="130">
        <v>42217</v>
      </c>
      <c r="C962" s="45">
        <v>4122</v>
      </c>
      <c r="D962" s="93" t="s">
        <v>27</v>
      </c>
    </row>
    <row r="963" spans="1:4" ht="15.75" customHeight="1" x14ac:dyDescent="0.2">
      <c r="A963" s="45" t="s">
        <v>80</v>
      </c>
      <c r="B963" s="130">
        <v>42247</v>
      </c>
      <c r="C963" s="45">
        <v>384</v>
      </c>
      <c r="D963" s="93" t="s">
        <v>27</v>
      </c>
    </row>
    <row r="964" spans="1:4" ht="15.75" customHeight="1" x14ac:dyDescent="0.2">
      <c r="A964" s="45" t="s">
        <v>80</v>
      </c>
      <c r="B964" s="130">
        <v>42246</v>
      </c>
      <c r="C964" s="45">
        <v>444</v>
      </c>
      <c r="D964" s="93" t="s">
        <v>27</v>
      </c>
    </row>
    <row r="965" spans="1:4" ht="15.75" customHeight="1" x14ac:dyDescent="0.2">
      <c r="A965" s="45" t="s">
        <v>80</v>
      </c>
      <c r="B965" s="130">
        <v>42245</v>
      </c>
      <c r="C965" s="45">
        <v>128</v>
      </c>
      <c r="D965" s="93" t="s">
        <v>27</v>
      </c>
    </row>
    <row r="966" spans="1:4" ht="15.75" customHeight="1" x14ac:dyDescent="0.2">
      <c r="A966" s="45" t="s">
        <v>80</v>
      </c>
      <c r="B966" s="130">
        <v>42244</v>
      </c>
      <c r="C966" s="45">
        <v>4907</v>
      </c>
      <c r="D966" s="93" t="s">
        <v>27</v>
      </c>
    </row>
    <row r="967" spans="1:4" ht="15.75" customHeight="1" x14ac:dyDescent="0.2">
      <c r="A967" s="45" t="s">
        <v>80</v>
      </c>
      <c r="B967" s="130">
        <v>42243</v>
      </c>
      <c r="C967" s="45">
        <v>784</v>
      </c>
      <c r="D967" s="93" t="s">
        <v>27</v>
      </c>
    </row>
    <row r="968" spans="1:4" ht="15.75" customHeight="1" x14ac:dyDescent="0.2">
      <c r="A968" s="45" t="s">
        <v>80</v>
      </c>
      <c r="B968" s="130">
        <v>42242</v>
      </c>
      <c r="C968" s="45">
        <v>359</v>
      </c>
      <c r="D968" s="93" t="s">
        <v>27</v>
      </c>
    </row>
    <row r="969" spans="1:4" ht="15.75" customHeight="1" x14ac:dyDescent="0.2">
      <c r="A969" s="45" t="s">
        <v>80</v>
      </c>
      <c r="B969" s="130">
        <v>42241</v>
      </c>
      <c r="C969" s="45">
        <v>509</v>
      </c>
      <c r="D969" s="93" t="s">
        <v>27</v>
      </c>
    </row>
    <row r="970" spans="1:4" ht="15.75" customHeight="1" x14ac:dyDescent="0.2">
      <c r="A970" s="45" t="s">
        <v>80</v>
      </c>
      <c r="B970" s="130">
        <v>42240</v>
      </c>
      <c r="C970" s="45">
        <v>386</v>
      </c>
      <c r="D970" s="93" t="s">
        <v>27</v>
      </c>
    </row>
    <row r="971" spans="1:4" ht="15.75" customHeight="1" x14ac:dyDescent="0.2">
      <c r="A971" s="45" t="s">
        <v>80</v>
      </c>
      <c r="B971" s="130">
        <v>42239</v>
      </c>
      <c r="C971" s="45">
        <v>449</v>
      </c>
      <c r="D971" s="93" t="s">
        <v>27</v>
      </c>
    </row>
    <row r="972" spans="1:4" ht="15.75" customHeight="1" x14ac:dyDescent="0.2">
      <c r="A972" s="45" t="s">
        <v>80</v>
      </c>
      <c r="B972" s="130">
        <v>42238</v>
      </c>
      <c r="C972" s="45">
        <v>134</v>
      </c>
      <c r="D972" s="93" t="s">
        <v>27</v>
      </c>
    </row>
    <row r="973" spans="1:4" ht="15.75" customHeight="1" x14ac:dyDescent="0.2">
      <c r="A973" s="45" t="s">
        <v>80</v>
      </c>
      <c r="B973" s="130">
        <v>42237</v>
      </c>
      <c r="C973" s="45">
        <v>4482</v>
      </c>
      <c r="D973" s="93" t="s">
        <v>27</v>
      </c>
    </row>
    <row r="974" spans="1:4" ht="15.75" customHeight="1" x14ac:dyDescent="0.2">
      <c r="A974" s="45" t="s">
        <v>80</v>
      </c>
      <c r="B974" s="130">
        <v>42236</v>
      </c>
      <c r="C974" s="45">
        <v>634</v>
      </c>
      <c r="D974" s="93" t="s">
        <v>27</v>
      </c>
    </row>
    <row r="975" spans="1:4" ht="15.75" customHeight="1" x14ac:dyDescent="0.2">
      <c r="A975" s="45" t="s">
        <v>80</v>
      </c>
      <c r="B975" s="130">
        <v>42235</v>
      </c>
      <c r="C975" s="45">
        <v>377</v>
      </c>
      <c r="D975" s="93" t="s">
        <v>27</v>
      </c>
    </row>
    <row r="976" spans="1:4" ht="15.75" customHeight="1" x14ac:dyDescent="0.2">
      <c r="A976" s="45" t="s">
        <v>80</v>
      </c>
      <c r="B976" s="130">
        <v>42234</v>
      </c>
      <c r="C976" s="45">
        <v>416</v>
      </c>
      <c r="D976" s="93" t="s">
        <v>27</v>
      </c>
    </row>
    <row r="977" spans="1:4" ht="15.75" customHeight="1" x14ac:dyDescent="0.2">
      <c r="A977" s="45" t="s">
        <v>80</v>
      </c>
      <c r="B977" s="130">
        <v>42233</v>
      </c>
      <c r="C977" s="45">
        <v>392</v>
      </c>
      <c r="D977" s="93" t="s">
        <v>27</v>
      </c>
    </row>
    <row r="978" spans="1:4" ht="15.75" customHeight="1" x14ac:dyDescent="0.2">
      <c r="A978" s="45" t="s">
        <v>80</v>
      </c>
      <c r="B978" s="130">
        <v>42232</v>
      </c>
      <c r="C978" s="45">
        <v>655</v>
      </c>
      <c r="D978" s="93" t="s">
        <v>27</v>
      </c>
    </row>
    <row r="979" spans="1:4" ht="15.75" customHeight="1" x14ac:dyDescent="0.2">
      <c r="A979" s="45" t="s">
        <v>80</v>
      </c>
      <c r="B979" s="130">
        <v>42231</v>
      </c>
      <c r="C979" s="45">
        <v>533</v>
      </c>
      <c r="D979" s="93" t="s">
        <v>27</v>
      </c>
    </row>
    <row r="980" spans="1:4" ht="15.75" customHeight="1" x14ac:dyDescent="0.2">
      <c r="A980" s="45" t="s">
        <v>80</v>
      </c>
      <c r="B980" s="130">
        <v>42230</v>
      </c>
      <c r="C980" s="45">
        <v>2515</v>
      </c>
      <c r="D980" s="93" t="s">
        <v>27</v>
      </c>
    </row>
    <row r="981" spans="1:4" ht="15.75" customHeight="1" x14ac:dyDescent="0.2">
      <c r="A981" s="45" t="s">
        <v>80</v>
      </c>
      <c r="B981" s="130">
        <v>42229</v>
      </c>
      <c r="C981" s="45">
        <v>2157</v>
      </c>
      <c r="D981" s="93" t="s">
        <v>27</v>
      </c>
    </row>
    <row r="982" spans="1:4" ht="15.75" customHeight="1" x14ac:dyDescent="0.2">
      <c r="A982" s="45" t="s">
        <v>80</v>
      </c>
      <c r="B982" s="130">
        <v>42228</v>
      </c>
      <c r="C982" s="45">
        <v>382</v>
      </c>
      <c r="D982" s="93" t="s">
        <v>27</v>
      </c>
    </row>
    <row r="983" spans="1:4" ht="15.75" customHeight="1" x14ac:dyDescent="0.2">
      <c r="A983" s="45" t="s">
        <v>80</v>
      </c>
      <c r="B983" s="130">
        <v>42227</v>
      </c>
      <c r="C983" s="45">
        <v>666</v>
      </c>
      <c r="D983" s="93" t="s">
        <v>27</v>
      </c>
    </row>
    <row r="984" spans="1:4" ht="15.75" customHeight="1" x14ac:dyDescent="0.2">
      <c r="A984" s="45" t="s">
        <v>80</v>
      </c>
      <c r="B984" s="130">
        <v>42226</v>
      </c>
      <c r="C984" s="45">
        <v>675</v>
      </c>
      <c r="D984" s="93" t="s">
        <v>27</v>
      </c>
    </row>
    <row r="985" spans="1:4" ht="15.75" customHeight="1" x14ac:dyDescent="0.2">
      <c r="A985" s="45" t="s">
        <v>80</v>
      </c>
      <c r="B985" s="130">
        <v>42225</v>
      </c>
      <c r="C985" s="45">
        <v>752</v>
      </c>
      <c r="D985" s="93" t="s">
        <v>27</v>
      </c>
    </row>
    <row r="986" spans="1:4" ht="15.75" customHeight="1" x14ac:dyDescent="0.2">
      <c r="A986" s="45" t="s">
        <v>80</v>
      </c>
      <c r="B986" s="130">
        <v>42224</v>
      </c>
      <c r="C986" s="45">
        <v>3215</v>
      </c>
      <c r="D986" s="93" t="s">
        <v>27</v>
      </c>
    </row>
    <row r="987" spans="1:4" ht="15.75" customHeight="1" x14ac:dyDescent="0.2">
      <c r="A987" s="45" t="s">
        <v>80</v>
      </c>
      <c r="B987" s="130">
        <v>42223</v>
      </c>
      <c r="C987" s="45">
        <v>1864</v>
      </c>
      <c r="D987" s="93" t="s">
        <v>27</v>
      </c>
    </row>
    <row r="988" spans="1:4" ht="15.75" customHeight="1" x14ac:dyDescent="0.2">
      <c r="A988" s="45" t="s">
        <v>80</v>
      </c>
      <c r="B988" s="130">
        <v>42222</v>
      </c>
      <c r="C988" s="45">
        <v>1084</v>
      </c>
      <c r="D988" s="93" t="s">
        <v>27</v>
      </c>
    </row>
    <row r="989" spans="1:4" ht="15.75" customHeight="1" x14ac:dyDescent="0.2">
      <c r="A989" s="45" t="s">
        <v>80</v>
      </c>
      <c r="B989" s="130">
        <v>42221</v>
      </c>
      <c r="C989" s="45">
        <v>673</v>
      </c>
      <c r="D989" s="93" t="s">
        <v>27</v>
      </c>
    </row>
    <row r="990" spans="1:4" ht="15.75" customHeight="1" x14ac:dyDescent="0.2">
      <c r="A990" s="45" t="s">
        <v>80</v>
      </c>
      <c r="B990" s="130">
        <v>42220</v>
      </c>
      <c r="C990" s="45">
        <v>651</v>
      </c>
      <c r="D990" s="93" t="s">
        <v>27</v>
      </c>
    </row>
    <row r="991" spans="1:4" ht="15.75" customHeight="1" x14ac:dyDescent="0.2">
      <c r="A991" s="45" t="s">
        <v>80</v>
      </c>
      <c r="B991" s="130">
        <v>42219</v>
      </c>
      <c r="C991" s="45">
        <v>672</v>
      </c>
      <c r="D991" s="93" t="s">
        <v>27</v>
      </c>
    </row>
    <row r="992" spans="1:4" ht="15.75" customHeight="1" x14ac:dyDescent="0.2">
      <c r="A992" s="45" t="s">
        <v>80</v>
      </c>
      <c r="B992" s="130">
        <v>42218</v>
      </c>
      <c r="C992" s="45">
        <v>757</v>
      </c>
      <c r="D992" s="93" t="s">
        <v>27</v>
      </c>
    </row>
    <row r="993" spans="1:4" ht="15.75" customHeight="1" x14ac:dyDescent="0.2">
      <c r="A993" s="45" t="s">
        <v>80</v>
      </c>
      <c r="B993" s="130">
        <v>42217</v>
      </c>
      <c r="C993" s="45">
        <v>126</v>
      </c>
      <c r="D993" s="93" t="s">
        <v>27</v>
      </c>
    </row>
    <row r="994" spans="1:4" ht="15.75" customHeight="1" x14ac:dyDescent="0.2">
      <c r="A994" s="45" t="s">
        <v>81</v>
      </c>
      <c r="B994" s="130">
        <v>42247</v>
      </c>
      <c r="C994" s="45">
        <v>20</v>
      </c>
      <c r="D994" s="93" t="s">
        <v>27</v>
      </c>
    </row>
    <row r="995" spans="1:4" ht="15.75" customHeight="1" x14ac:dyDescent="0.2">
      <c r="A995" s="45" t="s">
        <v>81</v>
      </c>
      <c r="B995" s="130">
        <v>42246</v>
      </c>
      <c r="C995" s="45">
        <v>26</v>
      </c>
      <c r="D995" s="93" t="s">
        <v>27</v>
      </c>
    </row>
    <row r="996" spans="1:4" ht="15.75" customHeight="1" x14ac:dyDescent="0.2">
      <c r="A996" s="45" t="s">
        <v>81</v>
      </c>
      <c r="B996" s="130">
        <v>42245</v>
      </c>
      <c r="C996" s="45">
        <v>19</v>
      </c>
      <c r="D996" s="93" t="s">
        <v>27</v>
      </c>
    </row>
    <row r="997" spans="1:4" ht="15.75" customHeight="1" x14ac:dyDescent="0.2">
      <c r="A997" s="45" t="s">
        <v>81</v>
      </c>
      <c r="B997" s="130">
        <v>42244</v>
      </c>
      <c r="C997" s="45">
        <v>27</v>
      </c>
      <c r="D997" s="93" t="s">
        <v>27</v>
      </c>
    </row>
    <row r="998" spans="1:4" ht="15.75" customHeight="1" x14ac:dyDescent="0.2">
      <c r="A998" s="45" t="s">
        <v>81</v>
      </c>
      <c r="B998" s="130">
        <v>42243</v>
      </c>
      <c r="C998" s="45">
        <v>26</v>
      </c>
      <c r="D998" s="93" t="s">
        <v>27</v>
      </c>
    </row>
    <row r="999" spans="1:4" ht="15.75" customHeight="1" x14ac:dyDescent="0.2">
      <c r="A999" s="45" t="s">
        <v>81</v>
      </c>
      <c r="B999" s="130">
        <v>42242</v>
      </c>
      <c r="C999" s="45">
        <v>24</v>
      </c>
      <c r="D999" s="93" t="s">
        <v>27</v>
      </c>
    </row>
    <row r="1000" spans="1:4" ht="15.75" customHeight="1" x14ac:dyDescent="0.2">
      <c r="A1000" s="45" t="s">
        <v>81</v>
      </c>
      <c r="B1000" s="130">
        <v>42241</v>
      </c>
      <c r="C1000" s="45">
        <v>32</v>
      </c>
      <c r="D1000" s="93" t="s">
        <v>27</v>
      </c>
    </row>
    <row r="1001" spans="1:4" ht="15.75" customHeight="1" x14ac:dyDescent="0.2">
      <c r="A1001" s="45" t="s">
        <v>81</v>
      </c>
      <c r="B1001" s="130">
        <v>42240</v>
      </c>
      <c r="C1001" s="45">
        <v>24</v>
      </c>
      <c r="D1001" s="93" t="s">
        <v>27</v>
      </c>
    </row>
    <row r="1002" spans="1:4" ht="15.75" customHeight="1" x14ac:dyDescent="0.2">
      <c r="A1002" s="45" t="s">
        <v>81</v>
      </c>
      <c r="B1002" s="130">
        <v>42239</v>
      </c>
      <c r="C1002" s="45">
        <v>23</v>
      </c>
      <c r="D1002" s="93" t="s">
        <v>27</v>
      </c>
    </row>
    <row r="1003" spans="1:4" ht="15.75" customHeight="1" x14ac:dyDescent="0.2">
      <c r="A1003" s="45" t="s">
        <v>81</v>
      </c>
      <c r="B1003" s="130">
        <v>42238</v>
      </c>
      <c r="C1003" s="45">
        <v>22</v>
      </c>
      <c r="D1003" s="93" t="s">
        <v>27</v>
      </c>
    </row>
    <row r="1004" spans="1:4" ht="15.75" customHeight="1" x14ac:dyDescent="0.2">
      <c r="A1004" s="45" t="s">
        <v>81</v>
      </c>
      <c r="B1004" s="130">
        <v>42237</v>
      </c>
      <c r="C1004" s="45">
        <v>20</v>
      </c>
      <c r="D1004" s="93" t="s">
        <v>27</v>
      </c>
    </row>
    <row r="1005" spans="1:4" ht="15.75" customHeight="1" x14ac:dyDescent="0.2">
      <c r="A1005" s="45" t="s">
        <v>81</v>
      </c>
      <c r="B1005" s="130">
        <v>42236</v>
      </c>
      <c r="C1005" s="45">
        <v>24</v>
      </c>
      <c r="D1005" s="93" t="s">
        <v>27</v>
      </c>
    </row>
    <row r="1006" spans="1:4" ht="15.75" customHeight="1" x14ac:dyDescent="0.2">
      <c r="A1006" s="45" t="s">
        <v>81</v>
      </c>
      <c r="B1006" s="130">
        <v>42235</v>
      </c>
      <c r="C1006" s="45">
        <v>32</v>
      </c>
      <c r="D1006" s="93" t="s">
        <v>27</v>
      </c>
    </row>
    <row r="1007" spans="1:4" ht="15.75" customHeight="1" x14ac:dyDescent="0.2">
      <c r="A1007" s="45" t="s">
        <v>81</v>
      </c>
      <c r="B1007" s="130">
        <v>42234</v>
      </c>
      <c r="C1007" s="45">
        <v>25</v>
      </c>
      <c r="D1007" s="93" t="s">
        <v>27</v>
      </c>
    </row>
    <row r="1008" spans="1:4" ht="15.75" customHeight="1" x14ac:dyDescent="0.2">
      <c r="A1008" s="45" t="s">
        <v>81</v>
      </c>
      <c r="B1008" s="130">
        <v>42233</v>
      </c>
      <c r="C1008" s="45">
        <v>23</v>
      </c>
      <c r="D1008" s="93" t="s">
        <v>27</v>
      </c>
    </row>
    <row r="1009" spans="1:4" ht="15.75" customHeight="1" x14ac:dyDescent="0.2">
      <c r="A1009" s="45" t="s">
        <v>81</v>
      </c>
      <c r="B1009" s="130">
        <v>42232</v>
      </c>
      <c r="C1009" s="45">
        <v>20</v>
      </c>
      <c r="D1009" s="93" t="s">
        <v>27</v>
      </c>
    </row>
    <row r="1010" spans="1:4" ht="15.75" customHeight="1" x14ac:dyDescent="0.2">
      <c r="A1010" s="45" t="s">
        <v>81</v>
      </c>
      <c r="B1010" s="130">
        <v>42231</v>
      </c>
      <c r="C1010" s="45">
        <v>22</v>
      </c>
      <c r="D1010" s="93" t="s">
        <v>27</v>
      </c>
    </row>
    <row r="1011" spans="1:4" ht="15.75" customHeight="1" x14ac:dyDescent="0.2">
      <c r="A1011" s="45" t="s">
        <v>81</v>
      </c>
      <c r="B1011" s="130">
        <v>42230</v>
      </c>
      <c r="C1011" s="45">
        <v>20</v>
      </c>
      <c r="D1011" s="93" t="s">
        <v>27</v>
      </c>
    </row>
    <row r="1012" spans="1:4" ht="15.75" customHeight="1" x14ac:dyDescent="0.2">
      <c r="A1012" s="45" t="s">
        <v>81</v>
      </c>
      <c r="B1012" s="130">
        <v>42229</v>
      </c>
      <c r="C1012" s="45">
        <v>19</v>
      </c>
      <c r="D1012" s="93" t="s">
        <v>27</v>
      </c>
    </row>
    <row r="1013" spans="1:4" ht="15.75" customHeight="1" x14ac:dyDescent="0.2">
      <c r="A1013" s="45" t="s">
        <v>81</v>
      </c>
      <c r="B1013" s="130">
        <v>42228</v>
      </c>
      <c r="C1013" s="45">
        <v>20</v>
      </c>
      <c r="D1013" s="93" t="s">
        <v>27</v>
      </c>
    </row>
    <row r="1014" spans="1:4" ht="15.75" customHeight="1" x14ac:dyDescent="0.2">
      <c r="A1014" s="45" t="s">
        <v>81</v>
      </c>
      <c r="B1014" s="130">
        <v>42227</v>
      </c>
      <c r="C1014" s="45">
        <v>23</v>
      </c>
      <c r="D1014" s="93" t="s">
        <v>27</v>
      </c>
    </row>
    <row r="1015" spans="1:4" ht="15.75" customHeight="1" x14ac:dyDescent="0.2">
      <c r="A1015" s="45" t="s">
        <v>81</v>
      </c>
      <c r="B1015" s="130">
        <v>42226</v>
      </c>
      <c r="C1015" s="45">
        <v>22</v>
      </c>
      <c r="D1015" s="93" t="s">
        <v>27</v>
      </c>
    </row>
    <row r="1016" spans="1:4" ht="15.75" customHeight="1" x14ac:dyDescent="0.2">
      <c r="A1016" s="45" t="s">
        <v>81</v>
      </c>
      <c r="B1016" s="130">
        <v>42225</v>
      </c>
      <c r="C1016" s="45">
        <v>22</v>
      </c>
      <c r="D1016" s="93" t="s">
        <v>27</v>
      </c>
    </row>
    <row r="1017" spans="1:4" ht="15.75" customHeight="1" x14ac:dyDescent="0.2">
      <c r="A1017" s="45" t="s">
        <v>81</v>
      </c>
      <c r="B1017" s="130">
        <v>42224</v>
      </c>
      <c r="C1017" s="45">
        <v>19</v>
      </c>
      <c r="D1017" s="93" t="s">
        <v>27</v>
      </c>
    </row>
    <row r="1018" spans="1:4" ht="15.75" customHeight="1" x14ac:dyDescent="0.2">
      <c r="A1018" s="45" t="s">
        <v>81</v>
      </c>
      <c r="B1018" s="130">
        <v>42223</v>
      </c>
      <c r="C1018" s="45">
        <v>22</v>
      </c>
      <c r="D1018" s="93" t="s">
        <v>27</v>
      </c>
    </row>
    <row r="1019" spans="1:4" ht="15.75" customHeight="1" x14ac:dyDescent="0.2">
      <c r="A1019" s="45" t="s">
        <v>81</v>
      </c>
      <c r="B1019" s="130">
        <v>42222</v>
      </c>
      <c r="C1019" s="45">
        <v>22</v>
      </c>
      <c r="D1019" s="93" t="s">
        <v>27</v>
      </c>
    </row>
    <row r="1020" spans="1:4" ht="15.75" customHeight="1" x14ac:dyDescent="0.2">
      <c r="A1020" s="45" t="s">
        <v>81</v>
      </c>
      <c r="B1020" s="130">
        <v>42221</v>
      </c>
      <c r="C1020" s="45">
        <v>20</v>
      </c>
      <c r="D1020" s="93" t="s">
        <v>27</v>
      </c>
    </row>
    <row r="1021" spans="1:4" ht="15.75" customHeight="1" x14ac:dyDescent="0.2">
      <c r="A1021" s="45" t="s">
        <v>81</v>
      </c>
      <c r="B1021" s="130">
        <v>42220</v>
      </c>
      <c r="C1021" s="45">
        <v>23</v>
      </c>
      <c r="D1021" s="93" t="s">
        <v>27</v>
      </c>
    </row>
    <row r="1022" spans="1:4" ht="15.75" customHeight="1" x14ac:dyDescent="0.2">
      <c r="A1022" s="45" t="s">
        <v>81</v>
      </c>
      <c r="B1022" s="130">
        <v>42219</v>
      </c>
      <c r="C1022" s="45">
        <v>26</v>
      </c>
      <c r="D1022" s="93" t="s">
        <v>27</v>
      </c>
    </row>
    <row r="1023" spans="1:4" ht="15.75" customHeight="1" x14ac:dyDescent="0.2">
      <c r="A1023" s="45" t="s">
        <v>81</v>
      </c>
      <c r="B1023" s="130">
        <v>42218</v>
      </c>
      <c r="C1023" s="45">
        <v>28</v>
      </c>
      <c r="D1023" s="93" t="s">
        <v>27</v>
      </c>
    </row>
    <row r="1024" spans="1:4" ht="15.75" customHeight="1" x14ac:dyDescent="0.2">
      <c r="A1024" s="45" t="s">
        <v>81</v>
      </c>
      <c r="B1024" s="130">
        <v>42217</v>
      </c>
      <c r="C1024" s="45">
        <v>16</v>
      </c>
      <c r="D1024" s="93" t="s">
        <v>27</v>
      </c>
    </row>
    <row r="1025" spans="1:4" ht="15.75" customHeight="1" x14ac:dyDescent="0.2">
      <c r="A1025" s="45" t="s">
        <v>620</v>
      </c>
      <c r="B1025" s="130">
        <v>42247</v>
      </c>
      <c r="C1025" s="45">
        <v>13150</v>
      </c>
      <c r="D1025" s="93" t="s">
        <v>35</v>
      </c>
    </row>
    <row r="1026" spans="1:4" ht="15.75" customHeight="1" x14ac:dyDescent="0.2">
      <c r="A1026" s="45" t="s">
        <v>620</v>
      </c>
      <c r="B1026" s="130">
        <v>42246</v>
      </c>
      <c r="C1026" s="45">
        <v>6128</v>
      </c>
      <c r="D1026" s="93" t="s">
        <v>35</v>
      </c>
    </row>
    <row r="1027" spans="1:4" ht="15.75" customHeight="1" x14ac:dyDescent="0.2">
      <c r="A1027" s="45" t="s">
        <v>620</v>
      </c>
      <c r="B1027" s="130">
        <v>42245</v>
      </c>
      <c r="C1027" s="45">
        <v>3690</v>
      </c>
      <c r="D1027" s="93" t="s">
        <v>35</v>
      </c>
    </row>
    <row r="1028" spans="1:4" ht="15.75" customHeight="1" x14ac:dyDescent="0.2">
      <c r="A1028" s="45" t="s">
        <v>620</v>
      </c>
      <c r="B1028" s="130">
        <v>42244</v>
      </c>
      <c r="C1028" s="45">
        <v>23599</v>
      </c>
      <c r="D1028" s="93" t="s">
        <v>35</v>
      </c>
    </row>
    <row r="1029" spans="1:4" ht="15.75" customHeight="1" x14ac:dyDescent="0.2">
      <c r="A1029" s="45" t="s">
        <v>620</v>
      </c>
      <c r="B1029" s="130">
        <v>42243</v>
      </c>
      <c r="C1029" s="45">
        <v>8438</v>
      </c>
      <c r="D1029" s="93" t="s">
        <v>35</v>
      </c>
    </row>
    <row r="1030" spans="1:4" ht="15.75" customHeight="1" x14ac:dyDescent="0.2">
      <c r="A1030" s="45" t="s">
        <v>620</v>
      </c>
      <c r="B1030" s="130">
        <v>42242</v>
      </c>
      <c r="C1030" s="45">
        <v>8476</v>
      </c>
      <c r="D1030" s="93" t="s">
        <v>35</v>
      </c>
    </row>
    <row r="1031" spans="1:4" ht="15.75" customHeight="1" x14ac:dyDescent="0.2">
      <c r="A1031" s="45" t="s">
        <v>620</v>
      </c>
      <c r="B1031" s="130">
        <v>42241</v>
      </c>
      <c r="C1031" s="45">
        <v>13689</v>
      </c>
      <c r="D1031" s="93" t="s">
        <v>35</v>
      </c>
    </row>
    <row r="1032" spans="1:4" ht="15.75" customHeight="1" x14ac:dyDescent="0.2">
      <c r="A1032" s="45" t="s">
        <v>620</v>
      </c>
      <c r="B1032" s="130">
        <v>42240</v>
      </c>
      <c r="C1032" s="45">
        <v>6819</v>
      </c>
      <c r="D1032" s="93" t="s">
        <v>35</v>
      </c>
    </row>
    <row r="1033" spans="1:4" ht="15.75" customHeight="1" x14ac:dyDescent="0.2">
      <c r="A1033" s="45" t="s">
        <v>620</v>
      </c>
      <c r="B1033" s="130">
        <v>42239</v>
      </c>
      <c r="C1033" s="45">
        <v>6528</v>
      </c>
      <c r="D1033" s="93" t="s">
        <v>35</v>
      </c>
    </row>
    <row r="1034" spans="1:4" ht="15.75" customHeight="1" x14ac:dyDescent="0.2">
      <c r="A1034" s="45" t="s">
        <v>620</v>
      </c>
      <c r="B1034" s="130">
        <v>42238</v>
      </c>
      <c r="C1034" s="45">
        <v>2227</v>
      </c>
      <c r="D1034" s="93" t="s">
        <v>35</v>
      </c>
    </row>
    <row r="1035" spans="1:4" ht="15.75" customHeight="1" x14ac:dyDescent="0.2">
      <c r="A1035" s="45" t="s">
        <v>620</v>
      </c>
      <c r="B1035" s="130">
        <v>42237</v>
      </c>
      <c r="C1035" s="45">
        <v>21299</v>
      </c>
      <c r="D1035" s="93" t="s">
        <v>35</v>
      </c>
    </row>
    <row r="1036" spans="1:4" ht="15.75" customHeight="1" x14ac:dyDescent="0.2">
      <c r="A1036" s="45" t="s">
        <v>620</v>
      </c>
      <c r="B1036" s="130">
        <v>42236</v>
      </c>
      <c r="C1036" s="45">
        <v>4270</v>
      </c>
      <c r="D1036" s="93" t="s">
        <v>35</v>
      </c>
    </row>
    <row r="1037" spans="1:4" ht="15.75" customHeight="1" x14ac:dyDescent="0.2">
      <c r="A1037" s="45" t="s">
        <v>620</v>
      </c>
      <c r="B1037" s="130">
        <v>42235</v>
      </c>
      <c r="C1037" s="45">
        <v>13608</v>
      </c>
      <c r="D1037" s="93" t="s">
        <v>35</v>
      </c>
    </row>
    <row r="1038" spans="1:4" ht="15.75" customHeight="1" x14ac:dyDescent="0.2">
      <c r="A1038" s="45" t="s">
        <v>620</v>
      </c>
      <c r="B1038" s="130">
        <v>42234</v>
      </c>
      <c r="C1038" s="45">
        <v>7115</v>
      </c>
      <c r="D1038" s="93" t="s">
        <v>35</v>
      </c>
    </row>
    <row r="1039" spans="1:4" ht="15.75" customHeight="1" x14ac:dyDescent="0.2">
      <c r="A1039" s="45" t="s">
        <v>620</v>
      </c>
      <c r="B1039" s="130">
        <v>42233</v>
      </c>
      <c r="C1039" s="45">
        <v>5738</v>
      </c>
      <c r="D1039" s="93" t="s">
        <v>35</v>
      </c>
    </row>
    <row r="1040" spans="1:4" ht="15.75" customHeight="1" x14ac:dyDescent="0.2">
      <c r="A1040" s="45" t="s">
        <v>620</v>
      </c>
      <c r="B1040" s="130">
        <v>42232</v>
      </c>
      <c r="C1040" s="45">
        <v>6162</v>
      </c>
      <c r="D1040" s="93" t="s">
        <v>35</v>
      </c>
    </row>
    <row r="1041" spans="1:4" ht="15.75" customHeight="1" x14ac:dyDescent="0.2">
      <c r="A1041" s="45" t="s">
        <v>620</v>
      </c>
      <c r="B1041" s="130">
        <v>42231</v>
      </c>
      <c r="C1041" s="45">
        <v>2037</v>
      </c>
      <c r="D1041" s="93" t="s">
        <v>35</v>
      </c>
    </row>
    <row r="1042" spans="1:4" ht="15.75" customHeight="1" x14ac:dyDescent="0.2">
      <c r="A1042" s="45" t="s">
        <v>620</v>
      </c>
      <c r="B1042" s="130">
        <v>42230</v>
      </c>
      <c r="C1042" s="45">
        <v>20957</v>
      </c>
      <c r="D1042" s="93" t="s">
        <v>35</v>
      </c>
    </row>
    <row r="1043" spans="1:4" ht="15.75" customHeight="1" x14ac:dyDescent="0.2">
      <c r="A1043" s="45" t="s">
        <v>620</v>
      </c>
      <c r="B1043" s="130">
        <v>42229</v>
      </c>
      <c r="C1043" s="45">
        <v>7627</v>
      </c>
      <c r="D1043" s="93" t="s">
        <v>35</v>
      </c>
    </row>
    <row r="1044" spans="1:4" ht="15.75" customHeight="1" x14ac:dyDescent="0.2">
      <c r="A1044" s="45" t="s">
        <v>620</v>
      </c>
      <c r="B1044" s="130">
        <v>42228</v>
      </c>
      <c r="C1044" s="45">
        <v>9577</v>
      </c>
      <c r="D1044" s="93" t="s">
        <v>35</v>
      </c>
    </row>
    <row r="1045" spans="1:4" ht="15.75" customHeight="1" x14ac:dyDescent="0.2">
      <c r="A1045" s="45" t="s">
        <v>620</v>
      </c>
      <c r="B1045" s="130">
        <v>42227</v>
      </c>
      <c r="C1045" s="45">
        <v>31826</v>
      </c>
      <c r="D1045" s="93" t="s">
        <v>35</v>
      </c>
    </row>
    <row r="1046" spans="1:4" ht="15.75" customHeight="1" x14ac:dyDescent="0.2">
      <c r="A1046" s="45" t="s">
        <v>620</v>
      </c>
      <c r="B1046" s="130">
        <v>42226</v>
      </c>
      <c r="C1046" s="45">
        <v>14834</v>
      </c>
      <c r="D1046" s="93" t="s">
        <v>35</v>
      </c>
    </row>
    <row r="1047" spans="1:4" ht="15.75" customHeight="1" x14ac:dyDescent="0.2">
      <c r="A1047" s="45" t="s">
        <v>620</v>
      </c>
      <c r="B1047" s="130">
        <v>42225</v>
      </c>
      <c r="C1047" s="45">
        <v>5962</v>
      </c>
      <c r="D1047" s="93" t="s">
        <v>35</v>
      </c>
    </row>
    <row r="1048" spans="1:4" ht="15.75" customHeight="1" x14ac:dyDescent="0.2">
      <c r="A1048" s="45" t="s">
        <v>620</v>
      </c>
      <c r="B1048" s="130">
        <v>42224</v>
      </c>
      <c r="C1048" s="45">
        <v>16160</v>
      </c>
      <c r="D1048" s="93" t="s">
        <v>35</v>
      </c>
    </row>
    <row r="1049" spans="1:4" ht="15.75" customHeight="1" x14ac:dyDescent="0.2">
      <c r="A1049" s="45" t="s">
        <v>620</v>
      </c>
      <c r="B1049" s="130">
        <v>42223</v>
      </c>
      <c r="C1049" s="45">
        <v>7399</v>
      </c>
      <c r="D1049" s="93" t="s">
        <v>35</v>
      </c>
    </row>
    <row r="1050" spans="1:4" ht="15.75" customHeight="1" x14ac:dyDescent="0.2">
      <c r="A1050" s="45" t="s">
        <v>620</v>
      </c>
      <c r="B1050" s="130">
        <v>42222</v>
      </c>
      <c r="C1050" s="45">
        <v>7209</v>
      </c>
      <c r="D1050" s="93" t="s">
        <v>35</v>
      </c>
    </row>
    <row r="1051" spans="1:4" ht="15.75" customHeight="1" x14ac:dyDescent="0.2">
      <c r="A1051" s="45" t="s">
        <v>620</v>
      </c>
      <c r="B1051" s="130">
        <v>42221</v>
      </c>
      <c r="C1051" s="45">
        <v>9656</v>
      </c>
      <c r="D1051" s="93" t="s">
        <v>35</v>
      </c>
    </row>
    <row r="1052" spans="1:4" ht="15.75" customHeight="1" x14ac:dyDescent="0.2">
      <c r="A1052" s="45" t="s">
        <v>620</v>
      </c>
      <c r="B1052" s="130">
        <v>42220</v>
      </c>
      <c r="C1052" s="45">
        <v>8337</v>
      </c>
      <c r="D1052" s="93" t="s">
        <v>35</v>
      </c>
    </row>
    <row r="1053" spans="1:4" ht="15.75" customHeight="1" x14ac:dyDescent="0.2">
      <c r="A1053" s="45" t="s">
        <v>620</v>
      </c>
      <c r="B1053" s="130">
        <v>42219</v>
      </c>
      <c r="C1053" s="45">
        <v>13135</v>
      </c>
      <c r="D1053" s="93" t="s">
        <v>35</v>
      </c>
    </row>
    <row r="1054" spans="1:4" ht="15.75" customHeight="1" x14ac:dyDescent="0.2">
      <c r="A1054" s="45" t="s">
        <v>620</v>
      </c>
      <c r="B1054" s="130">
        <v>42218</v>
      </c>
      <c r="C1054" s="45">
        <v>5246</v>
      </c>
      <c r="D1054" s="93" t="s">
        <v>35</v>
      </c>
    </row>
    <row r="1055" spans="1:4" ht="15.75" customHeight="1" x14ac:dyDescent="0.2">
      <c r="A1055" s="45" t="s">
        <v>620</v>
      </c>
      <c r="B1055" s="130">
        <v>42217</v>
      </c>
      <c r="C1055" s="45">
        <v>11250</v>
      </c>
      <c r="D1055" s="93" t="s">
        <v>35</v>
      </c>
    </row>
    <row r="1056" spans="1:4" ht="15.75" customHeight="1" x14ac:dyDescent="0.2">
      <c r="A1056" s="45" t="s">
        <v>622</v>
      </c>
      <c r="B1056" s="130">
        <v>42247</v>
      </c>
      <c r="C1056" s="45">
        <v>5494</v>
      </c>
      <c r="D1056" s="93" t="s">
        <v>35</v>
      </c>
    </row>
    <row r="1057" spans="1:4" ht="15.75" customHeight="1" x14ac:dyDescent="0.2">
      <c r="A1057" s="45" t="s">
        <v>622</v>
      </c>
      <c r="B1057" s="130">
        <v>42246</v>
      </c>
      <c r="C1057" s="45">
        <v>5900</v>
      </c>
      <c r="D1057" s="93" t="s">
        <v>35</v>
      </c>
    </row>
    <row r="1058" spans="1:4" ht="15.75" customHeight="1" x14ac:dyDescent="0.2">
      <c r="A1058" s="45" t="s">
        <v>622</v>
      </c>
      <c r="B1058" s="130">
        <v>42245</v>
      </c>
      <c r="C1058" s="45">
        <v>57</v>
      </c>
      <c r="D1058" s="93" t="s">
        <v>35</v>
      </c>
    </row>
    <row r="1059" spans="1:4" ht="15.75" customHeight="1" x14ac:dyDescent="0.2">
      <c r="A1059" s="45" t="s">
        <v>622</v>
      </c>
      <c r="B1059" s="130">
        <v>42244</v>
      </c>
      <c r="C1059" s="45">
        <v>31621</v>
      </c>
      <c r="D1059" s="93" t="s">
        <v>35</v>
      </c>
    </row>
    <row r="1060" spans="1:4" ht="15.75" customHeight="1" x14ac:dyDescent="0.2">
      <c r="A1060" s="45" t="s">
        <v>622</v>
      </c>
      <c r="B1060" s="130">
        <v>42243</v>
      </c>
      <c r="C1060" s="45">
        <v>670</v>
      </c>
      <c r="D1060" s="93" t="s">
        <v>35</v>
      </c>
    </row>
    <row r="1061" spans="1:4" ht="15.75" customHeight="1" x14ac:dyDescent="0.2">
      <c r="A1061" s="45" t="s">
        <v>622</v>
      </c>
      <c r="B1061" s="130">
        <v>42242</v>
      </c>
      <c r="C1061" s="45">
        <v>5596</v>
      </c>
      <c r="D1061" s="93" t="s">
        <v>35</v>
      </c>
    </row>
    <row r="1062" spans="1:4" ht="15.75" customHeight="1" x14ac:dyDescent="0.2">
      <c r="A1062" s="45" t="s">
        <v>622</v>
      </c>
      <c r="B1062" s="130">
        <v>42241</v>
      </c>
      <c r="C1062" s="45">
        <v>5473</v>
      </c>
      <c r="D1062" s="93" t="s">
        <v>35</v>
      </c>
    </row>
    <row r="1063" spans="1:4" ht="15.75" customHeight="1" x14ac:dyDescent="0.2">
      <c r="A1063" s="45" t="s">
        <v>622</v>
      </c>
      <c r="B1063" s="130">
        <v>42240</v>
      </c>
      <c r="C1063" s="45">
        <v>5535</v>
      </c>
      <c r="D1063" s="93" t="s">
        <v>35</v>
      </c>
    </row>
    <row r="1064" spans="1:4" ht="15.75" customHeight="1" x14ac:dyDescent="0.2">
      <c r="A1064" s="45" t="s">
        <v>622</v>
      </c>
      <c r="B1064" s="130">
        <v>42239</v>
      </c>
      <c r="C1064" s="45">
        <v>5578</v>
      </c>
      <c r="D1064" s="93" t="s">
        <v>35</v>
      </c>
    </row>
    <row r="1065" spans="1:4" ht="15.75" customHeight="1" x14ac:dyDescent="0.2">
      <c r="A1065" s="45" t="s">
        <v>622</v>
      </c>
      <c r="B1065" s="130">
        <v>42238</v>
      </c>
      <c r="C1065" s="45">
        <v>293</v>
      </c>
      <c r="D1065" s="93" t="s">
        <v>35</v>
      </c>
    </row>
    <row r="1066" spans="1:4" ht="15.75" customHeight="1" x14ac:dyDescent="0.2">
      <c r="A1066" s="45" t="s">
        <v>622</v>
      </c>
      <c r="B1066" s="130">
        <v>42237</v>
      </c>
      <c r="C1066" s="45">
        <v>32217</v>
      </c>
      <c r="D1066" s="93" t="s">
        <v>35</v>
      </c>
    </row>
    <row r="1067" spans="1:4" ht="15.75" customHeight="1" x14ac:dyDescent="0.2">
      <c r="A1067" s="45" t="s">
        <v>622</v>
      </c>
      <c r="B1067" s="130">
        <v>42236</v>
      </c>
      <c r="C1067" s="45">
        <v>8794</v>
      </c>
      <c r="D1067" s="93" t="s">
        <v>35</v>
      </c>
    </row>
    <row r="1068" spans="1:4" ht="15.75" customHeight="1" x14ac:dyDescent="0.2">
      <c r="A1068" s="45" t="s">
        <v>622</v>
      </c>
      <c r="B1068" s="130">
        <v>42235</v>
      </c>
      <c r="C1068" s="45">
        <v>5870</v>
      </c>
      <c r="D1068" s="93" t="s">
        <v>35</v>
      </c>
    </row>
    <row r="1069" spans="1:4" ht="15.75" customHeight="1" x14ac:dyDescent="0.2">
      <c r="A1069" s="45" t="s">
        <v>622</v>
      </c>
      <c r="B1069" s="130">
        <v>42234</v>
      </c>
      <c r="C1069" s="45">
        <v>5688</v>
      </c>
      <c r="D1069" s="93" t="s">
        <v>35</v>
      </c>
    </row>
    <row r="1070" spans="1:4" ht="15.75" customHeight="1" x14ac:dyDescent="0.2">
      <c r="A1070" s="45" t="s">
        <v>622</v>
      </c>
      <c r="B1070" s="130">
        <v>42233</v>
      </c>
      <c r="C1070" s="45">
        <v>6124</v>
      </c>
      <c r="D1070" s="93" t="s">
        <v>35</v>
      </c>
    </row>
    <row r="1071" spans="1:4" ht="15.75" customHeight="1" x14ac:dyDescent="0.2">
      <c r="A1071" s="45" t="s">
        <v>622</v>
      </c>
      <c r="B1071" s="130">
        <v>42232</v>
      </c>
      <c r="C1071" s="45">
        <v>6196</v>
      </c>
      <c r="D1071" s="93" t="s">
        <v>35</v>
      </c>
    </row>
    <row r="1072" spans="1:4" ht="15.75" customHeight="1" x14ac:dyDescent="0.2">
      <c r="A1072" s="45" t="s">
        <v>622</v>
      </c>
      <c r="B1072" s="130">
        <v>42231</v>
      </c>
      <c r="C1072" s="45">
        <v>65</v>
      </c>
      <c r="D1072" s="93" t="s">
        <v>35</v>
      </c>
    </row>
    <row r="1073" spans="1:4" ht="15.75" customHeight="1" x14ac:dyDescent="0.2">
      <c r="A1073" s="45" t="s">
        <v>622</v>
      </c>
      <c r="B1073" s="130">
        <v>42230</v>
      </c>
      <c r="C1073" s="45">
        <v>24136</v>
      </c>
      <c r="D1073" s="93" t="s">
        <v>35</v>
      </c>
    </row>
    <row r="1074" spans="1:4" ht="15.75" customHeight="1" x14ac:dyDescent="0.2">
      <c r="A1074" s="45" t="s">
        <v>622</v>
      </c>
      <c r="B1074" s="130">
        <v>42229</v>
      </c>
      <c r="C1074" s="45">
        <v>7579</v>
      </c>
      <c r="D1074" s="93" t="s">
        <v>35</v>
      </c>
    </row>
    <row r="1075" spans="1:4" ht="15.75" customHeight="1" x14ac:dyDescent="0.2">
      <c r="A1075" s="45" t="s">
        <v>622</v>
      </c>
      <c r="B1075" s="130">
        <v>42228</v>
      </c>
      <c r="C1075" s="45">
        <v>5666</v>
      </c>
      <c r="D1075" s="93" t="s">
        <v>35</v>
      </c>
    </row>
    <row r="1076" spans="1:4" ht="15.75" customHeight="1" x14ac:dyDescent="0.2">
      <c r="A1076" s="45" t="s">
        <v>622</v>
      </c>
      <c r="B1076" s="130">
        <v>42227</v>
      </c>
      <c r="C1076" s="45">
        <v>8617</v>
      </c>
      <c r="D1076" s="93" t="s">
        <v>35</v>
      </c>
    </row>
    <row r="1077" spans="1:4" ht="15.75" customHeight="1" x14ac:dyDescent="0.2">
      <c r="A1077" s="45" t="s">
        <v>622</v>
      </c>
      <c r="B1077" s="130">
        <v>42226</v>
      </c>
      <c r="C1077" s="45">
        <v>7695</v>
      </c>
      <c r="D1077" s="93" t="s">
        <v>35</v>
      </c>
    </row>
    <row r="1078" spans="1:4" ht="15.75" customHeight="1" x14ac:dyDescent="0.2">
      <c r="A1078" s="45" t="s">
        <v>622</v>
      </c>
      <c r="B1078" s="130">
        <v>42225</v>
      </c>
      <c r="C1078" s="45">
        <v>7391</v>
      </c>
      <c r="D1078" s="93" t="s">
        <v>35</v>
      </c>
    </row>
    <row r="1079" spans="1:4" ht="15.75" customHeight="1" x14ac:dyDescent="0.2">
      <c r="A1079" s="45" t="s">
        <v>622</v>
      </c>
      <c r="B1079" s="130">
        <v>42224</v>
      </c>
      <c r="C1079" s="45">
        <v>60</v>
      </c>
      <c r="D1079" s="93" t="s">
        <v>35</v>
      </c>
    </row>
    <row r="1080" spans="1:4" ht="15.75" customHeight="1" x14ac:dyDescent="0.2">
      <c r="A1080" s="45" t="s">
        <v>622</v>
      </c>
      <c r="B1080" s="130">
        <v>42223</v>
      </c>
      <c r="C1080" s="45">
        <v>31123</v>
      </c>
      <c r="D1080" s="93" t="s">
        <v>35</v>
      </c>
    </row>
    <row r="1081" spans="1:4" ht="15.75" customHeight="1" x14ac:dyDescent="0.2">
      <c r="A1081" s="45" t="s">
        <v>622</v>
      </c>
      <c r="B1081" s="130">
        <v>42222</v>
      </c>
      <c r="C1081" s="45">
        <v>7729</v>
      </c>
      <c r="D1081" s="93" t="s">
        <v>35</v>
      </c>
    </row>
    <row r="1082" spans="1:4" ht="15.75" customHeight="1" x14ac:dyDescent="0.2">
      <c r="A1082" s="45" t="s">
        <v>622</v>
      </c>
      <c r="B1082" s="130">
        <v>42221</v>
      </c>
      <c r="C1082" s="45">
        <v>5737</v>
      </c>
      <c r="D1082" s="93" t="s">
        <v>35</v>
      </c>
    </row>
    <row r="1083" spans="1:4" ht="15.75" customHeight="1" x14ac:dyDescent="0.2">
      <c r="A1083" s="45" t="s">
        <v>622</v>
      </c>
      <c r="B1083" s="130">
        <v>42220</v>
      </c>
      <c r="C1083" s="45">
        <v>5694</v>
      </c>
      <c r="D1083" s="93" t="s">
        <v>35</v>
      </c>
    </row>
    <row r="1084" spans="1:4" ht="15.75" customHeight="1" x14ac:dyDescent="0.2">
      <c r="A1084" s="45" t="s">
        <v>622</v>
      </c>
      <c r="B1084" s="130">
        <v>42219</v>
      </c>
      <c r="C1084" s="45">
        <v>5605</v>
      </c>
      <c r="D1084" s="93" t="s">
        <v>35</v>
      </c>
    </row>
    <row r="1085" spans="1:4" ht="15.75" customHeight="1" x14ac:dyDescent="0.2">
      <c r="A1085" s="45" t="s">
        <v>622</v>
      </c>
      <c r="B1085" s="130">
        <v>42218</v>
      </c>
      <c r="C1085" s="45">
        <v>5729</v>
      </c>
      <c r="D1085" s="93" t="s">
        <v>35</v>
      </c>
    </row>
    <row r="1086" spans="1:4" ht="15.75" customHeight="1" x14ac:dyDescent="0.2">
      <c r="A1086" s="45" t="s">
        <v>622</v>
      </c>
      <c r="B1086" s="130">
        <v>42217</v>
      </c>
      <c r="C1086" s="45">
        <v>69</v>
      </c>
      <c r="D1086" s="93" t="s">
        <v>35</v>
      </c>
    </row>
    <row r="1087" spans="1:4" ht="15.75" customHeight="1" x14ac:dyDescent="0.2">
      <c r="A1087" s="45" t="s">
        <v>82</v>
      </c>
      <c r="B1087" s="130">
        <v>42247</v>
      </c>
      <c r="C1087" s="45">
        <v>17</v>
      </c>
      <c r="D1087" s="93" t="s">
        <v>32</v>
      </c>
    </row>
    <row r="1088" spans="1:4" ht="15.75" customHeight="1" x14ac:dyDescent="0.2">
      <c r="A1088" s="45" t="s">
        <v>82</v>
      </c>
      <c r="B1088" s="130">
        <v>42246</v>
      </c>
      <c r="C1088" s="45">
        <v>21</v>
      </c>
      <c r="D1088" s="93" t="s">
        <v>32</v>
      </c>
    </row>
    <row r="1089" spans="1:4" ht="15.75" customHeight="1" x14ac:dyDescent="0.2">
      <c r="A1089" s="45" t="s">
        <v>82</v>
      </c>
      <c r="B1089" s="130">
        <v>42245</v>
      </c>
      <c r="C1089" s="45">
        <v>16</v>
      </c>
      <c r="D1089" s="93" t="s">
        <v>32</v>
      </c>
    </row>
    <row r="1090" spans="1:4" ht="15.75" customHeight="1" x14ac:dyDescent="0.2">
      <c r="A1090" s="45" t="s">
        <v>82</v>
      </c>
      <c r="B1090" s="130">
        <v>42244</v>
      </c>
      <c r="C1090" s="45">
        <v>23</v>
      </c>
      <c r="D1090" s="93" t="s">
        <v>32</v>
      </c>
    </row>
    <row r="1091" spans="1:4" ht="15.75" customHeight="1" x14ac:dyDescent="0.2">
      <c r="A1091" s="45" t="s">
        <v>82</v>
      </c>
      <c r="B1091" s="130">
        <v>42243</v>
      </c>
      <c r="C1091" s="45">
        <v>22</v>
      </c>
      <c r="D1091" s="93" t="s">
        <v>32</v>
      </c>
    </row>
    <row r="1092" spans="1:4" ht="15.75" customHeight="1" x14ac:dyDescent="0.2">
      <c r="A1092" s="45" t="s">
        <v>82</v>
      </c>
      <c r="B1092" s="130">
        <v>42242</v>
      </c>
      <c r="C1092" s="45">
        <v>20</v>
      </c>
      <c r="D1092" s="93" t="s">
        <v>32</v>
      </c>
    </row>
    <row r="1093" spans="1:4" ht="15.75" customHeight="1" x14ac:dyDescent="0.2">
      <c r="A1093" s="45" t="s">
        <v>82</v>
      </c>
      <c r="B1093" s="130">
        <v>42241</v>
      </c>
      <c r="C1093" s="45">
        <v>25</v>
      </c>
      <c r="D1093" s="93" t="s">
        <v>32</v>
      </c>
    </row>
    <row r="1094" spans="1:4" ht="15.75" customHeight="1" x14ac:dyDescent="0.2">
      <c r="A1094" s="45" t="s">
        <v>82</v>
      </c>
      <c r="B1094" s="130">
        <v>42240</v>
      </c>
      <c r="C1094" s="45">
        <v>20</v>
      </c>
      <c r="D1094" s="93" t="s">
        <v>32</v>
      </c>
    </row>
    <row r="1095" spans="1:4" ht="15.75" customHeight="1" x14ac:dyDescent="0.2">
      <c r="A1095" s="45" t="s">
        <v>82</v>
      </c>
      <c r="B1095" s="130">
        <v>42239</v>
      </c>
      <c r="C1095" s="45">
        <v>18</v>
      </c>
      <c r="D1095" s="93" t="s">
        <v>32</v>
      </c>
    </row>
    <row r="1096" spans="1:4" ht="15.75" customHeight="1" x14ac:dyDescent="0.2">
      <c r="A1096" s="45" t="s">
        <v>82</v>
      </c>
      <c r="B1096" s="130">
        <v>42238</v>
      </c>
      <c r="C1096" s="45">
        <v>19</v>
      </c>
      <c r="D1096" s="93" t="s">
        <v>32</v>
      </c>
    </row>
    <row r="1097" spans="1:4" ht="15.75" customHeight="1" x14ac:dyDescent="0.2">
      <c r="A1097" s="45" t="s">
        <v>82</v>
      </c>
      <c r="B1097" s="130">
        <v>42237</v>
      </c>
      <c r="C1097" s="45">
        <v>17</v>
      </c>
      <c r="D1097" s="93" t="s">
        <v>32</v>
      </c>
    </row>
    <row r="1098" spans="1:4" ht="15.75" customHeight="1" x14ac:dyDescent="0.2">
      <c r="A1098" s="45" t="s">
        <v>82</v>
      </c>
      <c r="B1098" s="130">
        <v>42236</v>
      </c>
      <c r="C1098" s="45">
        <v>20</v>
      </c>
      <c r="D1098" s="93" t="s">
        <v>32</v>
      </c>
    </row>
    <row r="1099" spans="1:4" ht="15.75" customHeight="1" x14ac:dyDescent="0.2">
      <c r="A1099" s="45" t="s">
        <v>82</v>
      </c>
      <c r="B1099" s="130">
        <v>42235</v>
      </c>
      <c r="C1099" s="45">
        <v>26</v>
      </c>
      <c r="D1099" s="93" t="s">
        <v>32</v>
      </c>
    </row>
    <row r="1100" spans="1:4" ht="15.75" customHeight="1" x14ac:dyDescent="0.2">
      <c r="A1100" s="45" t="s">
        <v>82</v>
      </c>
      <c r="B1100" s="130">
        <v>42234</v>
      </c>
      <c r="C1100" s="45">
        <v>20</v>
      </c>
      <c r="D1100" s="93" t="s">
        <v>32</v>
      </c>
    </row>
    <row r="1101" spans="1:4" ht="15.75" customHeight="1" x14ac:dyDescent="0.2">
      <c r="A1101" s="45" t="s">
        <v>82</v>
      </c>
      <c r="B1101" s="130">
        <v>42233</v>
      </c>
      <c r="C1101" s="45">
        <v>19</v>
      </c>
      <c r="D1101" s="93" t="s">
        <v>32</v>
      </c>
    </row>
    <row r="1102" spans="1:4" ht="15.75" customHeight="1" x14ac:dyDescent="0.2">
      <c r="A1102" s="45" t="s">
        <v>82</v>
      </c>
      <c r="B1102" s="130">
        <v>42232</v>
      </c>
      <c r="C1102" s="45">
        <v>17</v>
      </c>
      <c r="D1102" s="93" t="s">
        <v>32</v>
      </c>
    </row>
    <row r="1103" spans="1:4" ht="15.75" customHeight="1" x14ac:dyDescent="0.2">
      <c r="A1103" s="45" t="s">
        <v>82</v>
      </c>
      <c r="B1103" s="130">
        <v>42231</v>
      </c>
      <c r="C1103" s="45">
        <v>18</v>
      </c>
      <c r="D1103" s="93" t="s">
        <v>32</v>
      </c>
    </row>
    <row r="1104" spans="1:4" ht="15.75" customHeight="1" x14ac:dyDescent="0.2">
      <c r="A1104" s="45" t="s">
        <v>82</v>
      </c>
      <c r="B1104" s="130">
        <v>42230</v>
      </c>
      <c r="C1104" s="45">
        <v>17</v>
      </c>
      <c r="D1104" s="93" t="s">
        <v>32</v>
      </c>
    </row>
    <row r="1105" spans="1:4" ht="15.75" customHeight="1" x14ac:dyDescent="0.2">
      <c r="A1105" s="45" t="s">
        <v>82</v>
      </c>
      <c r="B1105" s="130">
        <v>42229</v>
      </c>
      <c r="C1105" s="45">
        <v>16</v>
      </c>
      <c r="D1105" s="93" t="s">
        <v>32</v>
      </c>
    </row>
    <row r="1106" spans="1:4" ht="15.75" customHeight="1" x14ac:dyDescent="0.2">
      <c r="A1106" s="45" t="s">
        <v>82</v>
      </c>
      <c r="B1106" s="130">
        <v>42228</v>
      </c>
      <c r="C1106" s="45">
        <v>16</v>
      </c>
      <c r="D1106" s="93" t="s">
        <v>32</v>
      </c>
    </row>
    <row r="1107" spans="1:4" ht="15.75" customHeight="1" x14ac:dyDescent="0.2">
      <c r="A1107" s="45" t="s">
        <v>82</v>
      </c>
      <c r="B1107" s="130">
        <v>42227</v>
      </c>
      <c r="C1107" s="45">
        <v>19</v>
      </c>
      <c r="D1107" s="93" t="s">
        <v>32</v>
      </c>
    </row>
    <row r="1108" spans="1:4" ht="15.75" customHeight="1" x14ac:dyDescent="0.2">
      <c r="A1108" s="45" t="s">
        <v>82</v>
      </c>
      <c r="B1108" s="130">
        <v>42226</v>
      </c>
      <c r="C1108" s="45">
        <v>18</v>
      </c>
      <c r="D1108" s="93" t="s">
        <v>32</v>
      </c>
    </row>
    <row r="1109" spans="1:4" ht="15.75" customHeight="1" x14ac:dyDescent="0.2">
      <c r="A1109" s="45" t="s">
        <v>82</v>
      </c>
      <c r="B1109" s="130">
        <v>42225</v>
      </c>
      <c r="C1109" s="45">
        <v>18</v>
      </c>
      <c r="D1109" s="93" t="s">
        <v>32</v>
      </c>
    </row>
    <row r="1110" spans="1:4" ht="15.75" customHeight="1" x14ac:dyDescent="0.2">
      <c r="A1110" s="45" t="s">
        <v>82</v>
      </c>
      <c r="B1110" s="130">
        <v>42224</v>
      </c>
      <c r="C1110" s="45">
        <v>17</v>
      </c>
      <c r="D1110" s="93" t="s">
        <v>32</v>
      </c>
    </row>
    <row r="1111" spans="1:4" ht="15.75" customHeight="1" x14ac:dyDescent="0.2">
      <c r="A1111" s="45" t="s">
        <v>82</v>
      </c>
      <c r="B1111" s="130">
        <v>42223</v>
      </c>
      <c r="C1111" s="45">
        <v>20</v>
      </c>
      <c r="D1111" s="93" t="s">
        <v>32</v>
      </c>
    </row>
    <row r="1112" spans="1:4" ht="15.75" customHeight="1" x14ac:dyDescent="0.2">
      <c r="A1112" s="45" t="s">
        <v>82</v>
      </c>
      <c r="B1112" s="130">
        <v>42222</v>
      </c>
      <c r="C1112" s="45">
        <v>18</v>
      </c>
      <c r="D1112" s="93" t="s">
        <v>32</v>
      </c>
    </row>
    <row r="1113" spans="1:4" ht="15.75" customHeight="1" x14ac:dyDescent="0.2">
      <c r="A1113" s="45" t="s">
        <v>82</v>
      </c>
      <c r="B1113" s="130">
        <v>42221</v>
      </c>
      <c r="C1113" s="45">
        <v>17</v>
      </c>
      <c r="D1113" s="93" t="s">
        <v>32</v>
      </c>
    </row>
    <row r="1114" spans="1:4" ht="15.75" customHeight="1" x14ac:dyDescent="0.2">
      <c r="A1114" s="45" t="s">
        <v>82</v>
      </c>
      <c r="B1114" s="130">
        <v>42220</v>
      </c>
      <c r="C1114" s="45">
        <v>19</v>
      </c>
      <c r="D1114" s="93" t="s">
        <v>32</v>
      </c>
    </row>
    <row r="1115" spans="1:4" ht="15.75" customHeight="1" x14ac:dyDescent="0.2">
      <c r="A1115" s="45" t="s">
        <v>82</v>
      </c>
      <c r="B1115" s="130">
        <v>42219</v>
      </c>
      <c r="C1115" s="45">
        <v>22</v>
      </c>
      <c r="D1115" s="93" t="s">
        <v>32</v>
      </c>
    </row>
    <row r="1116" spans="1:4" ht="15.75" customHeight="1" x14ac:dyDescent="0.2">
      <c r="A1116" s="45" t="s">
        <v>82</v>
      </c>
      <c r="B1116" s="130">
        <v>42218</v>
      </c>
      <c r="C1116" s="45">
        <v>25</v>
      </c>
      <c r="D1116" s="93" t="s">
        <v>32</v>
      </c>
    </row>
    <row r="1117" spans="1:4" ht="15.75" customHeight="1" x14ac:dyDescent="0.2">
      <c r="A1117" s="45" t="s">
        <v>82</v>
      </c>
      <c r="B1117" s="130">
        <v>42217</v>
      </c>
      <c r="C1117" s="45">
        <v>14</v>
      </c>
      <c r="D1117" s="93" t="s">
        <v>32</v>
      </c>
    </row>
    <row r="1118" spans="1:4" ht="15.75" customHeight="1" x14ac:dyDescent="0.2">
      <c r="A1118" s="45" t="s">
        <v>84</v>
      </c>
      <c r="B1118" s="130">
        <v>42247</v>
      </c>
      <c r="C1118" s="45">
        <v>17</v>
      </c>
      <c r="D1118" s="93" t="s">
        <v>32</v>
      </c>
    </row>
    <row r="1119" spans="1:4" ht="15.75" customHeight="1" x14ac:dyDescent="0.2">
      <c r="A1119" s="45" t="s">
        <v>84</v>
      </c>
      <c r="B1119" s="130">
        <v>42246</v>
      </c>
      <c r="C1119" s="45">
        <v>21</v>
      </c>
      <c r="D1119" s="93" t="s">
        <v>32</v>
      </c>
    </row>
    <row r="1120" spans="1:4" ht="15.75" customHeight="1" x14ac:dyDescent="0.2">
      <c r="A1120" s="45" t="s">
        <v>84</v>
      </c>
      <c r="B1120" s="130">
        <v>42245</v>
      </c>
      <c r="C1120" s="45">
        <v>17</v>
      </c>
      <c r="D1120" s="93" t="s">
        <v>32</v>
      </c>
    </row>
    <row r="1121" spans="1:4" ht="15.75" customHeight="1" x14ac:dyDescent="0.2">
      <c r="A1121" s="45" t="s">
        <v>84</v>
      </c>
      <c r="B1121" s="130">
        <v>42244</v>
      </c>
      <c r="C1121" s="45">
        <v>24</v>
      </c>
      <c r="D1121" s="93" t="s">
        <v>32</v>
      </c>
    </row>
    <row r="1122" spans="1:4" ht="15.75" customHeight="1" x14ac:dyDescent="0.2">
      <c r="A1122" s="45" t="s">
        <v>84</v>
      </c>
      <c r="B1122" s="130">
        <v>42243</v>
      </c>
      <c r="C1122" s="45">
        <v>22</v>
      </c>
      <c r="D1122" s="93" t="s">
        <v>32</v>
      </c>
    </row>
    <row r="1123" spans="1:4" ht="15.75" customHeight="1" x14ac:dyDescent="0.2">
      <c r="A1123" s="45" t="s">
        <v>84</v>
      </c>
      <c r="B1123" s="130">
        <v>42242</v>
      </c>
      <c r="C1123" s="45">
        <v>20</v>
      </c>
      <c r="D1123" s="93" t="s">
        <v>32</v>
      </c>
    </row>
    <row r="1124" spans="1:4" ht="15.75" customHeight="1" x14ac:dyDescent="0.2">
      <c r="A1124" s="45" t="s">
        <v>84</v>
      </c>
      <c r="B1124" s="130">
        <v>42241</v>
      </c>
      <c r="C1124" s="45">
        <v>25</v>
      </c>
      <c r="D1124" s="93" t="s">
        <v>32</v>
      </c>
    </row>
    <row r="1125" spans="1:4" ht="15.75" customHeight="1" x14ac:dyDescent="0.2">
      <c r="A1125" s="45" t="s">
        <v>84</v>
      </c>
      <c r="B1125" s="130">
        <v>42240</v>
      </c>
      <c r="C1125" s="45">
        <v>20</v>
      </c>
      <c r="D1125" s="93" t="s">
        <v>32</v>
      </c>
    </row>
    <row r="1126" spans="1:4" ht="15.75" customHeight="1" x14ac:dyDescent="0.2">
      <c r="A1126" s="45" t="s">
        <v>84</v>
      </c>
      <c r="B1126" s="130">
        <v>42239</v>
      </c>
      <c r="C1126" s="45">
        <v>19</v>
      </c>
      <c r="D1126" s="93" t="s">
        <v>32</v>
      </c>
    </row>
    <row r="1127" spans="1:4" ht="15.75" customHeight="1" x14ac:dyDescent="0.2">
      <c r="A1127" s="45" t="s">
        <v>84</v>
      </c>
      <c r="B1127" s="130">
        <v>42238</v>
      </c>
      <c r="C1127" s="45">
        <v>19</v>
      </c>
      <c r="D1127" s="93" t="s">
        <v>32</v>
      </c>
    </row>
    <row r="1128" spans="1:4" ht="15.75" customHeight="1" x14ac:dyDescent="0.2">
      <c r="A1128" s="45" t="s">
        <v>84</v>
      </c>
      <c r="B1128" s="130">
        <v>42237</v>
      </c>
      <c r="C1128" s="45">
        <v>18</v>
      </c>
      <c r="D1128" s="93" t="s">
        <v>32</v>
      </c>
    </row>
    <row r="1129" spans="1:4" ht="15.75" customHeight="1" x14ac:dyDescent="0.2">
      <c r="A1129" s="45" t="s">
        <v>84</v>
      </c>
      <c r="B1129" s="130">
        <v>42236</v>
      </c>
      <c r="C1129" s="45">
        <v>21</v>
      </c>
      <c r="D1129" s="93" t="s">
        <v>32</v>
      </c>
    </row>
    <row r="1130" spans="1:4" ht="15.75" customHeight="1" x14ac:dyDescent="0.2">
      <c r="A1130" s="45" t="s">
        <v>84</v>
      </c>
      <c r="B1130" s="130">
        <v>42235</v>
      </c>
      <c r="C1130" s="45">
        <v>26</v>
      </c>
      <c r="D1130" s="93" t="s">
        <v>32</v>
      </c>
    </row>
    <row r="1131" spans="1:4" ht="15.75" customHeight="1" x14ac:dyDescent="0.2">
      <c r="A1131" s="45" t="s">
        <v>84</v>
      </c>
      <c r="B1131" s="130">
        <v>42234</v>
      </c>
      <c r="C1131" s="45">
        <v>21</v>
      </c>
      <c r="D1131" s="93" t="s">
        <v>32</v>
      </c>
    </row>
    <row r="1132" spans="1:4" ht="15.75" customHeight="1" x14ac:dyDescent="0.2">
      <c r="A1132" s="45" t="s">
        <v>84</v>
      </c>
      <c r="B1132" s="130">
        <v>42233</v>
      </c>
      <c r="C1132" s="45">
        <v>20</v>
      </c>
      <c r="D1132" s="93" t="s">
        <v>32</v>
      </c>
    </row>
    <row r="1133" spans="1:4" ht="15.75" customHeight="1" x14ac:dyDescent="0.2">
      <c r="A1133" s="45" t="s">
        <v>84</v>
      </c>
      <c r="B1133" s="130">
        <v>42232</v>
      </c>
      <c r="C1133" s="45">
        <v>17</v>
      </c>
      <c r="D1133" s="93" t="s">
        <v>32</v>
      </c>
    </row>
    <row r="1134" spans="1:4" ht="15.75" customHeight="1" x14ac:dyDescent="0.2">
      <c r="A1134" s="45" t="s">
        <v>84</v>
      </c>
      <c r="B1134" s="130">
        <v>42231</v>
      </c>
      <c r="C1134" s="45">
        <v>18</v>
      </c>
      <c r="D1134" s="93" t="s">
        <v>32</v>
      </c>
    </row>
    <row r="1135" spans="1:4" ht="15.75" customHeight="1" x14ac:dyDescent="0.2">
      <c r="A1135" s="45" t="s">
        <v>84</v>
      </c>
      <c r="B1135" s="130">
        <v>42230</v>
      </c>
      <c r="C1135" s="45">
        <v>18</v>
      </c>
      <c r="D1135" s="93" t="s">
        <v>32</v>
      </c>
    </row>
    <row r="1136" spans="1:4" ht="15.75" customHeight="1" x14ac:dyDescent="0.2">
      <c r="A1136" s="45" t="s">
        <v>84</v>
      </c>
      <c r="B1136" s="130">
        <v>42229</v>
      </c>
      <c r="C1136" s="45">
        <v>16</v>
      </c>
      <c r="D1136" s="93" t="s">
        <v>32</v>
      </c>
    </row>
    <row r="1137" spans="1:4" ht="15.75" customHeight="1" x14ac:dyDescent="0.2">
      <c r="A1137" s="45" t="s">
        <v>84</v>
      </c>
      <c r="B1137" s="130">
        <v>42228</v>
      </c>
      <c r="C1137" s="45">
        <v>17</v>
      </c>
      <c r="D1137" s="93" t="s">
        <v>32</v>
      </c>
    </row>
    <row r="1138" spans="1:4" ht="15.75" customHeight="1" x14ac:dyDescent="0.2">
      <c r="A1138" s="45" t="s">
        <v>84</v>
      </c>
      <c r="B1138" s="130">
        <v>42227</v>
      </c>
      <c r="C1138" s="45">
        <v>20</v>
      </c>
      <c r="D1138" s="93" t="s">
        <v>32</v>
      </c>
    </row>
    <row r="1139" spans="1:4" ht="15.75" customHeight="1" x14ac:dyDescent="0.2">
      <c r="A1139" s="45" t="s">
        <v>84</v>
      </c>
      <c r="B1139" s="130">
        <v>42226</v>
      </c>
      <c r="C1139" s="45">
        <v>19</v>
      </c>
      <c r="D1139" s="93" t="s">
        <v>32</v>
      </c>
    </row>
    <row r="1140" spans="1:4" ht="15.75" customHeight="1" x14ac:dyDescent="0.2">
      <c r="A1140" s="45" t="s">
        <v>84</v>
      </c>
      <c r="B1140" s="130">
        <v>42225</v>
      </c>
      <c r="C1140" s="45">
        <v>19</v>
      </c>
      <c r="D1140" s="93" t="s">
        <v>32</v>
      </c>
    </row>
    <row r="1141" spans="1:4" ht="15.75" customHeight="1" x14ac:dyDescent="0.2">
      <c r="A1141" s="45" t="s">
        <v>84</v>
      </c>
      <c r="B1141" s="130">
        <v>42224</v>
      </c>
      <c r="C1141" s="45">
        <v>17</v>
      </c>
      <c r="D1141" s="93" t="s">
        <v>32</v>
      </c>
    </row>
    <row r="1142" spans="1:4" ht="15.75" customHeight="1" x14ac:dyDescent="0.2">
      <c r="A1142" s="45" t="s">
        <v>84</v>
      </c>
      <c r="B1142" s="130">
        <v>42223</v>
      </c>
      <c r="C1142" s="45">
        <v>21</v>
      </c>
      <c r="D1142" s="93" t="s">
        <v>32</v>
      </c>
    </row>
    <row r="1143" spans="1:4" ht="15.75" customHeight="1" x14ac:dyDescent="0.2">
      <c r="A1143" s="45" t="s">
        <v>84</v>
      </c>
      <c r="B1143" s="130">
        <v>42222</v>
      </c>
      <c r="C1143" s="45">
        <v>19</v>
      </c>
      <c r="D1143" s="93" t="s">
        <v>32</v>
      </c>
    </row>
    <row r="1144" spans="1:4" ht="15.75" customHeight="1" x14ac:dyDescent="0.2">
      <c r="A1144" s="45" t="s">
        <v>84</v>
      </c>
      <c r="B1144" s="130">
        <v>42221</v>
      </c>
      <c r="C1144" s="45">
        <v>17</v>
      </c>
      <c r="D1144" s="93" t="s">
        <v>32</v>
      </c>
    </row>
    <row r="1145" spans="1:4" ht="15.75" customHeight="1" x14ac:dyDescent="0.2">
      <c r="A1145" s="45" t="s">
        <v>84</v>
      </c>
      <c r="B1145" s="130">
        <v>42220</v>
      </c>
      <c r="C1145" s="45">
        <v>19</v>
      </c>
      <c r="D1145" s="93" t="s">
        <v>32</v>
      </c>
    </row>
    <row r="1146" spans="1:4" ht="15.75" customHeight="1" x14ac:dyDescent="0.2">
      <c r="A1146" s="45" t="s">
        <v>84</v>
      </c>
      <c r="B1146" s="130">
        <v>42219</v>
      </c>
      <c r="C1146" s="45">
        <v>23</v>
      </c>
      <c r="D1146" s="93" t="s">
        <v>32</v>
      </c>
    </row>
    <row r="1147" spans="1:4" ht="15.75" customHeight="1" x14ac:dyDescent="0.2">
      <c r="A1147" s="45" t="s">
        <v>84</v>
      </c>
      <c r="B1147" s="130">
        <v>42218</v>
      </c>
      <c r="C1147" s="45">
        <v>25</v>
      </c>
      <c r="D1147" s="93" t="s">
        <v>32</v>
      </c>
    </row>
    <row r="1148" spans="1:4" ht="15.75" customHeight="1" x14ac:dyDescent="0.2">
      <c r="A1148" s="45" t="s">
        <v>84</v>
      </c>
      <c r="B1148" s="130">
        <v>42217</v>
      </c>
      <c r="C1148" s="45">
        <v>14</v>
      </c>
      <c r="D1148" s="93" t="s">
        <v>32</v>
      </c>
    </row>
    <row r="1149" spans="1:4" ht="15.75" customHeight="1" x14ac:dyDescent="0.2">
      <c r="A1149" s="45" t="s">
        <v>742</v>
      </c>
      <c r="B1149" s="130">
        <v>42247</v>
      </c>
      <c r="C1149" s="45">
        <v>3738</v>
      </c>
      <c r="D1149" s="93" t="s">
        <v>36</v>
      </c>
    </row>
    <row r="1150" spans="1:4" ht="15.75" customHeight="1" x14ac:dyDescent="0.2">
      <c r="A1150" s="45" t="s">
        <v>742</v>
      </c>
      <c r="B1150" s="130">
        <v>42246</v>
      </c>
      <c r="C1150" s="45">
        <v>3974</v>
      </c>
      <c r="D1150" s="93" t="s">
        <v>36</v>
      </c>
    </row>
    <row r="1151" spans="1:4" ht="15.75" customHeight="1" x14ac:dyDescent="0.2">
      <c r="A1151" s="45" t="s">
        <v>742</v>
      </c>
      <c r="B1151" s="130">
        <v>42245</v>
      </c>
      <c r="C1151" s="45">
        <v>6023</v>
      </c>
      <c r="D1151" s="93" t="s">
        <v>36</v>
      </c>
    </row>
    <row r="1152" spans="1:4" ht="15.75" customHeight="1" x14ac:dyDescent="0.2">
      <c r="A1152" s="45" t="s">
        <v>742</v>
      </c>
      <c r="B1152" s="130">
        <v>42244</v>
      </c>
      <c r="C1152" s="45">
        <v>6131</v>
      </c>
      <c r="D1152" s="93" t="s">
        <v>36</v>
      </c>
    </row>
    <row r="1153" spans="1:4" ht="15.75" customHeight="1" x14ac:dyDescent="0.2">
      <c r="A1153" s="45" t="s">
        <v>742</v>
      </c>
      <c r="B1153" s="130">
        <v>42243</v>
      </c>
      <c r="C1153" s="45">
        <v>3170</v>
      </c>
      <c r="D1153" s="93" t="s">
        <v>36</v>
      </c>
    </row>
    <row r="1154" spans="1:4" ht="15.75" customHeight="1" x14ac:dyDescent="0.2">
      <c r="A1154" s="45" t="s">
        <v>742</v>
      </c>
      <c r="B1154" s="130">
        <v>42242</v>
      </c>
      <c r="C1154" s="45">
        <v>4381</v>
      </c>
      <c r="D1154" s="93" t="s">
        <v>36</v>
      </c>
    </row>
    <row r="1155" spans="1:4" ht="15.75" customHeight="1" x14ac:dyDescent="0.2">
      <c r="A1155" s="45" t="s">
        <v>742</v>
      </c>
      <c r="B1155" s="130">
        <v>42241</v>
      </c>
      <c r="C1155" s="45">
        <v>3951</v>
      </c>
      <c r="D1155" s="93" t="s">
        <v>36</v>
      </c>
    </row>
    <row r="1156" spans="1:4" ht="15.75" customHeight="1" x14ac:dyDescent="0.2">
      <c r="A1156" s="45" t="s">
        <v>742</v>
      </c>
      <c r="B1156" s="130">
        <v>42240</v>
      </c>
      <c r="C1156" s="45">
        <v>4674</v>
      </c>
      <c r="D1156" s="93" t="s">
        <v>36</v>
      </c>
    </row>
    <row r="1157" spans="1:4" ht="15.75" customHeight="1" x14ac:dyDescent="0.2">
      <c r="A1157" s="45" t="s">
        <v>742</v>
      </c>
      <c r="B1157" s="130">
        <v>42239</v>
      </c>
      <c r="C1157" s="45">
        <v>6841</v>
      </c>
      <c r="D1157" s="93" t="s">
        <v>36</v>
      </c>
    </row>
    <row r="1158" spans="1:4" ht="15.75" customHeight="1" x14ac:dyDescent="0.2">
      <c r="A1158" s="45" t="s">
        <v>742</v>
      </c>
      <c r="B1158" s="130">
        <v>42238</v>
      </c>
      <c r="C1158" s="45">
        <v>3173</v>
      </c>
      <c r="D1158" s="93" t="s">
        <v>36</v>
      </c>
    </row>
    <row r="1159" spans="1:4" ht="15.75" customHeight="1" x14ac:dyDescent="0.2">
      <c r="A1159" s="45" t="s">
        <v>742</v>
      </c>
      <c r="B1159" s="130">
        <v>42237</v>
      </c>
      <c r="C1159" s="45">
        <v>4616</v>
      </c>
      <c r="D1159" s="93" t="s">
        <v>36</v>
      </c>
    </row>
    <row r="1160" spans="1:4" ht="15.75" customHeight="1" x14ac:dyDescent="0.2">
      <c r="A1160" s="45" t="s">
        <v>742</v>
      </c>
      <c r="B1160" s="130">
        <v>42236</v>
      </c>
      <c r="C1160" s="45">
        <v>3225</v>
      </c>
      <c r="D1160" s="93" t="s">
        <v>36</v>
      </c>
    </row>
    <row r="1161" spans="1:4" ht="15.75" customHeight="1" x14ac:dyDescent="0.2">
      <c r="A1161" s="45" t="s">
        <v>742</v>
      </c>
      <c r="B1161" s="130">
        <v>42235</v>
      </c>
      <c r="C1161" s="45">
        <v>3701</v>
      </c>
      <c r="D1161" s="93" t="s">
        <v>36</v>
      </c>
    </row>
    <row r="1162" spans="1:4" ht="15.75" customHeight="1" x14ac:dyDescent="0.2">
      <c r="A1162" s="45" t="s">
        <v>742</v>
      </c>
      <c r="B1162" s="130">
        <v>42234</v>
      </c>
      <c r="C1162" s="45">
        <v>4449</v>
      </c>
      <c r="D1162" s="93" t="s">
        <v>36</v>
      </c>
    </row>
    <row r="1163" spans="1:4" ht="15.75" customHeight="1" x14ac:dyDescent="0.2">
      <c r="A1163" s="45" t="s">
        <v>742</v>
      </c>
      <c r="B1163" s="130">
        <v>42233</v>
      </c>
      <c r="C1163" s="45">
        <v>4253</v>
      </c>
      <c r="D1163" s="93" t="s">
        <v>36</v>
      </c>
    </row>
    <row r="1164" spans="1:4" ht="15.75" customHeight="1" x14ac:dyDescent="0.2">
      <c r="A1164" s="45" t="s">
        <v>742</v>
      </c>
      <c r="B1164" s="130">
        <v>42232</v>
      </c>
      <c r="C1164" s="45">
        <v>6421</v>
      </c>
      <c r="D1164" s="93" t="s">
        <v>36</v>
      </c>
    </row>
    <row r="1165" spans="1:4" ht="15.75" customHeight="1" x14ac:dyDescent="0.2">
      <c r="A1165" s="45" t="s">
        <v>742</v>
      </c>
      <c r="B1165" s="130">
        <v>42231</v>
      </c>
      <c r="C1165" s="45">
        <v>1787</v>
      </c>
      <c r="D1165" s="93" t="s">
        <v>36</v>
      </c>
    </row>
    <row r="1166" spans="1:4" ht="15.75" customHeight="1" x14ac:dyDescent="0.2">
      <c r="A1166" s="45" t="s">
        <v>742</v>
      </c>
      <c r="B1166" s="130">
        <v>42230</v>
      </c>
      <c r="C1166" s="45">
        <v>3551</v>
      </c>
      <c r="D1166" s="93" t="s">
        <v>36</v>
      </c>
    </row>
    <row r="1167" spans="1:4" ht="15.75" customHeight="1" x14ac:dyDescent="0.2">
      <c r="A1167" s="45" t="s">
        <v>742</v>
      </c>
      <c r="B1167" s="130">
        <v>42229</v>
      </c>
      <c r="C1167" s="45">
        <v>3102</v>
      </c>
      <c r="D1167" s="93" t="s">
        <v>36</v>
      </c>
    </row>
    <row r="1168" spans="1:4" ht="15.75" customHeight="1" x14ac:dyDescent="0.2">
      <c r="A1168" s="45" t="s">
        <v>742</v>
      </c>
      <c r="B1168" s="130">
        <v>42228</v>
      </c>
      <c r="C1168" s="45">
        <v>3801</v>
      </c>
      <c r="D1168" s="93" t="s">
        <v>36</v>
      </c>
    </row>
    <row r="1169" spans="1:4" ht="15.75" customHeight="1" x14ac:dyDescent="0.2">
      <c r="A1169" s="45" t="s">
        <v>742</v>
      </c>
      <c r="B1169" s="130">
        <v>42227</v>
      </c>
      <c r="C1169" s="45">
        <v>2640</v>
      </c>
      <c r="D1169" s="93" t="s">
        <v>36</v>
      </c>
    </row>
    <row r="1170" spans="1:4" ht="15.75" customHeight="1" x14ac:dyDescent="0.2">
      <c r="A1170" s="45" t="s">
        <v>742</v>
      </c>
      <c r="B1170" s="130">
        <v>42226</v>
      </c>
      <c r="C1170" s="45">
        <v>2536</v>
      </c>
      <c r="D1170" s="93" t="s">
        <v>36</v>
      </c>
    </row>
    <row r="1171" spans="1:4" ht="15.75" customHeight="1" x14ac:dyDescent="0.2">
      <c r="A1171" s="45" t="s">
        <v>742</v>
      </c>
      <c r="B1171" s="130">
        <v>42225</v>
      </c>
      <c r="C1171" s="45">
        <v>3922</v>
      </c>
      <c r="D1171" s="93" t="s">
        <v>36</v>
      </c>
    </row>
    <row r="1172" spans="1:4" ht="15.75" customHeight="1" x14ac:dyDescent="0.2">
      <c r="A1172" s="45" t="s">
        <v>742</v>
      </c>
      <c r="B1172" s="130">
        <v>42224</v>
      </c>
      <c r="C1172" s="45">
        <v>3833</v>
      </c>
      <c r="D1172" s="93" t="s">
        <v>36</v>
      </c>
    </row>
    <row r="1173" spans="1:4" ht="15.75" customHeight="1" x14ac:dyDescent="0.2">
      <c r="A1173" s="45" t="s">
        <v>742</v>
      </c>
      <c r="B1173" s="130">
        <v>42223</v>
      </c>
      <c r="C1173" s="45">
        <v>3095</v>
      </c>
      <c r="D1173" s="93" t="s">
        <v>36</v>
      </c>
    </row>
    <row r="1174" spans="1:4" ht="15.75" customHeight="1" x14ac:dyDescent="0.2">
      <c r="A1174" s="45" t="s">
        <v>742</v>
      </c>
      <c r="B1174" s="130">
        <v>42222</v>
      </c>
      <c r="C1174" s="45">
        <v>3188</v>
      </c>
      <c r="D1174" s="93" t="s">
        <v>36</v>
      </c>
    </row>
    <row r="1175" spans="1:4" ht="15.75" customHeight="1" x14ac:dyDescent="0.2">
      <c r="A1175" s="45" t="s">
        <v>742</v>
      </c>
      <c r="B1175" s="130">
        <v>42221</v>
      </c>
      <c r="C1175" s="45">
        <v>3429</v>
      </c>
      <c r="D1175" s="93" t="s">
        <v>36</v>
      </c>
    </row>
    <row r="1176" spans="1:4" ht="15.75" customHeight="1" x14ac:dyDescent="0.2">
      <c r="A1176" s="45" t="s">
        <v>742</v>
      </c>
      <c r="B1176" s="130">
        <v>42220</v>
      </c>
      <c r="C1176" s="45">
        <v>3125</v>
      </c>
      <c r="D1176" s="93" t="s">
        <v>36</v>
      </c>
    </row>
    <row r="1177" spans="1:4" ht="15.75" customHeight="1" x14ac:dyDescent="0.2">
      <c r="A1177" s="45" t="s">
        <v>742</v>
      </c>
      <c r="B1177" s="130">
        <v>42219</v>
      </c>
      <c r="C1177" s="45">
        <v>1867</v>
      </c>
      <c r="D1177" s="93" t="s">
        <v>36</v>
      </c>
    </row>
    <row r="1178" spans="1:4" ht="15.75" customHeight="1" x14ac:dyDescent="0.2">
      <c r="A1178" s="45" t="s">
        <v>742</v>
      </c>
      <c r="B1178" s="130">
        <v>42218</v>
      </c>
      <c r="C1178" s="45">
        <v>2821</v>
      </c>
      <c r="D1178" s="93" t="s">
        <v>36</v>
      </c>
    </row>
    <row r="1179" spans="1:4" ht="15.75" customHeight="1" x14ac:dyDescent="0.2">
      <c r="A1179" s="45" t="s">
        <v>742</v>
      </c>
      <c r="B1179" s="130">
        <v>42217</v>
      </c>
      <c r="C1179" s="45">
        <v>3353</v>
      </c>
      <c r="D1179" s="93" t="s">
        <v>36</v>
      </c>
    </row>
    <row r="1180" spans="1:4" ht="15.75" customHeight="1" x14ac:dyDescent="0.2">
      <c r="A1180" s="45" t="s">
        <v>744</v>
      </c>
      <c r="B1180" s="130">
        <v>42247</v>
      </c>
      <c r="C1180" s="45">
        <v>8393</v>
      </c>
      <c r="D1180" s="93" t="s">
        <v>36</v>
      </c>
    </row>
    <row r="1181" spans="1:4" ht="15.75" customHeight="1" x14ac:dyDescent="0.2">
      <c r="A1181" s="45" t="s">
        <v>744</v>
      </c>
      <c r="B1181" s="130">
        <v>42246</v>
      </c>
      <c r="C1181" s="45">
        <v>5360</v>
      </c>
      <c r="D1181" s="93" t="s">
        <v>36</v>
      </c>
    </row>
    <row r="1182" spans="1:4" ht="15.75" customHeight="1" x14ac:dyDescent="0.2">
      <c r="A1182" s="45" t="s">
        <v>744</v>
      </c>
      <c r="B1182" s="130">
        <v>42245</v>
      </c>
      <c r="C1182" s="45">
        <v>3857</v>
      </c>
      <c r="D1182" s="93" t="s">
        <v>36</v>
      </c>
    </row>
    <row r="1183" spans="1:4" ht="15.75" customHeight="1" x14ac:dyDescent="0.2">
      <c r="A1183" s="45" t="s">
        <v>744</v>
      </c>
      <c r="B1183" s="130">
        <v>42244</v>
      </c>
      <c r="C1183" s="45">
        <v>5312</v>
      </c>
      <c r="D1183" s="93" t="s">
        <v>36</v>
      </c>
    </row>
    <row r="1184" spans="1:4" ht="15.75" customHeight="1" x14ac:dyDescent="0.2">
      <c r="A1184" s="45" t="s">
        <v>744</v>
      </c>
      <c r="B1184" s="130">
        <v>42243</v>
      </c>
      <c r="C1184" s="45">
        <v>5261</v>
      </c>
      <c r="D1184" s="93" t="s">
        <v>36</v>
      </c>
    </row>
    <row r="1185" spans="1:4" ht="15.75" customHeight="1" x14ac:dyDescent="0.2">
      <c r="A1185" s="45" t="s">
        <v>744</v>
      </c>
      <c r="B1185" s="130">
        <v>42242</v>
      </c>
      <c r="C1185" s="45">
        <v>5681</v>
      </c>
      <c r="D1185" s="93" t="s">
        <v>36</v>
      </c>
    </row>
    <row r="1186" spans="1:4" ht="15.75" customHeight="1" x14ac:dyDescent="0.2">
      <c r="A1186" s="45" t="s">
        <v>744</v>
      </c>
      <c r="B1186" s="130">
        <v>42241</v>
      </c>
      <c r="C1186" s="45">
        <v>7025</v>
      </c>
      <c r="D1186" s="93" t="s">
        <v>36</v>
      </c>
    </row>
    <row r="1187" spans="1:4" ht="15.75" customHeight="1" x14ac:dyDescent="0.2">
      <c r="A1187" s="45" t="s">
        <v>744</v>
      </c>
      <c r="B1187" s="130">
        <v>42240</v>
      </c>
      <c r="C1187" s="45">
        <v>6331</v>
      </c>
      <c r="D1187" s="93" t="s">
        <v>36</v>
      </c>
    </row>
    <row r="1188" spans="1:4" ht="15.75" customHeight="1" x14ac:dyDescent="0.2">
      <c r="A1188" s="45" t="s">
        <v>744</v>
      </c>
      <c r="B1188" s="130">
        <v>42239</v>
      </c>
      <c r="C1188" s="45">
        <v>4935</v>
      </c>
      <c r="D1188" s="93" t="s">
        <v>36</v>
      </c>
    </row>
    <row r="1189" spans="1:4" ht="15.75" customHeight="1" x14ac:dyDescent="0.2">
      <c r="A1189" s="45" t="s">
        <v>744</v>
      </c>
      <c r="B1189" s="130">
        <v>42238</v>
      </c>
      <c r="C1189" s="45">
        <v>4736</v>
      </c>
      <c r="D1189" s="93" t="s">
        <v>36</v>
      </c>
    </row>
    <row r="1190" spans="1:4" ht="15.75" customHeight="1" x14ac:dyDescent="0.2">
      <c r="A1190" s="45" t="s">
        <v>744</v>
      </c>
      <c r="B1190" s="130">
        <v>42237</v>
      </c>
      <c r="C1190" s="45">
        <v>5387</v>
      </c>
      <c r="D1190" s="93" t="s">
        <v>36</v>
      </c>
    </row>
    <row r="1191" spans="1:4" ht="15.75" customHeight="1" x14ac:dyDescent="0.2">
      <c r="A1191" s="45" t="s">
        <v>744</v>
      </c>
      <c r="B1191" s="130">
        <v>42236</v>
      </c>
      <c r="C1191" s="45">
        <v>3360</v>
      </c>
      <c r="D1191" s="93" t="s">
        <v>36</v>
      </c>
    </row>
    <row r="1192" spans="1:4" ht="15.75" customHeight="1" x14ac:dyDescent="0.2">
      <c r="A1192" s="45" t="s">
        <v>744</v>
      </c>
      <c r="B1192" s="130">
        <v>42235</v>
      </c>
      <c r="C1192" s="45">
        <v>7506</v>
      </c>
      <c r="D1192" s="93" t="s">
        <v>36</v>
      </c>
    </row>
    <row r="1193" spans="1:4" ht="15.75" customHeight="1" x14ac:dyDescent="0.2">
      <c r="A1193" s="45" t="s">
        <v>744</v>
      </c>
      <c r="B1193" s="130">
        <v>42234</v>
      </c>
      <c r="C1193" s="45">
        <v>8090</v>
      </c>
      <c r="D1193" s="93" t="s">
        <v>36</v>
      </c>
    </row>
    <row r="1194" spans="1:4" ht="15.75" customHeight="1" x14ac:dyDescent="0.2">
      <c r="A1194" s="45" t="s">
        <v>744</v>
      </c>
      <c r="B1194" s="130">
        <v>42233</v>
      </c>
      <c r="C1194" s="45">
        <v>7763</v>
      </c>
      <c r="D1194" s="93" t="s">
        <v>36</v>
      </c>
    </row>
    <row r="1195" spans="1:4" ht="15.75" customHeight="1" x14ac:dyDescent="0.2">
      <c r="A1195" s="45" t="s">
        <v>744</v>
      </c>
      <c r="B1195" s="130">
        <v>42232</v>
      </c>
      <c r="C1195" s="45">
        <v>8393</v>
      </c>
      <c r="D1195" s="93" t="s">
        <v>36</v>
      </c>
    </row>
    <row r="1196" spans="1:4" ht="15.75" customHeight="1" x14ac:dyDescent="0.2">
      <c r="A1196" s="45" t="s">
        <v>744</v>
      </c>
      <c r="B1196" s="130">
        <v>42231</v>
      </c>
      <c r="C1196" s="45">
        <v>7954</v>
      </c>
      <c r="D1196" s="93" t="s">
        <v>36</v>
      </c>
    </row>
    <row r="1197" spans="1:4" ht="15.75" customHeight="1" x14ac:dyDescent="0.2">
      <c r="A1197" s="45" t="s">
        <v>744</v>
      </c>
      <c r="B1197" s="130">
        <v>42230</v>
      </c>
      <c r="C1197" s="45">
        <v>4998</v>
      </c>
      <c r="D1197" s="93" t="s">
        <v>36</v>
      </c>
    </row>
    <row r="1198" spans="1:4" ht="15.75" customHeight="1" x14ac:dyDescent="0.2">
      <c r="A1198" s="45" t="s">
        <v>744</v>
      </c>
      <c r="B1198" s="130">
        <v>42229</v>
      </c>
      <c r="C1198" s="45">
        <v>6068</v>
      </c>
      <c r="D1198" s="93" t="s">
        <v>36</v>
      </c>
    </row>
    <row r="1199" spans="1:4" ht="15.75" customHeight="1" x14ac:dyDescent="0.2">
      <c r="A1199" s="45" t="s">
        <v>744</v>
      </c>
      <c r="B1199" s="130">
        <v>42228</v>
      </c>
      <c r="C1199" s="45">
        <v>7622</v>
      </c>
      <c r="D1199" s="93" t="s">
        <v>36</v>
      </c>
    </row>
    <row r="1200" spans="1:4" ht="15.75" customHeight="1" x14ac:dyDescent="0.2">
      <c r="A1200" s="45" t="s">
        <v>744</v>
      </c>
      <c r="B1200" s="130">
        <v>42227</v>
      </c>
      <c r="C1200" s="45">
        <v>6199</v>
      </c>
      <c r="D1200" s="93" t="s">
        <v>36</v>
      </c>
    </row>
    <row r="1201" spans="1:4" ht="15.75" customHeight="1" x14ac:dyDescent="0.2">
      <c r="A1201" s="45" t="s">
        <v>744</v>
      </c>
      <c r="B1201" s="130">
        <v>42226</v>
      </c>
      <c r="C1201" s="45">
        <v>7720</v>
      </c>
      <c r="D1201" s="93" t="s">
        <v>36</v>
      </c>
    </row>
    <row r="1202" spans="1:4" ht="15.75" customHeight="1" x14ac:dyDescent="0.2">
      <c r="A1202" s="45" t="s">
        <v>744</v>
      </c>
      <c r="B1202" s="130">
        <v>42225</v>
      </c>
      <c r="C1202" s="45">
        <v>6414</v>
      </c>
      <c r="D1202" s="93" t="s">
        <v>36</v>
      </c>
    </row>
    <row r="1203" spans="1:4" ht="15.75" customHeight="1" x14ac:dyDescent="0.2">
      <c r="A1203" s="45" t="s">
        <v>744</v>
      </c>
      <c r="B1203" s="130">
        <v>42224</v>
      </c>
      <c r="C1203" s="45">
        <v>6158</v>
      </c>
      <c r="D1203" s="93" t="s">
        <v>36</v>
      </c>
    </row>
    <row r="1204" spans="1:4" ht="15.75" customHeight="1" x14ac:dyDescent="0.2">
      <c r="A1204" s="45" t="s">
        <v>744</v>
      </c>
      <c r="B1204" s="130">
        <v>42223</v>
      </c>
      <c r="C1204" s="45">
        <v>9375</v>
      </c>
      <c r="D1204" s="93" t="s">
        <v>36</v>
      </c>
    </row>
    <row r="1205" spans="1:4" ht="15.75" customHeight="1" x14ac:dyDescent="0.2">
      <c r="A1205" s="45" t="s">
        <v>744</v>
      </c>
      <c r="B1205" s="130">
        <v>42222</v>
      </c>
      <c r="C1205" s="45">
        <v>6284</v>
      </c>
      <c r="D1205" s="93" t="s">
        <v>36</v>
      </c>
    </row>
    <row r="1206" spans="1:4" ht="15.75" customHeight="1" x14ac:dyDescent="0.2">
      <c r="A1206" s="45" t="s">
        <v>744</v>
      </c>
      <c r="B1206" s="130">
        <v>42221</v>
      </c>
      <c r="C1206" s="45">
        <v>5169</v>
      </c>
      <c r="D1206" s="93" t="s">
        <v>36</v>
      </c>
    </row>
    <row r="1207" spans="1:4" ht="15.75" customHeight="1" x14ac:dyDescent="0.2">
      <c r="A1207" s="45" t="s">
        <v>744</v>
      </c>
      <c r="B1207" s="130">
        <v>42220</v>
      </c>
      <c r="C1207" s="45">
        <v>5169</v>
      </c>
      <c r="D1207" s="93" t="s">
        <v>36</v>
      </c>
    </row>
    <row r="1208" spans="1:4" ht="15.75" customHeight="1" x14ac:dyDescent="0.2">
      <c r="A1208" s="45" t="s">
        <v>744</v>
      </c>
      <c r="B1208" s="130">
        <v>42219</v>
      </c>
      <c r="C1208" s="45">
        <v>9893</v>
      </c>
      <c r="D1208" s="93" t="s">
        <v>36</v>
      </c>
    </row>
    <row r="1209" spans="1:4" ht="15.75" customHeight="1" x14ac:dyDescent="0.2">
      <c r="A1209" s="45" t="s">
        <v>744</v>
      </c>
      <c r="B1209" s="130">
        <v>42218</v>
      </c>
      <c r="C1209" s="45">
        <v>7770</v>
      </c>
      <c r="D1209" s="93" t="s">
        <v>36</v>
      </c>
    </row>
    <row r="1210" spans="1:4" ht="15.75" customHeight="1" x14ac:dyDescent="0.2">
      <c r="A1210" s="45" t="s">
        <v>744</v>
      </c>
      <c r="B1210" s="130">
        <v>42217</v>
      </c>
      <c r="C1210" s="45">
        <v>4260</v>
      </c>
      <c r="D1210" s="93" t="s">
        <v>36</v>
      </c>
    </row>
    <row r="1211" spans="1:4" ht="15.75" customHeight="1" x14ac:dyDescent="0.2">
      <c r="A1211" s="45" t="s">
        <v>847</v>
      </c>
      <c r="B1211" s="130">
        <v>42247</v>
      </c>
      <c r="C1211" s="45">
        <v>3</v>
      </c>
      <c r="D1211" s="93" t="s">
        <v>37</v>
      </c>
    </row>
    <row r="1212" spans="1:4" ht="15.75" customHeight="1" x14ac:dyDescent="0.2">
      <c r="A1212" s="45" t="s">
        <v>847</v>
      </c>
      <c r="B1212" s="130">
        <v>42246</v>
      </c>
      <c r="C1212" s="45">
        <v>3</v>
      </c>
      <c r="D1212" s="93" t="s">
        <v>37</v>
      </c>
    </row>
    <row r="1213" spans="1:4" ht="15.75" customHeight="1" x14ac:dyDescent="0.2">
      <c r="A1213" s="45" t="s">
        <v>847</v>
      </c>
      <c r="B1213" s="130">
        <v>42245</v>
      </c>
      <c r="C1213" s="45">
        <v>3</v>
      </c>
      <c r="D1213" s="93" t="s">
        <v>37</v>
      </c>
    </row>
    <row r="1214" spans="1:4" ht="15.75" customHeight="1" x14ac:dyDescent="0.2">
      <c r="A1214" s="45" t="s">
        <v>847</v>
      </c>
      <c r="B1214" s="130">
        <v>42244</v>
      </c>
      <c r="C1214" s="45">
        <v>4</v>
      </c>
      <c r="D1214" s="93" t="s">
        <v>37</v>
      </c>
    </row>
    <row r="1215" spans="1:4" ht="15.75" customHeight="1" x14ac:dyDescent="0.2">
      <c r="A1215" s="45" t="s">
        <v>847</v>
      </c>
      <c r="B1215" s="130">
        <v>42243</v>
      </c>
      <c r="C1215" s="45">
        <v>3</v>
      </c>
      <c r="D1215" s="93" t="s">
        <v>37</v>
      </c>
    </row>
    <row r="1216" spans="1:4" ht="15.75" customHeight="1" x14ac:dyDescent="0.2">
      <c r="A1216" s="45" t="s">
        <v>847</v>
      </c>
      <c r="B1216" s="130">
        <v>42242</v>
      </c>
      <c r="C1216" s="45">
        <v>4</v>
      </c>
      <c r="D1216" s="93" t="s">
        <v>37</v>
      </c>
    </row>
    <row r="1217" spans="1:4" ht="15.75" customHeight="1" x14ac:dyDescent="0.2">
      <c r="A1217" s="45" t="s">
        <v>847</v>
      </c>
      <c r="B1217" s="130">
        <v>42241</v>
      </c>
      <c r="C1217" s="45">
        <v>3</v>
      </c>
      <c r="D1217" s="93" t="s">
        <v>37</v>
      </c>
    </row>
    <row r="1218" spans="1:4" ht="15.75" customHeight="1" x14ac:dyDescent="0.2">
      <c r="A1218" s="45" t="s">
        <v>847</v>
      </c>
      <c r="B1218" s="130">
        <v>42240</v>
      </c>
      <c r="C1218" s="45">
        <v>3</v>
      </c>
      <c r="D1218" s="93" t="s">
        <v>37</v>
      </c>
    </row>
    <row r="1219" spans="1:4" ht="15.75" customHeight="1" x14ac:dyDescent="0.2">
      <c r="A1219" s="45" t="s">
        <v>847</v>
      </c>
      <c r="B1219" s="130">
        <v>42239</v>
      </c>
      <c r="C1219" s="45">
        <v>4</v>
      </c>
      <c r="D1219" s="93" t="s">
        <v>37</v>
      </c>
    </row>
    <row r="1220" spans="1:4" ht="15.75" customHeight="1" x14ac:dyDescent="0.2">
      <c r="A1220" s="45" t="s">
        <v>847</v>
      </c>
      <c r="B1220" s="130">
        <v>42238</v>
      </c>
      <c r="C1220" s="45">
        <v>3</v>
      </c>
      <c r="D1220" s="93" t="s">
        <v>37</v>
      </c>
    </row>
    <row r="1221" spans="1:4" ht="15.75" customHeight="1" x14ac:dyDescent="0.2">
      <c r="A1221" s="45" t="s">
        <v>847</v>
      </c>
      <c r="B1221" s="130">
        <v>42237</v>
      </c>
      <c r="C1221" s="45">
        <v>4</v>
      </c>
      <c r="D1221" s="93" t="s">
        <v>37</v>
      </c>
    </row>
    <row r="1222" spans="1:4" ht="15.75" customHeight="1" x14ac:dyDescent="0.2">
      <c r="A1222" s="45" t="s">
        <v>847</v>
      </c>
      <c r="B1222" s="130">
        <v>42236</v>
      </c>
      <c r="C1222" s="45">
        <v>4</v>
      </c>
      <c r="D1222" s="93" t="s">
        <v>37</v>
      </c>
    </row>
    <row r="1223" spans="1:4" ht="15.75" customHeight="1" x14ac:dyDescent="0.2">
      <c r="A1223" s="45" t="s">
        <v>847</v>
      </c>
      <c r="B1223" s="130">
        <v>42235</v>
      </c>
      <c r="C1223" s="45">
        <v>4</v>
      </c>
      <c r="D1223" s="93" t="s">
        <v>37</v>
      </c>
    </row>
    <row r="1224" spans="1:4" ht="15.75" customHeight="1" x14ac:dyDescent="0.2">
      <c r="A1224" s="45" t="s">
        <v>847</v>
      </c>
      <c r="B1224" s="130">
        <v>42234</v>
      </c>
      <c r="C1224" s="45">
        <v>4</v>
      </c>
      <c r="D1224" s="93" t="s">
        <v>37</v>
      </c>
    </row>
    <row r="1225" spans="1:4" ht="15.75" customHeight="1" x14ac:dyDescent="0.2">
      <c r="A1225" s="45" t="s">
        <v>847</v>
      </c>
      <c r="B1225" s="130">
        <v>42233</v>
      </c>
      <c r="C1225" s="45">
        <v>4</v>
      </c>
      <c r="D1225" s="93" t="s">
        <v>37</v>
      </c>
    </row>
    <row r="1226" spans="1:4" ht="15.75" customHeight="1" x14ac:dyDescent="0.2">
      <c r="A1226" s="45" t="s">
        <v>847</v>
      </c>
      <c r="B1226" s="130">
        <v>42232</v>
      </c>
      <c r="C1226" s="45">
        <v>3</v>
      </c>
      <c r="D1226" s="93" t="s">
        <v>37</v>
      </c>
    </row>
    <row r="1227" spans="1:4" ht="15.75" customHeight="1" x14ac:dyDescent="0.2">
      <c r="A1227" s="45" t="s">
        <v>847</v>
      </c>
      <c r="B1227" s="130">
        <v>42231</v>
      </c>
      <c r="C1227" s="45">
        <v>4</v>
      </c>
      <c r="D1227" s="93" t="s">
        <v>37</v>
      </c>
    </row>
    <row r="1228" spans="1:4" ht="15.75" customHeight="1" x14ac:dyDescent="0.2">
      <c r="A1228" s="45" t="s">
        <v>847</v>
      </c>
      <c r="B1228" s="130">
        <v>42230</v>
      </c>
      <c r="C1228" s="45">
        <v>3</v>
      </c>
      <c r="D1228" s="93" t="s">
        <v>37</v>
      </c>
    </row>
    <row r="1229" spans="1:4" ht="15.75" customHeight="1" x14ac:dyDescent="0.2">
      <c r="A1229" s="45" t="s">
        <v>847</v>
      </c>
      <c r="B1229" s="130">
        <v>42229</v>
      </c>
      <c r="C1229" s="45">
        <v>4</v>
      </c>
      <c r="D1229" s="93" t="s">
        <v>37</v>
      </c>
    </row>
    <row r="1230" spans="1:4" ht="15.75" customHeight="1" x14ac:dyDescent="0.2">
      <c r="A1230" s="45" t="s">
        <v>847</v>
      </c>
      <c r="B1230" s="130">
        <v>42228</v>
      </c>
      <c r="C1230" s="45">
        <v>3</v>
      </c>
      <c r="D1230" s="93" t="s">
        <v>37</v>
      </c>
    </row>
    <row r="1231" spans="1:4" ht="15.75" customHeight="1" x14ac:dyDescent="0.2">
      <c r="A1231" s="45" t="s">
        <v>847</v>
      </c>
      <c r="B1231" s="130">
        <v>42227</v>
      </c>
      <c r="C1231" s="45">
        <v>3</v>
      </c>
      <c r="D1231" s="93" t="s">
        <v>37</v>
      </c>
    </row>
    <row r="1232" spans="1:4" ht="15.75" customHeight="1" x14ac:dyDescent="0.2">
      <c r="A1232" s="45" t="s">
        <v>847</v>
      </c>
      <c r="B1232" s="130">
        <v>42226</v>
      </c>
      <c r="C1232" s="45">
        <v>11</v>
      </c>
      <c r="D1232" s="93" t="s">
        <v>37</v>
      </c>
    </row>
    <row r="1233" spans="1:4" ht="15.75" customHeight="1" x14ac:dyDescent="0.2">
      <c r="A1233" s="45" t="s">
        <v>847</v>
      </c>
      <c r="B1233" s="130">
        <v>42225</v>
      </c>
      <c r="C1233" s="45">
        <v>3</v>
      </c>
      <c r="D1233" s="93" t="s">
        <v>37</v>
      </c>
    </row>
    <row r="1234" spans="1:4" ht="15.75" customHeight="1" x14ac:dyDescent="0.2">
      <c r="A1234" s="45" t="s">
        <v>847</v>
      </c>
      <c r="B1234" s="130">
        <v>42224</v>
      </c>
      <c r="C1234" s="45">
        <v>4</v>
      </c>
      <c r="D1234" s="93" t="s">
        <v>37</v>
      </c>
    </row>
    <row r="1235" spans="1:4" ht="15.75" customHeight="1" x14ac:dyDescent="0.2">
      <c r="A1235" s="45" t="s">
        <v>847</v>
      </c>
      <c r="B1235" s="130">
        <v>42223</v>
      </c>
      <c r="C1235" s="45">
        <v>3</v>
      </c>
      <c r="D1235" s="93" t="s">
        <v>37</v>
      </c>
    </row>
    <row r="1236" spans="1:4" ht="15.75" customHeight="1" x14ac:dyDescent="0.2">
      <c r="A1236" s="45" t="s">
        <v>847</v>
      </c>
      <c r="B1236" s="130">
        <v>42222</v>
      </c>
      <c r="C1236" s="45">
        <v>3</v>
      </c>
      <c r="D1236" s="93" t="s">
        <v>37</v>
      </c>
    </row>
    <row r="1237" spans="1:4" ht="15.75" customHeight="1" x14ac:dyDescent="0.2">
      <c r="A1237" s="45" t="s">
        <v>847</v>
      </c>
      <c r="B1237" s="130">
        <v>42221</v>
      </c>
      <c r="C1237" s="45">
        <v>3</v>
      </c>
      <c r="D1237" s="93" t="s">
        <v>37</v>
      </c>
    </row>
    <row r="1238" spans="1:4" ht="15.75" customHeight="1" x14ac:dyDescent="0.2">
      <c r="A1238" s="45" t="s">
        <v>847</v>
      </c>
      <c r="B1238" s="130">
        <v>42220</v>
      </c>
      <c r="C1238" s="45">
        <v>3</v>
      </c>
      <c r="D1238" s="93" t="s">
        <v>37</v>
      </c>
    </row>
    <row r="1239" spans="1:4" ht="15.75" customHeight="1" x14ac:dyDescent="0.2">
      <c r="A1239" s="45" t="s">
        <v>847</v>
      </c>
      <c r="B1239" s="130">
        <v>42219</v>
      </c>
      <c r="C1239" s="45">
        <v>3</v>
      </c>
      <c r="D1239" s="93" t="s">
        <v>37</v>
      </c>
    </row>
    <row r="1240" spans="1:4" ht="15.75" customHeight="1" x14ac:dyDescent="0.2">
      <c r="A1240" s="45" t="s">
        <v>847</v>
      </c>
      <c r="B1240" s="130">
        <v>42218</v>
      </c>
      <c r="C1240" s="45">
        <v>3</v>
      </c>
      <c r="D1240" s="93" t="s">
        <v>37</v>
      </c>
    </row>
    <row r="1241" spans="1:4" ht="15.75" customHeight="1" x14ac:dyDescent="0.2">
      <c r="A1241" s="45" t="s">
        <v>847</v>
      </c>
      <c r="B1241" s="130">
        <v>42217</v>
      </c>
      <c r="C1241" s="45">
        <v>3</v>
      </c>
      <c r="D1241" s="93" t="s">
        <v>37</v>
      </c>
    </row>
    <row r="1242" spans="1:4" ht="15.75" customHeight="1" x14ac:dyDescent="0.2">
      <c r="A1242" s="45" t="s">
        <v>660</v>
      </c>
      <c r="B1242" s="130">
        <v>42247</v>
      </c>
      <c r="C1242" s="45">
        <v>701</v>
      </c>
      <c r="D1242" s="93" t="s">
        <v>37</v>
      </c>
    </row>
    <row r="1243" spans="1:4" ht="15.75" customHeight="1" x14ac:dyDescent="0.2">
      <c r="A1243" s="45" t="s">
        <v>660</v>
      </c>
      <c r="B1243" s="130">
        <v>42246</v>
      </c>
      <c r="C1243" s="45">
        <v>705</v>
      </c>
      <c r="D1243" s="93" t="s">
        <v>37</v>
      </c>
    </row>
    <row r="1244" spans="1:4" ht="15.75" customHeight="1" x14ac:dyDescent="0.2">
      <c r="A1244" s="45" t="s">
        <v>660</v>
      </c>
      <c r="B1244" s="130">
        <v>42245</v>
      </c>
      <c r="C1244" s="45">
        <v>713</v>
      </c>
      <c r="D1244" s="93" t="s">
        <v>37</v>
      </c>
    </row>
    <row r="1245" spans="1:4" ht="15.75" customHeight="1" x14ac:dyDescent="0.2">
      <c r="A1245" s="45" t="s">
        <v>660</v>
      </c>
      <c r="B1245" s="130">
        <v>42244</v>
      </c>
      <c r="C1245" s="45">
        <v>1304</v>
      </c>
      <c r="D1245" s="93" t="s">
        <v>37</v>
      </c>
    </row>
    <row r="1246" spans="1:4" ht="15.75" customHeight="1" x14ac:dyDescent="0.2">
      <c r="A1246" s="45" t="s">
        <v>660</v>
      </c>
      <c r="B1246" s="130">
        <v>42243</v>
      </c>
      <c r="C1246" s="45">
        <v>706</v>
      </c>
      <c r="D1246" s="93" t="s">
        <v>37</v>
      </c>
    </row>
    <row r="1247" spans="1:4" ht="15.75" customHeight="1" x14ac:dyDescent="0.2">
      <c r="A1247" s="45" t="s">
        <v>660</v>
      </c>
      <c r="B1247" s="130">
        <v>42242</v>
      </c>
      <c r="C1247" s="45">
        <v>699</v>
      </c>
      <c r="D1247" s="93" t="s">
        <v>37</v>
      </c>
    </row>
    <row r="1248" spans="1:4" ht="15.75" customHeight="1" x14ac:dyDescent="0.2">
      <c r="A1248" s="45" t="s">
        <v>660</v>
      </c>
      <c r="B1248" s="130">
        <v>42241</v>
      </c>
      <c r="C1248" s="45">
        <v>719</v>
      </c>
      <c r="D1248" s="93" t="s">
        <v>37</v>
      </c>
    </row>
    <row r="1249" spans="1:4" ht="15.75" customHeight="1" x14ac:dyDescent="0.2">
      <c r="A1249" s="45" t="s">
        <v>660</v>
      </c>
      <c r="B1249" s="130">
        <v>42240</v>
      </c>
      <c r="C1249" s="45">
        <v>698</v>
      </c>
      <c r="D1249" s="93" t="s">
        <v>37</v>
      </c>
    </row>
    <row r="1250" spans="1:4" ht="15.75" customHeight="1" x14ac:dyDescent="0.2">
      <c r="A1250" s="45" t="s">
        <v>660</v>
      </c>
      <c r="B1250" s="130">
        <v>42239</v>
      </c>
      <c r="C1250" s="45">
        <v>714</v>
      </c>
      <c r="D1250" s="93" t="s">
        <v>37</v>
      </c>
    </row>
    <row r="1251" spans="1:4" ht="15.75" customHeight="1" x14ac:dyDescent="0.2">
      <c r="A1251" s="45" t="s">
        <v>660</v>
      </c>
      <c r="B1251" s="130">
        <v>42238</v>
      </c>
      <c r="C1251" s="45">
        <v>713</v>
      </c>
      <c r="D1251" s="93" t="s">
        <v>37</v>
      </c>
    </row>
    <row r="1252" spans="1:4" ht="15.75" customHeight="1" x14ac:dyDescent="0.2">
      <c r="A1252" s="45" t="s">
        <v>660</v>
      </c>
      <c r="B1252" s="130">
        <v>42237</v>
      </c>
      <c r="C1252" s="45">
        <v>1266</v>
      </c>
      <c r="D1252" s="93" t="s">
        <v>37</v>
      </c>
    </row>
    <row r="1253" spans="1:4" ht="15.75" customHeight="1" x14ac:dyDescent="0.2">
      <c r="A1253" s="45" t="s">
        <v>660</v>
      </c>
      <c r="B1253" s="130">
        <v>42236</v>
      </c>
      <c r="C1253" s="45">
        <v>697</v>
      </c>
      <c r="D1253" s="93" t="s">
        <v>37</v>
      </c>
    </row>
    <row r="1254" spans="1:4" ht="15.75" customHeight="1" x14ac:dyDescent="0.2">
      <c r="A1254" s="45" t="s">
        <v>660</v>
      </c>
      <c r="B1254" s="130">
        <v>42235</v>
      </c>
      <c r="C1254" s="45">
        <v>709</v>
      </c>
      <c r="D1254" s="93" t="s">
        <v>37</v>
      </c>
    </row>
    <row r="1255" spans="1:4" ht="15.75" customHeight="1" x14ac:dyDescent="0.2">
      <c r="A1255" s="45" t="s">
        <v>660</v>
      </c>
      <c r="B1255" s="130">
        <v>42234</v>
      </c>
      <c r="C1255" s="45">
        <v>703</v>
      </c>
      <c r="D1255" s="93" t="s">
        <v>37</v>
      </c>
    </row>
    <row r="1256" spans="1:4" ht="15.75" customHeight="1" x14ac:dyDescent="0.2">
      <c r="A1256" s="45" t="s">
        <v>660</v>
      </c>
      <c r="B1256" s="130">
        <v>42233</v>
      </c>
      <c r="C1256" s="45">
        <v>706</v>
      </c>
      <c r="D1256" s="93" t="s">
        <v>37</v>
      </c>
    </row>
    <row r="1257" spans="1:4" ht="15.75" customHeight="1" x14ac:dyDescent="0.2">
      <c r="A1257" s="45" t="s">
        <v>660</v>
      </c>
      <c r="B1257" s="130">
        <v>42232</v>
      </c>
      <c r="C1257" s="45">
        <v>709</v>
      </c>
      <c r="D1257" s="93" t="s">
        <v>37</v>
      </c>
    </row>
    <row r="1258" spans="1:4" ht="15.75" customHeight="1" x14ac:dyDescent="0.2">
      <c r="A1258" s="45" t="s">
        <v>660</v>
      </c>
      <c r="B1258" s="130">
        <v>42231</v>
      </c>
      <c r="C1258" s="45">
        <v>732</v>
      </c>
      <c r="D1258" s="93" t="s">
        <v>37</v>
      </c>
    </row>
    <row r="1259" spans="1:4" ht="15.75" customHeight="1" x14ac:dyDescent="0.2">
      <c r="A1259" s="45" t="s">
        <v>660</v>
      </c>
      <c r="B1259" s="130">
        <v>42230</v>
      </c>
      <c r="C1259" s="45">
        <v>1298</v>
      </c>
      <c r="D1259" s="93" t="s">
        <v>37</v>
      </c>
    </row>
    <row r="1260" spans="1:4" ht="15.75" customHeight="1" x14ac:dyDescent="0.2">
      <c r="A1260" s="45" t="s">
        <v>660</v>
      </c>
      <c r="B1260" s="130">
        <v>42229</v>
      </c>
      <c r="C1260" s="45">
        <v>706</v>
      </c>
      <c r="D1260" s="93" t="s">
        <v>37</v>
      </c>
    </row>
    <row r="1261" spans="1:4" ht="15.75" customHeight="1" x14ac:dyDescent="0.2">
      <c r="A1261" s="45" t="s">
        <v>660</v>
      </c>
      <c r="B1261" s="130">
        <v>42228</v>
      </c>
      <c r="C1261" s="45">
        <v>703</v>
      </c>
      <c r="D1261" s="93" t="s">
        <v>37</v>
      </c>
    </row>
    <row r="1262" spans="1:4" ht="15.75" customHeight="1" x14ac:dyDescent="0.2">
      <c r="A1262" s="45" t="s">
        <v>660</v>
      </c>
      <c r="B1262" s="130">
        <v>42227</v>
      </c>
      <c r="C1262" s="45">
        <v>703</v>
      </c>
      <c r="D1262" s="93" t="s">
        <v>37</v>
      </c>
    </row>
    <row r="1263" spans="1:4" ht="15.75" customHeight="1" x14ac:dyDescent="0.2">
      <c r="A1263" s="45" t="s">
        <v>660</v>
      </c>
      <c r="B1263" s="130">
        <v>42226</v>
      </c>
      <c r="C1263" s="45">
        <v>695</v>
      </c>
      <c r="D1263" s="93" t="s">
        <v>37</v>
      </c>
    </row>
    <row r="1264" spans="1:4" ht="15.75" customHeight="1" x14ac:dyDescent="0.2">
      <c r="A1264" s="45" t="s">
        <v>660</v>
      </c>
      <c r="B1264" s="130">
        <v>42225</v>
      </c>
      <c r="C1264" s="45">
        <v>706</v>
      </c>
      <c r="D1264" s="93" t="s">
        <v>37</v>
      </c>
    </row>
    <row r="1265" spans="1:4" ht="15.75" customHeight="1" x14ac:dyDescent="0.2">
      <c r="A1265" s="45" t="s">
        <v>660</v>
      </c>
      <c r="B1265" s="130">
        <v>42224</v>
      </c>
      <c r="C1265" s="45">
        <v>724</v>
      </c>
      <c r="D1265" s="93" t="s">
        <v>37</v>
      </c>
    </row>
    <row r="1266" spans="1:4" ht="15.75" customHeight="1" x14ac:dyDescent="0.2">
      <c r="A1266" s="45" t="s">
        <v>660</v>
      </c>
      <c r="B1266" s="130">
        <v>42223</v>
      </c>
      <c r="C1266" s="45">
        <v>1284</v>
      </c>
      <c r="D1266" s="93" t="s">
        <v>37</v>
      </c>
    </row>
    <row r="1267" spans="1:4" ht="15.75" customHeight="1" x14ac:dyDescent="0.2">
      <c r="A1267" s="45" t="s">
        <v>660</v>
      </c>
      <c r="B1267" s="130">
        <v>42222</v>
      </c>
      <c r="C1267" s="45">
        <v>703</v>
      </c>
      <c r="D1267" s="93" t="s">
        <v>37</v>
      </c>
    </row>
    <row r="1268" spans="1:4" ht="15.75" customHeight="1" x14ac:dyDescent="0.2">
      <c r="A1268" s="45" t="s">
        <v>660</v>
      </c>
      <c r="B1268" s="130">
        <v>42221</v>
      </c>
      <c r="C1268" s="45">
        <v>712</v>
      </c>
      <c r="D1268" s="93" t="s">
        <v>37</v>
      </c>
    </row>
    <row r="1269" spans="1:4" ht="15.75" customHeight="1" x14ac:dyDescent="0.2">
      <c r="A1269" s="45" t="s">
        <v>660</v>
      </c>
      <c r="B1269" s="130">
        <v>42220</v>
      </c>
      <c r="C1269" s="45">
        <v>706</v>
      </c>
      <c r="D1269" s="93" t="s">
        <v>37</v>
      </c>
    </row>
    <row r="1270" spans="1:4" ht="15.75" customHeight="1" x14ac:dyDescent="0.2">
      <c r="A1270" s="45" t="s">
        <v>660</v>
      </c>
      <c r="B1270" s="130">
        <v>42219</v>
      </c>
      <c r="C1270" s="45">
        <v>706</v>
      </c>
      <c r="D1270" s="93" t="s">
        <v>37</v>
      </c>
    </row>
    <row r="1271" spans="1:4" ht="15.75" customHeight="1" x14ac:dyDescent="0.2">
      <c r="A1271" s="45" t="s">
        <v>660</v>
      </c>
      <c r="B1271" s="130">
        <v>42218</v>
      </c>
      <c r="C1271" s="45">
        <v>714</v>
      </c>
      <c r="D1271" s="93" t="s">
        <v>37</v>
      </c>
    </row>
    <row r="1272" spans="1:4" ht="15.75" customHeight="1" x14ac:dyDescent="0.2">
      <c r="A1272" s="45" t="s">
        <v>660</v>
      </c>
      <c r="B1272" s="130">
        <v>42217</v>
      </c>
      <c r="C1272" s="45">
        <v>712</v>
      </c>
      <c r="D1272" s="93" t="s">
        <v>37</v>
      </c>
    </row>
    <row r="1273" spans="1:4" ht="15.75" customHeight="1" x14ac:dyDescent="0.2">
      <c r="A1273" s="45" t="s">
        <v>566</v>
      </c>
      <c r="B1273" s="130">
        <v>42247</v>
      </c>
      <c r="C1273" s="45">
        <v>4679</v>
      </c>
      <c r="D1273" s="93" t="s">
        <v>42</v>
      </c>
    </row>
    <row r="1274" spans="1:4" ht="15.75" customHeight="1" x14ac:dyDescent="0.2">
      <c r="A1274" s="45" t="s">
        <v>566</v>
      </c>
      <c r="B1274" s="130">
        <v>42246</v>
      </c>
      <c r="C1274" s="45">
        <v>4645</v>
      </c>
      <c r="D1274" s="93" t="s">
        <v>42</v>
      </c>
    </row>
    <row r="1275" spans="1:4" ht="15.75" customHeight="1" x14ac:dyDescent="0.2">
      <c r="A1275" s="45" t="s">
        <v>566</v>
      </c>
      <c r="B1275" s="130">
        <v>42245</v>
      </c>
      <c r="C1275" s="45">
        <v>4609</v>
      </c>
      <c r="D1275" s="93" t="s">
        <v>42</v>
      </c>
    </row>
    <row r="1276" spans="1:4" ht="15.75" customHeight="1" x14ac:dyDescent="0.2">
      <c r="A1276" s="45" t="s">
        <v>566</v>
      </c>
      <c r="B1276" s="130">
        <v>42244</v>
      </c>
      <c r="C1276" s="45">
        <v>7127</v>
      </c>
      <c r="D1276" s="93" t="s">
        <v>42</v>
      </c>
    </row>
    <row r="1277" spans="1:4" ht="15.75" customHeight="1" x14ac:dyDescent="0.2">
      <c r="A1277" s="45" t="s">
        <v>566</v>
      </c>
      <c r="B1277" s="130">
        <v>42243</v>
      </c>
      <c r="C1277" s="45">
        <v>4656</v>
      </c>
      <c r="D1277" s="93" t="s">
        <v>42</v>
      </c>
    </row>
    <row r="1278" spans="1:4" ht="15.75" customHeight="1" x14ac:dyDescent="0.2">
      <c r="A1278" s="45" t="s">
        <v>566</v>
      </c>
      <c r="B1278" s="130">
        <v>42242</v>
      </c>
      <c r="C1278" s="45">
        <v>4667</v>
      </c>
      <c r="D1278" s="93" t="s">
        <v>42</v>
      </c>
    </row>
    <row r="1279" spans="1:4" ht="15.75" customHeight="1" x14ac:dyDescent="0.2">
      <c r="A1279" s="45" t="s">
        <v>566</v>
      </c>
      <c r="B1279" s="130">
        <v>42241</v>
      </c>
      <c r="C1279" s="45">
        <v>4705</v>
      </c>
      <c r="D1279" s="93" t="s">
        <v>42</v>
      </c>
    </row>
    <row r="1280" spans="1:4" ht="15.75" customHeight="1" x14ac:dyDescent="0.2">
      <c r="A1280" s="45" t="s">
        <v>566</v>
      </c>
      <c r="B1280" s="130">
        <v>42240</v>
      </c>
      <c r="C1280" s="45">
        <v>4697</v>
      </c>
      <c r="D1280" s="93" t="s">
        <v>42</v>
      </c>
    </row>
    <row r="1281" spans="1:4" ht="15.75" customHeight="1" x14ac:dyDescent="0.2">
      <c r="A1281" s="45" t="s">
        <v>566</v>
      </c>
      <c r="B1281" s="130">
        <v>42239</v>
      </c>
      <c r="C1281" s="45">
        <v>4693</v>
      </c>
      <c r="D1281" s="93" t="s">
        <v>42</v>
      </c>
    </row>
    <row r="1282" spans="1:4" ht="15.75" customHeight="1" x14ac:dyDescent="0.2">
      <c r="A1282" s="45" t="s">
        <v>566</v>
      </c>
      <c r="B1282" s="130">
        <v>42238</v>
      </c>
      <c r="C1282" s="45">
        <v>4546</v>
      </c>
      <c r="D1282" s="93" t="s">
        <v>42</v>
      </c>
    </row>
    <row r="1283" spans="1:4" ht="15.75" customHeight="1" x14ac:dyDescent="0.2">
      <c r="A1283" s="45" t="s">
        <v>566</v>
      </c>
      <c r="B1283" s="130">
        <v>42237</v>
      </c>
      <c r="C1283" s="45">
        <v>7129</v>
      </c>
      <c r="D1283" s="93" t="s">
        <v>42</v>
      </c>
    </row>
    <row r="1284" spans="1:4" ht="15.75" customHeight="1" x14ac:dyDescent="0.2">
      <c r="A1284" s="45" t="s">
        <v>566</v>
      </c>
      <c r="B1284" s="130">
        <v>42236</v>
      </c>
      <c r="C1284" s="45">
        <v>4703</v>
      </c>
      <c r="D1284" s="93" t="s">
        <v>42</v>
      </c>
    </row>
    <row r="1285" spans="1:4" ht="15.75" customHeight="1" x14ac:dyDescent="0.2">
      <c r="A1285" s="45" t="s">
        <v>566</v>
      </c>
      <c r="B1285" s="130">
        <v>42235</v>
      </c>
      <c r="C1285" s="45">
        <v>4666</v>
      </c>
      <c r="D1285" s="93" t="s">
        <v>42</v>
      </c>
    </row>
    <row r="1286" spans="1:4" ht="15.75" customHeight="1" x14ac:dyDescent="0.2">
      <c r="A1286" s="45" t="s">
        <v>566</v>
      </c>
      <c r="B1286" s="130">
        <v>42234</v>
      </c>
      <c r="C1286" s="45">
        <v>4760</v>
      </c>
      <c r="D1286" s="93" t="s">
        <v>42</v>
      </c>
    </row>
    <row r="1287" spans="1:4" ht="15.75" customHeight="1" x14ac:dyDescent="0.2">
      <c r="A1287" s="45" t="s">
        <v>566</v>
      </c>
      <c r="B1287" s="130">
        <v>42233</v>
      </c>
      <c r="C1287" s="45">
        <v>4661</v>
      </c>
      <c r="D1287" s="93" t="s">
        <v>42</v>
      </c>
    </row>
    <row r="1288" spans="1:4" ht="15.75" customHeight="1" x14ac:dyDescent="0.2">
      <c r="A1288" s="45" t="s">
        <v>566</v>
      </c>
      <c r="B1288" s="130">
        <v>42232</v>
      </c>
      <c r="C1288" s="45">
        <v>4646</v>
      </c>
      <c r="D1288" s="93" t="s">
        <v>42</v>
      </c>
    </row>
    <row r="1289" spans="1:4" ht="15.75" customHeight="1" x14ac:dyDescent="0.2">
      <c r="A1289" s="45" t="s">
        <v>566</v>
      </c>
      <c r="B1289" s="130">
        <v>42231</v>
      </c>
      <c r="C1289" s="45">
        <v>4579</v>
      </c>
      <c r="D1289" s="93" t="s">
        <v>42</v>
      </c>
    </row>
    <row r="1290" spans="1:4" ht="15.75" customHeight="1" x14ac:dyDescent="0.2">
      <c r="A1290" s="45" t="s">
        <v>566</v>
      </c>
      <c r="B1290" s="130">
        <v>42230</v>
      </c>
      <c r="C1290" s="45">
        <v>7350</v>
      </c>
      <c r="D1290" s="93" t="s">
        <v>42</v>
      </c>
    </row>
    <row r="1291" spans="1:4" ht="15.75" customHeight="1" x14ac:dyDescent="0.2">
      <c r="A1291" s="45" t="s">
        <v>566</v>
      </c>
      <c r="B1291" s="130">
        <v>42229</v>
      </c>
      <c r="C1291" s="45">
        <v>4707</v>
      </c>
      <c r="D1291" s="93" t="s">
        <v>42</v>
      </c>
    </row>
    <row r="1292" spans="1:4" ht="15.75" customHeight="1" x14ac:dyDescent="0.2">
      <c r="A1292" s="45" t="s">
        <v>566</v>
      </c>
      <c r="B1292" s="130">
        <v>42228</v>
      </c>
      <c r="C1292" s="45">
        <v>4742</v>
      </c>
      <c r="D1292" s="93" t="s">
        <v>42</v>
      </c>
    </row>
    <row r="1293" spans="1:4" ht="15.75" customHeight="1" x14ac:dyDescent="0.2">
      <c r="A1293" s="45" t="s">
        <v>566</v>
      </c>
      <c r="B1293" s="130">
        <v>42227</v>
      </c>
      <c r="C1293" s="45">
        <v>4752</v>
      </c>
      <c r="D1293" s="93" t="s">
        <v>42</v>
      </c>
    </row>
    <row r="1294" spans="1:4" ht="15.75" customHeight="1" x14ac:dyDescent="0.2">
      <c r="A1294" s="45" t="s">
        <v>566</v>
      </c>
      <c r="B1294" s="130">
        <v>42226</v>
      </c>
      <c r="C1294" s="45">
        <v>4618</v>
      </c>
      <c r="D1294" s="93" t="s">
        <v>42</v>
      </c>
    </row>
    <row r="1295" spans="1:4" ht="15.75" customHeight="1" x14ac:dyDescent="0.2">
      <c r="A1295" s="45" t="s">
        <v>566</v>
      </c>
      <c r="B1295" s="130">
        <v>42225</v>
      </c>
      <c r="C1295" s="45">
        <v>4726</v>
      </c>
      <c r="D1295" s="93" t="s">
        <v>42</v>
      </c>
    </row>
    <row r="1296" spans="1:4" ht="15.75" customHeight="1" x14ac:dyDescent="0.2">
      <c r="A1296" s="45" t="s">
        <v>566</v>
      </c>
      <c r="B1296" s="130">
        <v>42224</v>
      </c>
      <c r="C1296" s="45">
        <v>4660</v>
      </c>
      <c r="D1296" s="93" t="s">
        <v>42</v>
      </c>
    </row>
    <row r="1297" spans="1:4" ht="15.75" customHeight="1" x14ac:dyDescent="0.2">
      <c r="A1297" s="45" t="s">
        <v>566</v>
      </c>
      <c r="B1297" s="130">
        <v>42223</v>
      </c>
      <c r="C1297" s="45">
        <v>7411</v>
      </c>
      <c r="D1297" s="93" t="s">
        <v>42</v>
      </c>
    </row>
    <row r="1298" spans="1:4" ht="15.75" customHeight="1" x14ac:dyDescent="0.2">
      <c r="A1298" s="45" t="s">
        <v>566</v>
      </c>
      <c r="B1298" s="130">
        <v>42222</v>
      </c>
      <c r="C1298" s="45">
        <v>4712</v>
      </c>
      <c r="D1298" s="93" t="s">
        <v>42</v>
      </c>
    </row>
    <row r="1299" spans="1:4" ht="15.75" customHeight="1" x14ac:dyDescent="0.2">
      <c r="A1299" s="45" t="s">
        <v>566</v>
      </c>
      <c r="B1299" s="130">
        <v>42221</v>
      </c>
      <c r="C1299" s="45">
        <v>4662</v>
      </c>
      <c r="D1299" s="93" t="s">
        <v>42</v>
      </c>
    </row>
    <row r="1300" spans="1:4" ht="15.75" customHeight="1" x14ac:dyDescent="0.2">
      <c r="A1300" s="45" t="s">
        <v>566</v>
      </c>
      <c r="B1300" s="130">
        <v>42220</v>
      </c>
      <c r="C1300" s="45">
        <v>4711</v>
      </c>
      <c r="D1300" s="93" t="s">
        <v>42</v>
      </c>
    </row>
    <row r="1301" spans="1:4" ht="15.75" customHeight="1" x14ac:dyDescent="0.2">
      <c r="A1301" s="45" t="s">
        <v>566</v>
      </c>
      <c r="B1301" s="130">
        <v>42219</v>
      </c>
      <c r="C1301" s="45">
        <v>4685</v>
      </c>
      <c r="D1301" s="93" t="s">
        <v>42</v>
      </c>
    </row>
    <row r="1302" spans="1:4" ht="15.75" customHeight="1" x14ac:dyDescent="0.2">
      <c r="A1302" s="45" t="s">
        <v>566</v>
      </c>
      <c r="B1302" s="130">
        <v>42218</v>
      </c>
      <c r="C1302" s="45">
        <v>4764</v>
      </c>
      <c r="D1302" s="93" t="s">
        <v>42</v>
      </c>
    </row>
    <row r="1303" spans="1:4" ht="15.75" customHeight="1" x14ac:dyDescent="0.2">
      <c r="A1303" s="45" t="s">
        <v>566</v>
      </c>
      <c r="B1303" s="130">
        <v>42217</v>
      </c>
      <c r="C1303" s="45">
        <v>4531</v>
      </c>
      <c r="D1303" s="93" t="s">
        <v>42</v>
      </c>
    </row>
    <row r="1304" spans="1:4" ht="15.75" customHeight="1" x14ac:dyDescent="0.2">
      <c r="A1304" s="45" t="s">
        <v>567</v>
      </c>
      <c r="B1304" s="130">
        <v>42247</v>
      </c>
      <c r="C1304" s="45">
        <v>12933</v>
      </c>
      <c r="D1304" s="93" t="s">
        <v>42</v>
      </c>
    </row>
    <row r="1305" spans="1:4" ht="15.75" customHeight="1" x14ac:dyDescent="0.2">
      <c r="A1305" s="45" t="s">
        <v>567</v>
      </c>
      <c r="B1305" s="130">
        <v>42246</v>
      </c>
      <c r="C1305" s="45">
        <v>13408</v>
      </c>
      <c r="D1305" s="93" t="s">
        <v>42</v>
      </c>
    </row>
    <row r="1306" spans="1:4" ht="15.75" customHeight="1" x14ac:dyDescent="0.2">
      <c r="A1306" s="45" t="s">
        <v>567</v>
      </c>
      <c r="B1306" s="130">
        <v>42245</v>
      </c>
      <c r="C1306" s="45">
        <v>12917</v>
      </c>
      <c r="D1306" s="93" t="s">
        <v>42</v>
      </c>
    </row>
    <row r="1307" spans="1:4" ht="15.75" customHeight="1" x14ac:dyDescent="0.2">
      <c r="A1307" s="45" t="s">
        <v>567</v>
      </c>
      <c r="B1307" s="130">
        <v>42244</v>
      </c>
      <c r="C1307" s="45">
        <v>17149</v>
      </c>
      <c r="D1307" s="93" t="s">
        <v>42</v>
      </c>
    </row>
    <row r="1308" spans="1:4" ht="15.75" customHeight="1" x14ac:dyDescent="0.2">
      <c r="A1308" s="45" t="s">
        <v>567</v>
      </c>
      <c r="B1308" s="130">
        <v>42243</v>
      </c>
      <c r="C1308" s="45">
        <v>12896</v>
      </c>
      <c r="D1308" s="93" t="s">
        <v>42</v>
      </c>
    </row>
    <row r="1309" spans="1:4" ht="15.75" customHeight="1" x14ac:dyDescent="0.2">
      <c r="A1309" s="45" t="s">
        <v>567</v>
      </c>
      <c r="B1309" s="130">
        <v>42242</v>
      </c>
      <c r="C1309" s="45">
        <v>12114</v>
      </c>
      <c r="D1309" s="93" t="s">
        <v>42</v>
      </c>
    </row>
    <row r="1310" spans="1:4" ht="15.75" customHeight="1" x14ac:dyDescent="0.2">
      <c r="A1310" s="45" t="s">
        <v>567</v>
      </c>
      <c r="B1310" s="130">
        <v>42241</v>
      </c>
      <c r="C1310" s="45">
        <v>12587</v>
      </c>
      <c r="D1310" s="93" t="s">
        <v>42</v>
      </c>
    </row>
    <row r="1311" spans="1:4" ht="15.75" customHeight="1" x14ac:dyDescent="0.2">
      <c r="A1311" s="45" t="s">
        <v>567</v>
      </c>
      <c r="B1311" s="130">
        <v>42240</v>
      </c>
      <c r="C1311" s="45">
        <v>12045</v>
      </c>
      <c r="D1311" s="93" t="s">
        <v>42</v>
      </c>
    </row>
    <row r="1312" spans="1:4" ht="15.75" customHeight="1" x14ac:dyDescent="0.2">
      <c r="A1312" s="45" t="s">
        <v>567</v>
      </c>
      <c r="B1312" s="130">
        <v>42239</v>
      </c>
      <c r="C1312" s="45">
        <v>12836</v>
      </c>
      <c r="D1312" s="93" t="s">
        <v>42</v>
      </c>
    </row>
    <row r="1313" spans="1:4" ht="15.75" customHeight="1" x14ac:dyDescent="0.2">
      <c r="A1313" s="45" t="s">
        <v>567</v>
      </c>
      <c r="B1313" s="130">
        <v>42238</v>
      </c>
      <c r="C1313" s="45">
        <v>12299</v>
      </c>
      <c r="D1313" s="93" t="s">
        <v>42</v>
      </c>
    </row>
    <row r="1314" spans="1:4" ht="15.75" customHeight="1" x14ac:dyDescent="0.2">
      <c r="A1314" s="45" t="s">
        <v>567</v>
      </c>
      <c r="B1314" s="130">
        <v>42237</v>
      </c>
      <c r="C1314" s="45">
        <v>16480</v>
      </c>
      <c r="D1314" s="93" t="s">
        <v>42</v>
      </c>
    </row>
    <row r="1315" spans="1:4" ht="15.75" customHeight="1" x14ac:dyDescent="0.2">
      <c r="A1315" s="45" t="s">
        <v>567</v>
      </c>
      <c r="B1315" s="130">
        <v>42236</v>
      </c>
      <c r="C1315" s="45">
        <v>12414</v>
      </c>
      <c r="D1315" s="93" t="s">
        <v>42</v>
      </c>
    </row>
    <row r="1316" spans="1:4" ht="15.75" customHeight="1" x14ac:dyDescent="0.2">
      <c r="A1316" s="45" t="s">
        <v>567</v>
      </c>
      <c r="B1316" s="130">
        <v>42235</v>
      </c>
      <c r="C1316" s="45">
        <v>12159</v>
      </c>
      <c r="D1316" s="93" t="s">
        <v>42</v>
      </c>
    </row>
    <row r="1317" spans="1:4" ht="15.75" customHeight="1" x14ac:dyDescent="0.2">
      <c r="A1317" s="45" t="s">
        <v>567</v>
      </c>
      <c r="B1317" s="130">
        <v>42234</v>
      </c>
      <c r="C1317" s="45">
        <v>12428</v>
      </c>
      <c r="D1317" s="93" t="s">
        <v>42</v>
      </c>
    </row>
    <row r="1318" spans="1:4" ht="15.75" customHeight="1" x14ac:dyDescent="0.2">
      <c r="A1318" s="45" t="s">
        <v>567</v>
      </c>
      <c r="B1318" s="130">
        <v>42233</v>
      </c>
      <c r="C1318" s="45">
        <v>12208</v>
      </c>
      <c r="D1318" s="93" t="s">
        <v>42</v>
      </c>
    </row>
    <row r="1319" spans="1:4" ht="15.75" customHeight="1" x14ac:dyDescent="0.2">
      <c r="A1319" s="45" t="s">
        <v>567</v>
      </c>
      <c r="B1319" s="130">
        <v>42232</v>
      </c>
      <c r="C1319" s="45">
        <v>12361</v>
      </c>
      <c r="D1319" s="93" t="s">
        <v>42</v>
      </c>
    </row>
    <row r="1320" spans="1:4" ht="15.75" customHeight="1" x14ac:dyDescent="0.2">
      <c r="A1320" s="45" t="s">
        <v>567</v>
      </c>
      <c r="B1320" s="130">
        <v>42231</v>
      </c>
      <c r="C1320" s="45">
        <v>12114</v>
      </c>
      <c r="D1320" s="93" t="s">
        <v>42</v>
      </c>
    </row>
    <row r="1321" spans="1:4" ht="15.75" customHeight="1" x14ac:dyDescent="0.2">
      <c r="A1321" s="45" t="s">
        <v>567</v>
      </c>
      <c r="B1321" s="130">
        <v>42230</v>
      </c>
      <c r="C1321" s="45">
        <v>16810</v>
      </c>
      <c r="D1321" s="93" t="s">
        <v>42</v>
      </c>
    </row>
    <row r="1322" spans="1:4" ht="15.75" customHeight="1" x14ac:dyDescent="0.2">
      <c r="A1322" s="45" t="s">
        <v>567</v>
      </c>
      <c r="B1322" s="130">
        <v>42229</v>
      </c>
      <c r="C1322" s="45">
        <v>12518</v>
      </c>
      <c r="D1322" s="93" t="s">
        <v>42</v>
      </c>
    </row>
    <row r="1323" spans="1:4" ht="15.75" customHeight="1" x14ac:dyDescent="0.2">
      <c r="A1323" s="45" t="s">
        <v>567</v>
      </c>
      <c r="B1323" s="130">
        <v>42228</v>
      </c>
      <c r="C1323" s="45">
        <v>12999</v>
      </c>
      <c r="D1323" s="93" t="s">
        <v>42</v>
      </c>
    </row>
    <row r="1324" spans="1:4" ht="15.75" customHeight="1" x14ac:dyDescent="0.2">
      <c r="A1324" s="45" t="s">
        <v>567</v>
      </c>
      <c r="B1324" s="130">
        <v>42227</v>
      </c>
      <c r="C1324" s="45">
        <v>12370</v>
      </c>
      <c r="D1324" s="93" t="s">
        <v>42</v>
      </c>
    </row>
    <row r="1325" spans="1:4" ht="15.75" customHeight="1" x14ac:dyDescent="0.2">
      <c r="A1325" s="45" t="s">
        <v>567</v>
      </c>
      <c r="B1325" s="130">
        <v>42226</v>
      </c>
      <c r="C1325" s="45">
        <v>12227</v>
      </c>
      <c r="D1325" s="93" t="s">
        <v>42</v>
      </c>
    </row>
    <row r="1326" spans="1:4" ht="15.75" customHeight="1" x14ac:dyDescent="0.2">
      <c r="A1326" s="45" t="s">
        <v>567</v>
      </c>
      <c r="B1326" s="130">
        <v>42225</v>
      </c>
      <c r="C1326" s="45">
        <v>12027</v>
      </c>
      <c r="D1326" s="93" t="s">
        <v>42</v>
      </c>
    </row>
    <row r="1327" spans="1:4" ht="15.75" customHeight="1" x14ac:dyDescent="0.2">
      <c r="A1327" s="45" t="s">
        <v>567</v>
      </c>
      <c r="B1327" s="130">
        <v>42224</v>
      </c>
      <c r="C1327" s="45">
        <v>11898</v>
      </c>
      <c r="D1327" s="93" t="s">
        <v>42</v>
      </c>
    </row>
    <row r="1328" spans="1:4" ht="15.75" customHeight="1" x14ac:dyDescent="0.2">
      <c r="A1328" s="45" t="s">
        <v>567</v>
      </c>
      <c r="B1328" s="130">
        <v>42223</v>
      </c>
      <c r="C1328" s="45">
        <v>16227</v>
      </c>
      <c r="D1328" s="93" t="s">
        <v>42</v>
      </c>
    </row>
    <row r="1329" spans="1:4" ht="15.75" customHeight="1" x14ac:dyDescent="0.2">
      <c r="A1329" s="45" t="s">
        <v>567</v>
      </c>
      <c r="B1329" s="130">
        <v>42222</v>
      </c>
      <c r="C1329" s="45">
        <v>11766</v>
      </c>
      <c r="D1329" s="93" t="s">
        <v>42</v>
      </c>
    </row>
    <row r="1330" spans="1:4" ht="15.75" customHeight="1" x14ac:dyDescent="0.2">
      <c r="A1330" s="45" t="s">
        <v>567</v>
      </c>
      <c r="B1330" s="130">
        <v>42221</v>
      </c>
      <c r="C1330" s="45">
        <v>11324</v>
      </c>
      <c r="D1330" s="93" t="s">
        <v>42</v>
      </c>
    </row>
    <row r="1331" spans="1:4" ht="15.75" customHeight="1" x14ac:dyDescent="0.2">
      <c r="A1331" s="45" t="s">
        <v>567</v>
      </c>
      <c r="B1331" s="130">
        <v>42220</v>
      </c>
      <c r="C1331" s="45">
        <v>11434</v>
      </c>
      <c r="D1331" s="93" t="s">
        <v>42</v>
      </c>
    </row>
    <row r="1332" spans="1:4" ht="15.75" customHeight="1" x14ac:dyDescent="0.2">
      <c r="A1332" s="45" t="s">
        <v>567</v>
      </c>
      <c r="B1332" s="130">
        <v>42219</v>
      </c>
      <c r="C1332" s="45">
        <v>11284</v>
      </c>
      <c r="D1332" s="93" t="s">
        <v>42</v>
      </c>
    </row>
    <row r="1333" spans="1:4" ht="15.75" customHeight="1" x14ac:dyDescent="0.2">
      <c r="A1333" s="45" t="s">
        <v>567</v>
      </c>
      <c r="B1333" s="130">
        <v>42218</v>
      </c>
      <c r="C1333" s="45">
        <v>11389</v>
      </c>
      <c r="D1333" s="93" t="s">
        <v>42</v>
      </c>
    </row>
    <row r="1334" spans="1:4" ht="15.75" customHeight="1" x14ac:dyDescent="0.2">
      <c r="A1334" s="45" t="s">
        <v>567</v>
      </c>
      <c r="B1334" s="130">
        <v>42217</v>
      </c>
      <c r="C1334" s="45">
        <v>11434</v>
      </c>
      <c r="D1334" s="93" t="s">
        <v>42</v>
      </c>
    </row>
    <row r="1335" spans="1:4" ht="15.75" customHeight="1" x14ac:dyDescent="0.2">
      <c r="A1335" s="45" t="s">
        <v>568</v>
      </c>
      <c r="B1335" s="130">
        <v>42247</v>
      </c>
      <c r="C1335" s="45">
        <v>8490</v>
      </c>
      <c r="D1335" s="93" t="s">
        <v>42</v>
      </c>
    </row>
    <row r="1336" spans="1:4" ht="15.75" customHeight="1" x14ac:dyDescent="0.2">
      <c r="A1336" s="45" t="s">
        <v>568</v>
      </c>
      <c r="B1336" s="130">
        <v>42246</v>
      </c>
      <c r="C1336" s="45">
        <v>8625</v>
      </c>
      <c r="D1336" s="93" t="s">
        <v>42</v>
      </c>
    </row>
    <row r="1337" spans="1:4" ht="15.75" customHeight="1" x14ac:dyDescent="0.2">
      <c r="A1337" s="45" t="s">
        <v>568</v>
      </c>
      <c r="B1337" s="130">
        <v>42245</v>
      </c>
      <c r="C1337" s="45">
        <v>8787</v>
      </c>
      <c r="D1337" s="93" t="s">
        <v>42</v>
      </c>
    </row>
    <row r="1338" spans="1:4" ht="15.75" customHeight="1" x14ac:dyDescent="0.2">
      <c r="A1338" s="45" t="s">
        <v>568</v>
      </c>
      <c r="B1338" s="130">
        <v>42244</v>
      </c>
      <c r="C1338" s="45">
        <v>29801</v>
      </c>
      <c r="D1338" s="93" t="s">
        <v>42</v>
      </c>
    </row>
    <row r="1339" spans="1:4" ht="15.75" customHeight="1" x14ac:dyDescent="0.2">
      <c r="A1339" s="45" t="s">
        <v>568</v>
      </c>
      <c r="B1339" s="130">
        <v>42243</v>
      </c>
      <c r="C1339" s="45">
        <v>8707</v>
      </c>
      <c r="D1339" s="93" t="s">
        <v>42</v>
      </c>
    </row>
    <row r="1340" spans="1:4" ht="15.75" customHeight="1" x14ac:dyDescent="0.2">
      <c r="A1340" s="45" t="s">
        <v>568</v>
      </c>
      <c r="B1340" s="130">
        <v>42242</v>
      </c>
      <c r="C1340" s="45">
        <v>8381</v>
      </c>
      <c r="D1340" s="93" t="s">
        <v>42</v>
      </c>
    </row>
    <row r="1341" spans="1:4" ht="15.75" customHeight="1" x14ac:dyDescent="0.2">
      <c r="A1341" s="45" t="s">
        <v>568</v>
      </c>
      <c r="B1341" s="130">
        <v>42241</v>
      </c>
      <c r="C1341" s="45">
        <v>8555</v>
      </c>
      <c r="D1341" s="93" t="s">
        <v>42</v>
      </c>
    </row>
    <row r="1342" spans="1:4" ht="15.75" customHeight="1" x14ac:dyDescent="0.2">
      <c r="A1342" s="45" t="s">
        <v>568</v>
      </c>
      <c r="B1342" s="130">
        <v>42240</v>
      </c>
      <c r="C1342" s="45">
        <v>8332</v>
      </c>
      <c r="D1342" s="93" t="s">
        <v>42</v>
      </c>
    </row>
    <row r="1343" spans="1:4" ht="15.75" customHeight="1" x14ac:dyDescent="0.2">
      <c r="A1343" s="45" t="s">
        <v>568</v>
      </c>
      <c r="B1343" s="130">
        <v>42239</v>
      </c>
      <c r="C1343" s="45">
        <v>8456</v>
      </c>
      <c r="D1343" s="93" t="s">
        <v>42</v>
      </c>
    </row>
    <row r="1344" spans="1:4" ht="15.75" customHeight="1" x14ac:dyDescent="0.2">
      <c r="A1344" s="45" t="s">
        <v>568</v>
      </c>
      <c r="B1344" s="130">
        <v>42238</v>
      </c>
      <c r="C1344" s="45">
        <v>8516</v>
      </c>
      <c r="D1344" s="93" t="s">
        <v>42</v>
      </c>
    </row>
    <row r="1345" spans="1:4" ht="15.75" customHeight="1" x14ac:dyDescent="0.2">
      <c r="A1345" s="45" t="s">
        <v>568</v>
      </c>
      <c r="B1345" s="130">
        <v>42237</v>
      </c>
      <c r="C1345" s="45">
        <v>29614</v>
      </c>
      <c r="D1345" s="93" t="s">
        <v>42</v>
      </c>
    </row>
    <row r="1346" spans="1:4" ht="15.75" customHeight="1" x14ac:dyDescent="0.2">
      <c r="A1346" s="45" t="s">
        <v>568</v>
      </c>
      <c r="B1346" s="130">
        <v>42236</v>
      </c>
      <c r="C1346" s="45">
        <v>8745</v>
      </c>
      <c r="D1346" s="93" t="s">
        <v>42</v>
      </c>
    </row>
    <row r="1347" spans="1:4" ht="15.75" customHeight="1" x14ac:dyDescent="0.2">
      <c r="A1347" s="45" t="s">
        <v>568</v>
      </c>
      <c r="B1347" s="130">
        <v>42235</v>
      </c>
      <c r="C1347" s="45">
        <v>8507</v>
      </c>
      <c r="D1347" s="93" t="s">
        <v>42</v>
      </c>
    </row>
    <row r="1348" spans="1:4" ht="15.75" customHeight="1" x14ac:dyDescent="0.2">
      <c r="A1348" s="45" t="s">
        <v>568</v>
      </c>
      <c r="B1348" s="130">
        <v>42234</v>
      </c>
      <c r="C1348" s="45">
        <v>8578</v>
      </c>
      <c r="D1348" s="93" t="s">
        <v>42</v>
      </c>
    </row>
    <row r="1349" spans="1:4" ht="15.75" customHeight="1" x14ac:dyDescent="0.2">
      <c r="A1349" s="45" t="s">
        <v>568</v>
      </c>
      <c r="B1349" s="130">
        <v>42233</v>
      </c>
      <c r="C1349" s="45">
        <v>8402</v>
      </c>
      <c r="D1349" s="93" t="s">
        <v>42</v>
      </c>
    </row>
    <row r="1350" spans="1:4" ht="15.75" customHeight="1" x14ac:dyDescent="0.2">
      <c r="A1350" s="45" t="s">
        <v>568</v>
      </c>
      <c r="B1350" s="130">
        <v>42232</v>
      </c>
      <c r="C1350" s="45">
        <v>8694</v>
      </c>
      <c r="D1350" s="93" t="s">
        <v>42</v>
      </c>
    </row>
    <row r="1351" spans="1:4" ht="15.75" customHeight="1" x14ac:dyDescent="0.2">
      <c r="A1351" s="45" t="s">
        <v>568</v>
      </c>
      <c r="B1351" s="130">
        <v>42231</v>
      </c>
      <c r="C1351" s="45">
        <v>8713</v>
      </c>
      <c r="D1351" s="93" t="s">
        <v>42</v>
      </c>
    </row>
    <row r="1352" spans="1:4" ht="15.75" customHeight="1" x14ac:dyDescent="0.2">
      <c r="A1352" s="45" t="s">
        <v>568</v>
      </c>
      <c r="B1352" s="130">
        <v>42230</v>
      </c>
      <c r="C1352" s="45">
        <v>29702</v>
      </c>
      <c r="D1352" s="93" t="s">
        <v>42</v>
      </c>
    </row>
    <row r="1353" spans="1:4" ht="15.75" customHeight="1" x14ac:dyDescent="0.2">
      <c r="A1353" s="45" t="s">
        <v>568</v>
      </c>
      <c r="B1353" s="130">
        <v>42229</v>
      </c>
      <c r="C1353" s="45">
        <v>8623</v>
      </c>
      <c r="D1353" s="93" t="s">
        <v>42</v>
      </c>
    </row>
    <row r="1354" spans="1:4" ht="15.75" customHeight="1" x14ac:dyDescent="0.2">
      <c r="A1354" s="45" t="s">
        <v>568</v>
      </c>
      <c r="B1354" s="130">
        <v>42228</v>
      </c>
      <c r="C1354" s="45">
        <v>8368</v>
      </c>
      <c r="D1354" s="93" t="s">
        <v>42</v>
      </c>
    </row>
    <row r="1355" spans="1:4" ht="15.75" customHeight="1" x14ac:dyDescent="0.2">
      <c r="A1355" s="45" t="s">
        <v>568</v>
      </c>
      <c r="B1355" s="130">
        <v>42227</v>
      </c>
      <c r="C1355" s="45">
        <v>8948</v>
      </c>
      <c r="D1355" s="93" t="s">
        <v>42</v>
      </c>
    </row>
    <row r="1356" spans="1:4" ht="15.75" customHeight="1" x14ac:dyDescent="0.2">
      <c r="A1356" s="45" t="s">
        <v>568</v>
      </c>
      <c r="B1356" s="130">
        <v>42226</v>
      </c>
      <c r="C1356" s="45">
        <v>8380</v>
      </c>
      <c r="D1356" s="93" t="s">
        <v>42</v>
      </c>
    </row>
    <row r="1357" spans="1:4" ht="15.75" customHeight="1" x14ac:dyDescent="0.2">
      <c r="A1357" s="45" t="s">
        <v>568</v>
      </c>
      <c r="B1357" s="130">
        <v>42225</v>
      </c>
      <c r="C1357" s="45">
        <v>8001</v>
      </c>
      <c r="D1357" s="93" t="s">
        <v>42</v>
      </c>
    </row>
    <row r="1358" spans="1:4" ht="15.75" customHeight="1" x14ac:dyDescent="0.2">
      <c r="A1358" s="45" t="s">
        <v>568</v>
      </c>
      <c r="B1358" s="130">
        <v>42224</v>
      </c>
      <c r="C1358" s="45">
        <v>8300</v>
      </c>
      <c r="D1358" s="93" t="s">
        <v>42</v>
      </c>
    </row>
    <row r="1359" spans="1:4" ht="15.75" customHeight="1" x14ac:dyDescent="0.2">
      <c r="A1359" s="45" t="s">
        <v>568</v>
      </c>
      <c r="B1359" s="130">
        <v>42223</v>
      </c>
      <c r="C1359" s="45">
        <v>29405</v>
      </c>
      <c r="D1359" s="93" t="s">
        <v>42</v>
      </c>
    </row>
    <row r="1360" spans="1:4" ht="15.75" customHeight="1" x14ac:dyDescent="0.2">
      <c r="A1360" s="45" t="s">
        <v>568</v>
      </c>
      <c r="B1360" s="130">
        <v>42222</v>
      </c>
      <c r="C1360" s="45">
        <v>8629</v>
      </c>
      <c r="D1360" s="93" t="s">
        <v>42</v>
      </c>
    </row>
    <row r="1361" spans="1:4" ht="15.75" customHeight="1" x14ac:dyDescent="0.2">
      <c r="A1361" s="45" t="s">
        <v>568</v>
      </c>
      <c r="B1361" s="130">
        <v>42221</v>
      </c>
      <c r="C1361" s="45">
        <v>7944</v>
      </c>
      <c r="D1361" s="93" t="s">
        <v>42</v>
      </c>
    </row>
    <row r="1362" spans="1:4" ht="15.75" customHeight="1" x14ac:dyDescent="0.2">
      <c r="A1362" s="45" t="s">
        <v>568</v>
      </c>
      <c r="B1362" s="130">
        <v>42220</v>
      </c>
      <c r="C1362" s="45">
        <v>8562</v>
      </c>
      <c r="D1362" s="93" t="s">
        <v>42</v>
      </c>
    </row>
    <row r="1363" spans="1:4" ht="15.75" customHeight="1" x14ac:dyDescent="0.2">
      <c r="A1363" s="45" t="s">
        <v>568</v>
      </c>
      <c r="B1363" s="130">
        <v>42219</v>
      </c>
      <c r="C1363" s="45">
        <v>8303</v>
      </c>
      <c r="D1363" s="93" t="s">
        <v>42</v>
      </c>
    </row>
    <row r="1364" spans="1:4" ht="15.75" customHeight="1" x14ac:dyDescent="0.2">
      <c r="A1364" s="45" t="s">
        <v>568</v>
      </c>
      <c r="B1364" s="130">
        <v>42218</v>
      </c>
      <c r="C1364" s="45">
        <v>8517</v>
      </c>
      <c r="D1364" s="93" t="s">
        <v>42</v>
      </c>
    </row>
    <row r="1365" spans="1:4" ht="15.75" customHeight="1" x14ac:dyDescent="0.2">
      <c r="A1365" s="45" t="s">
        <v>568</v>
      </c>
      <c r="B1365" s="130">
        <v>42217</v>
      </c>
      <c r="C1365" s="45">
        <v>7513</v>
      </c>
      <c r="D1365" s="93" t="s">
        <v>42</v>
      </c>
    </row>
    <row r="1366" spans="1:4" ht="15.75" customHeight="1" x14ac:dyDescent="0.2">
      <c r="A1366" s="45" t="s">
        <v>569</v>
      </c>
      <c r="B1366" s="130">
        <v>42247</v>
      </c>
      <c r="C1366" s="45">
        <v>11346</v>
      </c>
      <c r="D1366" s="93" t="s">
        <v>42</v>
      </c>
    </row>
    <row r="1367" spans="1:4" ht="15.75" customHeight="1" x14ac:dyDescent="0.2">
      <c r="A1367" s="45" t="s">
        <v>569</v>
      </c>
      <c r="B1367" s="130">
        <v>42246</v>
      </c>
      <c r="C1367" s="45">
        <v>11332</v>
      </c>
      <c r="D1367" s="93" t="s">
        <v>42</v>
      </c>
    </row>
    <row r="1368" spans="1:4" ht="15.75" customHeight="1" x14ac:dyDescent="0.2">
      <c r="A1368" s="45" t="s">
        <v>569</v>
      </c>
      <c r="B1368" s="130">
        <v>42245</v>
      </c>
      <c r="C1368" s="45">
        <v>11232</v>
      </c>
      <c r="D1368" s="93" t="s">
        <v>42</v>
      </c>
    </row>
    <row r="1369" spans="1:4" ht="15.75" customHeight="1" x14ac:dyDescent="0.2">
      <c r="A1369" s="45" t="s">
        <v>569</v>
      </c>
      <c r="B1369" s="130">
        <v>42244</v>
      </c>
      <c r="C1369" s="45">
        <v>18795</v>
      </c>
      <c r="D1369" s="93" t="s">
        <v>42</v>
      </c>
    </row>
    <row r="1370" spans="1:4" ht="15.75" customHeight="1" x14ac:dyDescent="0.2">
      <c r="A1370" s="45" t="s">
        <v>569</v>
      </c>
      <c r="B1370" s="130">
        <v>42243</v>
      </c>
      <c r="C1370" s="45">
        <v>11136</v>
      </c>
      <c r="D1370" s="93" t="s">
        <v>42</v>
      </c>
    </row>
    <row r="1371" spans="1:4" ht="15.75" customHeight="1" x14ac:dyDescent="0.2">
      <c r="A1371" s="45" t="s">
        <v>569</v>
      </c>
      <c r="B1371" s="130">
        <v>42242</v>
      </c>
      <c r="C1371" s="45">
        <v>10693</v>
      </c>
      <c r="D1371" s="93" t="s">
        <v>42</v>
      </c>
    </row>
    <row r="1372" spans="1:4" ht="15.75" customHeight="1" x14ac:dyDescent="0.2">
      <c r="A1372" s="45" t="s">
        <v>569</v>
      </c>
      <c r="B1372" s="130">
        <v>42241</v>
      </c>
      <c r="C1372" s="45">
        <v>11121</v>
      </c>
      <c r="D1372" s="93" t="s">
        <v>42</v>
      </c>
    </row>
    <row r="1373" spans="1:4" ht="15.75" customHeight="1" x14ac:dyDescent="0.2">
      <c r="A1373" s="45" t="s">
        <v>569</v>
      </c>
      <c r="B1373" s="130">
        <v>42240</v>
      </c>
      <c r="C1373" s="45">
        <v>10427</v>
      </c>
      <c r="D1373" s="93" t="s">
        <v>42</v>
      </c>
    </row>
    <row r="1374" spans="1:4" ht="15.75" customHeight="1" x14ac:dyDescent="0.2">
      <c r="A1374" s="45" t="s">
        <v>569</v>
      </c>
      <c r="B1374" s="130">
        <v>42239</v>
      </c>
      <c r="C1374" s="45">
        <v>10996</v>
      </c>
      <c r="D1374" s="93" t="s">
        <v>42</v>
      </c>
    </row>
    <row r="1375" spans="1:4" ht="15.75" customHeight="1" x14ac:dyDescent="0.2">
      <c r="A1375" s="45" t="s">
        <v>569</v>
      </c>
      <c r="B1375" s="130">
        <v>42238</v>
      </c>
      <c r="C1375" s="45">
        <v>11326</v>
      </c>
      <c r="D1375" s="93" t="s">
        <v>42</v>
      </c>
    </row>
    <row r="1376" spans="1:4" ht="15.75" customHeight="1" x14ac:dyDescent="0.2">
      <c r="A1376" s="45" t="s">
        <v>569</v>
      </c>
      <c r="B1376" s="130">
        <v>42237</v>
      </c>
      <c r="C1376" s="45">
        <v>18632</v>
      </c>
      <c r="D1376" s="93" t="s">
        <v>42</v>
      </c>
    </row>
    <row r="1377" spans="1:4" ht="15.75" customHeight="1" x14ac:dyDescent="0.2">
      <c r="A1377" s="45" t="s">
        <v>569</v>
      </c>
      <c r="B1377" s="130">
        <v>42236</v>
      </c>
      <c r="C1377" s="45">
        <v>10631</v>
      </c>
      <c r="D1377" s="93" t="s">
        <v>42</v>
      </c>
    </row>
    <row r="1378" spans="1:4" ht="15.75" customHeight="1" x14ac:dyDescent="0.2">
      <c r="A1378" s="45" t="s">
        <v>569</v>
      </c>
      <c r="B1378" s="130">
        <v>42235</v>
      </c>
      <c r="C1378" s="45">
        <v>10113</v>
      </c>
      <c r="D1378" s="93" t="s">
        <v>42</v>
      </c>
    </row>
    <row r="1379" spans="1:4" ht="15.75" customHeight="1" x14ac:dyDescent="0.2">
      <c r="A1379" s="45" t="s">
        <v>569</v>
      </c>
      <c r="B1379" s="130">
        <v>42234</v>
      </c>
      <c r="C1379" s="45">
        <v>9812</v>
      </c>
      <c r="D1379" s="93" t="s">
        <v>42</v>
      </c>
    </row>
    <row r="1380" spans="1:4" ht="15.75" customHeight="1" x14ac:dyDescent="0.2">
      <c r="A1380" s="45" t="s">
        <v>569</v>
      </c>
      <c r="B1380" s="130">
        <v>42233</v>
      </c>
      <c r="C1380" s="45">
        <v>10041</v>
      </c>
      <c r="D1380" s="93" t="s">
        <v>42</v>
      </c>
    </row>
    <row r="1381" spans="1:4" ht="15.75" customHeight="1" x14ac:dyDescent="0.2">
      <c r="A1381" s="45" t="s">
        <v>569</v>
      </c>
      <c r="B1381" s="130">
        <v>42232</v>
      </c>
      <c r="C1381" s="45">
        <v>10032</v>
      </c>
      <c r="D1381" s="93" t="s">
        <v>42</v>
      </c>
    </row>
    <row r="1382" spans="1:4" ht="15.75" customHeight="1" x14ac:dyDescent="0.2">
      <c r="A1382" s="45" t="s">
        <v>569</v>
      </c>
      <c r="B1382" s="130">
        <v>42231</v>
      </c>
      <c r="C1382" s="45">
        <v>9891</v>
      </c>
      <c r="D1382" s="93" t="s">
        <v>42</v>
      </c>
    </row>
    <row r="1383" spans="1:4" ht="15.75" customHeight="1" x14ac:dyDescent="0.2">
      <c r="A1383" s="45" t="s">
        <v>569</v>
      </c>
      <c r="B1383" s="130">
        <v>42230</v>
      </c>
      <c r="C1383" s="45">
        <v>17611</v>
      </c>
      <c r="D1383" s="93" t="s">
        <v>42</v>
      </c>
    </row>
    <row r="1384" spans="1:4" ht="15.75" customHeight="1" x14ac:dyDescent="0.2">
      <c r="A1384" s="45" t="s">
        <v>569</v>
      </c>
      <c r="B1384" s="130">
        <v>42229</v>
      </c>
      <c r="C1384" s="45">
        <v>10464</v>
      </c>
      <c r="D1384" s="93" t="s">
        <v>42</v>
      </c>
    </row>
    <row r="1385" spans="1:4" ht="15.75" customHeight="1" x14ac:dyDescent="0.2">
      <c r="A1385" s="45" t="s">
        <v>569</v>
      </c>
      <c r="B1385" s="130">
        <v>42228</v>
      </c>
      <c r="C1385" s="45">
        <v>11072</v>
      </c>
      <c r="D1385" s="93" t="s">
        <v>42</v>
      </c>
    </row>
    <row r="1386" spans="1:4" ht="15.75" customHeight="1" x14ac:dyDescent="0.2">
      <c r="A1386" s="45" t="s">
        <v>569</v>
      </c>
      <c r="B1386" s="130">
        <v>42227</v>
      </c>
      <c r="C1386" s="45">
        <v>11363</v>
      </c>
      <c r="D1386" s="93" t="s">
        <v>42</v>
      </c>
    </row>
    <row r="1387" spans="1:4" ht="15.75" customHeight="1" x14ac:dyDescent="0.2">
      <c r="A1387" s="45" t="s">
        <v>569</v>
      </c>
      <c r="B1387" s="130">
        <v>42226</v>
      </c>
      <c r="C1387" s="45">
        <v>9147</v>
      </c>
      <c r="D1387" s="93" t="s">
        <v>42</v>
      </c>
    </row>
    <row r="1388" spans="1:4" ht="15.75" customHeight="1" x14ac:dyDescent="0.2">
      <c r="A1388" s="45" t="s">
        <v>569</v>
      </c>
      <c r="B1388" s="130">
        <v>42225</v>
      </c>
      <c r="C1388" s="45">
        <v>8651</v>
      </c>
      <c r="D1388" s="93" t="s">
        <v>42</v>
      </c>
    </row>
    <row r="1389" spans="1:4" ht="15.75" customHeight="1" x14ac:dyDescent="0.2">
      <c r="A1389" s="45" t="s">
        <v>569</v>
      </c>
      <c r="B1389" s="130">
        <v>42224</v>
      </c>
      <c r="C1389" s="45">
        <v>10925</v>
      </c>
      <c r="D1389" s="93" t="s">
        <v>42</v>
      </c>
    </row>
    <row r="1390" spans="1:4" ht="15.75" customHeight="1" x14ac:dyDescent="0.2">
      <c r="A1390" s="45" t="s">
        <v>569</v>
      </c>
      <c r="B1390" s="130">
        <v>42223</v>
      </c>
      <c r="C1390" s="45">
        <v>18414</v>
      </c>
      <c r="D1390" s="93" t="s">
        <v>42</v>
      </c>
    </row>
    <row r="1391" spans="1:4" ht="15.75" customHeight="1" x14ac:dyDescent="0.2">
      <c r="A1391" s="45" t="s">
        <v>569</v>
      </c>
      <c r="B1391" s="130">
        <v>42222</v>
      </c>
      <c r="C1391" s="45">
        <v>10566</v>
      </c>
      <c r="D1391" s="93" t="s">
        <v>42</v>
      </c>
    </row>
    <row r="1392" spans="1:4" ht="15.75" customHeight="1" x14ac:dyDescent="0.2">
      <c r="A1392" s="45" t="s">
        <v>569</v>
      </c>
      <c r="B1392" s="130">
        <v>42221</v>
      </c>
      <c r="C1392" s="45">
        <v>10406</v>
      </c>
      <c r="D1392" s="93" t="s">
        <v>42</v>
      </c>
    </row>
    <row r="1393" spans="1:4" ht="15.75" customHeight="1" x14ac:dyDescent="0.2">
      <c r="A1393" s="45" t="s">
        <v>569</v>
      </c>
      <c r="B1393" s="130">
        <v>42220</v>
      </c>
      <c r="C1393" s="45">
        <v>10237</v>
      </c>
      <c r="D1393" s="93" t="s">
        <v>42</v>
      </c>
    </row>
    <row r="1394" spans="1:4" ht="15.75" customHeight="1" x14ac:dyDescent="0.2">
      <c r="A1394" s="45" t="s">
        <v>569</v>
      </c>
      <c r="B1394" s="130">
        <v>42219</v>
      </c>
      <c r="C1394" s="45">
        <v>11197</v>
      </c>
      <c r="D1394" s="93" t="s">
        <v>42</v>
      </c>
    </row>
    <row r="1395" spans="1:4" ht="15.75" customHeight="1" x14ac:dyDescent="0.2">
      <c r="A1395" s="45" t="s">
        <v>569</v>
      </c>
      <c r="B1395" s="130">
        <v>42218</v>
      </c>
      <c r="C1395" s="45">
        <v>10619</v>
      </c>
      <c r="D1395" s="93" t="s">
        <v>42</v>
      </c>
    </row>
    <row r="1396" spans="1:4" ht="15.75" customHeight="1" x14ac:dyDescent="0.2">
      <c r="A1396" s="45" t="s">
        <v>569</v>
      </c>
      <c r="B1396" s="130">
        <v>42217</v>
      </c>
      <c r="C1396" s="45">
        <v>10156</v>
      </c>
      <c r="D1396" s="93" t="s">
        <v>42</v>
      </c>
    </row>
    <row r="1397" spans="1:4" ht="15.75" customHeight="1" x14ac:dyDescent="0.2">
      <c r="A1397" s="45" t="s">
        <v>134</v>
      </c>
      <c r="B1397" s="130">
        <v>42247</v>
      </c>
      <c r="C1397" s="45">
        <v>0</v>
      </c>
      <c r="D1397" s="93" t="s">
        <v>28</v>
      </c>
    </row>
    <row r="1398" spans="1:4" ht="15.75" customHeight="1" x14ac:dyDescent="0.2">
      <c r="A1398" s="45" t="s">
        <v>134</v>
      </c>
      <c r="B1398" s="130">
        <v>42246</v>
      </c>
      <c r="C1398" s="45">
        <v>0</v>
      </c>
      <c r="D1398" s="93" t="s">
        <v>28</v>
      </c>
    </row>
    <row r="1399" spans="1:4" ht="15.75" customHeight="1" x14ac:dyDescent="0.2">
      <c r="A1399" s="45" t="s">
        <v>134</v>
      </c>
      <c r="B1399" s="130">
        <v>42245</v>
      </c>
      <c r="C1399" s="45">
        <v>0</v>
      </c>
      <c r="D1399" s="93" t="s">
        <v>28</v>
      </c>
    </row>
    <row r="1400" spans="1:4" ht="15.75" customHeight="1" x14ac:dyDescent="0.2">
      <c r="A1400" s="45" t="s">
        <v>134</v>
      </c>
      <c r="B1400" s="130">
        <v>42244</v>
      </c>
      <c r="C1400" s="45">
        <v>0</v>
      </c>
      <c r="D1400" s="93" t="s">
        <v>28</v>
      </c>
    </row>
    <row r="1401" spans="1:4" ht="15.75" customHeight="1" x14ac:dyDescent="0.2">
      <c r="A1401" s="45" t="s">
        <v>134</v>
      </c>
      <c r="B1401" s="130">
        <v>42243</v>
      </c>
      <c r="C1401" s="45">
        <v>0</v>
      </c>
      <c r="D1401" s="93" t="s">
        <v>28</v>
      </c>
    </row>
    <row r="1402" spans="1:4" ht="15.75" customHeight="1" x14ac:dyDescent="0.2">
      <c r="A1402" s="45" t="s">
        <v>134</v>
      </c>
      <c r="B1402" s="130">
        <v>42242</v>
      </c>
      <c r="C1402" s="45">
        <v>0</v>
      </c>
      <c r="D1402" s="93" t="s">
        <v>28</v>
      </c>
    </row>
    <row r="1403" spans="1:4" ht="15.75" customHeight="1" x14ac:dyDescent="0.2">
      <c r="A1403" s="45" t="s">
        <v>134</v>
      </c>
      <c r="B1403" s="130">
        <v>42241</v>
      </c>
      <c r="C1403" s="45">
        <v>0</v>
      </c>
      <c r="D1403" s="93" t="s">
        <v>28</v>
      </c>
    </row>
    <row r="1404" spans="1:4" ht="15.75" customHeight="1" x14ac:dyDescent="0.2">
      <c r="A1404" s="45" t="s">
        <v>134</v>
      </c>
      <c r="B1404" s="130">
        <v>42240</v>
      </c>
      <c r="C1404" s="45">
        <v>0</v>
      </c>
      <c r="D1404" s="93" t="s">
        <v>28</v>
      </c>
    </row>
    <row r="1405" spans="1:4" ht="15.75" customHeight="1" x14ac:dyDescent="0.2">
      <c r="A1405" s="45" t="s">
        <v>134</v>
      </c>
      <c r="B1405" s="130">
        <v>42239</v>
      </c>
      <c r="C1405" s="45">
        <v>0</v>
      </c>
      <c r="D1405" s="93" t="s">
        <v>28</v>
      </c>
    </row>
    <row r="1406" spans="1:4" ht="15.75" customHeight="1" x14ac:dyDescent="0.2">
      <c r="A1406" s="45" t="s">
        <v>134</v>
      </c>
      <c r="B1406" s="130">
        <v>42238</v>
      </c>
      <c r="C1406" s="45">
        <v>0</v>
      </c>
      <c r="D1406" s="93" t="s">
        <v>28</v>
      </c>
    </row>
    <row r="1407" spans="1:4" ht="15.75" customHeight="1" x14ac:dyDescent="0.2">
      <c r="A1407" s="45" t="s">
        <v>134</v>
      </c>
      <c r="B1407" s="130">
        <v>42237</v>
      </c>
      <c r="C1407" s="45">
        <v>0</v>
      </c>
      <c r="D1407" s="93" t="s">
        <v>28</v>
      </c>
    </row>
    <row r="1408" spans="1:4" ht="15.75" customHeight="1" x14ac:dyDescent="0.2">
      <c r="A1408" s="45" t="s">
        <v>134</v>
      </c>
      <c r="B1408" s="130">
        <v>42236</v>
      </c>
      <c r="C1408" s="45">
        <v>0</v>
      </c>
      <c r="D1408" s="93" t="s">
        <v>28</v>
      </c>
    </row>
    <row r="1409" spans="1:4" ht="15.75" customHeight="1" x14ac:dyDescent="0.2">
      <c r="A1409" s="45" t="s">
        <v>134</v>
      </c>
      <c r="B1409" s="130">
        <v>42235</v>
      </c>
      <c r="C1409" s="45">
        <v>0</v>
      </c>
      <c r="D1409" s="93" t="s">
        <v>28</v>
      </c>
    </row>
    <row r="1410" spans="1:4" ht="15.75" customHeight="1" x14ac:dyDescent="0.2">
      <c r="A1410" s="45" t="s">
        <v>134</v>
      </c>
      <c r="B1410" s="130">
        <v>42234</v>
      </c>
      <c r="C1410" s="45">
        <v>0</v>
      </c>
      <c r="D1410" s="93" t="s">
        <v>28</v>
      </c>
    </row>
    <row r="1411" spans="1:4" ht="15.75" customHeight="1" x14ac:dyDescent="0.2">
      <c r="A1411" s="45" t="s">
        <v>134</v>
      </c>
      <c r="B1411" s="130">
        <v>42233</v>
      </c>
      <c r="C1411" s="45">
        <v>0</v>
      </c>
      <c r="D1411" s="93" t="s">
        <v>28</v>
      </c>
    </row>
    <row r="1412" spans="1:4" ht="15.75" customHeight="1" x14ac:dyDescent="0.2">
      <c r="A1412" s="45" t="s">
        <v>134</v>
      </c>
      <c r="B1412" s="130">
        <v>42232</v>
      </c>
      <c r="C1412" s="45">
        <v>0</v>
      </c>
      <c r="D1412" s="93" t="s">
        <v>28</v>
      </c>
    </row>
    <row r="1413" spans="1:4" ht="15.75" customHeight="1" x14ac:dyDescent="0.2">
      <c r="A1413" s="45" t="s">
        <v>134</v>
      </c>
      <c r="B1413" s="130">
        <v>42231</v>
      </c>
      <c r="C1413" s="45">
        <v>0</v>
      </c>
      <c r="D1413" s="93" t="s">
        <v>28</v>
      </c>
    </row>
    <row r="1414" spans="1:4" ht="15.75" customHeight="1" x14ac:dyDescent="0.2">
      <c r="A1414" s="45" t="s">
        <v>134</v>
      </c>
      <c r="B1414" s="130">
        <v>42230</v>
      </c>
      <c r="C1414" s="45">
        <v>0</v>
      </c>
      <c r="D1414" s="93" t="s">
        <v>28</v>
      </c>
    </row>
    <row r="1415" spans="1:4" ht="15.75" customHeight="1" x14ac:dyDescent="0.2">
      <c r="A1415" s="45" t="s">
        <v>134</v>
      </c>
      <c r="B1415" s="130">
        <v>42229</v>
      </c>
      <c r="C1415" s="45">
        <v>0</v>
      </c>
      <c r="D1415" s="93" t="s">
        <v>28</v>
      </c>
    </row>
    <row r="1416" spans="1:4" ht="15.75" customHeight="1" x14ac:dyDescent="0.2">
      <c r="A1416" s="45" t="s">
        <v>134</v>
      </c>
      <c r="B1416" s="130">
        <v>42228</v>
      </c>
      <c r="C1416" s="45">
        <v>0</v>
      </c>
      <c r="D1416" s="93" t="s">
        <v>28</v>
      </c>
    </row>
    <row r="1417" spans="1:4" ht="15.75" customHeight="1" x14ac:dyDescent="0.2">
      <c r="A1417" s="45" t="s">
        <v>134</v>
      </c>
      <c r="B1417" s="130">
        <v>42227</v>
      </c>
      <c r="C1417" s="45">
        <v>0</v>
      </c>
      <c r="D1417" s="93" t="s">
        <v>28</v>
      </c>
    </row>
    <row r="1418" spans="1:4" ht="15.75" customHeight="1" x14ac:dyDescent="0.2">
      <c r="A1418" s="45" t="s">
        <v>134</v>
      </c>
      <c r="B1418" s="130">
        <v>42226</v>
      </c>
      <c r="C1418" s="45">
        <v>0</v>
      </c>
      <c r="D1418" s="93" t="s">
        <v>28</v>
      </c>
    </row>
    <row r="1419" spans="1:4" ht="15.75" customHeight="1" x14ac:dyDescent="0.2">
      <c r="A1419" s="45" t="s">
        <v>134</v>
      </c>
      <c r="B1419" s="130">
        <v>42225</v>
      </c>
      <c r="C1419" s="45">
        <v>0</v>
      </c>
      <c r="D1419" s="93" t="s">
        <v>28</v>
      </c>
    </row>
    <row r="1420" spans="1:4" ht="15.75" customHeight="1" x14ac:dyDescent="0.2">
      <c r="A1420" s="45" t="s">
        <v>134</v>
      </c>
      <c r="B1420" s="130">
        <v>42224</v>
      </c>
      <c r="C1420" s="45">
        <v>0</v>
      </c>
      <c r="D1420" s="93" t="s">
        <v>28</v>
      </c>
    </row>
    <row r="1421" spans="1:4" ht="15.75" customHeight="1" x14ac:dyDescent="0.2">
      <c r="A1421" s="45" t="s">
        <v>134</v>
      </c>
      <c r="B1421" s="130">
        <v>42223</v>
      </c>
      <c r="C1421" s="45">
        <v>0</v>
      </c>
      <c r="D1421" s="93" t="s">
        <v>28</v>
      </c>
    </row>
    <row r="1422" spans="1:4" ht="15.75" customHeight="1" x14ac:dyDescent="0.2">
      <c r="A1422" s="45" t="s">
        <v>134</v>
      </c>
      <c r="B1422" s="130">
        <v>42222</v>
      </c>
      <c r="C1422" s="45">
        <v>0</v>
      </c>
      <c r="D1422" s="93" t="s">
        <v>28</v>
      </c>
    </row>
    <row r="1423" spans="1:4" ht="15.75" customHeight="1" x14ac:dyDescent="0.2">
      <c r="A1423" s="45" t="s">
        <v>134</v>
      </c>
      <c r="B1423" s="130">
        <v>42221</v>
      </c>
      <c r="C1423" s="45">
        <v>0</v>
      </c>
      <c r="D1423" s="93" t="s">
        <v>28</v>
      </c>
    </row>
    <row r="1424" spans="1:4" ht="15.75" customHeight="1" x14ac:dyDescent="0.2">
      <c r="A1424" s="45" t="s">
        <v>134</v>
      </c>
      <c r="B1424" s="130">
        <v>42220</v>
      </c>
      <c r="C1424" s="45">
        <v>0</v>
      </c>
      <c r="D1424" s="93" t="s">
        <v>28</v>
      </c>
    </row>
    <row r="1425" spans="1:4" ht="15.75" customHeight="1" x14ac:dyDescent="0.2">
      <c r="A1425" s="45" t="s">
        <v>134</v>
      </c>
      <c r="B1425" s="130">
        <v>42219</v>
      </c>
      <c r="C1425" s="45">
        <v>0</v>
      </c>
      <c r="D1425" s="93" t="s">
        <v>28</v>
      </c>
    </row>
    <row r="1426" spans="1:4" ht="15.75" customHeight="1" x14ac:dyDescent="0.2">
      <c r="A1426" s="45" t="s">
        <v>134</v>
      </c>
      <c r="B1426" s="130">
        <v>42218</v>
      </c>
      <c r="C1426" s="45">
        <v>0</v>
      </c>
      <c r="D1426" s="93" t="s">
        <v>28</v>
      </c>
    </row>
    <row r="1427" spans="1:4" ht="15.75" customHeight="1" x14ac:dyDescent="0.2">
      <c r="A1427" s="45" t="s">
        <v>134</v>
      </c>
      <c r="B1427" s="130">
        <v>42217</v>
      </c>
      <c r="C1427" s="45">
        <v>0</v>
      </c>
      <c r="D1427" s="93" t="s">
        <v>28</v>
      </c>
    </row>
    <row r="1428" spans="1:4" ht="15.75" customHeight="1" x14ac:dyDescent="0.2">
      <c r="A1428" s="45" t="s">
        <v>563</v>
      </c>
      <c r="B1428" s="130">
        <v>42247</v>
      </c>
      <c r="C1428" s="45">
        <v>859</v>
      </c>
      <c r="D1428" s="93" t="s">
        <v>44</v>
      </c>
    </row>
    <row r="1429" spans="1:4" ht="15.75" customHeight="1" x14ac:dyDescent="0.2">
      <c r="A1429" s="45" t="s">
        <v>563</v>
      </c>
      <c r="B1429" s="130">
        <v>42246</v>
      </c>
      <c r="C1429" s="45">
        <v>1113</v>
      </c>
      <c r="D1429" s="93" t="s">
        <v>44</v>
      </c>
    </row>
    <row r="1430" spans="1:4" ht="15.75" customHeight="1" x14ac:dyDescent="0.2">
      <c r="A1430" s="45" t="s">
        <v>563</v>
      </c>
      <c r="B1430" s="130">
        <v>42245</v>
      </c>
      <c r="C1430" s="45">
        <v>426</v>
      </c>
      <c r="D1430" s="93" t="s">
        <v>44</v>
      </c>
    </row>
    <row r="1431" spans="1:4" ht="15.75" customHeight="1" x14ac:dyDescent="0.2">
      <c r="A1431" s="45" t="s">
        <v>563</v>
      </c>
      <c r="B1431" s="130">
        <v>42244</v>
      </c>
      <c r="C1431" s="45">
        <v>4274</v>
      </c>
      <c r="D1431" s="93" t="s">
        <v>44</v>
      </c>
    </row>
    <row r="1432" spans="1:4" ht="15.75" customHeight="1" x14ac:dyDescent="0.2">
      <c r="A1432" s="45" t="s">
        <v>563</v>
      </c>
      <c r="B1432" s="130">
        <v>42243</v>
      </c>
      <c r="C1432" s="45">
        <v>448</v>
      </c>
      <c r="D1432" s="93" t="s">
        <v>44</v>
      </c>
    </row>
    <row r="1433" spans="1:4" ht="15.75" customHeight="1" x14ac:dyDescent="0.2">
      <c r="A1433" s="45" t="s">
        <v>563</v>
      </c>
      <c r="B1433" s="130">
        <v>42242</v>
      </c>
      <c r="C1433" s="45">
        <v>2105</v>
      </c>
      <c r="D1433" s="93" t="s">
        <v>44</v>
      </c>
    </row>
    <row r="1434" spans="1:4" ht="15.75" customHeight="1" x14ac:dyDescent="0.2">
      <c r="A1434" s="45" t="s">
        <v>563</v>
      </c>
      <c r="B1434" s="130">
        <v>42241</v>
      </c>
      <c r="C1434" s="45">
        <v>806</v>
      </c>
      <c r="D1434" s="93" t="s">
        <v>44</v>
      </c>
    </row>
    <row r="1435" spans="1:4" ht="15.75" customHeight="1" x14ac:dyDescent="0.2">
      <c r="A1435" s="45" t="s">
        <v>563</v>
      </c>
      <c r="B1435" s="130">
        <v>42240</v>
      </c>
      <c r="C1435" s="45">
        <v>811</v>
      </c>
      <c r="D1435" s="93" t="s">
        <v>44</v>
      </c>
    </row>
    <row r="1436" spans="1:4" ht="15.75" customHeight="1" x14ac:dyDescent="0.2">
      <c r="A1436" s="45" t="s">
        <v>563</v>
      </c>
      <c r="B1436" s="130">
        <v>42239</v>
      </c>
      <c r="C1436" s="45">
        <v>833</v>
      </c>
      <c r="D1436" s="93" t="s">
        <v>44</v>
      </c>
    </row>
    <row r="1437" spans="1:4" ht="15.75" customHeight="1" x14ac:dyDescent="0.2">
      <c r="A1437" s="45" t="s">
        <v>563</v>
      </c>
      <c r="B1437" s="130">
        <v>42238</v>
      </c>
      <c r="C1437" s="45">
        <v>98</v>
      </c>
      <c r="D1437" s="93" t="s">
        <v>44</v>
      </c>
    </row>
    <row r="1438" spans="1:4" ht="15.75" customHeight="1" x14ac:dyDescent="0.2">
      <c r="A1438" s="45" t="s">
        <v>563</v>
      </c>
      <c r="B1438" s="130">
        <v>42237</v>
      </c>
      <c r="C1438" s="45">
        <v>3936</v>
      </c>
      <c r="D1438" s="93" t="s">
        <v>44</v>
      </c>
    </row>
    <row r="1439" spans="1:4" ht="15.75" customHeight="1" x14ac:dyDescent="0.2">
      <c r="A1439" s="45" t="s">
        <v>563</v>
      </c>
      <c r="B1439" s="130">
        <v>42236</v>
      </c>
      <c r="C1439" s="45">
        <v>195</v>
      </c>
      <c r="D1439" s="93" t="s">
        <v>44</v>
      </c>
    </row>
    <row r="1440" spans="1:4" ht="15.75" customHeight="1" x14ac:dyDescent="0.2">
      <c r="A1440" s="45" t="s">
        <v>563</v>
      </c>
      <c r="B1440" s="130">
        <v>42235</v>
      </c>
      <c r="C1440" s="45">
        <v>961</v>
      </c>
      <c r="D1440" s="93" t="s">
        <v>44</v>
      </c>
    </row>
    <row r="1441" spans="1:4" ht="15.75" customHeight="1" x14ac:dyDescent="0.2">
      <c r="A1441" s="45" t="s">
        <v>563</v>
      </c>
      <c r="B1441" s="130">
        <v>42234</v>
      </c>
      <c r="C1441" s="45">
        <v>1052</v>
      </c>
      <c r="D1441" s="93" t="s">
        <v>44</v>
      </c>
    </row>
    <row r="1442" spans="1:4" ht="15.75" customHeight="1" x14ac:dyDescent="0.2">
      <c r="A1442" s="45" t="s">
        <v>563</v>
      </c>
      <c r="B1442" s="130">
        <v>42233</v>
      </c>
      <c r="C1442" s="45">
        <v>1697</v>
      </c>
      <c r="D1442" s="93" t="s">
        <v>44</v>
      </c>
    </row>
    <row r="1443" spans="1:4" ht="15.75" customHeight="1" x14ac:dyDescent="0.2">
      <c r="A1443" s="45" t="s">
        <v>563</v>
      </c>
      <c r="B1443" s="130">
        <v>42232</v>
      </c>
      <c r="C1443" s="45">
        <v>1990</v>
      </c>
      <c r="D1443" s="93" t="s">
        <v>44</v>
      </c>
    </row>
    <row r="1444" spans="1:4" ht="15.75" customHeight="1" x14ac:dyDescent="0.2">
      <c r="A1444" s="45" t="s">
        <v>563</v>
      </c>
      <c r="B1444" s="130">
        <v>42231</v>
      </c>
      <c r="C1444" s="45">
        <v>776</v>
      </c>
      <c r="D1444" s="93" t="s">
        <v>44</v>
      </c>
    </row>
    <row r="1445" spans="1:4" ht="15.75" customHeight="1" x14ac:dyDescent="0.2">
      <c r="A1445" s="45" t="s">
        <v>563</v>
      </c>
      <c r="B1445" s="130">
        <v>42230</v>
      </c>
      <c r="C1445" s="45">
        <v>7966</v>
      </c>
      <c r="D1445" s="93" t="s">
        <v>44</v>
      </c>
    </row>
    <row r="1446" spans="1:4" ht="15.75" customHeight="1" x14ac:dyDescent="0.2">
      <c r="A1446" s="45" t="s">
        <v>563</v>
      </c>
      <c r="B1446" s="130">
        <v>42229</v>
      </c>
      <c r="C1446" s="45">
        <v>1386</v>
      </c>
      <c r="D1446" s="93" t="s">
        <v>44</v>
      </c>
    </row>
    <row r="1447" spans="1:4" ht="15.75" customHeight="1" x14ac:dyDescent="0.2">
      <c r="A1447" s="45" t="s">
        <v>563</v>
      </c>
      <c r="B1447" s="130">
        <v>42228</v>
      </c>
      <c r="C1447" s="45">
        <v>3639</v>
      </c>
      <c r="D1447" s="93" t="s">
        <v>44</v>
      </c>
    </row>
    <row r="1448" spans="1:4" ht="15.75" customHeight="1" x14ac:dyDescent="0.2">
      <c r="A1448" s="45" t="s">
        <v>563</v>
      </c>
      <c r="B1448" s="130">
        <v>42227</v>
      </c>
      <c r="C1448" s="45">
        <v>7310</v>
      </c>
      <c r="D1448" s="93" t="s">
        <v>44</v>
      </c>
    </row>
    <row r="1449" spans="1:4" ht="15.75" customHeight="1" x14ac:dyDescent="0.2">
      <c r="A1449" s="45" t="s">
        <v>563</v>
      </c>
      <c r="B1449" s="130">
        <v>42226</v>
      </c>
      <c r="C1449" s="45">
        <v>2057</v>
      </c>
      <c r="D1449" s="93" t="s">
        <v>44</v>
      </c>
    </row>
    <row r="1450" spans="1:4" ht="15.75" customHeight="1" x14ac:dyDescent="0.2">
      <c r="A1450" s="45" t="s">
        <v>563</v>
      </c>
      <c r="B1450" s="130">
        <v>42225</v>
      </c>
      <c r="C1450" s="45">
        <v>1964</v>
      </c>
      <c r="D1450" s="93" t="s">
        <v>44</v>
      </c>
    </row>
    <row r="1451" spans="1:4" ht="15.75" customHeight="1" x14ac:dyDescent="0.2">
      <c r="A1451" s="45" t="s">
        <v>563</v>
      </c>
      <c r="B1451" s="130">
        <v>42224</v>
      </c>
      <c r="C1451" s="45">
        <v>139</v>
      </c>
      <c r="D1451" s="93" t="s">
        <v>44</v>
      </c>
    </row>
    <row r="1452" spans="1:4" ht="15.75" customHeight="1" x14ac:dyDescent="0.2">
      <c r="A1452" s="45" t="s">
        <v>563</v>
      </c>
      <c r="B1452" s="130">
        <v>42223</v>
      </c>
      <c r="C1452" s="45">
        <v>8355</v>
      </c>
      <c r="D1452" s="93" t="s">
        <v>44</v>
      </c>
    </row>
    <row r="1453" spans="1:4" ht="15.75" customHeight="1" x14ac:dyDescent="0.2">
      <c r="A1453" s="45" t="s">
        <v>563</v>
      </c>
      <c r="B1453" s="130">
        <v>42222</v>
      </c>
      <c r="C1453" s="45">
        <v>347</v>
      </c>
      <c r="D1453" s="93" t="s">
        <v>44</v>
      </c>
    </row>
    <row r="1454" spans="1:4" ht="15.75" customHeight="1" x14ac:dyDescent="0.2">
      <c r="A1454" s="45" t="s">
        <v>563</v>
      </c>
      <c r="B1454" s="130">
        <v>42221</v>
      </c>
      <c r="C1454" s="45">
        <v>2253</v>
      </c>
      <c r="D1454" s="93" t="s">
        <v>44</v>
      </c>
    </row>
    <row r="1455" spans="1:4" ht="15.75" customHeight="1" x14ac:dyDescent="0.2">
      <c r="A1455" s="45" t="s">
        <v>563</v>
      </c>
      <c r="B1455" s="130">
        <v>42220</v>
      </c>
      <c r="C1455" s="45">
        <v>2811</v>
      </c>
      <c r="D1455" s="93" t="s">
        <v>44</v>
      </c>
    </row>
    <row r="1456" spans="1:4" ht="15.75" customHeight="1" x14ac:dyDescent="0.2">
      <c r="A1456" s="45" t="s">
        <v>563</v>
      </c>
      <c r="B1456" s="130">
        <v>42219</v>
      </c>
      <c r="C1456" s="45">
        <v>2254</v>
      </c>
      <c r="D1456" s="93" t="s">
        <v>44</v>
      </c>
    </row>
    <row r="1457" spans="1:4" ht="15.75" customHeight="1" x14ac:dyDescent="0.2">
      <c r="A1457" s="45" t="s">
        <v>563</v>
      </c>
      <c r="B1457" s="130">
        <v>42218</v>
      </c>
      <c r="C1457" s="45">
        <v>2394</v>
      </c>
      <c r="D1457" s="93" t="s">
        <v>44</v>
      </c>
    </row>
    <row r="1458" spans="1:4" ht="15.75" customHeight="1" x14ac:dyDescent="0.2">
      <c r="A1458" s="45" t="s">
        <v>563</v>
      </c>
      <c r="B1458" s="130">
        <v>42217</v>
      </c>
      <c r="C1458" s="45">
        <v>195</v>
      </c>
      <c r="D1458" s="93" t="s">
        <v>44</v>
      </c>
    </row>
    <row r="1459" spans="1:4" ht="15.75" customHeight="1" x14ac:dyDescent="0.2">
      <c r="A1459" s="45" t="s">
        <v>564</v>
      </c>
      <c r="B1459" s="130">
        <v>42247</v>
      </c>
      <c r="C1459" s="45">
        <v>5164</v>
      </c>
      <c r="D1459" s="93" t="s">
        <v>44</v>
      </c>
    </row>
    <row r="1460" spans="1:4" ht="15.75" customHeight="1" x14ac:dyDescent="0.2">
      <c r="A1460" s="45" t="s">
        <v>564</v>
      </c>
      <c r="B1460" s="130">
        <v>42246</v>
      </c>
      <c r="C1460" s="45">
        <v>7494</v>
      </c>
      <c r="D1460" s="93" t="s">
        <v>44</v>
      </c>
    </row>
    <row r="1461" spans="1:4" ht="15.75" customHeight="1" x14ac:dyDescent="0.2">
      <c r="A1461" s="45" t="s">
        <v>564</v>
      </c>
      <c r="B1461" s="130">
        <v>42245</v>
      </c>
      <c r="C1461" s="45">
        <v>6368</v>
      </c>
      <c r="D1461" s="93" t="s">
        <v>44</v>
      </c>
    </row>
    <row r="1462" spans="1:4" ht="15.75" customHeight="1" x14ac:dyDescent="0.2">
      <c r="A1462" s="45" t="s">
        <v>564</v>
      </c>
      <c r="B1462" s="130">
        <v>42244</v>
      </c>
      <c r="C1462" s="45">
        <v>5487</v>
      </c>
      <c r="D1462" s="93" t="s">
        <v>44</v>
      </c>
    </row>
    <row r="1463" spans="1:4" ht="15.75" customHeight="1" x14ac:dyDescent="0.2">
      <c r="A1463" s="45" t="s">
        <v>564</v>
      </c>
      <c r="B1463" s="130">
        <v>42243</v>
      </c>
      <c r="C1463" s="45">
        <v>11053</v>
      </c>
      <c r="D1463" s="93" t="s">
        <v>44</v>
      </c>
    </row>
    <row r="1464" spans="1:4" ht="15.75" customHeight="1" x14ac:dyDescent="0.2">
      <c r="A1464" s="45" t="s">
        <v>564</v>
      </c>
      <c r="B1464" s="130">
        <v>42242</v>
      </c>
      <c r="C1464" s="45">
        <v>13924</v>
      </c>
      <c r="D1464" s="93" t="s">
        <v>44</v>
      </c>
    </row>
    <row r="1465" spans="1:4" ht="15.75" customHeight="1" x14ac:dyDescent="0.2">
      <c r="A1465" s="45" t="s">
        <v>564</v>
      </c>
      <c r="B1465" s="130">
        <v>42241</v>
      </c>
      <c r="C1465" s="45">
        <v>6857</v>
      </c>
      <c r="D1465" s="93" t="s">
        <v>44</v>
      </c>
    </row>
    <row r="1466" spans="1:4" ht="15.75" customHeight="1" x14ac:dyDescent="0.2">
      <c r="A1466" s="45" t="s">
        <v>564</v>
      </c>
      <c r="B1466" s="130">
        <v>42240</v>
      </c>
      <c r="C1466" s="45">
        <v>8504</v>
      </c>
      <c r="D1466" s="93" t="s">
        <v>44</v>
      </c>
    </row>
    <row r="1467" spans="1:4" ht="15.75" customHeight="1" x14ac:dyDescent="0.2">
      <c r="A1467" s="45" t="s">
        <v>564</v>
      </c>
      <c r="B1467" s="130">
        <v>42239</v>
      </c>
      <c r="C1467" s="45">
        <v>9893</v>
      </c>
      <c r="D1467" s="93" t="s">
        <v>44</v>
      </c>
    </row>
    <row r="1468" spans="1:4" ht="15.75" customHeight="1" x14ac:dyDescent="0.2">
      <c r="A1468" s="45" t="s">
        <v>564</v>
      </c>
      <c r="B1468" s="130">
        <v>42238</v>
      </c>
      <c r="C1468" s="45">
        <v>10051</v>
      </c>
      <c r="D1468" s="93" t="s">
        <v>44</v>
      </c>
    </row>
    <row r="1469" spans="1:4" ht="15.75" customHeight="1" x14ac:dyDescent="0.2">
      <c r="A1469" s="45" t="s">
        <v>564</v>
      </c>
      <c r="B1469" s="130">
        <v>42237</v>
      </c>
      <c r="C1469" s="45">
        <v>13367</v>
      </c>
      <c r="D1469" s="93" t="s">
        <v>44</v>
      </c>
    </row>
    <row r="1470" spans="1:4" ht="15.75" customHeight="1" x14ac:dyDescent="0.2">
      <c r="A1470" s="45" t="s">
        <v>564</v>
      </c>
      <c r="B1470" s="130">
        <v>42236</v>
      </c>
      <c r="C1470" s="45">
        <v>4699</v>
      </c>
      <c r="D1470" s="93" t="s">
        <v>44</v>
      </c>
    </row>
    <row r="1471" spans="1:4" ht="15.75" customHeight="1" x14ac:dyDescent="0.2">
      <c r="A1471" s="45" t="s">
        <v>564</v>
      </c>
      <c r="B1471" s="130">
        <v>42235</v>
      </c>
      <c r="C1471" s="45">
        <v>5874</v>
      </c>
      <c r="D1471" s="93" t="s">
        <v>44</v>
      </c>
    </row>
    <row r="1472" spans="1:4" ht="15.75" customHeight="1" x14ac:dyDescent="0.2">
      <c r="A1472" s="45" t="s">
        <v>564</v>
      </c>
      <c r="B1472" s="130">
        <v>42234</v>
      </c>
      <c r="C1472" s="45">
        <v>11840</v>
      </c>
      <c r="D1472" s="93" t="s">
        <v>44</v>
      </c>
    </row>
    <row r="1473" spans="1:4" ht="15.75" customHeight="1" x14ac:dyDescent="0.2">
      <c r="A1473" s="45" t="s">
        <v>564</v>
      </c>
      <c r="B1473" s="130">
        <v>42233</v>
      </c>
      <c r="C1473" s="45">
        <v>12364</v>
      </c>
      <c r="D1473" s="93" t="s">
        <v>44</v>
      </c>
    </row>
    <row r="1474" spans="1:4" ht="15.75" customHeight="1" x14ac:dyDescent="0.2">
      <c r="A1474" s="45" t="s">
        <v>564</v>
      </c>
      <c r="B1474" s="130">
        <v>42232</v>
      </c>
      <c r="C1474" s="45">
        <v>3273</v>
      </c>
      <c r="D1474" s="93" t="s">
        <v>44</v>
      </c>
    </row>
    <row r="1475" spans="1:4" ht="15.75" customHeight="1" x14ac:dyDescent="0.2">
      <c r="A1475" s="45" t="s">
        <v>564</v>
      </c>
      <c r="B1475" s="130">
        <v>42231</v>
      </c>
      <c r="C1475" s="45">
        <v>277</v>
      </c>
      <c r="D1475" s="93" t="s">
        <v>44</v>
      </c>
    </row>
    <row r="1476" spans="1:4" ht="15.75" customHeight="1" x14ac:dyDescent="0.2">
      <c r="A1476" s="45" t="s">
        <v>564</v>
      </c>
      <c r="B1476" s="130">
        <v>42230</v>
      </c>
      <c r="C1476" s="45">
        <v>11840</v>
      </c>
      <c r="D1476" s="93" t="s">
        <v>44</v>
      </c>
    </row>
    <row r="1477" spans="1:4" ht="15.75" customHeight="1" x14ac:dyDescent="0.2">
      <c r="A1477" s="45" t="s">
        <v>564</v>
      </c>
      <c r="B1477" s="130">
        <v>42229</v>
      </c>
      <c r="C1477" s="45">
        <v>2556</v>
      </c>
      <c r="D1477" s="93" t="s">
        <v>44</v>
      </c>
    </row>
    <row r="1478" spans="1:4" ht="15.75" customHeight="1" x14ac:dyDescent="0.2">
      <c r="A1478" s="45" t="s">
        <v>564</v>
      </c>
      <c r="B1478" s="130">
        <v>42228</v>
      </c>
      <c r="C1478" s="45">
        <v>8272</v>
      </c>
      <c r="D1478" s="93" t="s">
        <v>44</v>
      </c>
    </row>
    <row r="1479" spans="1:4" ht="15.75" customHeight="1" x14ac:dyDescent="0.2">
      <c r="A1479" s="45" t="s">
        <v>564</v>
      </c>
      <c r="B1479" s="130">
        <v>42227</v>
      </c>
      <c r="C1479" s="45">
        <v>2108</v>
      </c>
      <c r="D1479" s="93" t="s">
        <v>44</v>
      </c>
    </row>
    <row r="1480" spans="1:4" ht="15.75" customHeight="1" x14ac:dyDescent="0.2">
      <c r="A1480" s="45" t="s">
        <v>564</v>
      </c>
      <c r="B1480" s="130">
        <v>42226</v>
      </c>
      <c r="C1480" s="45">
        <v>740</v>
      </c>
      <c r="D1480" s="93" t="s">
        <v>44</v>
      </c>
    </row>
    <row r="1481" spans="1:4" ht="15.75" customHeight="1" x14ac:dyDescent="0.2">
      <c r="A1481" s="45" t="s">
        <v>564</v>
      </c>
      <c r="B1481" s="130">
        <v>42225</v>
      </c>
      <c r="C1481" s="45">
        <v>662</v>
      </c>
      <c r="D1481" s="93" t="s">
        <v>44</v>
      </c>
    </row>
    <row r="1482" spans="1:4" ht="15.75" customHeight="1" x14ac:dyDescent="0.2">
      <c r="A1482" s="45" t="s">
        <v>564</v>
      </c>
      <c r="B1482" s="130">
        <v>42224</v>
      </c>
      <c r="C1482" s="45">
        <v>3154</v>
      </c>
      <c r="D1482" s="93" t="s">
        <v>44</v>
      </c>
    </row>
    <row r="1483" spans="1:4" ht="15.75" customHeight="1" x14ac:dyDescent="0.2">
      <c r="A1483" s="45" t="s">
        <v>564</v>
      </c>
      <c r="B1483" s="130">
        <v>42223</v>
      </c>
      <c r="C1483" s="45">
        <v>8273</v>
      </c>
      <c r="D1483" s="93" t="s">
        <v>44</v>
      </c>
    </row>
    <row r="1484" spans="1:4" ht="15.75" customHeight="1" x14ac:dyDescent="0.2">
      <c r="A1484" s="45" t="s">
        <v>564</v>
      </c>
      <c r="B1484" s="130">
        <v>42222</v>
      </c>
      <c r="C1484" s="45">
        <v>1663</v>
      </c>
      <c r="D1484" s="93" t="s">
        <v>44</v>
      </c>
    </row>
    <row r="1485" spans="1:4" ht="15.75" customHeight="1" x14ac:dyDescent="0.2">
      <c r="A1485" s="45" t="s">
        <v>564</v>
      </c>
      <c r="B1485" s="130">
        <v>42221</v>
      </c>
      <c r="C1485" s="45">
        <v>2845</v>
      </c>
      <c r="D1485" s="93" t="s">
        <v>44</v>
      </c>
    </row>
    <row r="1486" spans="1:4" ht="15.75" customHeight="1" x14ac:dyDescent="0.2">
      <c r="A1486" s="45" t="s">
        <v>564</v>
      </c>
      <c r="B1486" s="130">
        <v>42220</v>
      </c>
      <c r="C1486" s="45">
        <v>2458</v>
      </c>
      <c r="D1486" s="93" t="s">
        <v>44</v>
      </c>
    </row>
    <row r="1487" spans="1:4" ht="15.75" customHeight="1" x14ac:dyDescent="0.2">
      <c r="A1487" s="45" t="s">
        <v>564</v>
      </c>
      <c r="B1487" s="130">
        <v>42219</v>
      </c>
      <c r="C1487" s="45">
        <v>1263</v>
      </c>
      <c r="D1487" s="93" t="s">
        <v>44</v>
      </c>
    </row>
    <row r="1488" spans="1:4" ht="15.75" customHeight="1" x14ac:dyDescent="0.2">
      <c r="A1488" s="45" t="s">
        <v>564</v>
      </c>
      <c r="B1488" s="130">
        <v>42218</v>
      </c>
      <c r="C1488" s="45">
        <v>1089</v>
      </c>
      <c r="D1488" s="93" t="s">
        <v>44</v>
      </c>
    </row>
    <row r="1489" spans="1:4" ht="15.75" customHeight="1" x14ac:dyDescent="0.2">
      <c r="A1489" s="45" t="s">
        <v>564</v>
      </c>
      <c r="B1489" s="130">
        <v>42217</v>
      </c>
      <c r="C1489" s="45">
        <v>4343</v>
      </c>
      <c r="D1489" s="93" t="s">
        <v>44</v>
      </c>
    </row>
    <row r="1490" spans="1:4" ht="15.75" customHeight="1" x14ac:dyDescent="0.2">
      <c r="A1490" s="45" t="s">
        <v>559</v>
      </c>
      <c r="B1490" s="130">
        <v>42247</v>
      </c>
      <c r="C1490" s="45">
        <v>4261</v>
      </c>
      <c r="D1490" s="93" t="s">
        <v>29</v>
      </c>
    </row>
    <row r="1491" spans="1:4" ht="15.75" customHeight="1" x14ac:dyDescent="0.2">
      <c r="A1491" s="45" t="s">
        <v>559</v>
      </c>
      <c r="B1491" s="130">
        <v>42246</v>
      </c>
      <c r="C1491" s="45">
        <v>3372</v>
      </c>
      <c r="D1491" s="93" t="s">
        <v>29</v>
      </c>
    </row>
    <row r="1492" spans="1:4" ht="15.75" customHeight="1" x14ac:dyDescent="0.2">
      <c r="A1492" s="45" t="s">
        <v>559</v>
      </c>
      <c r="B1492" s="130">
        <v>42245</v>
      </c>
      <c r="C1492" s="45">
        <v>1177</v>
      </c>
      <c r="D1492" s="93" t="s">
        <v>29</v>
      </c>
    </row>
    <row r="1493" spans="1:4" ht="15.75" customHeight="1" x14ac:dyDescent="0.2">
      <c r="A1493" s="45" t="s">
        <v>559</v>
      </c>
      <c r="B1493" s="130">
        <v>42244</v>
      </c>
      <c r="C1493" s="45">
        <v>3118</v>
      </c>
      <c r="D1493" s="93" t="s">
        <v>29</v>
      </c>
    </row>
    <row r="1494" spans="1:4" ht="15.75" customHeight="1" x14ac:dyDescent="0.2">
      <c r="A1494" s="45" t="s">
        <v>559</v>
      </c>
      <c r="B1494" s="130">
        <v>42243</v>
      </c>
      <c r="C1494" s="45">
        <v>3697</v>
      </c>
      <c r="D1494" s="93" t="s">
        <v>29</v>
      </c>
    </row>
    <row r="1495" spans="1:4" ht="15.75" customHeight="1" x14ac:dyDescent="0.2">
      <c r="A1495" s="45" t="s">
        <v>559</v>
      </c>
      <c r="B1495" s="130">
        <v>42242</v>
      </c>
      <c r="C1495" s="45">
        <v>2824</v>
      </c>
      <c r="D1495" s="93" t="s">
        <v>29</v>
      </c>
    </row>
    <row r="1496" spans="1:4" ht="15.75" customHeight="1" x14ac:dyDescent="0.2">
      <c r="A1496" s="45" t="s">
        <v>559</v>
      </c>
      <c r="B1496" s="130">
        <v>42241</v>
      </c>
      <c r="C1496" s="45">
        <v>3711</v>
      </c>
      <c r="D1496" s="93" t="s">
        <v>29</v>
      </c>
    </row>
    <row r="1497" spans="1:4" ht="15.75" customHeight="1" x14ac:dyDescent="0.2">
      <c r="A1497" s="45" t="s">
        <v>559</v>
      </c>
      <c r="B1497" s="130">
        <v>42240</v>
      </c>
      <c r="C1497" s="45">
        <v>3282</v>
      </c>
      <c r="D1497" s="93" t="s">
        <v>29</v>
      </c>
    </row>
    <row r="1498" spans="1:4" ht="15.75" customHeight="1" x14ac:dyDescent="0.2">
      <c r="A1498" s="45" t="s">
        <v>559</v>
      </c>
      <c r="B1498" s="130">
        <v>42239</v>
      </c>
      <c r="C1498" s="45">
        <v>3199</v>
      </c>
      <c r="D1498" s="93" t="s">
        <v>29</v>
      </c>
    </row>
    <row r="1499" spans="1:4" ht="15.75" customHeight="1" x14ac:dyDescent="0.2">
      <c r="A1499" s="45" t="s">
        <v>559</v>
      </c>
      <c r="B1499" s="130">
        <v>42238</v>
      </c>
      <c r="C1499" s="45">
        <v>1497</v>
      </c>
      <c r="D1499" s="93" t="s">
        <v>29</v>
      </c>
    </row>
    <row r="1500" spans="1:4" ht="15.75" customHeight="1" x14ac:dyDescent="0.2">
      <c r="A1500" s="45" t="s">
        <v>559</v>
      </c>
      <c r="B1500" s="130">
        <v>42237</v>
      </c>
      <c r="C1500" s="45">
        <v>1719</v>
      </c>
      <c r="D1500" s="93" t="s">
        <v>29</v>
      </c>
    </row>
    <row r="1501" spans="1:4" ht="15.75" customHeight="1" x14ac:dyDescent="0.2">
      <c r="A1501" s="45" t="s">
        <v>559</v>
      </c>
      <c r="B1501" s="130">
        <v>42236</v>
      </c>
      <c r="C1501" s="45">
        <v>3919</v>
      </c>
      <c r="D1501" s="93" t="s">
        <v>29</v>
      </c>
    </row>
    <row r="1502" spans="1:4" ht="15.75" customHeight="1" x14ac:dyDescent="0.2">
      <c r="A1502" s="45" t="s">
        <v>559</v>
      </c>
      <c r="B1502" s="130">
        <v>42235</v>
      </c>
      <c r="C1502" s="45">
        <v>5230</v>
      </c>
      <c r="D1502" s="93" t="s">
        <v>29</v>
      </c>
    </row>
    <row r="1503" spans="1:4" ht="15.75" customHeight="1" x14ac:dyDescent="0.2">
      <c r="A1503" s="45" t="s">
        <v>559</v>
      </c>
      <c r="B1503" s="130">
        <v>42234</v>
      </c>
      <c r="C1503" s="45">
        <v>2933</v>
      </c>
      <c r="D1503" s="93" t="s">
        <v>29</v>
      </c>
    </row>
    <row r="1504" spans="1:4" ht="15.75" customHeight="1" x14ac:dyDescent="0.2">
      <c r="A1504" s="45" t="s">
        <v>559</v>
      </c>
      <c r="B1504" s="130">
        <v>42233</v>
      </c>
      <c r="C1504" s="45">
        <v>2328</v>
      </c>
      <c r="D1504" s="93" t="s">
        <v>29</v>
      </c>
    </row>
    <row r="1505" spans="1:4" ht="15.75" customHeight="1" x14ac:dyDescent="0.2">
      <c r="A1505" s="45" t="s">
        <v>559</v>
      </c>
      <c r="B1505" s="130">
        <v>42232</v>
      </c>
      <c r="C1505" s="45">
        <v>3304</v>
      </c>
      <c r="D1505" s="93" t="s">
        <v>29</v>
      </c>
    </row>
    <row r="1506" spans="1:4" ht="15.75" customHeight="1" x14ac:dyDescent="0.2">
      <c r="A1506" s="45" t="s">
        <v>559</v>
      </c>
      <c r="B1506" s="130">
        <v>42231</v>
      </c>
      <c r="C1506" s="45">
        <v>1737</v>
      </c>
      <c r="D1506" s="93" t="s">
        <v>29</v>
      </c>
    </row>
    <row r="1507" spans="1:4" ht="15.75" customHeight="1" x14ac:dyDescent="0.2">
      <c r="A1507" s="45" t="s">
        <v>559</v>
      </c>
      <c r="B1507" s="130">
        <v>42230</v>
      </c>
      <c r="C1507" s="45">
        <v>1643</v>
      </c>
      <c r="D1507" s="93" t="s">
        <v>29</v>
      </c>
    </row>
    <row r="1508" spans="1:4" ht="15.75" customHeight="1" x14ac:dyDescent="0.2">
      <c r="A1508" s="45" t="s">
        <v>559</v>
      </c>
      <c r="B1508" s="130">
        <v>42229</v>
      </c>
      <c r="C1508" s="45">
        <v>2564</v>
      </c>
      <c r="D1508" s="93" t="s">
        <v>29</v>
      </c>
    </row>
    <row r="1509" spans="1:4" ht="15.75" customHeight="1" x14ac:dyDescent="0.2">
      <c r="A1509" s="45" t="s">
        <v>559</v>
      </c>
      <c r="B1509" s="130">
        <v>42228</v>
      </c>
      <c r="C1509" s="45">
        <v>2215</v>
      </c>
      <c r="D1509" s="93" t="s">
        <v>29</v>
      </c>
    </row>
    <row r="1510" spans="1:4" ht="15.75" customHeight="1" x14ac:dyDescent="0.2">
      <c r="A1510" s="45" t="s">
        <v>559</v>
      </c>
      <c r="B1510" s="130">
        <v>42227</v>
      </c>
      <c r="C1510" s="45">
        <v>2047</v>
      </c>
      <c r="D1510" s="93" t="s">
        <v>29</v>
      </c>
    </row>
    <row r="1511" spans="1:4" ht="15.75" customHeight="1" x14ac:dyDescent="0.2">
      <c r="A1511" s="45" t="s">
        <v>559</v>
      </c>
      <c r="B1511" s="130">
        <v>42226</v>
      </c>
      <c r="C1511" s="45">
        <v>3131</v>
      </c>
      <c r="D1511" s="93" t="s">
        <v>29</v>
      </c>
    </row>
    <row r="1512" spans="1:4" ht="15.75" customHeight="1" x14ac:dyDescent="0.2">
      <c r="A1512" s="45" t="s">
        <v>559</v>
      </c>
      <c r="B1512" s="130">
        <v>42225</v>
      </c>
      <c r="C1512" s="45">
        <v>3311</v>
      </c>
      <c r="D1512" s="93" t="s">
        <v>29</v>
      </c>
    </row>
    <row r="1513" spans="1:4" ht="15.75" customHeight="1" x14ac:dyDescent="0.2">
      <c r="A1513" s="45" t="s">
        <v>559</v>
      </c>
      <c r="B1513" s="130">
        <v>42224</v>
      </c>
      <c r="C1513" s="45">
        <v>1503</v>
      </c>
      <c r="D1513" s="93" t="s">
        <v>29</v>
      </c>
    </row>
    <row r="1514" spans="1:4" ht="15.75" customHeight="1" x14ac:dyDescent="0.2">
      <c r="A1514" s="45" t="s">
        <v>559</v>
      </c>
      <c r="B1514" s="130">
        <v>42223</v>
      </c>
      <c r="C1514" s="45">
        <v>1915</v>
      </c>
      <c r="D1514" s="93" t="s">
        <v>29</v>
      </c>
    </row>
    <row r="1515" spans="1:4" ht="15.75" customHeight="1" x14ac:dyDescent="0.2">
      <c r="A1515" s="45" t="s">
        <v>559</v>
      </c>
      <c r="B1515" s="130">
        <v>42222</v>
      </c>
      <c r="C1515" s="45">
        <v>5048</v>
      </c>
      <c r="D1515" s="93" t="s">
        <v>29</v>
      </c>
    </row>
    <row r="1516" spans="1:4" ht="15.75" customHeight="1" x14ac:dyDescent="0.2">
      <c r="A1516" s="45" t="s">
        <v>559</v>
      </c>
      <c r="B1516" s="130">
        <v>42221</v>
      </c>
      <c r="C1516" s="45">
        <v>5922</v>
      </c>
      <c r="D1516" s="93" t="s">
        <v>29</v>
      </c>
    </row>
    <row r="1517" spans="1:4" ht="15.75" customHeight="1" x14ac:dyDescent="0.2">
      <c r="A1517" s="45" t="s">
        <v>559</v>
      </c>
      <c r="B1517" s="130">
        <v>42220</v>
      </c>
      <c r="C1517" s="45">
        <v>4642</v>
      </c>
      <c r="D1517" s="93" t="s">
        <v>29</v>
      </c>
    </row>
    <row r="1518" spans="1:4" ht="15.75" customHeight="1" x14ac:dyDescent="0.2">
      <c r="A1518" s="45" t="s">
        <v>559</v>
      </c>
      <c r="B1518" s="130">
        <v>42219</v>
      </c>
      <c r="C1518" s="45">
        <v>4514</v>
      </c>
      <c r="D1518" s="93" t="s">
        <v>29</v>
      </c>
    </row>
    <row r="1519" spans="1:4" ht="15.75" customHeight="1" x14ac:dyDescent="0.2">
      <c r="A1519" s="45" t="s">
        <v>559</v>
      </c>
      <c r="B1519" s="130">
        <v>42218</v>
      </c>
      <c r="C1519" s="45">
        <v>6494</v>
      </c>
      <c r="D1519" s="93" t="s">
        <v>29</v>
      </c>
    </row>
    <row r="1520" spans="1:4" ht="15.75" customHeight="1" x14ac:dyDescent="0.2">
      <c r="A1520" s="45" t="s">
        <v>559</v>
      </c>
      <c r="B1520" s="130">
        <v>42217</v>
      </c>
      <c r="C1520" s="45">
        <v>1110</v>
      </c>
      <c r="D1520" s="93" t="s">
        <v>29</v>
      </c>
    </row>
    <row r="1521" spans="1:4" ht="15.75" customHeight="1" x14ac:dyDescent="0.2">
      <c r="A1521" s="45" t="s">
        <v>560</v>
      </c>
      <c r="B1521" s="130">
        <v>42247</v>
      </c>
      <c r="C1521" s="45">
        <v>1828</v>
      </c>
      <c r="D1521" s="93" t="s">
        <v>29</v>
      </c>
    </row>
    <row r="1522" spans="1:4" ht="15.75" customHeight="1" x14ac:dyDescent="0.2">
      <c r="A1522" s="45" t="s">
        <v>560</v>
      </c>
      <c r="B1522" s="130">
        <v>42246</v>
      </c>
      <c r="C1522" s="45">
        <v>2112</v>
      </c>
      <c r="D1522" s="93" t="s">
        <v>29</v>
      </c>
    </row>
    <row r="1523" spans="1:4" ht="15.75" customHeight="1" x14ac:dyDescent="0.2">
      <c r="A1523" s="45" t="s">
        <v>560</v>
      </c>
      <c r="B1523" s="130">
        <v>42245</v>
      </c>
      <c r="C1523" s="45">
        <v>1904</v>
      </c>
      <c r="D1523" s="93" t="s">
        <v>29</v>
      </c>
    </row>
    <row r="1524" spans="1:4" ht="15.75" customHeight="1" x14ac:dyDescent="0.2">
      <c r="A1524" s="45" t="s">
        <v>560</v>
      </c>
      <c r="B1524" s="130">
        <v>42244</v>
      </c>
      <c r="C1524" s="45">
        <v>2646</v>
      </c>
      <c r="D1524" s="93" t="s">
        <v>29</v>
      </c>
    </row>
    <row r="1525" spans="1:4" ht="15.75" customHeight="1" x14ac:dyDescent="0.2">
      <c r="A1525" s="45" t="s">
        <v>560</v>
      </c>
      <c r="B1525" s="130">
        <v>42243</v>
      </c>
      <c r="C1525" s="45">
        <v>2926</v>
      </c>
      <c r="D1525" s="93" t="s">
        <v>29</v>
      </c>
    </row>
    <row r="1526" spans="1:4" ht="15.75" customHeight="1" x14ac:dyDescent="0.2">
      <c r="A1526" s="45" t="s">
        <v>560</v>
      </c>
      <c r="B1526" s="130">
        <v>42242</v>
      </c>
      <c r="C1526" s="45">
        <v>2659</v>
      </c>
      <c r="D1526" s="93" t="s">
        <v>29</v>
      </c>
    </row>
    <row r="1527" spans="1:4" ht="15.75" customHeight="1" x14ac:dyDescent="0.2">
      <c r="A1527" s="45" t="s">
        <v>560</v>
      </c>
      <c r="B1527" s="130">
        <v>42241</v>
      </c>
      <c r="C1527" s="45">
        <v>2862</v>
      </c>
      <c r="D1527" s="93" t="s">
        <v>29</v>
      </c>
    </row>
    <row r="1528" spans="1:4" ht="15.75" customHeight="1" x14ac:dyDescent="0.2">
      <c r="A1528" s="45" t="s">
        <v>560</v>
      </c>
      <c r="B1528" s="130">
        <v>42240</v>
      </c>
      <c r="C1528" s="45">
        <v>3644</v>
      </c>
      <c r="D1528" s="93" t="s">
        <v>29</v>
      </c>
    </row>
    <row r="1529" spans="1:4" ht="15.75" customHeight="1" x14ac:dyDescent="0.2">
      <c r="A1529" s="45" t="s">
        <v>560</v>
      </c>
      <c r="B1529" s="130">
        <v>42239</v>
      </c>
      <c r="C1529" s="45">
        <v>3221</v>
      </c>
      <c r="D1529" s="93" t="s">
        <v>29</v>
      </c>
    </row>
    <row r="1530" spans="1:4" ht="15.75" customHeight="1" x14ac:dyDescent="0.2">
      <c r="A1530" s="45" t="s">
        <v>560</v>
      </c>
      <c r="B1530" s="130">
        <v>42238</v>
      </c>
      <c r="C1530" s="45">
        <v>2021</v>
      </c>
      <c r="D1530" s="93" t="s">
        <v>29</v>
      </c>
    </row>
    <row r="1531" spans="1:4" ht="15.75" customHeight="1" x14ac:dyDescent="0.2">
      <c r="A1531" s="45" t="s">
        <v>560</v>
      </c>
      <c r="B1531" s="130">
        <v>42237</v>
      </c>
      <c r="C1531" s="45">
        <v>4282</v>
      </c>
      <c r="D1531" s="93" t="s">
        <v>29</v>
      </c>
    </row>
    <row r="1532" spans="1:4" ht="15.75" customHeight="1" x14ac:dyDescent="0.2">
      <c r="A1532" s="45" t="s">
        <v>560</v>
      </c>
      <c r="B1532" s="130">
        <v>42236</v>
      </c>
      <c r="C1532" s="45">
        <v>3835</v>
      </c>
      <c r="D1532" s="93" t="s">
        <v>29</v>
      </c>
    </row>
    <row r="1533" spans="1:4" ht="15.75" customHeight="1" x14ac:dyDescent="0.2">
      <c r="A1533" s="45" t="s">
        <v>560</v>
      </c>
      <c r="B1533" s="130">
        <v>42235</v>
      </c>
      <c r="C1533" s="45">
        <v>5264</v>
      </c>
      <c r="D1533" s="93" t="s">
        <v>29</v>
      </c>
    </row>
    <row r="1534" spans="1:4" ht="15.75" customHeight="1" x14ac:dyDescent="0.2">
      <c r="A1534" s="45" t="s">
        <v>560</v>
      </c>
      <c r="B1534" s="130">
        <v>42234</v>
      </c>
      <c r="C1534" s="45">
        <v>3125</v>
      </c>
      <c r="D1534" s="93" t="s">
        <v>29</v>
      </c>
    </row>
    <row r="1535" spans="1:4" ht="15.75" customHeight="1" x14ac:dyDescent="0.2">
      <c r="A1535" s="45" t="s">
        <v>560</v>
      </c>
      <c r="B1535" s="130">
        <v>42233</v>
      </c>
      <c r="C1535" s="45">
        <v>1997</v>
      </c>
      <c r="D1535" s="93" t="s">
        <v>29</v>
      </c>
    </row>
    <row r="1536" spans="1:4" ht="15.75" customHeight="1" x14ac:dyDescent="0.2">
      <c r="A1536" s="45" t="s">
        <v>560</v>
      </c>
      <c r="B1536" s="130">
        <v>42232</v>
      </c>
      <c r="C1536" s="45">
        <v>2741</v>
      </c>
      <c r="D1536" s="93" t="s">
        <v>29</v>
      </c>
    </row>
    <row r="1537" spans="1:4" ht="15.75" customHeight="1" x14ac:dyDescent="0.2">
      <c r="A1537" s="45" t="s">
        <v>560</v>
      </c>
      <c r="B1537" s="130">
        <v>42231</v>
      </c>
      <c r="C1537" s="45">
        <v>1521</v>
      </c>
      <c r="D1537" s="93" t="s">
        <v>29</v>
      </c>
    </row>
    <row r="1538" spans="1:4" ht="15.75" customHeight="1" x14ac:dyDescent="0.2">
      <c r="A1538" s="45" t="s">
        <v>560</v>
      </c>
      <c r="B1538" s="130">
        <v>42230</v>
      </c>
      <c r="C1538" s="45">
        <v>3894</v>
      </c>
      <c r="D1538" s="93" t="s">
        <v>29</v>
      </c>
    </row>
    <row r="1539" spans="1:4" ht="15.75" customHeight="1" x14ac:dyDescent="0.2">
      <c r="A1539" s="45" t="s">
        <v>560</v>
      </c>
      <c r="B1539" s="130">
        <v>42229</v>
      </c>
      <c r="C1539" s="45">
        <v>2417</v>
      </c>
      <c r="D1539" s="93" t="s">
        <v>29</v>
      </c>
    </row>
    <row r="1540" spans="1:4" ht="15.75" customHeight="1" x14ac:dyDescent="0.2">
      <c r="A1540" s="45" t="s">
        <v>560</v>
      </c>
      <c r="B1540" s="130">
        <v>42228</v>
      </c>
      <c r="C1540" s="45">
        <v>1569</v>
      </c>
      <c r="D1540" s="93" t="s">
        <v>29</v>
      </c>
    </row>
    <row r="1541" spans="1:4" ht="15.75" customHeight="1" x14ac:dyDescent="0.2">
      <c r="A1541" s="45" t="s">
        <v>560</v>
      </c>
      <c r="B1541" s="130">
        <v>42227</v>
      </c>
      <c r="C1541" s="45">
        <v>2129</v>
      </c>
      <c r="D1541" s="93" t="s">
        <v>29</v>
      </c>
    </row>
    <row r="1542" spans="1:4" ht="15.75" customHeight="1" x14ac:dyDescent="0.2">
      <c r="A1542" s="45" t="s">
        <v>560</v>
      </c>
      <c r="B1542" s="130">
        <v>42226</v>
      </c>
      <c r="C1542" s="45">
        <v>1992</v>
      </c>
      <c r="D1542" s="93" t="s">
        <v>29</v>
      </c>
    </row>
    <row r="1543" spans="1:4" ht="15.75" customHeight="1" x14ac:dyDescent="0.2">
      <c r="A1543" s="45" t="s">
        <v>560</v>
      </c>
      <c r="B1543" s="130">
        <v>42225</v>
      </c>
      <c r="C1543" s="45">
        <v>2424</v>
      </c>
      <c r="D1543" s="93" t="s">
        <v>29</v>
      </c>
    </row>
    <row r="1544" spans="1:4" ht="15.75" customHeight="1" x14ac:dyDescent="0.2">
      <c r="A1544" s="45" t="s">
        <v>560</v>
      </c>
      <c r="B1544" s="130">
        <v>42224</v>
      </c>
      <c r="C1544" s="45">
        <v>1746</v>
      </c>
      <c r="D1544" s="93" t="s">
        <v>29</v>
      </c>
    </row>
    <row r="1545" spans="1:4" ht="15.75" customHeight="1" x14ac:dyDescent="0.2">
      <c r="A1545" s="45" t="s">
        <v>560</v>
      </c>
      <c r="B1545" s="130">
        <v>42223</v>
      </c>
      <c r="C1545" s="45">
        <v>4466</v>
      </c>
      <c r="D1545" s="93" t="s">
        <v>29</v>
      </c>
    </row>
    <row r="1546" spans="1:4" ht="15.75" customHeight="1" x14ac:dyDescent="0.2">
      <c r="A1546" s="45" t="s">
        <v>560</v>
      </c>
      <c r="B1546" s="130">
        <v>42222</v>
      </c>
      <c r="C1546" s="45">
        <v>1434</v>
      </c>
      <c r="D1546" s="93" t="s">
        <v>29</v>
      </c>
    </row>
    <row r="1547" spans="1:4" ht="15.75" customHeight="1" x14ac:dyDescent="0.2">
      <c r="A1547" s="45" t="s">
        <v>560</v>
      </c>
      <c r="B1547" s="130">
        <v>42221</v>
      </c>
      <c r="C1547" s="45">
        <v>862</v>
      </c>
      <c r="D1547" s="93" t="s">
        <v>29</v>
      </c>
    </row>
    <row r="1548" spans="1:4" ht="15.75" customHeight="1" x14ac:dyDescent="0.2">
      <c r="A1548" s="45" t="s">
        <v>560</v>
      </c>
      <c r="B1548" s="130">
        <v>42220</v>
      </c>
      <c r="C1548" s="45">
        <v>1015</v>
      </c>
      <c r="D1548" s="93" t="s">
        <v>29</v>
      </c>
    </row>
    <row r="1549" spans="1:4" ht="15.75" customHeight="1" x14ac:dyDescent="0.2">
      <c r="A1549" s="45" t="s">
        <v>560</v>
      </c>
      <c r="B1549" s="130">
        <v>42219</v>
      </c>
      <c r="C1549" s="45">
        <v>1149</v>
      </c>
      <c r="D1549" s="93" t="s">
        <v>29</v>
      </c>
    </row>
    <row r="1550" spans="1:4" ht="15.75" customHeight="1" x14ac:dyDescent="0.2">
      <c r="A1550" s="45" t="s">
        <v>560</v>
      </c>
      <c r="B1550" s="130">
        <v>42218</v>
      </c>
      <c r="C1550" s="45">
        <v>4979</v>
      </c>
      <c r="D1550" s="93" t="s">
        <v>29</v>
      </c>
    </row>
    <row r="1551" spans="1:4" ht="15.75" customHeight="1" x14ac:dyDescent="0.2">
      <c r="A1551" s="45" t="s">
        <v>560</v>
      </c>
      <c r="B1551" s="130">
        <v>42217</v>
      </c>
      <c r="C1551" s="45">
        <v>2825</v>
      </c>
      <c r="D1551" s="93" t="s">
        <v>29</v>
      </c>
    </row>
    <row r="1552" spans="1:4" ht="15.75" customHeight="1" x14ac:dyDescent="0.2">
      <c r="A1552" s="45" t="s">
        <v>849</v>
      </c>
      <c r="B1552" s="130">
        <v>42247</v>
      </c>
      <c r="C1552" s="45">
        <v>8400</v>
      </c>
      <c r="D1552" s="93" t="s">
        <v>30</v>
      </c>
    </row>
    <row r="1553" spans="1:4" ht="15.75" customHeight="1" x14ac:dyDescent="0.2">
      <c r="A1553" s="45" t="s">
        <v>849</v>
      </c>
      <c r="B1553" s="130">
        <v>42246</v>
      </c>
      <c r="C1553" s="45">
        <v>4306</v>
      </c>
      <c r="D1553" s="93" t="s">
        <v>30</v>
      </c>
    </row>
    <row r="1554" spans="1:4" ht="15.75" customHeight="1" x14ac:dyDescent="0.2">
      <c r="A1554" s="45" t="s">
        <v>849</v>
      </c>
      <c r="B1554" s="130">
        <v>42245</v>
      </c>
      <c r="C1554" s="45">
        <v>4171</v>
      </c>
      <c r="D1554" s="93" t="s">
        <v>30</v>
      </c>
    </row>
    <row r="1555" spans="1:4" ht="15.75" customHeight="1" x14ac:dyDescent="0.2">
      <c r="A1555" s="45" t="s">
        <v>849</v>
      </c>
      <c r="B1555" s="130">
        <v>42244</v>
      </c>
      <c r="C1555" s="45">
        <v>5441</v>
      </c>
      <c r="D1555" s="93" t="s">
        <v>30</v>
      </c>
    </row>
    <row r="1556" spans="1:4" ht="15.75" customHeight="1" x14ac:dyDescent="0.2">
      <c r="A1556" s="45" t="s">
        <v>849</v>
      </c>
      <c r="B1556" s="130">
        <v>42243</v>
      </c>
      <c r="C1556" s="45">
        <v>4472</v>
      </c>
      <c r="D1556" s="93" t="s">
        <v>30</v>
      </c>
    </row>
    <row r="1557" spans="1:4" ht="15.75" customHeight="1" x14ac:dyDescent="0.2">
      <c r="A1557" s="45" t="s">
        <v>849</v>
      </c>
      <c r="B1557" s="130">
        <v>42242</v>
      </c>
      <c r="C1557" s="45">
        <v>5384</v>
      </c>
      <c r="D1557" s="93" t="s">
        <v>30</v>
      </c>
    </row>
    <row r="1558" spans="1:4" ht="15.75" customHeight="1" x14ac:dyDescent="0.2">
      <c r="A1558" s="45" t="s">
        <v>849</v>
      </c>
      <c r="B1558" s="130">
        <v>42241</v>
      </c>
      <c r="C1558" s="45">
        <v>4677</v>
      </c>
      <c r="D1558" s="93" t="s">
        <v>30</v>
      </c>
    </row>
    <row r="1559" spans="1:4" ht="15.75" customHeight="1" x14ac:dyDescent="0.2">
      <c r="A1559" s="45" t="s">
        <v>849</v>
      </c>
      <c r="B1559" s="130">
        <v>42240</v>
      </c>
      <c r="C1559" s="45">
        <v>4420</v>
      </c>
      <c r="D1559" s="93" t="s">
        <v>30</v>
      </c>
    </row>
    <row r="1560" spans="1:4" ht="15.75" customHeight="1" x14ac:dyDescent="0.2">
      <c r="A1560" s="45" t="s">
        <v>849</v>
      </c>
      <c r="B1560" s="130">
        <v>42239</v>
      </c>
      <c r="C1560" s="45">
        <v>5966</v>
      </c>
      <c r="D1560" s="93" t="s">
        <v>30</v>
      </c>
    </row>
    <row r="1561" spans="1:4" ht="15.75" customHeight="1" x14ac:dyDescent="0.2">
      <c r="A1561" s="45" t="s">
        <v>849</v>
      </c>
      <c r="B1561" s="130">
        <v>42238</v>
      </c>
      <c r="C1561" s="45">
        <v>4444</v>
      </c>
      <c r="D1561" s="93" t="s">
        <v>30</v>
      </c>
    </row>
    <row r="1562" spans="1:4" ht="15.75" customHeight="1" x14ac:dyDescent="0.2">
      <c r="A1562" s="45" t="s">
        <v>849</v>
      </c>
      <c r="B1562" s="130">
        <v>42237</v>
      </c>
      <c r="C1562" s="45">
        <v>4834</v>
      </c>
      <c r="D1562" s="93" t="s">
        <v>30</v>
      </c>
    </row>
    <row r="1563" spans="1:4" ht="15.75" customHeight="1" x14ac:dyDescent="0.2">
      <c r="A1563" s="45" t="s">
        <v>849</v>
      </c>
      <c r="B1563" s="130">
        <v>42236</v>
      </c>
      <c r="C1563" s="45">
        <v>7948</v>
      </c>
      <c r="D1563" s="93" t="s">
        <v>30</v>
      </c>
    </row>
    <row r="1564" spans="1:4" ht="15.75" customHeight="1" x14ac:dyDescent="0.2">
      <c r="A1564" s="45" t="s">
        <v>849</v>
      </c>
      <c r="B1564" s="130">
        <v>42235</v>
      </c>
      <c r="C1564" s="45">
        <v>7961</v>
      </c>
      <c r="D1564" s="93" t="s">
        <v>30</v>
      </c>
    </row>
    <row r="1565" spans="1:4" ht="15.75" customHeight="1" x14ac:dyDescent="0.2">
      <c r="A1565" s="45" t="s">
        <v>849</v>
      </c>
      <c r="B1565" s="130">
        <v>42234</v>
      </c>
      <c r="C1565" s="45">
        <v>8069</v>
      </c>
      <c r="D1565" s="93" t="s">
        <v>30</v>
      </c>
    </row>
    <row r="1566" spans="1:4" ht="15.75" customHeight="1" x14ac:dyDescent="0.2">
      <c r="A1566" s="45" t="s">
        <v>849</v>
      </c>
      <c r="B1566" s="130">
        <v>42233</v>
      </c>
      <c r="C1566" s="45">
        <v>7758</v>
      </c>
      <c r="D1566" s="93" t="s">
        <v>30</v>
      </c>
    </row>
    <row r="1567" spans="1:4" ht="15.75" customHeight="1" x14ac:dyDescent="0.2">
      <c r="A1567" s="45" t="s">
        <v>849</v>
      </c>
      <c r="B1567" s="130">
        <v>42232</v>
      </c>
      <c r="C1567" s="45">
        <v>7785</v>
      </c>
      <c r="D1567" s="93" t="s">
        <v>30</v>
      </c>
    </row>
    <row r="1568" spans="1:4" ht="15.75" customHeight="1" x14ac:dyDescent="0.2">
      <c r="A1568" s="45" t="s">
        <v>849</v>
      </c>
      <c r="B1568" s="130">
        <v>42231</v>
      </c>
      <c r="C1568" s="45">
        <v>6372</v>
      </c>
      <c r="D1568" s="93" t="s">
        <v>30</v>
      </c>
    </row>
    <row r="1569" spans="1:4" ht="15.75" customHeight="1" x14ac:dyDescent="0.2">
      <c r="A1569" s="45" t="s">
        <v>849</v>
      </c>
      <c r="B1569" s="130">
        <v>42230</v>
      </c>
      <c r="C1569" s="45">
        <v>7623</v>
      </c>
      <c r="D1569" s="93" t="s">
        <v>30</v>
      </c>
    </row>
    <row r="1570" spans="1:4" ht="15.75" customHeight="1" x14ac:dyDescent="0.2">
      <c r="A1570" s="45" t="s">
        <v>849</v>
      </c>
      <c r="B1570" s="130">
        <v>42229</v>
      </c>
      <c r="C1570" s="45">
        <v>7660</v>
      </c>
      <c r="D1570" s="93" t="s">
        <v>30</v>
      </c>
    </row>
    <row r="1571" spans="1:4" ht="15.75" customHeight="1" x14ac:dyDescent="0.2">
      <c r="A1571" s="45" t="s">
        <v>849</v>
      </c>
      <c r="B1571" s="130">
        <v>42228</v>
      </c>
      <c r="C1571" s="45">
        <v>21160</v>
      </c>
      <c r="D1571" s="93" t="s">
        <v>30</v>
      </c>
    </row>
    <row r="1572" spans="1:4" ht="15.75" customHeight="1" x14ac:dyDescent="0.2">
      <c r="A1572" s="45" t="s">
        <v>849</v>
      </c>
      <c r="B1572" s="130">
        <v>42227</v>
      </c>
      <c r="C1572" s="45">
        <v>15358</v>
      </c>
      <c r="D1572" s="93" t="s">
        <v>30</v>
      </c>
    </row>
    <row r="1573" spans="1:4" ht="15.75" customHeight="1" x14ac:dyDescent="0.2">
      <c r="A1573" s="45" t="s">
        <v>849</v>
      </c>
      <c r="B1573" s="130">
        <v>42226</v>
      </c>
      <c r="C1573" s="45">
        <v>6380</v>
      </c>
      <c r="D1573" s="93" t="s">
        <v>30</v>
      </c>
    </row>
    <row r="1574" spans="1:4" ht="15.75" customHeight="1" x14ac:dyDescent="0.2">
      <c r="A1574" s="45" t="s">
        <v>849</v>
      </c>
      <c r="B1574" s="130">
        <v>42225</v>
      </c>
      <c r="C1574" s="45">
        <v>4826</v>
      </c>
      <c r="D1574" s="93" t="s">
        <v>30</v>
      </c>
    </row>
    <row r="1575" spans="1:4" ht="15.75" customHeight="1" x14ac:dyDescent="0.2">
      <c r="A1575" s="45" t="s">
        <v>849</v>
      </c>
      <c r="B1575" s="130">
        <v>42224</v>
      </c>
      <c r="C1575" s="45">
        <v>4863</v>
      </c>
      <c r="D1575" s="93" t="s">
        <v>30</v>
      </c>
    </row>
    <row r="1576" spans="1:4" ht="15.75" customHeight="1" x14ac:dyDescent="0.2">
      <c r="A1576" s="45" t="s">
        <v>849</v>
      </c>
      <c r="B1576" s="130">
        <v>42223</v>
      </c>
      <c r="C1576" s="45">
        <v>6111</v>
      </c>
      <c r="D1576" s="93" t="s">
        <v>30</v>
      </c>
    </row>
    <row r="1577" spans="1:4" ht="15.75" customHeight="1" x14ac:dyDescent="0.2">
      <c r="A1577" s="45" t="s">
        <v>849</v>
      </c>
      <c r="B1577" s="130">
        <v>42222</v>
      </c>
      <c r="C1577" s="45">
        <v>6168</v>
      </c>
      <c r="D1577" s="93" t="s">
        <v>30</v>
      </c>
    </row>
    <row r="1578" spans="1:4" ht="15.75" customHeight="1" x14ac:dyDescent="0.2">
      <c r="A1578" s="45" t="s">
        <v>849</v>
      </c>
      <c r="B1578" s="130">
        <v>42221</v>
      </c>
      <c r="C1578" s="45">
        <v>8602</v>
      </c>
      <c r="D1578" s="93" t="s">
        <v>30</v>
      </c>
    </row>
    <row r="1579" spans="1:4" ht="15.75" customHeight="1" x14ac:dyDescent="0.2">
      <c r="A1579" s="45" t="s">
        <v>849</v>
      </c>
      <c r="B1579" s="130">
        <v>42220</v>
      </c>
      <c r="C1579" s="45">
        <v>10190</v>
      </c>
      <c r="D1579" s="93" t="s">
        <v>30</v>
      </c>
    </row>
    <row r="1580" spans="1:4" ht="15.75" customHeight="1" x14ac:dyDescent="0.2">
      <c r="A1580" s="45" t="s">
        <v>849</v>
      </c>
      <c r="B1580" s="130">
        <v>42219</v>
      </c>
      <c r="C1580" s="45">
        <v>10164</v>
      </c>
      <c r="D1580" s="93" t="s">
        <v>30</v>
      </c>
    </row>
    <row r="1581" spans="1:4" ht="15.75" customHeight="1" x14ac:dyDescent="0.2">
      <c r="A1581" s="45" t="s">
        <v>849</v>
      </c>
      <c r="B1581" s="130">
        <v>42218</v>
      </c>
      <c r="C1581" s="45">
        <v>8356</v>
      </c>
      <c r="D1581" s="93" t="s">
        <v>30</v>
      </c>
    </row>
    <row r="1582" spans="1:4" ht="15.75" customHeight="1" x14ac:dyDescent="0.2">
      <c r="A1582" s="45" t="s">
        <v>849</v>
      </c>
      <c r="B1582" s="130">
        <v>42217</v>
      </c>
      <c r="C1582" s="45">
        <v>3419</v>
      </c>
      <c r="D1582" s="93" t="s">
        <v>30</v>
      </c>
    </row>
    <row r="1583" spans="1:4" ht="15.75" customHeight="1" x14ac:dyDescent="0.2">
      <c r="A1583" s="45" t="s">
        <v>851</v>
      </c>
      <c r="B1583" s="130">
        <v>42247</v>
      </c>
      <c r="C1583" s="45">
        <v>6919</v>
      </c>
      <c r="D1583" s="93" t="s">
        <v>30</v>
      </c>
    </row>
    <row r="1584" spans="1:4" ht="15.75" customHeight="1" x14ac:dyDescent="0.2">
      <c r="A1584" s="45" t="s">
        <v>851</v>
      </c>
      <c r="B1584" s="130">
        <v>42246</v>
      </c>
      <c r="C1584" s="45">
        <v>4163</v>
      </c>
      <c r="D1584" s="93" t="s">
        <v>30</v>
      </c>
    </row>
    <row r="1585" spans="1:4" ht="15.75" customHeight="1" x14ac:dyDescent="0.2">
      <c r="A1585" s="45" t="s">
        <v>851</v>
      </c>
      <c r="B1585" s="130">
        <v>42245</v>
      </c>
      <c r="C1585" s="45">
        <v>2690</v>
      </c>
      <c r="D1585" s="93" t="s">
        <v>30</v>
      </c>
    </row>
    <row r="1586" spans="1:4" ht="15.75" customHeight="1" x14ac:dyDescent="0.2">
      <c r="A1586" s="45" t="s">
        <v>851</v>
      </c>
      <c r="B1586" s="130">
        <v>42244</v>
      </c>
      <c r="C1586" s="45">
        <v>5400</v>
      </c>
      <c r="D1586" s="93" t="s">
        <v>30</v>
      </c>
    </row>
    <row r="1587" spans="1:4" ht="15.75" customHeight="1" x14ac:dyDescent="0.2">
      <c r="A1587" s="45" t="s">
        <v>851</v>
      </c>
      <c r="B1587" s="130">
        <v>42243</v>
      </c>
      <c r="C1587" s="45">
        <v>4996</v>
      </c>
      <c r="D1587" s="93" t="s">
        <v>30</v>
      </c>
    </row>
    <row r="1588" spans="1:4" ht="15.75" customHeight="1" x14ac:dyDescent="0.2">
      <c r="A1588" s="45" t="s">
        <v>851</v>
      </c>
      <c r="B1588" s="130">
        <v>42242</v>
      </c>
      <c r="C1588" s="45">
        <v>5606</v>
      </c>
      <c r="D1588" s="93" t="s">
        <v>30</v>
      </c>
    </row>
    <row r="1589" spans="1:4" ht="15.75" customHeight="1" x14ac:dyDescent="0.2">
      <c r="A1589" s="45" t="s">
        <v>851</v>
      </c>
      <c r="B1589" s="130">
        <v>42241</v>
      </c>
      <c r="C1589" s="45">
        <v>5679</v>
      </c>
      <c r="D1589" s="93" t="s">
        <v>30</v>
      </c>
    </row>
    <row r="1590" spans="1:4" ht="15.75" customHeight="1" x14ac:dyDescent="0.2">
      <c r="A1590" s="45" t="s">
        <v>851</v>
      </c>
      <c r="B1590" s="130">
        <v>42240</v>
      </c>
      <c r="C1590" s="45">
        <v>4996</v>
      </c>
      <c r="D1590" s="93" t="s">
        <v>30</v>
      </c>
    </row>
    <row r="1591" spans="1:4" ht="15.75" customHeight="1" x14ac:dyDescent="0.2">
      <c r="A1591" s="45" t="s">
        <v>851</v>
      </c>
      <c r="B1591" s="130">
        <v>42239</v>
      </c>
      <c r="C1591" s="45">
        <v>6408</v>
      </c>
      <c r="D1591" s="93" t="s">
        <v>30</v>
      </c>
    </row>
    <row r="1592" spans="1:4" ht="15.75" customHeight="1" x14ac:dyDescent="0.2">
      <c r="A1592" s="45" t="s">
        <v>851</v>
      </c>
      <c r="B1592" s="130">
        <v>42238</v>
      </c>
      <c r="C1592" s="45">
        <v>3365</v>
      </c>
      <c r="D1592" s="93" t="s">
        <v>30</v>
      </c>
    </row>
    <row r="1593" spans="1:4" ht="15.75" customHeight="1" x14ac:dyDescent="0.2">
      <c r="A1593" s="45" t="s">
        <v>851</v>
      </c>
      <c r="B1593" s="130">
        <v>42237</v>
      </c>
      <c r="C1593" s="45">
        <v>4529</v>
      </c>
      <c r="D1593" s="93" t="s">
        <v>30</v>
      </c>
    </row>
    <row r="1594" spans="1:4" ht="15.75" customHeight="1" x14ac:dyDescent="0.2">
      <c r="A1594" s="45" t="s">
        <v>851</v>
      </c>
      <c r="B1594" s="130">
        <v>42236</v>
      </c>
      <c r="C1594" s="45">
        <v>8677</v>
      </c>
      <c r="D1594" s="93" t="s">
        <v>30</v>
      </c>
    </row>
    <row r="1595" spans="1:4" ht="15.75" customHeight="1" x14ac:dyDescent="0.2">
      <c r="A1595" s="45" t="s">
        <v>851</v>
      </c>
      <c r="B1595" s="130">
        <v>42235</v>
      </c>
      <c r="C1595" s="45">
        <v>8960</v>
      </c>
      <c r="D1595" s="93" t="s">
        <v>30</v>
      </c>
    </row>
    <row r="1596" spans="1:4" ht="15.75" customHeight="1" x14ac:dyDescent="0.2">
      <c r="A1596" s="45" t="s">
        <v>851</v>
      </c>
      <c r="B1596" s="130">
        <v>42234</v>
      </c>
      <c r="C1596" s="45">
        <v>8721</v>
      </c>
      <c r="D1596" s="93" t="s">
        <v>30</v>
      </c>
    </row>
    <row r="1597" spans="1:4" ht="15.75" customHeight="1" x14ac:dyDescent="0.2">
      <c r="A1597" s="45" t="s">
        <v>851</v>
      </c>
      <c r="B1597" s="130">
        <v>42233</v>
      </c>
      <c r="C1597" s="45">
        <v>8369</v>
      </c>
      <c r="D1597" s="93" t="s">
        <v>30</v>
      </c>
    </row>
    <row r="1598" spans="1:4" ht="15.75" customHeight="1" x14ac:dyDescent="0.2">
      <c r="A1598" s="45" t="s">
        <v>851</v>
      </c>
      <c r="B1598" s="130">
        <v>42232</v>
      </c>
      <c r="C1598" s="45">
        <v>8437</v>
      </c>
      <c r="D1598" s="93" t="s">
        <v>30</v>
      </c>
    </row>
    <row r="1599" spans="1:4" ht="15.75" customHeight="1" x14ac:dyDescent="0.2">
      <c r="A1599" s="45" t="s">
        <v>851</v>
      </c>
      <c r="B1599" s="130">
        <v>42231</v>
      </c>
      <c r="C1599" s="45">
        <v>5789</v>
      </c>
      <c r="D1599" s="93" t="s">
        <v>30</v>
      </c>
    </row>
    <row r="1600" spans="1:4" ht="15.75" customHeight="1" x14ac:dyDescent="0.2">
      <c r="A1600" s="45" t="s">
        <v>851</v>
      </c>
      <c r="B1600" s="130">
        <v>42230</v>
      </c>
      <c r="C1600" s="45">
        <v>7206</v>
      </c>
      <c r="D1600" s="93" t="s">
        <v>30</v>
      </c>
    </row>
    <row r="1601" spans="1:4" ht="15.75" customHeight="1" x14ac:dyDescent="0.2">
      <c r="A1601" s="45" t="s">
        <v>851</v>
      </c>
      <c r="B1601" s="130">
        <v>42229</v>
      </c>
      <c r="C1601" s="45">
        <v>7991</v>
      </c>
      <c r="D1601" s="93" t="s">
        <v>30</v>
      </c>
    </row>
    <row r="1602" spans="1:4" ht="15.75" customHeight="1" x14ac:dyDescent="0.2">
      <c r="A1602" s="45" t="s">
        <v>851</v>
      </c>
      <c r="B1602" s="130">
        <v>42228</v>
      </c>
      <c r="C1602" s="45">
        <v>9692</v>
      </c>
      <c r="D1602" s="93" t="s">
        <v>30</v>
      </c>
    </row>
    <row r="1603" spans="1:4" ht="15.75" customHeight="1" x14ac:dyDescent="0.2">
      <c r="A1603" s="45" t="s">
        <v>851</v>
      </c>
      <c r="B1603" s="130">
        <v>42227</v>
      </c>
      <c r="C1603" s="45">
        <v>6985</v>
      </c>
      <c r="D1603" s="93" t="s">
        <v>30</v>
      </c>
    </row>
    <row r="1604" spans="1:4" ht="15.75" customHeight="1" x14ac:dyDescent="0.2">
      <c r="A1604" s="45" t="s">
        <v>851</v>
      </c>
      <c r="B1604" s="130">
        <v>42226</v>
      </c>
      <c r="C1604" s="45">
        <v>6919</v>
      </c>
      <c r="D1604" s="93" t="s">
        <v>30</v>
      </c>
    </row>
    <row r="1605" spans="1:4" ht="15.75" customHeight="1" x14ac:dyDescent="0.2">
      <c r="A1605" s="45" t="s">
        <v>851</v>
      </c>
      <c r="B1605" s="130">
        <v>42225</v>
      </c>
      <c r="C1605" s="45">
        <v>5831</v>
      </c>
      <c r="D1605" s="93" t="s">
        <v>30</v>
      </c>
    </row>
    <row r="1606" spans="1:4" ht="15.75" customHeight="1" x14ac:dyDescent="0.2">
      <c r="A1606" s="45" t="s">
        <v>851</v>
      </c>
      <c r="B1606" s="130">
        <v>42224</v>
      </c>
      <c r="C1606" s="45">
        <v>3915</v>
      </c>
      <c r="D1606" s="93" t="s">
        <v>30</v>
      </c>
    </row>
    <row r="1607" spans="1:4" ht="15.75" customHeight="1" x14ac:dyDescent="0.2">
      <c r="A1607" s="45" t="s">
        <v>851</v>
      </c>
      <c r="B1607" s="130">
        <v>42223</v>
      </c>
      <c r="C1607" s="45">
        <v>4110</v>
      </c>
      <c r="D1607" s="93" t="s">
        <v>30</v>
      </c>
    </row>
    <row r="1608" spans="1:4" ht="15.75" customHeight="1" x14ac:dyDescent="0.2">
      <c r="A1608" s="45" t="s">
        <v>851</v>
      </c>
      <c r="B1608" s="130">
        <v>42222</v>
      </c>
      <c r="C1608" s="45">
        <v>3431</v>
      </c>
      <c r="D1608" s="93" t="s">
        <v>30</v>
      </c>
    </row>
    <row r="1609" spans="1:4" ht="15.75" customHeight="1" x14ac:dyDescent="0.2">
      <c r="A1609" s="45" t="s">
        <v>851</v>
      </c>
      <c r="B1609" s="130">
        <v>42221</v>
      </c>
      <c r="C1609" s="45">
        <v>3558</v>
      </c>
      <c r="D1609" s="93" t="s">
        <v>30</v>
      </c>
    </row>
    <row r="1610" spans="1:4" ht="15.75" customHeight="1" x14ac:dyDescent="0.2">
      <c r="A1610" s="45" t="s">
        <v>851</v>
      </c>
      <c r="B1610" s="130">
        <v>42220</v>
      </c>
      <c r="C1610" s="45">
        <v>5197</v>
      </c>
      <c r="D1610" s="93" t="s">
        <v>30</v>
      </c>
    </row>
    <row r="1611" spans="1:4" ht="15.75" customHeight="1" x14ac:dyDescent="0.2">
      <c r="A1611" s="45" t="s">
        <v>851</v>
      </c>
      <c r="B1611" s="130">
        <v>42219</v>
      </c>
      <c r="C1611" s="45">
        <v>5330</v>
      </c>
      <c r="D1611" s="93" t="s">
        <v>30</v>
      </c>
    </row>
    <row r="1612" spans="1:4" ht="15.75" customHeight="1" x14ac:dyDescent="0.2">
      <c r="A1612" s="45" t="s">
        <v>851</v>
      </c>
      <c r="B1612" s="130">
        <v>42218</v>
      </c>
      <c r="C1612" s="45">
        <v>8682</v>
      </c>
      <c r="D1612" s="93" t="s">
        <v>30</v>
      </c>
    </row>
    <row r="1613" spans="1:4" ht="15.75" customHeight="1" x14ac:dyDescent="0.2">
      <c r="A1613" s="45" t="s">
        <v>851</v>
      </c>
      <c r="B1613" s="130">
        <v>42217</v>
      </c>
      <c r="C1613" s="45">
        <v>3094</v>
      </c>
      <c r="D1613" s="93" t="s">
        <v>30</v>
      </c>
    </row>
    <row r="1614" spans="1:4" ht="15.75" customHeight="1" x14ac:dyDescent="0.2">
      <c r="A1614" s="45" t="s">
        <v>852</v>
      </c>
      <c r="B1614" s="130">
        <v>42247</v>
      </c>
      <c r="C1614" s="45">
        <v>520</v>
      </c>
      <c r="D1614" s="93" t="s">
        <v>38</v>
      </c>
    </row>
    <row r="1615" spans="1:4" ht="15.75" customHeight="1" x14ac:dyDescent="0.2">
      <c r="A1615" s="45" t="s">
        <v>852</v>
      </c>
      <c r="B1615" s="130">
        <v>42246</v>
      </c>
      <c r="C1615" s="45">
        <v>1893</v>
      </c>
      <c r="D1615" s="93" t="s">
        <v>38</v>
      </c>
    </row>
    <row r="1616" spans="1:4" ht="15.75" customHeight="1" x14ac:dyDescent="0.2">
      <c r="A1616" s="45" t="s">
        <v>852</v>
      </c>
      <c r="B1616" s="130">
        <v>42245</v>
      </c>
      <c r="C1616" s="45">
        <v>263</v>
      </c>
      <c r="D1616" s="93" t="s">
        <v>38</v>
      </c>
    </row>
    <row r="1617" spans="1:4" ht="15.75" customHeight="1" x14ac:dyDescent="0.2">
      <c r="A1617" s="45" t="s">
        <v>852</v>
      </c>
      <c r="B1617" s="130">
        <v>42244</v>
      </c>
      <c r="C1617" s="45">
        <v>195</v>
      </c>
      <c r="D1617" s="93" t="s">
        <v>38</v>
      </c>
    </row>
    <row r="1618" spans="1:4" ht="15.75" customHeight="1" x14ac:dyDescent="0.2">
      <c r="A1618" s="45" t="s">
        <v>852</v>
      </c>
      <c r="B1618" s="130">
        <v>42243</v>
      </c>
      <c r="C1618" s="45">
        <v>842</v>
      </c>
      <c r="D1618" s="93" t="s">
        <v>38</v>
      </c>
    </row>
    <row r="1619" spans="1:4" ht="15.75" customHeight="1" x14ac:dyDescent="0.2">
      <c r="A1619" s="45" t="s">
        <v>852</v>
      </c>
      <c r="B1619" s="130">
        <v>42242</v>
      </c>
      <c r="C1619" s="45">
        <v>262</v>
      </c>
      <c r="D1619" s="93" t="s">
        <v>38</v>
      </c>
    </row>
    <row r="1620" spans="1:4" ht="15.75" customHeight="1" x14ac:dyDescent="0.2">
      <c r="A1620" s="45" t="s">
        <v>852</v>
      </c>
      <c r="B1620" s="130">
        <v>42241</v>
      </c>
      <c r="C1620" s="45">
        <v>219</v>
      </c>
      <c r="D1620" s="93" t="s">
        <v>38</v>
      </c>
    </row>
    <row r="1621" spans="1:4" ht="15.75" customHeight="1" x14ac:dyDescent="0.2">
      <c r="A1621" s="45" t="s">
        <v>852</v>
      </c>
      <c r="B1621" s="130">
        <v>42240</v>
      </c>
      <c r="C1621" s="45">
        <v>403</v>
      </c>
      <c r="D1621" s="93" t="s">
        <v>38</v>
      </c>
    </row>
    <row r="1622" spans="1:4" ht="15.75" customHeight="1" x14ac:dyDescent="0.2">
      <c r="A1622" s="45" t="s">
        <v>852</v>
      </c>
      <c r="B1622" s="130">
        <v>42239</v>
      </c>
      <c r="C1622" s="45">
        <v>1748</v>
      </c>
      <c r="D1622" s="93" t="s">
        <v>38</v>
      </c>
    </row>
    <row r="1623" spans="1:4" ht="15.75" customHeight="1" x14ac:dyDescent="0.2">
      <c r="A1623" s="45" t="s">
        <v>852</v>
      </c>
      <c r="B1623" s="130">
        <v>42238</v>
      </c>
      <c r="C1623" s="45">
        <v>235</v>
      </c>
      <c r="D1623" s="93" t="s">
        <v>38</v>
      </c>
    </row>
    <row r="1624" spans="1:4" ht="15.75" customHeight="1" x14ac:dyDescent="0.2">
      <c r="A1624" s="45" t="s">
        <v>852</v>
      </c>
      <c r="B1624" s="130">
        <v>42237</v>
      </c>
      <c r="C1624" s="45">
        <v>318</v>
      </c>
      <c r="D1624" s="93" t="s">
        <v>38</v>
      </c>
    </row>
    <row r="1625" spans="1:4" ht="15.75" customHeight="1" x14ac:dyDescent="0.2">
      <c r="A1625" s="45" t="s">
        <v>852</v>
      </c>
      <c r="B1625" s="130">
        <v>42236</v>
      </c>
      <c r="C1625" s="45">
        <v>1340</v>
      </c>
      <c r="D1625" s="93" t="s">
        <v>38</v>
      </c>
    </row>
    <row r="1626" spans="1:4" ht="15.75" customHeight="1" x14ac:dyDescent="0.2">
      <c r="A1626" s="45" t="s">
        <v>852</v>
      </c>
      <c r="B1626" s="130">
        <v>42235</v>
      </c>
      <c r="C1626" s="45">
        <v>1511</v>
      </c>
      <c r="D1626" s="93" t="s">
        <v>38</v>
      </c>
    </row>
    <row r="1627" spans="1:4" ht="15.75" customHeight="1" x14ac:dyDescent="0.2">
      <c r="A1627" s="45" t="s">
        <v>852</v>
      </c>
      <c r="B1627" s="130">
        <v>42234</v>
      </c>
      <c r="C1627" s="45">
        <v>1366</v>
      </c>
      <c r="D1627" s="93" t="s">
        <v>38</v>
      </c>
    </row>
    <row r="1628" spans="1:4" ht="15.75" customHeight="1" x14ac:dyDescent="0.2">
      <c r="A1628" s="45" t="s">
        <v>852</v>
      </c>
      <c r="B1628" s="130">
        <v>42233</v>
      </c>
      <c r="C1628" s="45">
        <v>1401</v>
      </c>
      <c r="D1628" s="93" t="s">
        <v>38</v>
      </c>
    </row>
    <row r="1629" spans="1:4" ht="15.75" customHeight="1" x14ac:dyDescent="0.2">
      <c r="A1629" s="45" t="s">
        <v>852</v>
      </c>
      <c r="B1629" s="130">
        <v>42232</v>
      </c>
      <c r="C1629" s="45">
        <v>1500</v>
      </c>
      <c r="D1629" s="93" t="s">
        <v>38</v>
      </c>
    </row>
    <row r="1630" spans="1:4" ht="15.75" customHeight="1" x14ac:dyDescent="0.2">
      <c r="A1630" s="45" t="s">
        <v>852</v>
      </c>
      <c r="B1630" s="130">
        <v>42231</v>
      </c>
      <c r="C1630" s="45">
        <v>314</v>
      </c>
      <c r="D1630" s="93" t="s">
        <v>38</v>
      </c>
    </row>
    <row r="1631" spans="1:4" ht="15.75" customHeight="1" x14ac:dyDescent="0.2">
      <c r="A1631" s="45" t="s">
        <v>852</v>
      </c>
      <c r="B1631" s="130">
        <v>42230</v>
      </c>
      <c r="C1631" s="45">
        <v>322</v>
      </c>
      <c r="D1631" s="93" t="s">
        <v>38</v>
      </c>
    </row>
    <row r="1632" spans="1:4" ht="15.75" customHeight="1" x14ac:dyDescent="0.2">
      <c r="A1632" s="45" t="s">
        <v>852</v>
      </c>
      <c r="B1632" s="130">
        <v>42229</v>
      </c>
      <c r="C1632" s="45">
        <v>2525</v>
      </c>
      <c r="D1632" s="93" t="s">
        <v>38</v>
      </c>
    </row>
    <row r="1633" spans="1:4" ht="15.75" customHeight="1" x14ac:dyDescent="0.2">
      <c r="A1633" s="45" t="s">
        <v>852</v>
      </c>
      <c r="B1633" s="130">
        <v>42228</v>
      </c>
      <c r="C1633" s="45">
        <v>1272</v>
      </c>
      <c r="D1633" s="93" t="s">
        <v>38</v>
      </c>
    </row>
    <row r="1634" spans="1:4" ht="15.75" customHeight="1" x14ac:dyDescent="0.2">
      <c r="A1634" s="45" t="s">
        <v>852</v>
      </c>
      <c r="B1634" s="130">
        <v>42227</v>
      </c>
      <c r="C1634" s="45">
        <v>1409</v>
      </c>
      <c r="D1634" s="93" t="s">
        <v>38</v>
      </c>
    </row>
    <row r="1635" spans="1:4" ht="15.75" customHeight="1" x14ac:dyDescent="0.2">
      <c r="A1635" s="45" t="s">
        <v>852</v>
      </c>
      <c r="B1635" s="130">
        <v>42226</v>
      </c>
      <c r="C1635" s="45">
        <v>1298</v>
      </c>
      <c r="D1635" s="93" t="s">
        <v>38</v>
      </c>
    </row>
    <row r="1636" spans="1:4" ht="15.75" customHeight="1" x14ac:dyDescent="0.2">
      <c r="A1636" s="45" t="s">
        <v>852</v>
      </c>
      <c r="B1636" s="130">
        <v>42225</v>
      </c>
      <c r="C1636" s="45">
        <v>1469</v>
      </c>
      <c r="D1636" s="93" t="s">
        <v>38</v>
      </c>
    </row>
    <row r="1637" spans="1:4" ht="15.75" customHeight="1" x14ac:dyDescent="0.2">
      <c r="A1637" s="45" t="s">
        <v>852</v>
      </c>
      <c r="B1637" s="130">
        <v>42224</v>
      </c>
      <c r="C1637" s="45">
        <v>436</v>
      </c>
      <c r="D1637" s="93" t="s">
        <v>38</v>
      </c>
    </row>
    <row r="1638" spans="1:4" ht="15.75" customHeight="1" x14ac:dyDescent="0.2">
      <c r="A1638" s="45" t="s">
        <v>852</v>
      </c>
      <c r="B1638" s="130">
        <v>42223</v>
      </c>
      <c r="C1638" s="45">
        <v>1243</v>
      </c>
      <c r="D1638" s="93" t="s">
        <v>38</v>
      </c>
    </row>
    <row r="1639" spans="1:4" ht="15.75" customHeight="1" x14ac:dyDescent="0.2">
      <c r="A1639" s="45" t="s">
        <v>852</v>
      </c>
      <c r="B1639" s="130">
        <v>42222</v>
      </c>
      <c r="C1639" s="45">
        <v>2053</v>
      </c>
      <c r="D1639" s="93" t="s">
        <v>38</v>
      </c>
    </row>
    <row r="1640" spans="1:4" ht="15.75" customHeight="1" x14ac:dyDescent="0.2">
      <c r="A1640" s="45" t="s">
        <v>852</v>
      </c>
      <c r="B1640" s="130">
        <v>42221</v>
      </c>
      <c r="C1640" s="45">
        <v>2115</v>
      </c>
      <c r="D1640" s="93" t="s">
        <v>38</v>
      </c>
    </row>
    <row r="1641" spans="1:4" ht="15.75" customHeight="1" x14ac:dyDescent="0.2">
      <c r="A1641" s="45" t="s">
        <v>852</v>
      </c>
      <c r="B1641" s="130">
        <v>42220</v>
      </c>
      <c r="C1641" s="45">
        <v>2212</v>
      </c>
      <c r="D1641" s="93" t="s">
        <v>38</v>
      </c>
    </row>
    <row r="1642" spans="1:4" ht="15.75" customHeight="1" x14ac:dyDescent="0.2">
      <c r="A1642" s="45" t="s">
        <v>852</v>
      </c>
      <c r="B1642" s="130">
        <v>42219</v>
      </c>
      <c r="C1642" s="45">
        <v>2458</v>
      </c>
      <c r="D1642" s="93" t="s">
        <v>38</v>
      </c>
    </row>
    <row r="1643" spans="1:4" ht="15.75" customHeight="1" x14ac:dyDescent="0.2">
      <c r="A1643" s="45" t="s">
        <v>852</v>
      </c>
      <c r="B1643" s="130">
        <v>42218</v>
      </c>
      <c r="C1643" s="45">
        <v>3883</v>
      </c>
      <c r="D1643" s="93" t="s">
        <v>38</v>
      </c>
    </row>
    <row r="1644" spans="1:4" ht="15.75" customHeight="1" x14ac:dyDescent="0.2">
      <c r="A1644" s="45" t="s">
        <v>852</v>
      </c>
      <c r="B1644" s="130">
        <v>42217</v>
      </c>
      <c r="C1644" s="45">
        <v>204</v>
      </c>
      <c r="D1644" s="93" t="s">
        <v>38</v>
      </c>
    </row>
    <row r="1645" spans="1:4" ht="15.75" customHeight="1" x14ac:dyDescent="0.2">
      <c r="A1645" s="45" t="s">
        <v>854</v>
      </c>
      <c r="B1645" s="130">
        <v>42247</v>
      </c>
      <c r="C1645" s="45">
        <v>1459</v>
      </c>
      <c r="D1645" s="93" t="s">
        <v>38</v>
      </c>
    </row>
    <row r="1646" spans="1:4" ht="15.75" customHeight="1" x14ac:dyDescent="0.2">
      <c r="A1646" s="45" t="s">
        <v>854</v>
      </c>
      <c r="B1646" s="130">
        <v>42246</v>
      </c>
      <c r="C1646" s="45">
        <v>1356</v>
      </c>
      <c r="D1646" s="93" t="s">
        <v>38</v>
      </c>
    </row>
    <row r="1647" spans="1:4" ht="15.75" customHeight="1" x14ac:dyDescent="0.2">
      <c r="A1647" s="45" t="s">
        <v>854</v>
      </c>
      <c r="B1647" s="130">
        <v>42245</v>
      </c>
      <c r="C1647" s="45">
        <v>306</v>
      </c>
      <c r="D1647" s="93" t="s">
        <v>38</v>
      </c>
    </row>
    <row r="1648" spans="1:4" ht="15.75" customHeight="1" x14ac:dyDescent="0.2">
      <c r="A1648" s="45" t="s">
        <v>854</v>
      </c>
      <c r="B1648" s="130">
        <v>42244</v>
      </c>
      <c r="C1648" s="45">
        <v>232</v>
      </c>
      <c r="D1648" s="93" t="s">
        <v>38</v>
      </c>
    </row>
    <row r="1649" spans="1:4" ht="15.75" customHeight="1" x14ac:dyDescent="0.2">
      <c r="A1649" s="45" t="s">
        <v>854</v>
      </c>
      <c r="B1649" s="130">
        <v>42243</v>
      </c>
      <c r="C1649" s="45">
        <v>1501</v>
      </c>
      <c r="D1649" s="93" t="s">
        <v>38</v>
      </c>
    </row>
    <row r="1650" spans="1:4" ht="15.75" customHeight="1" x14ac:dyDescent="0.2">
      <c r="A1650" s="45" t="s">
        <v>854</v>
      </c>
      <c r="B1650" s="130">
        <v>42242</v>
      </c>
      <c r="C1650" s="45">
        <v>321</v>
      </c>
      <c r="D1650" s="93" t="s">
        <v>38</v>
      </c>
    </row>
    <row r="1651" spans="1:4" ht="15.75" customHeight="1" x14ac:dyDescent="0.2">
      <c r="A1651" s="45" t="s">
        <v>854</v>
      </c>
      <c r="B1651" s="130">
        <v>42241</v>
      </c>
      <c r="C1651" s="45">
        <v>1273</v>
      </c>
      <c r="D1651" s="93" t="s">
        <v>38</v>
      </c>
    </row>
    <row r="1652" spans="1:4" ht="15.75" customHeight="1" x14ac:dyDescent="0.2">
      <c r="A1652" s="45" t="s">
        <v>854</v>
      </c>
      <c r="B1652" s="130">
        <v>42240</v>
      </c>
      <c r="C1652" s="45">
        <v>1283</v>
      </c>
      <c r="D1652" s="93" t="s">
        <v>38</v>
      </c>
    </row>
    <row r="1653" spans="1:4" ht="15.75" customHeight="1" x14ac:dyDescent="0.2">
      <c r="A1653" s="45" t="s">
        <v>854</v>
      </c>
      <c r="B1653" s="130">
        <v>42239</v>
      </c>
      <c r="C1653" s="45">
        <v>1313</v>
      </c>
      <c r="D1653" s="93" t="s">
        <v>38</v>
      </c>
    </row>
    <row r="1654" spans="1:4" ht="15.75" customHeight="1" x14ac:dyDescent="0.2">
      <c r="A1654" s="45" t="s">
        <v>854</v>
      </c>
      <c r="B1654" s="130">
        <v>42238</v>
      </c>
      <c r="C1654" s="45">
        <v>280</v>
      </c>
      <c r="D1654" s="93" t="s">
        <v>38</v>
      </c>
    </row>
    <row r="1655" spans="1:4" ht="15.75" customHeight="1" x14ac:dyDescent="0.2">
      <c r="A1655" s="45" t="s">
        <v>854</v>
      </c>
      <c r="B1655" s="130">
        <v>42237</v>
      </c>
      <c r="C1655" s="45">
        <v>368</v>
      </c>
      <c r="D1655" s="93" t="s">
        <v>38</v>
      </c>
    </row>
    <row r="1656" spans="1:4" ht="15.75" customHeight="1" x14ac:dyDescent="0.2">
      <c r="A1656" s="45" t="s">
        <v>854</v>
      </c>
      <c r="B1656" s="130">
        <v>42236</v>
      </c>
      <c r="C1656" s="45">
        <v>2217</v>
      </c>
      <c r="D1656" s="93" t="s">
        <v>38</v>
      </c>
    </row>
    <row r="1657" spans="1:4" ht="15.75" customHeight="1" x14ac:dyDescent="0.2">
      <c r="A1657" s="45" t="s">
        <v>854</v>
      </c>
      <c r="B1657" s="130">
        <v>42235</v>
      </c>
      <c r="C1657" s="45">
        <v>864</v>
      </c>
      <c r="D1657" s="93" t="s">
        <v>38</v>
      </c>
    </row>
    <row r="1658" spans="1:4" ht="15.75" customHeight="1" x14ac:dyDescent="0.2">
      <c r="A1658" s="45" t="s">
        <v>854</v>
      </c>
      <c r="B1658" s="130">
        <v>42234</v>
      </c>
      <c r="C1658" s="45">
        <v>537</v>
      </c>
      <c r="D1658" s="93" t="s">
        <v>38</v>
      </c>
    </row>
    <row r="1659" spans="1:4" ht="15.75" customHeight="1" x14ac:dyDescent="0.2">
      <c r="A1659" s="45" t="s">
        <v>854</v>
      </c>
      <c r="B1659" s="130">
        <v>42233</v>
      </c>
      <c r="C1659" s="45">
        <v>491</v>
      </c>
      <c r="D1659" s="93" t="s">
        <v>38</v>
      </c>
    </row>
    <row r="1660" spans="1:4" ht="15.75" customHeight="1" x14ac:dyDescent="0.2">
      <c r="A1660" s="45" t="s">
        <v>854</v>
      </c>
      <c r="B1660" s="130">
        <v>42232</v>
      </c>
      <c r="C1660" s="45">
        <v>1825</v>
      </c>
      <c r="D1660" s="93" t="s">
        <v>38</v>
      </c>
    </row>
    <row r="1661" spans="1:4" ht="15.75" customHeight="1" x14ac:dyDescent="0.2">
      <c r="A1661" s="45" t="s">
        <v>854</v>
      </c>
      <c r="B1661" s="130">
        <v>42231</v>
      </c>
      <c r="C1661" s="45">
        <v>276</v>
      </c>
      <c r="D1661" s="93" t="s">
        <v>38</v>
      </c>
    </row>
    <row r="1662" spans="1:4" ht="15.75" customHeight="1" x14ac:dyDescent="0.2">
      <c r="A1662" s="45" t="s">
        <v>854</v>
      </c>
      <c r="B1662" s="130">
        <v>42230</v>
      </c>
      <c r="C1662" s="45">
        <v>274</v>
      </c>
      <c r="D1662" s="93" t="s">
        <v>38</v>
      </c>
    </row>
    <row r="1663" spans="1:4" ht="15.75" customHeight="1" x14ac:dyDescent="0.2">
      <c r="A1663" s="45" t="s">
        <v>854</v>
      </c>
      <c r="B1663" s="130">
        <v>42229</v>
      </c>
      <c r="C1663" s="45">
        <v>1077</v>
      </c>
      <c r="D1663" s="93" t="s">
        <v>38</v>
      </c>
    </row>
    <row r="1664" spans="1:4" ht="15.75" customHeight="1" x14ac:dyDescent="0.2">
      <c r="A1664" s="45" t="s">
        <v>854</v>
      </c>
      <c r="B1664" s="130">
        <v>42228</v>
      </c>
      <c r="C1664" s="45">
        <v>336</v>
      </c>
      <c r="D1664" s="93" t="s">
        <v>38</v>
      </c>
    </row>
    <row r="1665" spans="1:4" ht="15.75" customHeight="1" x14ac:dyDescent="0.2">
      <c r="A1665" s="45" t="s">
        <v>854</v>
      </c>
      <c r="B1665" s="130">
        <v>42227</v>
      </c>
      <c r="C1665" s="45">
        <v>872</v>
      </c>
      <c r="D1665" s="93" t="s">
        <v>38</v>
      </c>
    </row>
    <row r="1666" spans="1:4" ht="15.75" customHeight="1" x14ac:dyDescent="0.2">
      <c r="A1666" s="45" t="s">
        <v>854</v>
      </c>
      <c r="B1666" s="130">
        <v>42226</v>
      </c>
      <c r="C1666" s="45">
        <v>675</v>
      </c>
      <c r="D1666" s="93" t="s">
        <v>38</v>
      </c>
    </row>
    <row r="1667" spans="1:4" ht="15.75" customHeight="1" x14ac:dyDescent="0.2">
      <c r="A1667" s="45" t="s">
        <v>854</v>
      </c>
      <c r="B1667" s="130">
        <v>42225</v>
      </c>
      <c r="C1667" s="45">
        <v>2103</v>
      </c>
      <c r="D1667" s="93" t="s">
        <v>38</v>
      </c>
    </row>
    <row r="1668" spans="1:4" ht="15.75" customHeight="1" x14ac:dyDescent="0.2">
      <c r="A1668" s="45" t="s">
        <v>854</v>
      </c>
      <c r="B1668" s="130">
        <v>42224</v>
      </c>
      <c r="C1668" s="45">
        <v>393</v>
      </c>
      <c r="D1668" s="93" t="s">
        <v>38</v>
      </c>
    </row>
    <row r="1669" spans="1:4" ht="15.75" customHeight="1" x14ac:dyDescent="0.2">
      <c r="A1669" s="45" t="s">
        <v>854</v>
      </c>
      <c r="B1669" s="130">
        <v>42223</v>
      </c>
      <c r="C1669" s="45">
        <v>1291</v>
      </c>
      <c r="D1669" s="93" t="s">
        <v>38</v>
      </c>
    </row>
    <row r="1670" spans="1:4" ht="15.75" customHeight="1" x14ac:dyDescent="0.2">
      <c r="A1670" s="45" t="s">
        <v>854</v>
      </c>
      <c r="B1670" s="130">
        <v>42222</v>
      </c>
      <c r="C1670" s="45">
        <v>2419</v>
      </c>
      <c r="D1670" s="93" t="s">
        <v>38</v>
      </c>
    </row>
    <row r="1671" spans="1:4" ht="15.75" customHeight="1" x14ac:dyDescent="0.2">
      <c r="A1671" s="45" t="s">
        <v>854</v>
      </c>
      <c r="B1671" s="130">
        <v>42221</v>
      </c>
      <c r="C1671" s="45">
        <v>2619</v>
      </c>
      <c r="D1671" s="93" t="s">
        <v>38</v>
      </c>
    </row>
    <row r="1672" spans="1:4" ht="15.75" customHeight="1" x14ac:dyDescent="0.2">
      <c r="A1672" s="45" t="s">
        <v>854</v>
      </c>
      <c r="B1672" s="130">
        <v>42220</v>
      </c>
      <c r="C1672" s="45">
        <v>2581</v>
      </c>
      <c r="D1672" s="93" t="s">
        <v>38</v>
      </c>
    </row>
    <row r="1673" spans="1:4" ht="15.75" customHeight="1" x14ac:dyDescent="0.2">
      <c r="A1673" s="45" t="s">
        <v>854</v>
      </c>
      <c r="B1673" s="130">
        <v>42219</v>
      </c>
      <c r="C1673" s="45">
        <v>3019</v>
      </c>
      <c r="D1673" s="93" t="s">
        <v>38</v>
      </c>
    </row>
    <row r="1674" spans="1:4" ht="15.75" customHeight="1" x14ac:dyDescent="0.2">
      <c r="A1674" s="45" t="s">
        <v>854</v>
      </c>
      <c r="B1674" s="130">
        <v>42218</v>
      </c>
      <c r="C1674" s="45">
        <v>2545</v>
      </c>
      <c r="D1674" s="93" t="s">
        <v>38</v>
      </c>
    </row>
    <row r="1675" spans="1:4" ht="15.75" customHeight="1" x14ac:dyDescent="0.2">
      <c r="A1675" s="45" t="s">
        <v>854</v>
      </c>
      <c r="B1675" s="130">
        <v>42217</v>
      </c>
      <c r="C1675" s="45">
        <v>200</v>
      </c>
      <c r="D1675" s="93" t="s">
        <v>38</v>
      </c>
    </row>
    <row r="1676" spans="1:4" ht="15.75" customHeight="1" x14ac:dyDescent="0.2">
      <c r="A1676" s="45" t="s">
        <v>135</v>
      </c>
      <c r="B1676" s="130">
        <v>42247</v>
      </c>
      <c r="C1676" s="45">
        <v>764</v>
      </c>
      <c r="D1676" s="93" t="s">
        <v>43</v>
      </c>
    </row>
    <row r="1677" spans="1:4" ht="15.75" customHeight="1" x14ac:dyDescent="0.2">
      <c r="A1677" s="45" t="s">
        <v>135</v>
      </c>
      <c r="B1677" s="130">
        <v>42246</v>
      </c>
      <c r="C1677" s="45">
        <v>696</v>
      </c>
      <c r="D1677" s="93" t="s">
        <v>43</v>
      </c>
    </row>
    <row r="1678" spans="1:4" ht="15.75" customHeight="1" x14ac:dyDescent="0.2">
      <c r="A1678" s="45" t="s">
        <v>135</v>
      </c>
      <c r="B1678" s="130">
        <v>42245</v>
      </c>
      <c r="C1678" s="45">
        <v>658</v>
      </c>
      <c r="D1678" s="93" t="s">
        <v>43</v>
      </c>
    </row>
    <row r="1679" spans="1:4" ht="15.75" customHeight="1" x14ac:dyDescent="0.2">
      <c r="A1679" s="45" t="s">
        <v>135</v>
      </c>
      <c r="B1679" s="130">
        <v>42244</v>
      </c>
      <c r="C1679" s="45">
        <v>663</v>
      </c>
      <c r="D1679" s="93" t="s">
        <v>43</v>
      </c>
    </row>
    <row r="1680" spans="1:4" ht="15.75" customHeight="1" x14ac:dyDescent="0.2">
      <c r="A1680" s="45" t="s">
        <v>135</v>
      </c>
      <c r="B1680" s="130">
        <v>42243</v>
      </c>
      <c r="C1680" s="45">
        <v>715</v>
      </c>
      <c r="D1680" s="93" t="s">
        <v>43</v>
      </c>
    </row>
    <row r="1681" spans="1:4" ht="15.75" customHeight="1" x14ac:dyDescent="0.2">
      <c r="A1681" s="45" t="s">
        <v>135</v>
      </c>
      <c r="B1681" s="130">
        <v>42242</v>
      </c>
      <c r="C1681" s="45">
        <v>805</v>
      </c>
      <c r="D1681" s="93" t="s">
        <v>43</v>
      </c>
    </row>
    <row r="1682" spans="1:4" ht="15.75" customHeight="1" x14ac:dyDescent="0.2">
      <c r="A1682" s="45" t="s">
        <v>135</v>
      </c>
      <c r="B1682" s="130">
        <v>42241</v>
      </c>
      <c r="C1682" s="45">
        <v>737</v>
      </c>
      <c r="D1682" s="93" t="s">
        <v>43</v>
      </c>
    </row>
    <row r="1683" spans="1:4" ht="15.75" customHeight="1" x14ac:dyDescent="0.2">
      <c r="A1683" s="45" t="s">
        <v>135</v>
      </c>
      <c r="B1683" s="130">
        <v>42240</v>
      </c>
      <c r="C1683" s="45">
        <v>734</v>
      </c>
      <c r="D1683" s="93" t="s">
        <v>43</v>
      </c>
    </row>
    <row r="1684" spans="1:4" ht="15.75" customHeight="1" x14ac:dyDescent="0.2">
      <c r="A1684" s="45" t="s">
        <v>135</v>
      </c>
      <c r="B1684" s="130">
        <v>42239</v>
      </c>
      <c r="C1684" s="45">
        <v>733</v>
      </c>
      <c r="D1684" s="93" t="s">
        <v>43</v>
      </c>
    </row>
    <row r="1685" spans="1:4" ht="15.75" customHeight="1" x14ac:dyDescent="0.2">
      <c r="A1685" s="45" t="s">
        <v>135</v>
      </c>
      <c r="B1685" s="130">
        <v>42238</v>
      </c>
      <c r="C1685" s="45">
        <v>668</v>
      </c>
      <c r="D1685" s="93" t="s">
        <v>43</v>
      </c>
    </row>
    <row r="1686" spans="1:4" ht="15.75" customHeight="1" x14ac:dyDescent="0.2">
      <c r="A1686" s="45" t="s">
        <v>135</v>
      </c>
      <c r="B1686" s="130">
        <v>42237</v>
      </c>
      <c r="C1686" s="45">
        <v>688</v>
      </c>
      <c r="D1686" s="93" t="s">
        <v>43</v>
      </c>
    </row>
    <row r="1687" spans="1:4" ht="15.75" customHeight="1" x14ac:dyDescent="0.2">
      <c r="A1687" s="45" t="s">
        <v>135</v>
      </c>
      <c r="B1687" s="130">
        <v>42236</v>
      </c>
      <c r="C1687" s="45">
        <v>721</v>
      </c>
      <c r="D1687" s="93" t="s">
        <v>43</v>
      </c>
    </row>
    <row r="1688" spans="1:4" ht="15.75" customHeight="1" x14ac:dyDescent="0.2">
      <c r="A1688" s="45" t="s">
        <v>135</v>
      </c>
      <c r="B1688" s="130">
        <v>42235</v>
      </c>
      <c r="C1688" s="45">
        <v>883</v>
      </c>
      <c r="D1688" s="93" t="s">
        <v>43</v>
      </c>
    </row>
    <row r="1689" spans="1:4" ht="15.75" customHeight="1" x14ac:dyDescent="0.2">
      <c r="A1689" s="45" t="s">
        <v>135</v>
      </c>
      <c r="B1689" s="130">
        <v>42234</v>
      </c>
      <c r="C1689" s="45">
        <v>769</v>
      </c>
      <c r="D1689" s="93" t="s">
        <v>43</v>
      </c>
    </row>
    <row r="1690" spans="1:4" ht="15.75" customHeight="1" x14ac:dyDescent="0.2">
      <c r="A1690" s="45" t="s">
        <v>135</v>
      </c>
      <c r="B1690" s="130">
        <v>42233</v>
      </c>
      <c r="C1690" s="45">
        <v>1924</v>
      </c>
      <c r="D1690" s="93" t="s">
        <v>43</v>
      </c>
    </row>
    <row r="1691" spans="1:4" ht="15.75" customHeight="1" x14ac:dyDescent="0.2">
      <c r="A1691" s="45" t="s">
        <v>135</v>
      </c>
      <c r="B1691" s="130">
        <v>42232</v>
      </c>
      <c r="C1691" s="45">
        <v>2040</v>
      </c>
      <c r="D1691" s="93" t="s">
        <v>43</v>
      </c>
    </row>
    <row r="1692" spans="1:4" ht="15.75" customHeight="1" x14ac:dyDescent="0.2">
      <c r="A1692" s="45" t="s">
        <v>135</v>
      </c>
      <c r="B1692" s="130">
        <v>42231</v>
      </c>
      <c r="C1692" s="45">
        <v>4129</v>
      </c>
      <c r="D1692" s="93" t="s">
        <v>43</v>
      </c>
    </row>
    <row r="1693" spans="1:4" ht="15.75" customHeight="1" x14ac:dyDescent="0.2">
      <c r="A1693" s="45" t="s">
        <v>135</v>
      </c>
      <c r="B1693" s="130">
        <v>42230</v>
      </c>
      <c r="C1693" s="45">
        <v>2005</v>
      </c>
      <c r="D1693" s="93" t="s">
        <v>43</v>
      </c>
    </row>
    <row r="1694" spans="1:4" ht="15.75" customHeight="1" x14ac:dyDescent="0.2">
      <c r="A1694" s="45" t="s">
        <v>135</v>
      </c>
      <c r="B1694" s="130">
        <v>42229</v>
      </c>
      <c r="C1694" s="45">
        <v>2063</v>
      </c>
      <c r="D1694" s="93" t="s">
        <v>43</v>
      </c>
    </row>
    <row r="1695" spans="1:4" ht="15.75" customHeight="1" x14ac:dyDescent="0.2">
      <c r="A1695" s="45" t="s">
        <v>135</v>
      </c>
      <c r="B1695" s="130">
        <v>42228</v>
      </c>
      <c r="C1695" s="45">
        <v>2147</v>
      </c>
      <c r="D1695" s="93" t="s">
        <v>43</v>
      </c>
    </row>
    <row r="1696" spans="1:4" ht="15.75" customHeight="1" x14ac:dyDescent="0.2">
      <c r="A1696" s="45" t="s">
        <v>135</v>
      </c>
      <c r="B1696" s="130">
        <v>42227</v>
      </c>
      <c r="C1696" s="45">
        <v>3733</v>
      </c>
      <c r="D1696" s="93" t="s">
        <v>43</v>
      </c>
    </row>
    <row r="1697" spans="1:4" ht="15.75" customHeight="1" x14ac:dyDescent="0.2">
      <c r="A1697" s="45" t="s">
        <v>135</v>
      </c>
      <c r="B1697" s="130">
        <v>42226</v>
      </c>
      <c r="C1697" s="45">
        <v>1974</v>
      </c>
      <c r="D1697" s="93" t="s">
        <v>43</v>
      </c>
    </row>
    <row r="1698" spans="1:4" ht="15.75" customHeight="1" x14ac:dyDescent="0.2">
      <c r="A1698" s="45" t="s">
        <v>135</v>
      </c>
      <c r="B1698" s="130">
        <v>42225</v>
      </c>
      <c r="C1698" s="45">
        <v>8552</v>
      </c>
      <c r="D1698" s="93" t="s">
        <v>43</v>
      </c>
    </row>
    <row r="1699" spans="1:4" ht="15.75" customHeight="1" x14ac:dyDescent="0.2">
      <c r="A1699" s="45" t="s">
        <v>135</v>
      </c>
      <c r="B1699" s="130">
        <v>42224</v>
      </c>
      <c r="C1699" s="45">
        <v>4044</v>
      </c>
      <c r="D1699" s="93" t="s">
        <v>43</v>
      </c>
    </row>
    <row r="1700" spans="1:4" ht="15.75" customHeight="1" x14ac:dyDescent="0.2">
      <c r="A1700" s="45" t="s">
        <v>135</v>
      </c>
      <c r="B1700" s="130">
        <v>42223</v>
      </c>
      <c r="C1700" s="45">
        <v>1913</v>
      </c>
      <c r="D1700" s="93" t="s">
        <v>43</v>
      </c>
    </row>
    <row r="1701" spans="1:4" ht="15.75" customHeight="1" x14ac:dyDescent="0.2">
      <c r="A1701" s="45" t="s">
        <v>135</v>
      </c>
      <c r="B1701" s="130">
        <v>42222</v>
      </c>
      <c r="C1701" s="45">
        <v>6222</v>
      </c>
      <c r="D1701" s="93" t="s">
        <v>43</v>
      </c>
    </row>
    <row r="1702" spans="1:4" ht="15.75" customHeight="1" x14ac:dyDescent="0.2">
      <c r="A1702" s="45" t="s">
        <v>135</v>
      </c>
      <c r="B1702" s="130">
        <v>42221</v>
      </c>
      <c r="C1702" s="45">
        <v>2039</v>
      </c>
      <c r="D1702" s="93" t="s">
        <v>43</v>
      </c>
    </row>
    <row r="1703" spans="1:4" ht="15.75" customHeight="1" x14ac:dyDescent="0.2">
      <c r="A1703" s="45" t="s">
        <v>135</v>
      </c>
      <c r="B1703" s="130">
        <v>42220</v>
      </c>
      <c r="C1703" s="45">
        <v>1996</v>
      </c>
      <c r="D1703" s="93" t="s">
        <v>43</v>
      </c>
    </row>
    <row r="1704" spans="1:4" ht="15.75" customHeight="1" x14ac:dyDescent="0.2">
      <c r="A1704" s="45" t="s">
        <v>135</v>
      </c>
      <c r="B1704" s="130">
        <v>42219</v>
      </c>
      <c r="C1704" s="45">
        <v>1977</v>
      </c>
      <c r="D1704" s="93" t="s">
        <v>43</v>
      </c>
    </row>
    <row r="1705" spans="1:4" ht="15.75" customHeight="1" x14ac:dyDescent="0.2">
      <c r="A1705" s="45" t="s">
        <v>135</v>
      </c>
      <c r="B1705" s="130">
        <v>42218</v>
      </c>
      <c r="C1705" s="45">
        <v>2884</v>
      </c>
      <c r="D1705" s="93" t="s">
        <v>43</v>
      </c>
    </row>
    <row r="1706" spans="1:4" ht="15.75" customHeight="1" x14ac:dyDescent="0.2">
      <c r="A1706" s="45" t="s">
        <v>135</v>
      </c>
      <c r="B1706" s="130">
        <v>42217</v>
      </c>
      <c r="C1706" s="45">
        <v>4036</v>
      </c>
      <c r="D1706" s="93" t="s">
        <v>43</v>
      </c>
    </row>
    <row r="1707" spans="1:4" ht="15.75" customHeight="1" x14ac:dyDescent="0.2">
      <c r="A1707" s="45" t="s">
        <v>137</v>
      </c>
      <c r="B1707" s="130">
        <v>42247</v>
      </c>
      <c r="C1707" s="45">
        <v>862</v>
      </c>
      <c r="D1707" s="93" t="s">
        <v>43</v>
      </c>
    </row>
    <row r="1708" spans="1:4" ht="15.75" customHeight="1" x14ac:dyDescent="0.2">
      <c r="A1708" s="45" t="s">
        <v>137</v>
      </c>
      <c r="B1708" s="130">
        <v>42246</v>
      </c>
      <c r="C1708" s="45">
        <v>931</v>
      </c>
      <c r="D1708" s="93" t="s">
        <v>43</v>
      </c>
    </row>
    <row r="1709" spans="1:4" ht="15.75" customHeight="1" x14ac:dyDescent="0.2">
      <c r="A1709" s="45" t="s">
        <v>137</v>
      </c>
      <c r="B1709" s="130">
        <v>42245</v>
      </c>
      <c r="C1709" s="45">
        <v>2784</v>
      </c>
      <c r="D1709" s="93" t="s">
        <v>43</v>
      </c>
    </row>
    <row r="1710" spans="1:4" ht="15.75" customHeight="1" x14ac:dyDescent="0.2">
      <c r="A1710" s="45" t="s">
        <v>137</v>
      </c>
      <c r="B1710" s="130">
        <v>42244</v>
      </c>
      <c r="C1710" s="45">
        <v>815</v>
      </c>
      <c r="D1710" s="93" t="s">
        <v>43</v>
      </c>
    </row>
    <row r="1711" spans="1:4" ht="15.75" customHeight="1" x14ac:dyDescent="0.2">
      <c r="A1711" s="45" t="s">
        <v>137</v>
      </c>
      <c r="B1711" s="130">
        <v>42243</v>
      </c>
      <c r="C1711" s="45">
        <v>865</v>
      </c>
      <c r="D1711" s="93" t="s">
        <v>43</v>
      </c>
    </row>
    <row r="1712" spans="1:4" ht="15.75" customHeight="1" x14ac:dyDescent="0.2">
      <c r="A1712" s="45" t="s">
        <v>137</v>
      </c>
      <c r="B1712" s="130">
        <v>42242</v>
      </c>
      <c r="C1712" s="45">
        <v>2927</v>
      </c>
      <c r="D1712" s="93" t="s">
        <v>43</v>
      </c>
    </row>
    <row r="1713" spans="1:4" ht="15.75" customHeight="1" x14ac:dyDescent="0.2">
      <c r="A1713" s="45" t="s">
        <v>137</v>
      </c>
      <c r="B1713" s="130">
        <v>42241</v>
      </c>
      <c r="C1713" s="45">
        <v>1799</v>
      </c>
      <c r="D1713" s="93" t="s">
        <v>43</v>
      </c>
    </row>
    <row r="1714" spans="1:4" ht="15.75" customHeight="1" x14ac:dyDescent="0.2">
      <c r="A1714" s="45" t="s">
        <v>137</v>
      </c>
      <c r="B1714" s="130">
        <v>42240</v>
      </c>
      <c r="C1714" s="45">
        <v>1848</v>
      </c>
      <c r="D1714" s="93" t="s">
        <v>43</v>
      </c>
    </row>
    <row r="1715" spans="1:4" ht="15.75" customHeight="1" x14ac:dyDescent="0.2">
      <c r="A1715" s="45" t="s">
        <v>137</v>
      </c>
      <c r="B1715" s="130">
        <v>42239</v>
      </c>
      <c r="C1715" s="45">
        <v>1917</v>
      </c>
      <c r="D1715" s="93" t="s">
        <v>43</v>
      </c>
    </row>
    <row r="1716" spans="1:4" ht="15.75" customHeight="1" x14ac:dyDescent="0.2">
      <c r="A1716" s="45" t="s">
        <v>137</v>
      </c>
      <c r="B1716" s="130">
        <v>42238</v>
      </c>
      <c r="C1716" s="45">
        <v>3739</v>
      </c>
      <c r="D1716" s="93" t="s">
        <v>43</v>
      </c>
    </row>
    <row r="1717" spans="1:4" ht="15.75" customHeight="1" x14ac:dyDescent="0.2">
      <c r="A1717" s="45" t="s">
        <v>137</v>
      </c>
      <c r="B1717" s="130">
        <v>42237</v>
      </c>
      <c r="C1717" s="45">
        <v>1844</v>
      </c>
      <c r="D1717" s="93" t="s">
        <v>43</v>
      </c>
    </row>
    <row r="1718" spans="1:4" ht="15.75" customHeight="1" x14ac:dyDescent="0.2">
      <c r="A1718" s="45" t="s">
        <v>137</v>
      </c>
      <c r="B1718" s="130">
        <v>42236</v>
      </c>
      <c r="C1718" s="45">
        <v>1811</v>
      </c>
      <c r="D1718" s="93" t="s">
        <v>43</v>
      </c>
    </row>
    <row r="1719" spans="1:4" ht="15.75" customHeight="1" x14ac:dyDescent="0.2">
      <c r="A1719" s="45" t="s">
        <v>137</v>
      </c>
      <c r="B1719" s="130">
        <v>42235</v>
      </c>
      <c r="C1719" s="45">
        <v>1969</v>
      </c>
      <c r="D1719" s="93" t="s">
        <v>43</v>
      </c>
    </row>
    <row r="1720" spans="1:4" ht="15.75" customHeight="1" x14ac:dyDescent="0.2">
      <c r="A1720" s="45" t="s">
        <v>137</v>
      </c>
      <c r="B1720" s="130">
        <v>42234</v>
      </c>
      <c r="C1720" s="45">
        <v>4332</v>
      </c>
      <c r="D1720" s="93" t="s">
        <v>43</v>
      </c>
    </row>
    <row r="1721" spans="1:4" ht="15.75" customHeight="1" x14ac:dyDescent="0.2">
      <c r="A1721" s="45" t="s">
        <v>137</v>
      </c>
      <c r="B1721" s="130">
        <v>42233</v>
      </c>
      <c r="C1721" s="45">
        <v>715</v>
      </c>
      <c r="D1721" s="93" t="s">
        <v>43</v>
      </c>
    </row>
    <row r="1722" spans="1:4" ht="15.75" customHeight="1" x14ac:dyDescent="0.2">
      <c r="A1722" s="45" t="s">
        <v>137</v>
      </c>
      <c r="B1722" s="130">
        <v>42232</v>
      </c>
      <c r="C1722" s="45">
        <v>730</v>
      </c>
      <c r="D1722" s="93" t="s">
        <v>43</v>
      </c>
    </row>
    <row r="1723" spans="1:4" ht="15.75" customHeight="1" x14ac:dyDescent="0.2">
      <c r="A1723" s="45" t="s">
        <v>137</v>
      </c>
      <c r="B1723" s="130">
        <v>42231</v>
      </c>
      <c r="C1723" s="45">
        <v>646</v>
      </c>
      <c r="D1723" s="93" t="s">
        <v>43</v>
      </c>
    </row>
    <row r="1724" spans="1:4" ht="15.75" customHeight="1" x14ac:dyDescent="0.2">
      <c r="A1724" s="45" t="s">
        <v>137</v>
      </c>
      <c r="B1724" s="130">
        <v>42230</v>
      </c>
      <c r="C1724" s="45">
        <v>709</v>
      </c>
      <c r="D1724" s="93" t="s">
        <v>43</v>
      </c>
    </row>
    <row r="1725" spans="1:4" ht="15.75" customHeight="1" x14ac:dyDescent="0.2">
      <c r="A1725" s="45" t="s">
        <v>137</v>
      </c>
      <c r="B1725" s="130">
        <v>42229</v>
      </c>
      <c r="C1725" s="45">
        <v>773</v>
      </c>
      <c r="D1725" s="93" t="s">
        <v>43</v>
      </c>
    </row>
    <row r="1726" spans="1:4" ht="15.75" customHeight="1" x14ac:dyDescent="0.2">
      <c r="A1726" s="45" t="s">
        <v>137</v>
      </c>
      <c r="B1726" s="130">
        <v>42228</v>
      </c>
      <c r="C1726" s="45">
        <v>706</v>
      </c>
      <c r="D1726" s="93" t="s">
        <v>43</v>
      </c>
    </row>
    <row r="1727" spans="1:4" ht="15.75" customHeight="1" x14ac:dyDescent="0.2">
      <c r="A1727" s="45" t="s">
        <v>137</v>
      </c>
      <c r="B1727" s="130">
        <v>42227</v>
      </c>
      <c r="C1727" s="45">
        <v>1742</v>
      </c>
      <c r="D1727" s="93" t="s">
        <v>43</v>
      </c>
    </row>
    <row r="1728" spans="1:4" ht="15.75" customHeight="1" x14ac:dyDescent="0.2">
      <c r="A1728" s="45" t="s">
        <v>137</v>
      </c>
      <c r="B1728" s="130">
        <v>42226</v>
      </c>
      <c r="C1728" s="45">
        <v>566</v>
      </c>
      <c r="D1728" s="93" t="s">
        <v>43</v>
      </c>
    </row>
    <row r="1729" spans="1:4" ht="15.75" customHeight="1" x14ac:dyDescent="0.2">
      <c r="A1729" s="45" t="s">
        <v>137</v>
      </c>
      <c r="B1729" s="130">
        <v>42225</v>
      </c>
      <c r="C1729" s="45">
        <v>565</v>
      </c>
      <c r="D1729" s="93" t="s">
        <v>43</v>
      </c>
    </row>
    <row r="1730" spans="1:4" ht="15.75" customHeight="1" x14ac:dyDescent="0.2">
      <c r="A1730" s="45" t="s">
        <v>137</v>
      </c>
      <c r="B1730" s="130">
        <v>42224</v>
      </c>
      <c r="C1730" s="45">
        <v>451</v>
      </c>
      <c r="D1730" s="93" t="s">
        <v>43</v>
      </c>
    </row>
    <row r="1731" spans="1:4" ht="15.75" customHeight="1" x14ac:dyDescent="0.2">
      <c r="A1731" s="45" t="s">
        <v>137</v>
      </c>
      <c r="B1731" s="130">
        <v>42223</v>
      </c>
      <c r="C1731" s="45">
        <v>538</v>
      </c>
      <c r="D1731" s="93" t="s">
        <v>43</v>
      </c>
    </row>
    <row r="1732" spans="1:4" ht="15.75" customHeight="1" x14ac:dyDescent="0.2">
      <c r="A1732" s="45" t="s">
        <v>137</v>
      </c>
      <c r="B1732" s="130">
        <v>42222</v>
      </c>
      <c r="C1732" s="45">
        <v>4674</v>
      </c>
      <c r="D1732" s="93" t="s">
        <v>43</v>
      </c>
    </row>
    <row r="1733" spans="1:4" ht="15.75" customHeight="1" x14ac:dyDescent="0.2">
      <c r="A1733" s="45" t="s">
        <v>137</v>
      </c>
      <c r="B1733" s="130">
        <v>42221</v>
      </c>
      <c r="C1733" s="45">
        <v>584</v>
      </c>
      <c r="D1733" s="93" t="s">
        <v>43</v>
      </c>
    </row>
    <row r="1734" spans="1:4" ht="15.75" customHeight="1" x14ac:dyDescent="0.2">
      <c r="A1734" s="45" t="s">
        <v>137</v>
      </c>
      <c r="B1734" s="130">
        <v>42220</v>
      </c>
      <c r="C1734" s="45">
        <v>534</v>
      </c>
      <c r="D1734" s="93" t="s">
        <v>43</v>
      </c>
    </row>
    <row r="1735" spans="1:4" ht="15.75" customHeight="1" x14ac:dyDescent="0.2">
      <c r="A1735" s="45" t="s">
        <v>137</v>
      </c>
      <c r="B1735" s="130">
        <v>42219</v>
      </c>
      <c r="C1735" s="45">
        <v>583</v>
      </c>
      <c r="D1735" s="93" t="s">
        <v>43</v>
      </c>
    </row>
    <row r="1736" spans="1:4" ht="15.75" customHeight="1" x14ac:dyDescent="0.2">
      <c r="A1736" s="45" t="s">
        <v>137</v>
      </c>
      <c r="B1736" s="130">
        <v>42218</v>
      </c>
      <c r="C1736" s="45">
        <v>617</v>
      </c>
      <c r="D1736" s="93" t="s">
        <v>43</v>
      </c>
    </row>
    <row r="1737" spans="1:4" ht="15.75" customHeight="1" x14ac:dyDescent="0.2">
      <c r="A1737" s="45" t="s">
        <v>137</v>
      </c>
      <c r="B1737" s="130">
        <v>42217</v>
      </c>
      <c r="C1737" s="45">
        <v>550</v>
      </c>
      <c r="D1737" s="93" t="s">
        <v>43</v>
      </c>
    </row>
    <row r="1738" spans="1:4" ht="15.75" customHeight="1" x14ac:dyDescent="0.2">
      <c r="A1738" s="45" t="s">
        <v>138</v>
      </c>
      <c r="B1738" s="130">
        <v>42247</v>
      </c>
      <c r="C1738" s="45">
        <v>3748</v>
      </c>
      <c r="D1738" s="93" t="s">
        <v>31</v>
      </c>
    </row>
    <row r="1739" spans="1:4" ht="15.75" customHeight="1" x14ac:dyDescent="0.2">
      <c r="A1739" s="45" t="s">
        <v>138</v>
      </c>
      <c r="B1739" s="130">
        <v>42246</v>
      </c>
      <c r="C1739" s="45">
        <v>5927</v>
      </c>
      <c r="D1739" s="93" t="s">
        <v>31</v>
      </c>
    </row>
    <row r="1740" spans="1:4" ht="15.75" customHeight="1" x14ac:dyDescent="0.2">
      <c r="A1740" s="45" t="s">
        <v>138</v>
      </c>
      <c r="B1740" s="130">
        <v>42245</v>
      </c>
      <c r="C1740" s="45">
        <v>2709</v>
      </c>
      <c r="D1740" s="93" t="s">
        <v>31</v>
      </c>
    </row>
    <row r="1741" spans="1:4" ht="15.75" customHeight="1" x14ac:dyDescent="0.2">
      <c r="A1741" s="45" t="s">
        <v>138</v>
      </c>
      <c r="B1741" s="130">
        <v>42244</v>
      </c>
      <c r="C1741" s="45">
        <v>2890</v>
      </c>
      <c r="D1741" s="93" t="s">
        <v>31</v>
      </c>
    </row>
    <row r="1742" spans="1:4" ht="15.75" customHeight="1" x14ac:dyDescent="0.2">
      <c r="A1742" s="45" t="s">
        <v>138</v>
      </c>
      <c r="B1742" s="130">
        <v>42243</v>
      </c>
      <c r="C1742" s="45">
        <v>3444</v>
      </c>
      <c r="D1742" s="93" t="s">
        <v>31</v>
      </c>
    </row>
    <row r="1743" spans="1:4" ht="15.75" customHeight="1" x14ac:dyDescent="0.2">
      <c r="A1743" s="45" t="s">
        <v>138</v>
      </c>
      <c r="B1743" s="130">
        <v>42242</v>
      </c>
      <c r="C1743" s="45">
        <v>3347</v>
      </c>
      <c r="D1743" s="93" t="s">
        <v>31</v>
      </c>
    </row>
    <row r="1744" spans="1:4" ht="15.75" customHeight="1" x14ac:dyDescent="0.2">
      <c r="A1744" s="45" t="s">
        <v>138</v>
      </c>
      <c r="B1744" s="130">
        <v>42241</v>
      </c>
      <c r="C1744" s="45">
        <v>3288</v>
      </c>
      <c r="D1744" s="93" t="s">
        <v>31</v>
      </c>
    </row>
    <row r="1745" spans="1:4" ht="15.75" customHeight="1" x14ac:dyDescent="0.2">
      <c r="A1745" s="45" t="s">
        <v>138</v>
      </c>
      <c r="B1745" s="130">
        <v>42240</v>
      </c>
      <c r="C1745" s="45">
        <v>3898</v>
      </c>
      <c r="D1745" s="93" t="s">
        <v>31</v>
      </c>
    </row>
    <row r="1746" spans="1:4" ht="15.75" customHeight="1" x14ac:dyDescent="0.2">
      <c r="A1746" s="45" t="s">
        <v>138</v>
      </c>
      <c r="B1746" s="130">
        <v>42239</v>
      </c>
      <c r="C1746" s="45">
        <v>3293</v>
      </c>
      <c r="D1746" s="93" t="s">
        <v>31</v>
      </c>
    </row>
    <row r="1747" spans="1:4" ht="15.75" customHeight="1" x14ac:dyDescent="0.2">
      <c r="A1747" s="45" t="s">
        <v>138</v>
      </c>
      <c r="B1747" s="130">
        <v>42238</v>
      </c>
      <c r="C1747" s="45">
        <v>3226</v>
      </c>
      <c r="D1747" s="93" t="s">
        <v>31</v>
      </c>
    </row>
    <row r="1748" spans="1:4" ht="15.75" customHeight="1" x14ac:dyDescent="0.2">
      <c r="A1748" s="45" t="s">
        <v>138</v>
      </c>
      <c r="B1748" s="130">
        <v>42237</v>
      </c>
      <c r="C1748" s="45">
        <v>5082</v>
      </c>
      <c r="D1748" s="93" t="s">
        <v>31</v>
      </c>
    </row>
    <row r="1749" spans="1:4" ht="15.75" customHeight="1" x14ac:dyDescent="0.2">
      <c r="A1749" s="45" t="s">
        <v>138</v>
      </c>
      <c r="B1749" s="130">
        <v>42236</v>
      </c>
      <c r="C1749" s="45">
        <v>4452</v>
      </c>
      <c r="D1749" s="93" t="s">
        <v>31</v>
      </c>
    </row>
    <row r="1750" spans="1:4" ht="15.75" customHeight="1" x14ac:dyDescent="0.2">
      <c r="A1750" s="45" t="s">
        <v>138</v>
      </c>
      <c r="B1750" s="130">
        <v>42235</v>
      </c>
      <c r="C1750" s="45">
        <v>10384</v>
      </c>
      <c r="D1750" s="93" t="s">
        <v>31</v>
      </c>
    </row>
    <row r="1751" spans="1:4" ht="15.75" customHeight="1" x14ac:dyDescent="0.2">
      <c r="A1751" s="45" t="s">
        <v>138</v>
      </c>
      <c r="B1751" s="130">
        <v>42234</v>
      </c>
      <c r="C1751" s="45">
        <v>11110</v>
      </c>
      <c r="D1751" s="93" t="s">
        <v>31</v>
      </c>
    </row>
    <row r="1752" spans="1:4" ht="15.75" customHeight="1" x14ac:dyDescent="0.2">
      <c r="A1752" s="45" t="s">
        <v>138</v>
      </c>
      <c r="B1752" s="130">
        <v>42233</v>
      </c>
      <c r="C1752" s="45">
        <v>3945</v>
      </c>
      <c r="D1752" s="93" t="s">
        <v>31</v>
      </c>
    </row>
    <row r="1753" spans="1:4" ht="15.75" customHeight="1" x14ac:dyDescent="0.2">
      <c r="A1753" s="45" t="s">
        <v>138</v>
      </c>
      <c r="B1753" s="130">
        <v>42232</v>
      </c>
      <c r="C1753" s="45">
        <v>2402</v>
      </c>
      <c r="D1753" s="93" t="s">
        <v>31</v>
      </c>
    </row>
    <row r="1754" spans="1:4" ht="15.75" customHeight="1" x14ac:dyDescent="0.2">
      <c r="A1754" s="45" t="s">
        <v>138</v>
      </c>
      <c r="B1754" s="130">
        <v>42231</v>
      </c>
      <c r="C1754" s="45">
        <v>3629</v>
      </c>
      <c r="D1754" s="93" t="s">
        <v>31</v>
      </c>
    </row>
    <row r="1755" spans="1:4" ht="15.75" customHeight="1" x14ac:dyDescent="0.2">
      <c r="A1755" s="45" t="s">
        <v>138</v>
      </c>
      <c r="B1755" s="130">
        <v>42230</v>
      </c>
      <c r="C1755" s="45">
        <v>2460</v>
      </c>
      <c r="D1755" s="93" t="s">
        <v>31</v>
      </c>
    </row>
    <row r="1756" spans="1:4" ht="15.75" customHeight="1" x14ac:dyDescent="0.2">
      <c r="A1756" s="45" t="s">
        <v>138</v>
      </c>
      <c r="B1756" s="130">
        <v>42229</v>
      </c>
      <c r="C1756" s="45">
        <v>4332</v>
      </c>
      <c r="D1756" s="93" t="s">
        <v>31</v>
      </c>
    </row>
    <row r="1757" spans="1:4" ht="15.75" customHeight="1" x14ac:dyDescent="0.2">
      <c r="A1757" s="45" t="s">
        <v>138</v>
      </c>
      <c r="B1757" s="130">
        <v>42228</v>
      </c>
      <c r="C1757" s="45">
        <v>18511</v>
      </c>
      <c r="D1757" s="93" t="s">
        <v>31</v>
      </c>
    </row>
    <row r="1758" spans="1:4" ht="15.75" customHeight="1" x14ac:dyDescent="0.2">
      <c r="A1758" s="45" t="s">
        <v>138</v>
      </c>
      <c r="B1758" s="130">
        <v>42227</v>
      </c>
      <c r="C1758" s="45">
        <v>29022</v>
      </c>
      <c r="D1758" s="93" t="s">
        <v>31</v>
      </c>
    </row>
    <row r="1759" spans="1:4" ht="15.75" customHeight="1" x14ac:dyDescent="0.2">
      <c r="A1759" s="45" t="s">
        <v>138</v>
      </c>
      <c r="B1759" s="130">
        <v>42226</v>
      </c>
      <c r="C1759" s="45">
        <v>18839</v>
      </c>
      <c r="D1759" s="93" t="s">
        <v>31</v>
      </c>
    </row>
    <row r="1760" spans="1:4" ht="15.75" customHeight="1" x14ac:dyDescent="0.2">
      <c r="A1760" s="45" t="s">
        <v>138</v>
      </c>
      <c r="B1760" s="130">
        <v>42225</v>
      </c>
      <c r="C1760" s="45">
        <v>6041</v>
      </c>
      <c r="D1760" s="93" t="s">
        <v>31</v>
      </c>
    </row>
    <row r="1761" spans="1:4" ht="15.75" customHeight="1" x14ac:dyDescent="0.2">
      <c r="A1761" s="45" t="s">
        <v>138</v>
      </c>
      <c r="B1761" s="130">
        <v>42224</v>
      </c>
      <c r="C1761" s="45">
        <v>3504</v>
      </c>
      <c r="D1761" s="93" t="s">
        <v>31</v>
      </c>
    </row>
    <row r="1762" spans="1:4" ht="15.75" customHeight="1" x14ac:dyDescent="0.2">
      <c r="A1762" s="45" t="s">
        <v>138</v>
      </c>
      <c r="B1762" s="130">
        <v>42223</v>
      </c>
      <c r="C1762" s="45">
        <v>3161</v>
      </c>
      <c r="D1762" s="93" t="s">
        <v>31</v>
      </c>
    </row>
    <row r="1763" spans="1:4" ht="15.75" customHeight="1" x14ac:dyDescent="0.2">
      <c r="A1763" s="45" t="s">
        <v>138</v>
      </c>
      <c r="B1763" s="130">
        <v>42222</v>
      </c>
      <c r="C1763" s="45">
        <v>5339</v>
      </c>
      <c r="D1763" s="93" t="s">
        <v>31</v>
      </c>
    </row>
    <row r="1764" spans="1:4" ht="15.75" customHeight="1" x14ac:dyDescent="0.2">
      <c r="A1764" s="45" t="s">
        <v>138</v>
      </c>
      <c r="B1764" s="130">
        <v>42221</v>
      </c>
      <c r="C1764" s="45">
        <v>5050</v>
      </c>
      <c r="D1764" s="93" t="s">
        <v>31</v>
      </c>
    </row>
    <row r="1765" spans="1:4" ht="15.75" customHeight="1" x14ac:dyDescent="0.2">
      <c r="A1765" s="45" t="s">
        <v>138</v>
      </c>
      <c r="B1765" s="130">
        <v>42220</v>
      </c>
      <c r="C1765" s="45">
        <v>4537</v>
      </c>
      <c r="D1765" s="93" t="s">
        <v>31</v>
      </c>
    </row>
    <row r="1766" spans="1:4" ht="15.75" customHeight="1" x14ac:dyDescent="0.2">
      <c r="A1766" s="45" t="s">
        <v>138</v>
      </c>
      <c r="B1766" s="130">
        <v>42219</v>
      </c>
      <c r="C1766" s="45">
        <v>4584</v>
      </c>
      <c r="D1766" s="93" t="s">
        <v>31</v>
      </c>
    </row>
    <row r="1767" spans="1:4" ht="15.75" customHeight="1" x14ac:dyDescent="0.2">
      <c r="A1767" s="45" t="s">
        <v>138</v>
      </c>
      <c r="B1767" s="130">
        <v>42218</v>
      </c>
      <c r="C1767" s="45">
        <v>7029</v>
      </c>
      <c r="D1767" s="93" t="s">
        <v>31</v>
      </c>
    </row>
    <row r="1768" spans="1:4" ht="15.75" customHeight="1" x14ac:dyDescent="0.2">
      <c r="A1768" s="45" t="s">
        <v>138</v>
      </c>
      <c r="B1768" s="130">
        <v>42217</v>
      </c>
      <c r="C1768" s="45">
        <v>10322</v>
      </c>
      <c r="D1768" s="93" t="s">
        <v>31</v>
      </c>
    </row>
    <row r="1769" spans="1:4" ht="15.75" customHeight="1" x14ac:dyDescent="0.2">
      <c r="A1769" s="45" t="s">
        <v>855</v>
      </c>
      <c r="B1769" s="130">
        <v>42247</v>
      </c>
      <c r="C1769" s="45">
        <v>21730</v>
      </c>
      <c r="D1769" s="93" t="s">
        <v>31</v>
      </c>
    </row>
    <row r="1770" spans="1:4" ht="15.75" customHeight="1" x14ac:dyDescent="0.2">
      <c r="A1770" s="45" t="s">
        <v>855</v>
      </c>
      <c r="B1770" s="130">
        <v>42246</v>
      </c>
      <c r="C1770" s="45">
        <v>23025</v>
      </c>
      <c r="D1770" s="93" t="s">
        <v>31</v>
      </c>
    </row>
    <row r="1771" spans="1:4" ht="15.75" customHeight="1" x14ac:dyDescent="0.2">
      <c r="A1771" s="45" t="s">
        <v>855</v>
      </c>
      <c r="B1771" s="130">
        <v>42245</v>
      </c>
      <c r="C1771" s="45">
        <v>19022</v>
      </c>
      <c r="D1771" s="93" t="s">
        <v>31</v>
      </c>
    </row>
    <row r="1772" spans="1:4" ht="15.75" customHeight="1" x14ac:dyDescent="0.2">
      <c r="A1772" s="45" t="s">
        <v>855</v>
      </c>
      <c r="B1772" s="130">
        <v>42244</v>
      </c>
      <c r="C1772" s="45">
        <v>18813</v>
      </c>
      <c r="D1772" s="93" t="s">
        <v>31</v>
      </c>
    </row>
    <row r="1773" spans="1:4" ht="15.75" customHeight="1" x14ac:dyDescent="0.2">
      <c r="A1773" s="45" t="s">
        <v>855</v>
      </c>
      <c r="B1773" s="130">
        <v>42243</v>
      </c>
      <c r="C1773" s="45">
        <v>2569</v>
      </c>
      <c r="D1773" s="93" t="s">
        <v>31</v>
      </c>
    </row>
    <row r="1774" spans="1:4" ht="15.75" customHeight="1" x14ac:dyDescent="0.2">
      <c r="A1774" s="45" t="s">
        <v>855</v>
      </c>
      <c r="B1774" s="130">
        <v>42242</v>
      </c>
      <c r="C1774" s="45">
        <v>19471</v>
      </c>
      <c r="D1774" s="93" t="s">
        <v>31</v>
      </c>
    </row>
    <row r="1775" spans="1:4" ht="15.75" customHeight="1" x14ac:dyDescent="0.2">
      <c r="A1775" s="45" t="s">
        <v>855</v>
      </c>
      <c r="B1775" s="130">
        <v>42241</v>
      </c>
      <c r="C1775" s="45">
        <v>19925</v>
      </c>
      <c r="D1775" s="93" t="s">
        <v>31</v>
      </c>
    </row>
    <row r="1776" spans="1:4" ht="15.75" customHeight="1" x14ac:dyDescent="0.2">
      <c r="A1776" s="45" t="s">
        <v>855</v>
      </c>
      <c r="B1776" s="130">
        <v>42240</v>
      </c>
      <c r="C1776" s="45">
        <v>21685</v>
      </c>
      <c r="D1776" s="93" t="s">
        <v>31</v>
      </c>
    </row>
    <row r="1777" spans="1:4" ht="15.75" customHeight="1" x14ac:dyDescent="0.2">
      <c r="A1777" s="45" t="s">
        <v>855</v>
      </c>
      <c r="B1777" s="130">
        <v>42239</v>
      </c>
      <c r="C1777" s="45">
        <v>20025</v>
      </c>
      <c r="D1777" s="93" t="s">
        <v>31</v>
      </c>
    </row>
    <row r="1778" spans="1:4" ht="15.75" customHeight="1" x14ac:dyDescent="0.2">
      <c r="A1778" s="45" t="s">
        <v>855</v>
      </c>
      <c r="B1778" s="130">
        <v>42238</v>
      </c>
      <c r="C1778" s="45">
        <v>19040</v>
      </c>
      <c r="D1778" s="93" t="s">
        <v>31</v>
      </c>
    </row>
    <row r="1779" spans="1:4" ht="15.75" customHeight="1" x14ac:dyDescent="0.2">
      <c r="A1779" s="45" t="s">
        <v>855</v>
      </c>
      <c r="B1779" s="130">
        <v>42237</v>
      </c>
      <c r="C1779" s="45">
        <v>18936</v>
      </c>
      <c r="D1779" s="93" t="s">
        <v>31</v>
      </c>
    </row>
    <row r="1780" spans="1:4" ht="15.75" customHeight="1" x14ac:dyDescent="0.2">
      <c r="A1780" s="45" t="s">
        <v>855</v>
      </c>
      <c r="B1780" s="130">
        <v>42236</v>
      </c>
      <c r="C1780" s="45">
        <v>4415</v>
      </c>
      <c r="D1780" s="93" t="s">
        <v>31</v>
      </c>
    </row>
    <row r="1781" spans="1:4" ht="15.75" customHeight="1" x14ac:dyDescent="0.2">
      <c r="A1781" s="45" t="s">
        <v>855</v>
      </c>
      <c r="B1781" s="130">
        <v>42235</v>
      </c>
      <c r="C1781" s="45">
        <v>13783</v>
      </c>
      <c r="D1781" s="93" t="s">
        <v>31</v>
      </c>
    </row>
    <row r="1782" spans="1:4" ht="15.75" customHeight="1" x14ac:dyDescent="0.2">
      <c r="A1782" s="45" t="s">
        <v>855</v>
      </c>
      <c r="B1782" s="130">
        <v>42234</v>
      </c>
      <c r="C1782" s="45">
        <v>13847</v>
      </c>
      <c r="D1782" s="93" t="s">
        <v>31</v>
      </c>
    </row>
    <row r="1783" spans="1:4" ht="15.75" customHeight="1" x14ac:dyDescent="0.2">
      <c r="A1783" s="45" t="s">
        <v>855</v>
      </c>
      <c r="B1783" s="130">
        <v>42233</v>
      </c>
      <c r="C1783" s="45">
        <v>13286</v>
      </c>
      <c r="D1783" s="93" t="s">
        <v>31</v>
      </c>
    </row>
    <row r="1784" spans="1:4" ht="15.75" customHeight="1" x14ac:dyDescent="0.2">
      <c r="A1784" s="45" t="s">
        <v>855</v>
      </c>
      <c r="B1784" s="130">
        <v>42232</v>
      </c>
      <c r="C1784" s="45">
        <v>13324</v>
      </c>
      <c r="D1784" s="93" t="s">
        <v>31</v>
      </c>
    </row>
    <row r="1785" spans="1:4" ht="15.75" customHeight="1" x14ac:dyDescent="0.2">
      <c r="A1785" s="45" t="s">
        <v>855</v>
      </c>
      <c r="B1785" s="130">
        <v>42231</v>
      </c>
      <c r="C1785" s="45">
        <v>12497</v>
      </c>
      <c r="D1785" s="93" t="s">
        <v>31</v>
      </c>
    </row>
    <row r="1786" spans="1:4" ht="15.75" customHeight="1" x14ac:dyDescent="0.2">
      <c r="A1786" s="45" t="s">
        <v>855</v>
      </c>
      <c r="B1786" s="130">
        <v>42230</v>
      </c>
      <c r="C1786" s="45">
        <v>10104</v>
      </c>
      <c r="D1786" s="93" t="s">
        <v>31</v>
      </c>
    </row>
    <row r="1787" spans="1:4" ht="15.75" customHeight="1" x14ac:dyDescent="0.2">
      <c r="A1787" s="45" t="s">
        <v>855</v>
      </c>
      <c r="B1787" s="130">
        <v>42229</v>
      </c>
      <c r="C1787" s="45">
        <v>3692</v>
      </c>
      <c r="D1787" s="93" t="s">
        <v>31</v>
      </c>
    </row>
    <row r="1788" spans="1:4" ht="15.75" customHeight="1" x14ac:dyDescent="0.2">
      <c r="A1788" s="45" t="s">
        <v>855</v>
      </c>
      <c r="B1788" s="130">
        <v>42228</v>
      </c>
      <c r="C1788" s="45">
        <v>12389</v>
      </c>
      <c r="D1788" s="93" t="s">
        <v>31</v>
      </c>
    </row>
    <row r="1789" spans="1:4" ht="15.75" customHeight="1" x14ac:dyDescent="0.2">
      <c r="A1789" s="45" t="s">
        <v>855</v>
      </c>
      <c r="B1789" s="130">
        <v>42227</v>
      </c>
      <c r="C1789" s="45">
        <v>11061</v>
      </c>
      <c r="D1789" s="93" t="s">
        <v>31</v>
      </c>
    </row>
    <row r="1790" spans="1:4" ht="15.75" customHeight="1" x14ac:dyDescent="0.2">
      <c r="A1790" s="45" t="s">
        <v>855</v>
      </c>
      <c r="B1790" s="130">
        <v>42226</v>
      </c>
      <c r="C1790" s="45">
        <v>21802</v>
      </c>
      <c r="D1790" s="93" t="s">
        <v>31</v>
      </c>
    </row>
    <row r="1791" spans="1:4" ht="15.75" customHeight="1" x14ac:dyDescent="0.2">
      <c r="A1791" s="45" t="s">
        <v>855</v>
      </c>
      <c r="B1791" s="130">
        <v>42225</v>
      </c>
      <c r="C1791" s="45">
        <v>44370</v>
      </c>
      <c r="D1791" s="93" t="s">
        <v>31</v>
      </c>
    </row>
    <row r="1792" spans="1:4" ht="15.75" customHeight="1" x14ac:dyDescent="0.2">
      <c r="A1792" s="45" t="s">
        <v>855</v>
      </c>
      <c r="B1792" s="130">
        <v>42224</v>
      </c>
      <c r="C1792" s="45">
        <v>18830</v>
      </c>
      <c r="D1792" s="93" t="s">
        <v>31</v>
      </c>
    </row>
    <row r="1793" spans="1:4" ht="15.75" customHeight="1" x14ac:dyDescent="0.2">
      <c r="A1793" s="45" t="s">
        <v>855</v>
      </c>
      <c r="B1793" s="130">
        <v>42223</v>
      </c>
      <c r="C1793" s="45">
        <v>8475</v>
      </c>
      <c r="D1793" s="93" t="s">
        <v>31</v>
      </c>
    </row>
    <row r="1794" spans="1:4" ht="15.75" customHeight="1" x14ac:dyDescent="0.2">
      <c r="A1794" s="45" t="s">
        <v>855</v>
      </c>
      <c r="B1794" s="130">
        <v>42222</v>
      </c>
      <c r="C1794" s="45">
        <v>21655</v>
      </c>
      <c r="D1794" s="93" t="s">
        <v>31</v>
      </c>
    </row>
    <row r="1795" spans="1:4" ht="15.75" customHeight="1" x14ac:dyDescent="0.2">
      <c r="A1795" s="45" t="s">
        <v>855</v>
      </c>
      <c r="B1795" s="130">
        <v>42221</v>
      </c>
      <c r="C1795" s="45">
        <v>12213</v>
      </c>
      <c r="D1795" s="93" t="s">
        <v>31</v>
      </c>
    </row>
    <row r="1796" spans="1:4" ht="15.75" customHeight="1" x14ac:dyDescent="0.2">
      <c r="A1796" s="45" t="s">
        <v>855</v>
      </c>
      <c r="B1796" s="130">
        <v>42220</v>
      </c>
      <c r="C1796" s="45">
        <v>13563</v>
      </c>
      <c r="D1796" s="93" t="s">
        <v>31</v>
      </c>
    </row>
    <row r="1797" spans="1:4" ht="15.75" customHeight="1" x14ac:dyDescent="0.2">
      <c r="A1797" s="45" t="s">
        <v>855</v>
      </c>
      <c r="B1797" s="130">
        <v>42219</v>
      </c>
      <c r="C1797" s="45">
        <v>11367</v>
      </c>
      <c r="D1797" s="93" t="s">
        <v>31</v>
      </c>
    </row>
    <row r="1798" spans="1:4" ht="15.75" customHeight="1" x14ac:dyDescent="0.2">
      <c r="A1798" s="45" t="s">
        <v>855</v>
      </c>
      <c r="B1798" s="130">
        <v>42218</v>
      </c>
      <c r="C1798" s="45">
        <v>22590</v>
      </c>
      <c r="D1798" s="93" t="s">
        <v>31</v>
      </c>
    </row>
    <row r="1799" spans="1:4" ht="15.75" customHeight="1" x14ac:dyDescent="0.2">
      <c r="A1799" s="45" t="s">
        <v>855</v>
      </c>
      <c r="B1799" s="130">
        <v>42217</v>
      </c>
      <c r="C1799" s="45">
        <v>13476</v>
      </c>
      <c r="D1799" s="93" t="s">
        <v>31</v>
      </c>
    </row>
    <row r="1800" spans="1:4" ht="15.75" customHeight="1" x14ac:dyDescent="0.2">
      <c r="A1800" s="45" t="s">
        <v>856</v>
      </c>
      <c r="B1800" s="130">
        <v>42247</v>
      </c>
      <c r="C1800" s="45">
        <v>3788</v>
      </c>
      <c r="D1800" s="93" t="s">
        <v>31</v>
      </c>
    </row>
    <row r="1801" spans="1:4" ht="15.75" customHeight="1" x14ac:dyDescent="0.2">
      <c r="A1801" s="45" t="s">
        <v>856</v>
      </c>
      <c r="B1801" s="130">
        <v>42246</v>
      </c>
      <c r="C1801" s="45">
        <v>6527</v>
      </c>
      <c r="D1801" s="93" t="s">
        <v>31</v>
      </c>
    </row>
    <row r="1802" spans="1:4" ht="15.75" customHeight="1" x14ac:dyDescent="0.2">
      <c r="A1802" s="45" t="s">
        <v>856</v>
      </c>
      <c r="B1802" s="130">
        <v>42245</v>
      </c>
      <c r="C1802" s="45">
        <v>3132</v>
      </c>
      <c r="D1802" s="93" t="s">
        <v>31</v>
      </c>
    </row>
    <row r="1803" spans="1:4" ht="15.75" customHeight="1" x14ac:dyDescent="0.2">
      <c r="A1803" s="45" t="s">
        <v>856</v>
      </c>
      <c r="B1803" s="130">
        <v>42244</v>
      </c>
      <c r="C1803" s="45">
        <v>3327</v>
      </c>
      <c r="D1803" s="93" t="s">
        <v>31</v>
      </c>
    </row>
    <row r="1804" spans="1:4" ht="15.75" customHeight="1" x14ac:dyDescent="0.2">
      <c r="A1804" s="45" t="s">
        <v>856</v>
      </c>
      <c r="B1804" s="130">
        <v>42243</v>
      </c>
      <c r="C1804" s="45">
        <v>2996</v>
      </c>
      <c r="D1804" s="93" t="s">
        <v>31</v>
      </c>
    </row>
    <row r="1805" spans="1:4" ht="15.75" customHeight="1" x14ac:dyDescent="0.2">
      <c r="A1805" s="45" t="s">
        <v>856</v>
      </c>
      <c r="B1805" s="130">
        <v>42242</v>
      </c>
      <c r="C1805" s="45">
        <v>3018</v>
      </c>
      <c r="D1805" s="93" t="s">
        <v>31</v>
      </c>
    </row>
    <row r="1806" spans="1:4" ht="15.75" customHeight="1" x14ac:dyDescent="0.2">
      <c r="A1806" s="45" t="s">
        <v>856</v>
      </c>
      <c r="B1806" s="130">
        <v>42241</v>
      </c>
      <c r="C1806" s="45">
        <v>3463</v>
      </c>
      <c r="D1806" s="93" t="s">
        <v>31</v>
      </c>
    </row>
    <row r="1807" spans="1:4" ht="15.75" customHeight="1" x14ac:dyDescent="0.2">
      <c r="A1807" s="45" t="s">
        <v>856</v>
      </c>
      <c r="B1807" s="130">
        <v>42240</v>
      </c>
      <c r="C1807" s="45">
        <v>3609</v>
      </c>
      <c r="D1807" s="93" t="s">
        <v>31</v>
      </c>
    </row>
    <row r="1808" spans="1:4" ht="15.75" customHeight="1" x14ac:dyDescent="0.2">
      <c r="A1808" s="45" t="s">
        <v>856</v>
      </c>
      <c r="B1808" s="130">
        <v>42239</v>
      </c>
      <c r="C1808" s="45">
        <v>3262</v>
      </c>
      <c r="D1808" s="93" t="s">
        <v>31</v>
      </c>
    </row>
    <row r="1809" spans="1:4" ht="15.75" customHeight="1" x14ac:dyDescent="0.2">
      <c r="A1809" s="45" t="s">
        <v>856</v>
      </c>
      <c r="B1809" s="130">
        <v>42238</v>
      </c>
      <c r="C1809" s="45">
        <v>3758</v>
      </c>
      <c r="D1809" s="93" t="s">
        <v>31</v>
      </c>
    </row>
    <row r="1810" spans="1:4" ht="15.75" customHeight="1" x14ac:dyDescent="0.2">
      <c r="A1810" s="45" t="s">
        <v>856</v>
      </c>
      <c r="B1810" s="130">
        <v>42237</v>
      </c>
      <c r="C1810" s="45">
        <v>3410</v>
      </c>
      <c r="D1810" s="93" t="s">
        <v>31</v>
      </c>
    </row>
    <row r="1811" spans="1:4" ht="15.75" customHeight="1" x14ac:dyDescent="0.2">
      <c r="A1811" s="45" t="s">
        <v>856</v>
      </c>
      <c r="B1811" s="130">
        <v>42236</v>
      </c>
      <c r="C1811" s="45">
        <v>4124</v>
      </c>
      <c r="D1811" s="93" t="s">
        <v>31</v>
      </c>
    </row>
    <row r="1812" spans="1:4" ht="15.75" customHeight="1" x14ac:dyDescent="0.2">
      <c r="A1812" s="45" t="s">
        <v>856</v>
      </c>
      <c r="B1812" s="130">
        <v>42235</v>
      </c>
      <c r="C1812" s="45">
        <v>3633</v>
      </c>
      <c r="D1812" s="93" t="s">
        <v>31</v>
      </c>
    </row>
    <row r="1813" spans="1:4" ht="15.75" customHeight="1" x14ac:dyDescent="0.2">
      <c r="A1813" s="45" t="s">
        <v>856</v>
      </c>
      <c r="B1813" s="130">
        <v>42234</v>
      </c>
      <c r="C1813" s="45">
        <v>6414</v>
      </c>
      <c r="D1813" s="93" t="s">
        <v>31</v>
      </c>
    </row>
    <row r="1814" spans="1:4" ht="15.75" customHeight="1" x14ac:dyDescent="0.2">
      <c r="A1814" s="45" t="s">
        <v>856</v>
      </c>
      <c r="B1814" s="130">
        <v>42233</v>
      </c>
      <c r="C1814" s="45">
        <v>11242</v>
      </c>
      <c r="D1814" s="93" t="s">
        <v>31</v>
      </c>
    </row>
    <row r="1815" spans="1:4" ht="15.75" customHeight="1" x14ac:dyDescent="0.2">
      <c r="A1815" s="45" t="s">
        <v>856</v>
      </c>
      <c r="B1815" s="130">
        <v>42232</v>
      </c>
      <c r="C1815" s="45">
        <v>10703</v>
      </c>
      <c r="D1815" s="93" t="s">
        <v>31</v>
      </c>
    </row>
    <row r="1816" spans="1:4" ht="15.75" customHeight="1" x14ac:dyDescent="0.2">
      <c r="A1816" s="45" t="s">
        <v>856</v>
      </c>
      <c r="B1816" s="130">
        <v>42231</v>
      </c>
      <c r="C1816" s="45">
        <v>11906</v>
      </c>
      <c r="D1816" s="93" t="s">
        <v>31</v>
      </c>
    </row>
    <row r="1817" spans="1:4" ht="15.75" customHeight="1" x14ac:dyDescent="0.2">
      <c r="A1817" s="45" t="s">
        <v>856</v>
      </c>
      <c r="B1817" s="130">
        <v>42230</v>
      </c>
      <c r="C1817" s="45">
        <v>13749</v>
      </c>
      <c r="D1817" s="93" t="s">
        <v>31</v>
      </c>
    </row>
    <row r="1818" spans="1:4" ht="15.75" customHeight="1" x14ac:dyDescent="0.2">
      <c r="A1818" s="45" t="s">
        <v>856</v>
      </c>
      <c r="B1818" s="130">
        <v>42229</v>
      </c>
      <c r="C1818" s="45">
        <v>1687</v>
      </c>
      <c r="D1818" s="93" t="s">
        <v>31</v>
      </c>
    </row>
    <row r="1819" spans="1:4" ht="15.75" customHeight="1" x14ac:dyDescent="0.2">
      <c r="A1819" s="45" t="s">
        <v>856</v>
      </c>
      <c r="B1819" s="130">
        <v>42228</v>
      </c>
      <c r="C1819" s="45">
        <v>14976</v>
      </c>
      <c r="D1819" s="93" t="s">
        <v>31</v>
      </c>
    </row>
    <row r="1820" spans="1:4" ht="15.75" customHeight="1" x14ac:dyDescent="0.2">
      <c r="A1820" s="45" t="s">
        <v>856</v>
      </c>
      <c r="B1820" s="130">
        <v>42227</v>
      </c>
      <c r="C1820" s="45">
        <v>18297</v>
      </c>
      <c r="D1820" s="93" t="s">
        <v>31</v>
      </c>
    </row>
    <row r="1821" spans="1:4" ht="15.75" customHeight="1" x14ac:dyDescent="0.2">
      <c r="A1821" s="45" t="s">
        <v>856</v>
      </c>
      <c r="B1821" s="130">
        <v>42226</v>
      </c>
      <c r="C1821" s="45">
        <v>21434</v>
      </c>
      <c r="D1821" s="93" t="s">
        <v>31</v>
      </c>
    </row>
    <row r="1822" spans="1:4" ht="15.75" customHeight="1" x14ac:dyDescent="0.2">
      <c r="A1822" s="45" t="s">
        <v>856</v>
      </c>
      <c r="B1822" s="130">
        <v>42225</v>
      </c>
      <c r="C1822" s="45">
        <v>3227</v>
      </c>
      <c r="D1822" s="93" t="s">
        <v>31</v>
      </c>
    </row>
    <row r="1823" spans="1:4" ht="15.75" customHeight="1" x14ac:dyDescent="0.2">
      <c r="A1823" s="45" t="s">
        <v>856</v>
      </c>
      <c r="B1823" s="130">
        <v>42224</v>
      </c>
      <c r="C1823" s="45">
        <v>3527</v>
      </c>
      <c r="D1823" s="93" t="s">
        <v>31</v>
      </c>
    </row>
    <row r="1824" spans="1:4" ht="15.75" customHeight="1" x14ac:dyDescent="0.2">
      <c r="A1824" s="45" t="s">
        <v>856</v>
      </c>
      <c r="B1824" s="130">
        <v>42223</v>
      </c>
      <c r="C1824" s="45">
        <v>12161</v>
      </c>
      <c r="D1824" s="93" t="s">
        <v>31</v>
      </c>
    </row>
    <row r="1825" spans="1:4" ht="15.75" customHeight="1" x14ac:dyDescent="0.2">
      <c r="A1825" s="45" t="s">
        <v>856</v>
      </c>
      <c r="B1825" s="130">
        <v>42222</v>
      </c>
      <c r="C1825" s="45">
        <v>5261</v>
      </c>
      <c r="D1825" s="93" t="s">
        <v>31</v>
      </c>
    </row>
    <row r="1826" spans="1:4" ht="15.75" customHeight="1" x14ac:dyDescent="0.2">
      <c r="A1826" s="45" t="s">
        <v>856</v>
      </c>
      <c r="B1826" s="130">
        <v>42221</v>
      </c>
      <c r="C1826" s="45">
        <v>13091</v>
      </c>
      <c r="D1826" s="93" t="s">
        <v>31</v>
      </c>
    </row>
    <row r="1827" spans="1:4" ht="15.75" customHeight="1" x14ac:dyDescent="0.2">
      <c r="A1827" s="45" t="s">
        <v>856</v>
      </c>
      <c r="B1827" s="130">
        <v>42220</v>
      </c>
      <c r="C1827" s="45">
        <v>12113</v>
      </c>
      <c r="D1827" s="93" t="s">
        <v>31</v>
      </c>
    </row>
    <row r="1828" spans="1:4" ht="15.75" customHeight="1" x14ac:dyDescent="0.2">
      <c r="A1828" s="45" t="s">
        <v>856</v>
      </c>
      <c r="B1828" s="130">
        <v>42219</v>
      </c>
      <c r="C1828" s="45">
        <v>12369</v>
      </c>
      <c r="D1828" s="93" t="s">
        <v>31</v>
      </c>
    </row>
    <row r="1829" spans="1:4" ht="15.75" customHeight="1" x14ac:dyDescent="0.2">
      <c r="A1829" s="45" t="s">
        <v>856</v>
      </c>
      <c r="B1829" s="130">
        <v>42218</v>
      </c>
      <c r="C1829" s="45">
        <v>5145</v>
      </c>
      <c r="D1829" s="93" t="s">
        <v>31</v>
      </c>
    </row>
    <row r="1830" spans="1:4" ht="15.75" customHeight="1" x14ac:dyDescent="0.2">
      <c r="A1830" s="45" t="s">
        <v>856</v>
      </c>
      <c r="B1830" s="130">
        <v>42217</v>
      </c>
      <c r="C1830" s="45">
        <v>5026</v>
      </c>
      <c r="D1830" s="93" t="s">
        <v>31</v>
      </c>
    </row>
    <row r="1831" spans="1:4" ht="15.75" customHeight="1" x14ac:dyDescent="0.2">
      <c r="A1831" s="45"/>
      <c r="B1831" s="130"/>
      <c r="C1831" s="45"/>
      <c r="D1831" s="93"/>
    </row>
    <row r="1832" spans="1:4" ht="15.75" customHeight="1" x14ac:dyDescent="0.2">
      <c r="A1832" s="45"/>
      <c r="B1832" s="130"/>
      <c r="C1832" s="45"/>
      <c r="D1832" s="93"/>
    </row>
    <row r="1833" spans="1:4" ht="15.75" customHeight="1" x14ac:dyDescent="0.2">
      <c r="A1833" s="45"/>
      <c r="B1833" s="130"/>
      <c r="C1833" s="45"/>
      <c r="D1833" s="93"/>
    </row>
    <row r="1834" spans="1:4" ht="15.75" customHeight="1" x14ac:dyDescent="0.2">
      <c r="A1834" s="45"/>
      <c r="B1834" s="130"/>
      <c r="C1834" s="45"/>
      <c r="D1834" s="93"/>
    </row>
    <row r="1835" spans="1:4" ht="15.75" customHeight="1" x14ac:dyDescent="0.2">
      <c r="A1835" s="45"/>
      <c r="B1835" s="130"/>
      <c r="C1835" s="45"/>
      <c r="D1835" s="93"/>
    </row>
    <row r="1836" spans="1:4" ht="15.75" customHeight="1" x14ac:dyDescent="0.2">
      <c r="A1836" s="45"/>
      <c r="B1836" s="130"/>
      <c r="C1836" s="45"/>
      <c r="D1836" s="93"/>
    </row>
    <row r="1837" spans="1:4" ht="15.75" customHeight="1" x14ac:dyDescent="0.2">
      <c r="A1837" s="45"/>
      <c r="B1837" s="130"/>
      <c r="C1837" s="45"/>
      <c r="D1837" s="93"/>
    </row>
    <row r="1838" spans="1:4" ht="15.75" customHeight="1" x14ac:dyDescent="0.2">
      <c r="A1838" s="45"/>
      <c r="B1838" s="130"/>
      <c r="C1838" s="45"/>
      <c r="D1838" s="93"/>
    </row>
    <row r="1839" spans="1:4" ht="15.75" customHeight="1" x14ac:dyDescent="0.2">
      <c r="A1839" s="45"/>
      <c r="B1839" s="130"/>
      <c r="C1839" s="45"/>
      <c r="D1839" s="93"/>
    </row>
    <row r="1840" spans="1:4" ht="15.75" customHeight="1" x14ac:dyDescent="0.2">
      <c r="A1840" s="45"/>
      <c r="B1840" s="130"/>
      <c r="C1840" s="45"/>
      <c r="D1840" s="93"/>
    </row>
    <row r="1841" spans="1:4" ht="15.75" customHeight="1" x14ac:dyDescent="0.2">
      <c r="A1841" s="45"/>
      <c r="B1841" s="130"/>
      <c r="C1841" s="45"/>
      <c r="D1841" s="93"/>
    </row>
    <row r="1842" spans="1:4" ht="15.75" customHeight="1" x14ac:dyDescent="0.2">
      <c r="A1842" s="45"/>
      <c r="B1842" s="130"/>
      <c r="C1842" s="45"/>
      <c r="D1842" s="93"/>
    </row>
    <row r="1843" spans="1:4" ht="15.75" customHeight="1" x14ac:dyDescent="0.2">
      <c r="A1843" s="45"/>
      <c r="B1843" s="130"/>
      <c r="C1843" s="45"/>
      <c r="D1843" s="93"/>
    </row>
    <row r="1844" spans="1:4" ht="15.75" customHeight="1" x14ac:dyDescent="0.2">
      <c r="A1844" s="45"/>
      <c r="B1844" s="130"/>
      <c r="C1844" s="45"/>
      <c r="D1844" s="93"/>
    </row>
    <row r="1845" spans="1:4" ht="15.75" customHeight="1" x14ac:dyDescent="0.2">
      <c r="A1845" s="45"/>
      <c r="B1845" s="130"/>
      <c r="C1845" s="45"/>
      <c r="D1845" s="93"/>
    </row>
    <row r="1846" spans="1:4" ht="15.75" customHeight="1" x14ac:dyDescent="0.2">
      <c r="A1846" s="45"/>
      <c r="B1846" s="130"/>
      <c r="C1846" s="45"/>
      <c r="D1846" s="93"/>
    </row>
    <row r="1847" spans="1:4" ht="15.75" customHeight="1" x14ac:dyDescent="0.2">
      <c r="A1847" s="45"/>
      <c r="B1847" s="130"/>
      <c r="C1847" s="45"/>
      <c r="D1847" s="93"/>
    </row>
    <row r="1848" spans="1:4" ht="15.75" customHeight="1" x14ac:dyDescent="0.2">
      <c r="A1848" s="45"/>
      <c r="B1848" s="130"/>
      <c r="C1848" s="45"/>
      <c r="D1848" s="93"/>
    </row>
    <row r="1849" spans="1:4" ht="15.75" customHeight="1" x14ac:dyDescent="0.2">
      <c r="A1849" s="45"/>
      <c r="B1849" s="130"/>
      <c r="C1849" s="45"/>
      <c r="D1849" s="93"/>
    </row>
    <row r="1850" spans="1:4" ht="15.75" customHeight="1" x14ac:dyDescent="0.2">
      <c r="A1850" s="45"/>
      <c r="B1850" s="130"/>
      <c r="C1850" s="45"/>
      <c r="D1850" s="93"/>
    </row>
    <row r="1851" spans="1:4" ht="15.75" customHeight="1" x14ac:dyDescent="0.2">
      <c r="A1851" s="45"/>
      <c r="B1851" s="130"/>
      <c r="C1851" s="45"/>
      <c r="D1851" s="93"/>
    </row>
    <row r="1852" spans="1:4" ht="15.75" customHeight="1" x14ac:dyDescent="0.2">
      <c r="A1852" s="45"/>
      <c r="B1852" s="130"/>
      <c r="C1852" s="45"/>
      <c r="D1852" s="93"/>
    </row>
    <row r="1853" spans="1:4" ht="15.75" customHeight="1" x14ac:dyDescent="0.2">
      <c r="A1853" s="45"/>
      <c r="B1853" s="130"/>
      <c r="C1853" s="45"/>
      <c r="D1853" s="93"/>
    </row>
    <row r="1854" spans="1:4" ht="15.75" customHeight="1" x14ac:dyDescent="0.2">
      <c r="A1854" s="45"/>
      <c r="B1854" s="130"/>
      <c r="C1854" s="45"/>
      <c r="D1854" s="93"/>
    </row>
    <row r="1855" spans="1:4" ht="15.75" customHeight="1" x14ac:dyDescent="0.2">
      <c r="A1855" s="45"/>
      <c r="B1855" s="130"/>
      <c r="C1855" s="45"/>
      <c r="D1855" s="93"/>
    </row>
    <row r="1856" spans="1:4" ht="15.75" customHeight="1" x14ac:dyDescent="0.2">
      <c r="A1856" s="45"/>
      <c r="B1856" s="130"/>
      <c r="C1856" s="45"/>
      <c r="D1856" s="93"/>
    </row>
    <row r="1857" spans="1:4" ht="15.75" customHeight="1" x14ac:dyDescent="0.2">
      <c r="A1857" s="45"/>
      <c r="B1857" s="130"/>
      <c r="C1857" s="45"/>
      <c r="D1857" s="93"/>
    </row>
    <row r="1858" spans="1:4" ht="15.75" customHeight="1" x14ac:dyDescent="0.2">
      <c r="A1858" s="45"/>
      <c r="B1858" s="130"/>
      <c r="C1858" s="45"/>
      <c r="D1858" s="93"/>
    </row>
    <row r="1859" spans="1:4" ht="15.75" customHeight="1" x14ac:dyDescent="0.2">
      <c r="A1859" s="45"/>
      <c r="B1859" s="130"/>
      <c r="C1859" s="45"/>
      <c r="D1859" s="93"/>
    </row>
    <row r="1860" spans="1:4" ht="15.75" customHeight="1" x14ac:dyDescent="0.2">
      <c r="A1860" s="45"/>
      <c r="B1860" s="130"/>
      <c r="C1860" s="45"/>
      <c r="D1860" s="93"/>
    </row>
    <row r="1861" spans="1:4" ht="15.75" customHeight="1" x14ac:dyDescent="0.2">
      <c r="A1861" s="45"/>
      <c r="B1861" s="130"/>
      <c r="C1861" s="45"/>
      <c r="D1861" s="93"/>
    </row>
    <row r="1862" spans="1:4" ht="15.75" customHeight="1" x14ac:dyDescent="0.2">
      <c r="A1862" s="45"/>
      <c r="B1862" s="133"/>
      <c r="C1862" s="120"/>
      <c r="D1862" s="45"/>
    </row>
    <row r="1863" spans="1:4" ht="15.75" customHeight="1" x14ac:dyDescent="0.2">
      <c r="A1863" s="45"/>
      <c r="B1863" s="133"/>
      <c r="C1863" s="120"/>
      <c r="D1863" s="45"/>
    </row>
    <row r="1864" spans="1:4" ht="15.75" customHeight="1" x14ac:dyDescent="0.2">
      <c r="A1864" s="45"/>
      <c r="B1864" s="133"/>
      <c r="C1864" s="120"/>
      <c r="D1864" s="45"/>
    </row>
    <row r="1865" spans="1:4" ht="15.75" customHeight="1" x14ac:dyDescent="0.2">
      <c r="A1865" s="45"/>
      <c r="B1865" s="133"/>
      <c r="C1865" s="120"/>
      <c r="D1865" s="45"/>
    </row>
    <row r="1866" spans="1:4" ht="15.75" customHeight="1" x14ac:dyDescent="0.2">
      <c r="A1866" s="45"/>
      <c r="B1866" s="133"/>
      <c r="C1866" s="120"/>
      <c r="D1866" s="45"/>
    </row>
    <row r="1867" spans="1:4" ht="15.75" customHeight="1" x14ac:dyDescent="0.2">
      <c r="A1867" s="45"/>
      <c r="B1867" s="133"/>
      <c r="C1867" s="120"/>
      <c r="D1867" s="45"/>
    </row>
    <row r="1868" spans="1:4" ht="15.75" customHeight="1" x14ac:dyDescent="0.2">
      <c r="A1868" s="45"/>
      <c r="B1868" s="133"/>
      <c r="C1868" s="120"/>
      <c r="D1868" s="45"/>
    </row>
    <row r="1869" spans="1:4" ht="15.75" customHeight="1" x14ac:dyDescent="0.2">
      <c r="A1869" s="45"/>
      <c r="B1869" s="133"/>
      <c r="C1869" s="120"/>
      <c r="D1869" s="45"/>
    </row>
    <row r="1870" spans="1:4" ht="15.75" customHeight="1" x14ac:dyDescent="0.2">
      <c r="A1870" s="45"/>
      <c r="B1870" s="133"/>
      <c r="C1870" s="120"/>
      <c r="D1870" s="45"/>
    </row>
    <row r="1871" spans="1:4" ht="15.75" customHeight="1" x14ac:dyDescent="0.2">
      <c r="A1871" s="45"/>
      <c r="B1871" s="133"/>
      <c r="C1871" s="120"/>
      <c r="D1871" s="45"/>
    </row>
    <row r="1872" spans="1:4" ht="15.75" customHeight="1" x14ac:dyDescent="0.2">
      <c r="A1872" s="45"/>
      <c r="B1872" s="133"/>
      <c r="C1872" s="120"/>
      <c r="D1872" s="45"/>
    </row>
    <row r="1873" spans="1:4" ht="15.75" customHeight="1" x14ac:dyDescent="0.2">
      <c r="A1873" s="45"/>
      <c r="B1873" s="133"/>
      <c r="C1873" s="120"/>
      <c r="D1873" s="45"/>
    </row>
    <row r="1874" spans="1:4" ht="15.75" customHeight="1" x14ac:dyDescent="0.2">
      <c r="A1874" s="45"/>
      <c r="B1874" s="133"/>
      <c r="C1874" s="120"/>
      <c r="D1874" s="45"/>
    </row>
    <row r="1875" spans="1:4" ht="15.75" customHeight="1" x14ac:dyDescent="0.2">
      <c r="A1875" s="45"/>
      <c r="B1875" s="133"/>
      <c r="C1875" s="120"/>
      <c r="D1875" s="45"/>
    </row>
    <row r="1876" spans="1:4" ht="15.75" customHeight="1" x14ac:dyDescent="0.2">
      <c r="A1876" s="45"/>
      <c r="B1876" s="133"/>
      <c r="C1876" s="120"/>
      <c r="D1876" s="45"/>
    </row>
    <row r="1877" spans="1:4" ht="15.75" customHeight="1" x14ac:dyDescent="0.2">
      <c r="A1877" s="45"/>
      <c r="B1877" s="133"/>
      <c r="C1877" s="120"/>
      <c r="D1877" s="45"/>
    </row>
    <row r="1878" spans="1:4" ht="15.75" customHeight="1" x14ac:dyDescent="0.2">
      <c r="A1878" s="45"/>
      <c r="B1878" s="133"/>
      <c r="C1878" s="120"/>
      <c r="D1878" s="45"/>
    </row>
    <row r="1879" spans="1:4" ht="15.75" customHeight="1" x14ac:dyDescent="0.2">
      <c r="A1879" s="45"/>
      <c r="B1879" s="133"/>
      <c r="C1879" s="120"/>
      <c r="D1879" s="45"/>
    </row>
    <row r="1880" spans="1:4" ht="15.75" customHeight="1" x14ac:dyDescent="0.2">
      <c r="A1880" s="45"/>
      <c r="B1880" s="133"/>
      <c r="C1880" s="120"/>
      <c r="D1880" s="45"/>
    </row>
    <row r="1881" spans="1:4" ht="15.75" customHeight="1" x14ac:dyDescent="0.2">
      <c r="A1881" s="45"/>
      <c r="B1881" s="133"/>
      <c r="C1881" s="120"/>
      <c r="D1881" s="45"/>
    </row>
    <row r="1882" spans="1:4" ht="15.75" customHeight="1" x14ac:dyDescent="0.2">
      <c r="A1882" s="45"/>
      <c r="B1882" s="133"/>
      <c r="C1882" s="120"/>
      <c r="D1882" s="45"/>
    </row>
    <row r="1883" spans="1:4" ht="15.75" customHeight="1" x14ac:dyDescent="0.2">
      <c r="A1883" s="45"/>
      <c r="B1883" s="133"/>
      <c r="C1883" s="120"/>
      <c r="D1883" s="45"/>
    </row>
    <row r="1884" spans="1:4" ht="15.75" customHeight="1" x14ac:dyDescent="0.2">
      <c r="A1884" s="45"/>
      <c r="B1884" s="133"/>
      <c r="C1884" s="120"/>
      <c r="D1884" s="45"/>
    </row>
    <row r="1885" spans="1:4" ht="15.75" customHeight="1" x14ac:dyDescent="0.2">
      <c r="A1885" s="45"/>
      <c r="B1885" s="133"/>
      <c r="C1885" s="120"/>
      <c r="D1885" s="45"/>
    </row>
    <row r="1886" spans="1:4" ht="15.75" customHeight="1" x14ac:dyDescent="0.2">
      <c r="A1886" s="45"/>
      <c r="B1886" s="133"/>
      <c r="C1886" s="120"/>
      <c r="D1886" s="45"/>
    </row>
    <row r="1887" spans="1:4" ht="15.75" customHeight="1" x14ac:dyDescent="0.2">
      <c r="A1887" s="45"/>
      <c r="B1887" s="133"/>
      <c r="C1887" s="120"/>
      <c r="D1887" s="45"/>
    </row>
    <row r="1888" spans="1:4" ht="15.75" customHeight="1" x14ac:dyDescent="0.2">
      <c r="A1888" s="45"/>
      <c r="B1888" s="133"/>
      <c r="C1888" s="120"/>
      <c r="D1888" s="45"/>
    </row>
    <row r="1889" spans="1:4" ht="15.75" customHeight="1" x14ac:dyDescent="0.2">
      <c r="A1889" s="45"/>
      <c r="B1889" s="133"/>
      <c r="C1889" s="120"/>
      <c r="D1889" s="45"/>
    </row>
    <row r="1890" spans="1:4" ht="15.75" customHeight="1" x14ac:dyDescent="0.2">
      <c r="A1890" s="45"/>
      <c r="B1890" s="133"/>
      <c r="C1890" s="120"/>
      <c r="D1890" s="45"/>
    </row>
    <row r="1891" spans="1:4" ht="15.75" customHeight="1" x14ac:dyDescent="0.2">
      <c r="A1891" s="45"/>
      <c r="B1891" s="133"/>
      <c r="C1891" s="120"/>
      <c r="D1891" s="45"/>
    </row>
    <row r="1892" spans="1:4" ht="15.75" customHeight="1" x14ac:dyDescent="0.2">
      <c r="A1892" s="45"/>
      <c r="B1892" s="133"/>
      <c r="C1892" s="120"/>
      <c r="D1892" s="45"/>
    </row>
    <row r="1893" spans="1:4" ht="15.75" customHeight="1" x14ac:dyDescent="0.2">
      <c r="A1893" s="45"/>
      <c r="B1893" s="133"/>
      <c r="C1893" s="120"/>
      <c r="D1893" s="45"/>
    </row>
    <row r="1894" spans="1:4" ht="15.75" customHeight="1" x14ac:dyDescent="0.2">
      <c r="A1894" s="45"/>
      <c r="B1894" s="133"/>
      <c r="C1894" s="120"/>
      <c r="D1894" s="45"/>
    </row>
    <row r="1895" spans="1:4" ht="15.75" customHeight="1" x14ac:dyDescent="0.2">
      <c r="A1895" s="45"/>
      <c r="B1895" s="133"/>
      <c r="C1895" s="120"/>
      <c r="D1895" s="45"/>
    </row>
    <row r="1896" spans="1:4" ht="15.75" customHeight="1" x14ac:dyDescent="0.2">
      <c r="A1896" s="45"/>
      <c r="B1896" s="133"/>
      <c r="C1896" s="120"/>
      <c r="D1896" s="45"/>
    </row>
    <row r="1897" spans="1:4" ht="15.75" customHeight="1" x14ac:dyDescent="0.2">
      <c r="A1897" s="45"/>
      <c r="B1897" s="133"/>
      <c r="C1897" s="120"/>
      <c r="D1897" s="45"/>
    </row>
    <row r="1898" spans="1:4" ht="15.75" customHeight="1" x14ac:dyDescent="0.2">
      <c r="A1898" s="45"/>
      <c r="B1898" s="133"/>
      <c r="C1898" s="120"/>
      <c r="D1898" s="45"/>
    </row>
    <row r="1899" spans="1:4" ht="15.75" customHeight="1" x14ac:dyDescent="0.2">
      <c r="A1899" s="45"/>
      <c r="B1899" s="133"/>
      <c r="C1899" s="120"/>
      <c r="D1899" s="45"/>
    </row>
    <row r="1900" spans="1:4" ht="15.75" customHeight="1" x14ac:dyDescent="0.2">
      <c r="A1900" s="45"/>
      <c r="B1900" s="133"/>
      <c r="C1900" s="120"/>
      <c r="D1900" s="45"/>
    </row>
    <row r="1901" spans="1:4" ht="15.75" customHeight="1" x14ac:dyDescent="0.2">
      <c r="A1901" s="45"/>
      <c r="B1901" s="133"/>
      <c r="C1901" s="120"/>
      <c r="D1901" s="45"/>
    </row>
    <row r="1902" spans="1:4" ht="15.75" customHeight="1" x14ac:dyDescent="0.2">
      <c r="A1902" s="45"/>
      <c r="B1902" s="133"/>
      <c r="C1902" s="120"/>
      <c r="D1902" s="45"/>
    </row>
    <row r="1903" spans="1:4" ht="15.75" customHeight="1" x14ac:dyDescent="0.2">
      <c r="A1903" s="45"/>
      <c r="B1903" s="133"/>
      <c r="C1903" s="120"/>
      <c r="D1903" s="45"/>
    </row>
    <row r="1904" spans="1:4" ht="15.75" customHeight="1" x14ac:dyDescent="0.2">
      <c r="A1904" s="45"/>
      <c r="B1904" s="133"/>
      <c r="C1904" s="120"/>
      <c r="D1904" s="45"/>
    </row>
    <row r="1905" spans="1:4" ht="15.75" customHeight="1" x14ac:dyDescent="0.2">
      <c r="A1905" s="45"/>
      <c r="B1905" s="133"/>
      <c r="C1905" s="120"/>
      <c r="D1905" s="45"/>
    </row>
    <row r="1906" spans="1:4" ht="15.75" customHeight="1" x14ac:dyDescent="0.2">
      <c r="A1906" s="45"/>
      <c r="B1906" s="133"/>
      <c r="C1906" s="120"/>
      <c r="D1906" s="45"/>
    </row>
    <row r="1907" spans="1:4" ht="15.75" customHeight="1" x14ac:dyDescent="0.2">
      <c r="A1907" s="45"/>
      <c r="B1907" s="133"/>
      <c r="C1907" s="120"/>
      <c r="D1907" s="45"/>
    </row>
    <row r="1908" spans="1:4" ht="15.75" customHeight="1" x14ac:dyDescent="0.2">
      <c r="A1908" s="45"/>
      <c r="B1908" s="133"/>
      <c r="C1908" s="120"/>
      <c r="D1908" s="45"/>
    </row>
    <row r="1909" spans="1:4" ht="15.75" customHeight="1" x14ac:dyDescent="0.2">
      <c r="A1909" s="45"/>
      <c r="B1909" s="133"/>
      <c r="C1909" s="120"/>
      <c r="D1909" s="45"/>
    </row>
    <row r="1910" spans="1:4" ht="15.75" customHeight="1" x14ac:dyDescent="0.2">
      <c r="A1910" s="45"/>
      <c r="B1910" s="133"/>
      <c r="C1910" s="120"/>
      <c r="D1910" s="45"/>
    </row>
    <row r="1911" spans="1:4" ht="15.75" customHeight="1" x14ac:dyDescent="0.2">
      <c r="A1911" s="45"/>
      <c r="B1911" s="133"/>
      <c r="C1911" s="120"/>
      <c r="D1911" s="45"/>
    </row>
    <row r="1912" spans="1:4" ht="15.75" customHeight="1" x14ac:dyDescent="0.2">
      <c r="A1912" s="45"/>
      <c r="B1912" s="133"/>
      <c r="C1912" s="120"/>
      <c r="D1912" s="45"/>
    </row>
    <row r="1913" spans="1:4" ht="15.75" customHeight="1" x14ac:dyDescent="0.2">
      <c r="A1913" s="45"/>
      <c r="B1913" s="133"/>
      <c r="C1913" s="120"/>
      <c r="D1913" s="45"/>
    </row>
    <row r="1914" spans="1:4" ht="15.75" customHeight="1" x14ac:dyDescent="0.2">
      <c r="A1914" s="45"/>
      <c r="B1914" s="133"/>
      <c r="C1914" s="120"/>
      <c r="D1914" s="45"/>
    </row>
    <row r="1915" spans="1:4" ht="15.75" customHeight="1" x14ac:dyDescent="0.2">
      <c r="A1915" s="45"/>
      <c r="B1915" s="133"/>
      <c r="C1915" s="120"/>
      <c r="D1915" s="45"/>
    </row>
    <row r="1916" spans="1:4" ht="15.75" customHeight="1" x14ac:dyDescent="0.2">
      <c r="A1916" s="45"/>
      <c r="B1916" s="133"/>
      <c r="C1916" s="120"/>
      <c r="D1916" s="45"/>
    </row>
    <row r="1917" spans="1:4" ht="15.75" customHeight="1" x14ac:dyDescent="0.2">
      <c r="A1917" s="45"/>
      <c r="B1917" s="133"/>
      <c r="C1917" s="120"/>
      <c r="D1917" s="45"/>
    </row>
    <row r="1918" spans="1:4" ht="15.75" customHeight="1" x14ac:dyDescent="0.2">
      <c r="A1918" s="45"/>
      <c r="B1918" s="133"/>
      <c r="C1918" s="120"/>
      <c r="D1918" s="45"/>
    </row>
    <row r="1919" spans="1:4" ht="15.75" customHeight="1" x14ac:dyDescent="0.2">
      <c r="A1919" s="45"/>
      <c r="B1919" s="133"/>
      <c r="C1919" s="120"/>
      <c r="D1919" s="45"/>
    </row>
    <row r="1920" spans="1:4" ht="15.75" customHeight="1" x14ac:dyDescent="0.2">
      <c r="A1920" s="45"/>
      <c r="B1920" s="133"/>
      <c r="C1920" s="120"/>
      <c r="D1920" s="45"/>
    </row>
    <row r="1921" spans="1:4" ht="15.75" customHeight="1" x14ac:dyDescent="0.2">
      <c r="A1921" s="45"/>
      <c r="B1921" s="133"/>
      <c r="C1921" s="120"/>
      <c r="D1921" s="45"/>
    </row>
    <row r="1922" spans="1:4" ht="15.75" customHeight="1" x14ac:dyDescent="0.2">
      <c r="A1922" s="45"/>
      <c r="B1922" s="133"/>
      <c r="C1922" s="120"/>
      <c r="D1922" s="45"/>
    </row>
    <row r="1923" spans="1:4" ht="15.75" customHeight="1" x14ac:dyDescent="0.2">
      <c r="A1923" s="45"/>
      <c r="B1923" s="133"/>
      <c r="C1923" s="120"/>
      <c r="D1923" s="45"/>
    </row>
    <row r="1924" spans="1:4" ht="15.75" customHeight="1" x14ac:dyDescent="0.2">
      <c r="A1924" s="45"/>
      <c r="B1924" s="133"/>
      <c r="C1924" s="120"/>
      <c r="D1924" s="45"/>
    </row>
    <row r="1925" spans="1:4" ht="15.75" customHeight="1" x14ac:dyDescent="0.2">
      <c r="A1925" s="45"/>
      <c r="B1925" s="133"/>
      <c r="C1925" s="120"/>
      <c r="D1925" s="45"/>
    </row>
    <row r="1926" spans="1:4" ht="15.75" customHeight="1" x14ac:dyDescent="0.2">
      <c r="A1926" s="45"/>
      <c r="B1926" s="133"/>
      <c r="C1926" s="120"/>
      <c r="D1926" s="45"/>
    </row>
    <row r="1927" spans="1:4" ht="15.75" customHeight="1" x14ac:dyDescent="0.2">
      <c r="A1927" s="45"/>
      <c r="B1927" s="133"/>
      <c r="C1927" s="120"/>
      <c r="D1927" s="45"/>
    </row>
    <row r="1928" spans="1:4" ht="15.75" customHeight="1" x14ac:dyDescent="0.2">
      <c r="A1928" s="45"/>
      <c r="B1928" s="133"/>
      <c r="C1928" s="120"/>
      <c r="D1928" s="45"/>
    </row>
    <row r="1929" spans="1:4" ht="15.75" customHeight="1" x14ac:dyDescent="0.2">
      <c r="A1929" s="45"/>
      <c r="B1929" s="133"/>
      <c r="C1929" s="120"/>
      <c r="D1929" s="45"/>
    </row>
    <row r="1930" spans="1:4" ht="15.75" customHeight="1" x14ac:dyDescent="0.2">
      <c r="A1930" s="45"/>
      <c r="B1930" s="133"/>
      <c r="C1930" s="120"/>
      <c r="D1930" s="45"/>
    </row>
    <row r="1931" spans="1:4" ht="15.75" customHeight="1" x14ac:dyDescent="0.2">
      <c r="A1931" s="45"/>
      <c r="B1931" s="133"/>
      <c r="C1931" s="120"/>
      <c r="D1931" s="45"/>
    </row>
    <row r="1932" spans="1:4" ht="15.75" customHeight="1" x14ac:dyDescent="0.2">
      <c r="A1932" s="45"/>
      <c r="B1932" s="133"/>
      <c r="C1932" s="120"/>
      <c r="D1932" s="45"/>
    </row>
    <row r="1933" spans="1:4" ht="15.75" customHeight="1" x14ac:dyDescent="0.2">
      <c r="A1933" s="45"/>
      <c r="B1933" s="133"/>
      <c r="C1933" s="120"/>
      <c r="D1933" s="45"/>
    </row>
    <row r="1934" spans="1:4" ht="15.75" customHeight="1" x14ac:dyDescent="0.2">
      <c r="A1934" s="45"/>
      <c r="B1934" s="133"/>
      <c r="C1934" s="120"/>
      <c r="D1934" s="45"/>
    </row>
    <row r="1935" spans="1:4" ht="15.75" customHeight="1" x14ac:dyDescent="0.2">
      <c r="A1935" s="45"/>
      <c r="B1935" s="133"/>
      <c r="C1935" s="120"/>
      <c r="D1935" s="45"/>
    </row>
    <row r="1936" spans="1:4" ht="15.75" customHeight="1" x14ac:dyDescent="0.2">
      <c r="A1936" s="45"/>
      <c r="B1936" s="133"/>
      <c r="C1936" s="120"/>
      <c r="D1936" s="45"/>
    </row>
    <row r="1937" spans="1:4" ht="15.75" customHeight="1" x14ac:dyDescent="0.2">
      <c r="A1937" s="45"/>
      <c r="B1937" s="133"/>
      <c r="C1937" s="120"/>
      <c r="D1937" s="45"/>
    </row>
    <row r="1938" spans="1:4" ht="15.75" customHeight="1" x14ac:dyDescent="0.2">
      <c r="A1938" s="45"/>
      <c r="B1938" s="133"/>
      <c r="C1938" s="120"/>
      <c r="D1938" s="45"/>
    </row>
    <row r="1939" spans="1:4" ht="15.75" customHeight="1" x14ac:dyDescent="0.2">
      <c r="A1939" s="45"/>
      <c r="B1939" s="133"/>
      <c r="C1939" s="120"/>
      <c r="D1939" s="45"/>
    </row>
    <row r="1940" spans="1:4" ht="15.75" customHeight="1" x14ac:dyDescent="0.2">
      <c r="A1940" s="45"/>
      <c r="B1940" s="133"/>
      <c r="C1940" s="120"/>
      <c r="D1940" s="45"/>
    </row>
    <row r="1941" spans="1:4" ht="15.75" customHeight="1" x14ac:dyDescent="0.2">
      <c r="A1941" s="45"/>
      <c r="B1941" s="133"/>
      <c r="C1941" s="120"/>
      <c r="D1941" s="45"/>
    </row>
    <row r="1942" spans="1:4" ht="15.75" customHeight="1" x14ac:dyDescent="0.2">
      <c r="A1942" s="45"/>
      <c r="B1942" s="133"/>
      <c r="C1942" s="120"/>
      <c r="D1942" s="45"/>
    </row>
    <row r="1943" spans="1:4" ht="15.75" customHeight="1" x14ac:dyDescent="0.2">
      <c r="A1943" s="45"/>
      <c r="B1943" s="133"/>
      <c r="C1943" s="120"/>
      <c r="D1943" s="45"/>
    </row>
    <row r="1944" spans="1:4" ht="15.75" customHeight="1" x14ac:dyDescent="0.2">
      <c r="A1944" s="45"/>
      <c r="B1944" s="133"/>
      <c r="C1944" s="120"/>
      <c r="D1944" s="45"/>
    </row>
    <row r="1945" spans="1:4" ht="15.75" customHeight="1" x14ac:dyDescent="0.2">
      <c r="A1945" s="45"/>
      <c r="B1945" s="133"/>
      <c r="C1945" s="120"/>
      <c r="D1945" s="45"/>
    </row>
    <row r="1946" spans="1:4" ht="15.75" customHeight="1" x14ac:dyDescent="0.2">
      <c r="A1946" s="45"/>
      <c r="B1946" s="133"/>
      <c r="C1946" s="120"/>
      <c r="D1946" s="45"/>
    </row>
    <row r="1947" spans="1:4" ht="15.75" customHeight="1" x14ac:dyDescent="0.2">
      <c r="A1947" s="45"/>
      <c r="B1947" s="133"/>
      <c r="C1947" s="120"/>
      <c r="D1947" s="45"/>
    </row>
    <row r="1948" spans="1:4" ht="15.75" customHeight="1" x14ac:dyDescent="0.2">
      <c r="A1948" s="45"/>
      <c r="B1948" s="133"/>
      <c r="C1948" s="120"/>
      <c r="D1948" s="45"/>
    </row>
    <row r="1949" spans="1:4" ht="15.75" customHeight="1" x14ac:dyDescent="0.2">
      <c r="A1949" s="45"/>
      <c r="B1949" s="133"/>
      <c r="C1949" s="120"/>
      <c r="D1949" s="45"/>
    </row>
    <row r="1950" spans="1:4" ht="15.75" customHeight="1" x14ac:dyDescent="0.2">
      <c r="A1950" s="45"/>
      <c r="B1950" s="133"/>
      <c r="C1950" s="120"/>
      <c r="D1950" s="45"/>
    </row>
    <row r="1951" spans="1:4" ht="15.75" customHeight="1" x14ac:dyDescent="0.2">
      <c r="A1951" s="45"/>
      <c r="B1951" s="133"/>
      <c r="C1951" s="120"/>
      <c r="D1951" s="45"/>
    </row>
    <row r="1952" spans="1:4" ht="15.75" customHeight="1" x14ac:dyDescent="0.2">
      <c r="A1952" s="45"/>
      <c r="B1952" s="133"/>
      <c r="C1952" s="120"/>
      <c r="D1952" s="45"/>
    </row>
    <row r="1953" spans="1:4" ht="15.75" customHeight="1" x14ac:dyDescent="0.2">
      <c r="A1953" s="45"/>
      <c r="B1953" s="133"/>
      <c r="C1953" s="120"/>
      <c r="D1953" s="45"/>
    </row>
    <row r="1954" spans="1:4" ht="15.75" customHeight="1" x14ac:dyDescent="0.2">
      <c r="A1954" s="45"/>
      <c r="B1954" s="133"/>
      <c r="C1954" s="120"/>
      <c r="D1954" s="45"/>
    </row>
    <row r="1955" spans="1:4" ht="15.75" customHeight="1" x14ac:dyDescent="0.2">
      <c r="A1955" s="45"/>
      <c r="B1955" s="133"/>
      <c r="C1955" s="120"/>
      <c r="D1955" s="45"/>
    </row>
    <row r="1956" spans="1:4" ht="15.75" customHeight="1" x14ac:dyDescent="0.2">
      <c r="A1956" s="45"/>
      <c r="B1956" s="133"/>
      <c r="C1956" s="120"/>
      <c r="D1956" s="45"/>
    </row>
    <row r="1957" spans="1:4" ht="15.75" customHeight="1" x14ac:dyDescent="0.2">
      <c r="A1957" s="45"/>
      <c r="B1957" s="133"/>
      <c r="C1957" s="120"/>
      <c r="D1957" s="45"/>
    </row>
    <row r="1958" spans="1:4" ht="15.75" customHeight="1" x14ac:dyDescent="0.2">
      <c r="A1958" s="45"/>
      <c r="B1958" s="133"/>
      <c r="C1958" s="120"/>
      <c r="D1958" s="45"/>
    </row>
    <row r="1959" spans="1:4" ht="15.75" customHeight="1" x14ac:dyDescent="0.2">
      <c r="A1959" s="45"/>
      <c r="B1959" s="133"/>
      <c r="C1959" s="120"/>
      <c r="D1959" s="45"/>
    </row>
    <row r="1960" spans="1:4" ht="15.75" customHeight="1" x14ac:dyDescent="0.2">
      <c r="A1960" s="45"/>
      <c r="B1960" s="133"/>
      <c r="C1960" s="120"/>
      <c r="D1960" s="45"/>
    </row>
    <row r="1961" spans="1:4" ht="15.75" customHeight="1" x14ac:dyDescent="0.2">
      <c r="A1961" s="45"/>
      <c r="B1961" s="133"/>
      <c r="C1961" s="120"/>
      <c r="D1961" s="45"/>
    </row>
    <row r="1962" spans="1:4" ht="15.75" customHeight="1" x14ac:dyDescent="0.2">
      <c r="A1962" s="45"/>
      <c r="B1962" s="133"/>
      <c r="C1962" s="120"/>
      <c r="D1962" s="45"/>
    </row>
    <row r="1963" spans="1:4" ht="15.75" customHeight="1" x14ac:dyDescent="0.2">
      <c r="A1963" s="45"/>
      <c r="B1963" s="133"/>
      <c r="C1963" s="120"/>
      <c r="D1963" s="45"/>
    </row>
    <row r="1964" spans="1:4" ht="15.75" customHeight="1" x14ac:dyDescent="0.2">
      <c r="A1964" s="45"/>
      <c r="B1964" s="133"/>
      <c r="C1964" s="120"/>
      <c r="D1964" s="45"/>
    </row>
    <row r="1965" spans="1:4" ht="15.75" customHeight="1" x14ac:dyDescent="0.2">
      <c r="A1965" s="45"/>
      <c r="B1965" s="133"/>
      <c r="C1965" s="120"/>
      <c r="D1965" s="45"/>
    </row>
    <row r="1966" spans="1:4" ht="15.75" customHeight="1" x14ac:dyDescent="0.2">
      <c r="A1966" s="45"/>
      <c r="B1966" s="133"/>
      <c r="C1966" s="120"/>
      <c r="D1966" s="45"/>
    </row>
    <row r="1967" spans="1:4" ht="15.75" customHeight="1" x14ac:dyDescent="0.2">
      <c r="A1967" s="45"/>
      <c r="B1967" s="133"/>
      <c r="C1967" s="120"/>
      <c r="D1967" s="45"/>
    </row>
    <row r="1968" spans="1:4" ht="15.75" customHeight="1" x14ac:dyDescent="0.2">
      <c r="A1968" s="45"/>
      <c r="B1968" s="133"/>
      <c r="C1968" s="120"/>
      <c r="D1968" s="45"/>
    </row>
    <row r="1969" spans="1:4" ht="15.75" customHeight="1" x14ac:dyDescent="0.2">
      <c r="A1969" s="45"/>
      <c r="B1969" s="133"/>
      <c r="C1969" s="120"/>
      <c r="D1969" s="45"/>
    </row>
    <row r="1970" spans="1:4" ht="15.75" customHeight="1" x14ac:dyDescent="0.2">
      <c r="A1970" s="45"/>
      <c r="B1970" s="133"/>
      <c r="C1970" s="120"/>
      <c r="D1970" s="45"/>
    </row>
    <row r="1971" spans="1:4" ht="15.75" customHeight="1" x14ac:dyDescent="0.2">
      <c r="A1971" s="45"/>
      <c r="B1971" s="133"/>
      <c r="C1971" s="120"/>
      <c r="D1971" s="45"/>
    </row>
    <row r="1972" spans="1:4" ht="15.75" customHeight="1" x14ac:dyDescent="0.2">
      <c r="A1972" s="45"/>
      <c r="B1972" s="133"/>
      <c r="C1972" s="120"/>
      <c r="D1972" s="45"/>
    </row>
    <row r="1973" spans="1:4" ht="15.75" customHeight="1" x14ac:dyDescent="0.2">
      <c r="A1973" s="45"/>
      <c r="B1973" s="133"/>
      <c r="C1973" s="120"/>
      <c r="D1973" s="45"/>
    </row>
    <row r="1974" spans="1:4" ht="15.75" customHeight="1" x14ac:dyDescent="0.2">
      <c r="A1974" s="45"/>
      <c r="B1974" s="133"/>
      <c r="C1974" s="120"/>
      <c r="D1974" s="45"/>
    </row>
    <row r="1975" spans="1:4" ht="15.75" customHeight="1" x14ac:dyDescent="0.2">
      <c r="A1975" s="45"/>
      <c r="B1975" s="133"/>
      <c r="C1975" s="120"/>
      <c r="D1975" s="45"/>
    </row>
    <row r="1976" spans="1:4" ht="15.75" customHeight="1" x14ac:dyDescent="0.2">
      <c r="A1976" s="45"/>
      <c r="B1976" s="133"/>
      <c r="C1976" s="120"/>
      <c r="D1976" s="45"/>
    </row>
    <row r="1977" spans="1:4" ht="15.75" customHeight="1" x14ac:dyDescent="0.2">
      <c r="A1977" s="45"/>
      <c r="B1977" s="133"/>
      <c r="C1977" s="120"/>
      <c r="D1977" s="45"/>
    </row>
    <row r="1978" spans="1:4" ht="15.75" customHeight="1" x14ac:dyDescent="0.2">
      <c r="A1978" s="45"/>
      <c r="B1978" s="133"/>
      <c r="C1978" s="120"/>
      <c r="D1978" s="45"/>
    </row>
    <row r="1979" spans="1:4" ht="15.75" customHeight="1" x14ac:dyDescent="0.2">
      <c r="A1979" s="45"/>
      <c r="B1979" s="133"/>
      <c r="C1979" s="120"/>
      <c r="D1979" s="45"/>
    </row>
    <row r="1980" spans="1:4" ht="15.75" customHeight="1" x14ac:dyDescent="0.2">
      <c r="A1980" s="45"/>
      <c r="B1980" s="133"/>
      <c r="C1980" s="120"/>
      <c r="D1980" s="45"/>
    </row>
    <row r="1981" spans="1:4" ht="15.75" customHeight="1" x14ac:dyDescent="0.2">
      <c r="A1981" s="45"/>
      <c r="B1981" s="133"/>
      <c r="C1981" s="120"/>
      <c r="D1981" s="45"/>
    </row>
    <row r="1982" spans="1:4" ht="15.75" customHeight="1" x14ac:dyDescent="0.2">
      <c r="A1982" s="45"/>
      <c r="B1982" s="133"/>
      <c r="C1982" s="120"/>
      <c r="D1982" s="45"/>
    </row>
    <row r="1983" spans="1:4" ht="15.75" customHeight="1" x14ac:dyDescent="0.2">
      <c r="A1983" s="45"/>
      <c r="B1983" s="133"/>
      <c r="C1983" s="120"/>
      <c r="D1983" s="45"/>
    </row>
    <row r="1984" spans="1:4" ht="15.75" customHeight="1" x14ac:dyDescent="0.2">
      <c r="A1984" s="45"/>
      <c r="B1984" s="133"/>
      <c r="C1984" s="120"/>
      <c r="D1984" s="45"/>
    </row>
    <row r="1985" spans="1:4" ht="15.75" customHeight="1" x14ac:dyDescent="0.2">
      <c r="A1985" s="45"/>
      <c r="B1985" s="133"/>
      <c r="C1985" s="120"/>
      <c r="D1985" s="45"/>
    </row>
    <row r="1986" spans="1:4" ht="15.75" customHeight="1" x14ac:dyDescent="0.2">
      <c r="A1986" s="45"/>
      <c r="B1986" s="133"/>
      <c r="C1986" s="120"/>
      <c r="D1986" s="45"/>
    </row>
    <row r="1987" spans="1:4" ht="15.75" customHeight="1" x14ac:dyDescent="0.2">
      <c r="A1987" s="45"/>
      <c r="B1987" s="133"/>
      <c r="C1987" s="120"/>
      <c r="D1987" s="45"/>
    </row>
    <row r="1988" spans="1:4" ht="15.75" customHeight="1" x14ac:dyDescent="0.2">
      <c r="A1988" s="45"/>
      <c r="B1988" s="133"/>
      <c r="C1988" s="120"/>
      <c r="D1988" s="45"/>
    </row>
    <row r="1989" spans="1:4" ht="15.75" customHeight="1" x14ac:dyDescent="0.2">
      <c r="A1989" s="45"/>
      <c r="B1989" s="133"/>
      <c r="C1989" s="120"/>
      <c r="D1989" s="45"/>
    </row>
    <row r="1990" spans="1:4" ht="15.75" customHeight="1" x14ac:dyDescent="0.2">
      <c r="A1990" s="45"/>
      <c r="B1990" s="133"/>
      <c r="C1990" s="120"/>
      <c r="D1990" s="45"/>
    </row>
    <row r="1991" spans="1:4" ht="15.75" customHeight="1" x14ac:dyDescent="0.2">
      <c r="A1991" s="45"/>
      <c r="B1991" s="133"/>
      <c r="C1991" s="120"/>
      <c r="D1991" s="45"/>
    </row>
    <row r="1992" spans="1:4" ht="15.75" customHeight="1" x14ac:dyDescent="0.2">
      <c r="A1992" s="45"/>
      <c r="B1992" s="133"/>
      <c r="C1992" s="120"/>
      <c r="D1992" s="45"/>
    </row>
    <row r="1993" spans="1:4" ht="15.75" customHeight="1" x14ac:dyDescent="0.2">
      <c r="A1993" s="45"/>
      <c r="B1993" s="133"/>
      <c r="C1993" s="120"/>
      <c r="D1993" s="45"/>
    </row>
    <row r="1994" spans="1:4" ht="15.75" customHeight="1" x14ac:dyDescent="0.2">
      <c r="A1994" s="45"/>
      <c r="B1994" s="133"/>
      <c r="C1994" s="120"/>
      <c r="D1994" s="45"/>
    </row>
    <row r="1995" spans="1:4" ht="15.75" customHeight="1" x14ac:dyDescent="0.2">
      <c r="A1995" s="45"/>
      <c r="B1995" s="133"/>
      <c r="C1995" s="120"/>
      <c r="D1995" s="45"/>
    </row>
    <row r="1996" spans="1:4" ht="15.75" customHeight="1" x14ac:dyDescent="0.2">
      <c r="A1996" s="45"/>
      <c r="B1996" s="133"/>
      <c r="C1996" s="120"/>
      <c r="D1996" s="45"/>
    </row>
    <row r="1997" spans="1:4" ht="15.75" customHeight="1" x14ac:dyDescent="0.2">
      <c r="A1997" s="45"/>
      <c r="B1997" s="133"/>
      <c r="C1997" s="120"/>
      <c r="D1997" s="45"/>
    </row>
    <row r="1998" spans="1:4" ht="15.75" customHeight="1" x14ac:dyDescent="0.2">
      <c r="A1998" s="45"/>
      <c r="B1998" s="133"/>
      <c r="C1998" s="120"/>
      <c r="D1998" s="45"/>
    </row>
    <row r="1999" spans="1:4" ht="15.75" customHeight="1" x14ac:dyDescent="0.2">
      <c r="A1999" s="45"/>
      <c r="B1999" s="133"/>
      <c r="C1999" s="120"/>
      <c r="D1999" s="45"/>
    </row>
    <row r="2000" spans="1:4" ht="15.75" customHeight="1" x14ac:dyDescent="0.2">
      <c r="A2000" s="45"/>
      <c r="B2000" s="133"/>
      <c r="C2000" s="120"/>
      <c r="D2000" s="45"/>
    </row>
    <row r="2001" spans="1:4" ht="15.75" customHeight="1" x14ac:dyDescent="0.2">
      <c r="A2001" s="45"/>
      <c r="B2001" s="133"/>
      <c r="C2001" s="120"/>
      <c r="D2001" s="45"/>
    </row>
    <row r="2002" spans="1:4" ht="15.75" customHeight="1" x14ac:dyDescent="0.2">
      <c r="A2002" s="45"/>
      <c r="B2002" s="133"/>
      <c r="C2002" s="120"/>
      <c r="D2002" s="45"/>
    </row>
    <row r="2003" spans="1:4" ht="15.75" customHeight="1" x14ac:dyDescent="0.2">
      <c r="A2003" s="45"/>
      <c r="B2003" s="133"/>
      <c r="C2003" s="120"/>
      <c r="D2003" s="45"/>
    </row>
    <row r="2004" spans="1:4" ht="15.75" customHeight="1" x14ac:dyDescent="0.2">
      <c r="A2004" s="45"/>
      <c r="B2004" s="133"/>
      <c r="C2004" s="120"/>
      <c r="D2004" s="45"/>
    </row>
    <row r="2005" spans="1:4" ht="15.75" customHeight="1" x14ac:dyDescent="0.2">
      <c r="A2005" s="45"/>
      <c r="B2005" s="133"/>
      <c r="C2005" s="120"/>
      <c r="D2005" s="45"/>
    </row>
    <row r="2006" spans="1:4" ht="15.75" customHeight="1" x14ac:dyDescent="0.2">
      <c r="A2006" s="45"/>
      <c r="B2006" s="133"/>
      <c r="C2006" s="120"/>
      <c r="D2006" s="45"/>
    </row>
    <row r="2007" spans="1:4" ht="15.75" customHeight="1" x14ac:dyDescent="0.2">
      <c r="A2007" s="45"/>
      <c r="B2007" s="133"/>
      <c r="C2007" s="120"/>
      <c r="D2007" s="45"/>
    </row>
    <row r="2008" spans="1:4" ht="15.75" customHeight="1" x14ac:dyDescent="0.2">
      <c r="A2008" s="45"/>
      <c r="B2008" s="133"/>
      <c r="C2008" s="120"/>
      <c r="D2008" s="45"/>
    </row>
    <row r="2009" spans="1:4" ht="15.75" customHeight="1" x14ac:dyDescent="0.2">
      <c r="A2009" s="45"/>
      <c r="B2009" s="133"/>
      <c r="C2009" s="120"/>
      <c r="D2009" s="45"/>
    </row>
    <row r="2010" spans="1:4" ht="15.75" customHeight="1" x14ac:dyDescent="0.2">
      <c r="A2010" s="45"/>
      <c r="B2010" s="133"/>
      <c r="C2010" s="120"/>
      <c r="D2010" s="45"/>
    </row>
    <row r="2011" spans="1:4" ht="15.75" customHeight="1" x14ac:dyDescent="0.2">
      <c r="A2011" s="45"/>
      <c r="B2011" s="133"/>
      <c r="C2011" s="120"/>
      <c r="D2011" s="45"/>
    </row>
    <row r="2012" spans="1:4" ht="15.75" customHeight="1" x14ac:dyDescent="0.2">
      <c r="A2012" s="45"/>
      <c r="B2012" s="133"/>
      <c r="C2012" s="120"/>
      <c r="D2012" s="45"/>
    </row>
    <row r="2013" spans="1:4" ht="15.75" customHeight="1" x14ac:dyDescent="0.2">
      <c r="A2013" s="45"/>
      <c r="B2013" s="133"/>
      <c r="C2013" s="120"/>
      <c r="D2013" s="45"/>
    </row>
    <row r="2014" spans="1:4" ht="15.75" customHeight="1" x14ac:dyDescent="0.2">
      <c r="A2014" s="45"/>
      <c r="B2014" s="133"/>
      <c r="C2014" s="120"/>
      <c r="D2014" s="45"/>
    </row>
    <row r="2015" spans="1:4" ht="15.75" customHeight="1" x14ac:dyDescent="0.2">
      <c r="A2015" s="45"/>
      <c r="B2015" s="133"/>
      <c r="C2015" s="120"/>
      <c r="D2015" s="45"/>
    </row>
    <row r="2016" spans="1:4" ht="15.75" customHeight="1" x14ac:dyDescent="0.2">
      <c r="A2016" s="45"/>
      <c r="B2016" s="133"/>
      <c r="C2016" s="120"/>
      <c r="D2016" s="45"/>
    </row>
    <row r="2017" spans="1:4" ht="15.75" customHeight="1" x14ac:dyDescent="0.2">
      <c r="A2017" s="45"/>
      <c r="B2017" s="133"/>
      <c r="C2017" s="120"/>
      <c r="D2017" s="45"/>
    </row>
    <row r="2018" spans="1:4" ht="15.75" customHeight="1" x14ac:dyDescent="0.2">
      <c r="A2018" s="45"/>
      <c r="B2018" s="133"/>
      <c r="C2018" s="120"/>
      <c r="D2018" s="45"/>
    </row>
    <row r="2019" spans="1:4" ht="15.75" customHeight="1" x14ac:dyDescent="0.2">
      <c r="A2019" s="45"/>
      <c r="B2019" s="133"/>
      <c r="C2019" s="120"/>
      <c r="D2019" s="45"/>
    </row>
    <row r="2020" spans="1:4" ht="15.75" customHeight="1" x14ac:dyDescent="0.2">
      <c r="A2020" s="45"/>
      <c r="B2020" s="133"/>
      <c r="C2020" s="120"/>
      <c r="D2020" s="45"/>
    </row>
    <row r="2021" spans="1:4" ht="15.75" customHeight="1" x14ac:dyDescent="0.2">
      <c r="A2021" s="45"/>
      <c r="B2021" s="133"/>
      <c r="C2021" s="120"/>
      <c r="D2021" s="45"/>
    </row>
    <row r="2022" spans="1:4" ht="15.75" customHeight="1" x14ac:dyDescent="0.2">
      <c r="A2022" s="45"/>
      <c r="B2022" s="133"/>
      <c r="C2022" s="120"/>
      <c r="D2022" s="45"/>
    </row>
    <row r="2023" spans="1:4" ht="15.75" customHeight="1" x14ac:dyDescent="0.2">
      <c r="A2023" s="45"/>
      <c r="B2023" s="133"/>
      <c r="C2023" s="120"/>
      <c r="D2023" s="45"/>
    </row>
    <row r="2024" spans="1:4" ht="15.75" customHeight="1" x14ac:dyDescent="0.2">
      <c r="A2024" s="45"/>
      <c r="B2024" s="133"/>
      <c r="C2024" s="120"/>
      <c r="D2024" s="45"/>
    </row>
    <row r="2025" spans="1:4" ht="15.75" customHeight="1" x14ac:dyDescent="0.2">
      <c r="A2025" s="45"/>
      <c r="B2025" s="133"/>
      <c r="C2025" s="120"/>
      <c r="D2025" s="45"/>
    </row>
    <row r="2026" spans="1:4" ht="15.75" customHeight="1" x14ac:dyDescent="0.2">
      <c r="A2026" s="45"/>
      <c r="B2026" s="133"/>
      <c r="C2026" s="120"/>
      <c r="D2026" s="45"/>
    </row>
    <row r="2027" spans="1:4" ht="15.75" customHeight="1" x14ac:dyDescent="0.2">
      <c r="A2027" s="45"/>
      <c r="B2027" s="133"/>
      <c r="C2027" s="120"/>
      <c r="D2027" s="45"/>
    </row>
    <row r="2028" spans="1:4" ht="15.75" customHeight="1" x14ac:dyDescent="0.2">
      <c r="A2028" s="45"/>
      <c r="B2028" s="133"/>
      <c r="C2028" s="120"/>
      <c r="D2028" s="45"/>
    </row>
    <row r="2029" spans="1:4" ht="15.75" customHeight="1" x14ac:dyDescent="0.2">
      <c r="A2029" s="45"/>
      <c r="B2029" s="133"/>
      <c r="C2029" s="120"/>
      <c r="D2029" s="45"/>
    </row>
    <row r="2030" spans="1:4" ht="15.75" customHeight="1" x14ac:dyDescent="0.2">
      <c r="A2030" s="45"/>
      <c r="B2030" s="133"/>
      <c r="C2030" s="120"/>
      <c r="D2030" s="45"/>
    </row>
  </sheetData>
  <pageMargins left="0.7" right="0.7" top="0.75" bottom="0.75" header="0" footer="0"/>
  <pageSetup orientation="landscape"/>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F1000"/>
  <sheetViews>
    <sheetView workbookViewId="0"/>
  </sheetViews>
  <sheetFormatPr defaultColWidth="12.625" defaultRowHeight="15" customHeight="1" x14ac:dyDescent="0.15"/>
  <cols>
    <col min="1" max="1" width="27.3359375" customWidth="1"/>
    <col min="2" max="2" width="10.296875" customWidth="1"/>
    <col min="3" max="3" width="7.96484375" customWidth="1"/>
    <col min="4" max="4" width="11.5234375" customWidth="1"/>
    <col min="5" max="26" width="7.59765625" customWidth="1"/>
  </cols>
  <sheetData>
    <row r="1" spans="1:4" x14ac:dyDescent="0.2">
      <c r="A1" s="47" t="s">
        <v>861</v>
      </c>
      <c r="B1" s="47" t="s">
        <v>862</v>
      </c>
      <c r="C1" s="47" t="s">
        <v>863</v>
      </c>
      <c r="D1" s="6" t="s">
        <v>46</v>
      </c>
    </row>
    <row r="2" spans="1:4" x14ac:dyDescent="0.2">
      <c r="A2" s="124" t="s">
        <v>864</v>
      </c>
      <c r="B2" s="125">
        <v>134.75</v>
      </c>
      <c r="C2" s="125">
        <v>109.357421875</v>
      </c>
      <c r="D2" s="6" t="s">
        <v>111</v>
      </c>
    </row>
    <row r="3" spans="1:4" x14ac:dyDescent="0.2">
      <c r="A3" s="124" t="s">
        <v>865</v>
      </c>
      <c r="B3" s="125">
        <v>499.75</v>
      </c>
      <c r="C3" s="125">
        <v>84.728515625</v>
      </c>
      <c r="D3" s="6" t="s">
        <v>113</v>
      </c>
    </row>
    <row r="4" spans="1:4" x14ac:dyDescent="0.2">
      <c r="A4" s="124" t="s">
        <v>866</v>
      </c>
      <c r="B4" s="125">
        <v>499.75</v>
      </c>
      <c r="C4" s="125">
        <v>24.37890625</v>
      </c>
      <c r="D4" s="6" t="s">
        <v>113</v>
      </c>
    </row>
    <row r="5" spans="1:4" x14ac:dyDescent="0.2">
      <c r="A5" s="124" t="s">
        <v>867</v>
      </c>
      <c r="B5" s="125">
        <v>499.75</v>
      </c>
      <c r="C5" s="125">
        <v>9.17578125</v>
      </c>
      <c r="D5" s="6" t="s">
        <v>113</v>
      </c>
    </row>
    <row r="6" spans="1:4" x14ac:dyDescent="0.2">
      <c r="A6" s="124" t="s">
        <v>868</v>
      </c>
      <c r="B6" s="125">
        <v>299.75</v>
      </c>
      <c r="C6" s="125">
        <v>202.169921875</v>
      </c>
      <c r="D6" s="6" t="s">
        <v>113</v>
      </c>
    </row>
    <row r="7" spans="1:4" x14ac:dyDescent="0.2">
      <c r="A7" s="124" t="s">
        <v>869</v>
      </c>
      <c r="B7" s="125">
        <v>134.75</v>
      </c>
      <c r="C7" s="125">
        <v>105.62890625</v>
      </c>
      <c r="D7" s="6" t="s">
        <v>113</v>
      </c>
    </row>
    <row r="8" spans="1:4" x14ac:dyDescent="0.2">
      <c r="A8" s="124" t="s">
        <v>232</v>
      </c>
      <c r="B8" s="125">
        <v>499.75</v>
      </c>
      <c r="C8" s="125">
        <v>57.173828125</v>
      </c>
      <c r="D8" s="6" t="s">
        <v>27</v>
      </c>
    </row>
    <row r="9" spans="1:4" x14ac:dyDescent="0.2">
      <c r="A9" s="124" t="s">
        <v>232</v>
      </c>
      <c r="B9" s="125">
        <v>499.75</v>
      </c>
      <c r="C9" s="125">
        <v>117.17578125</v>
      </c>
      <c r="D9" s="6" t="s">
        <v>33</v>
      </c>
    </row>
    <row r="10" spans="1:4" x14ac:dyDescent="0.2">
      <c r="A10" s="124" t="s">
        <v>232</v>
      </c>
      <c r="B10" s="125">
        <v>499.75</v>
      </c>
      <c r="C10" s="125">
        <v>27.193359375</v>
      </c>
      <c r="D10" s="6" t="s">
        <v>32</v>
      </c>
    </row>
    <row r="11" spans="1:4" x14ac:dyDescent="0.2">
      <c r="A11" s="124" t="s">
        <v>233</v>
      </c>
      <c r="B11" s="125">
        <v>499.75</v>
      </c>
      <c r="C11" s="125">
        <v>133.19140625</v>
      </c>
      <c r="D11" s="6" t="s">
        <v>27</v>
      </c>
    </row>
    <row r="12" spans="1:4" x14ac:dyDescent="0.2">
      <c r="A12" s="124" t="s">
        <v>233</v>
      </c>
      <c r="B12" s="125">
        <v>499.75</v>
      </c>
      <c r="C12" s="125">
        <v>63.134765625</v>
      </c>
      <c r="D12" s="6" t="s">
        <v>32</v>
      </c>
    </row>
    <row r="13" spans="1:4" x14ac:dyDescent="0.2">
      <c r="A13" s="124" t="s">
        <v>233</v>
      </c>
      <c r="B13" s="125">
        <v>499.75</v>
      </c>
      <c r="C13" s="125">
        <v>158.173828125</v>
      </c>
      <c r="D13" s="6" t="s">
        <v>33</v>
      </c>
    </row>
    <row r="14" spans="1:4" x14ac:dyDescent="0.2">
      <c r="A14" s="124" t="s">
        <v>234</v>
      </c>
      <c r="B14" s="125">
        <v>499.75</v>
      </c>
      <c r="C14" s="125">
        <v>99.16796875</v>
      </c>
      <c r="D14" s="6" t="s">
        <v>27</v>
      </c>
    </row>
    <row r="15" spans="1:4" x14ac:dyDescent="0.2">
      <c r="A15" s="124" t="s">
        <v>234</v>
      </c>
      <c r="B15" s="125">
        <v>499.75</v>
      </c>
      <c r="C15" s="125">
        <v>27.177734375</v>
      </c>
      <c r="D15" s="6" t="s">
        <v>33</v>
      </c>
    </row>
    <row r="16" spans="1:4" x14ac:dyDescent="0.2">
      <c r="A16" s="124" t="s">
        <v>234</v>
      </c>
      <c r="B16" s="125">
        <v>499.75</v>
      </c>
      <c r="C16" s="125">
        <v>81.162109375</v>
      </c>
      <c r="D16" s="6" t="s">
        <v>32</v>
      </c>
    </row>
    <row r="17" spans="1:4" x14ac:dyDescent="0.2">
      <c r="A17" s="124" t="s">
        <v>235</v>
      </c>
      <c r="B17" s="125">
        <v>499.75</v>
      </c>
      <c r="C17" s="125">
        <v>44.10546875</v>
      </c>
      <c r="D17" s="6" t="s">
        <v>27</v>
      </c>
    </row>
    <row r="18" spans="1:4" x14ac:dyDescent="0.2">
      <c r="A18" s="124" t="s">
        <v>235</v>
      </c>
      <c r="B18" s="125">
        <v>249.75</v>
      </c>
      <c r="C18" s="125">
        <v>249.197265625</v>
      </c>
      <c r="D18" s="6" t="s">
        <v>32</v>
      </c>
    </row>
    <row r="19" spans="1:4" x14ac:dyDescent="0.2">
      <c r="A19" s="124" t="s">
        <v>236</v>
      </c>
      <c r="B19" s="125">
        <v>499.75</v>
      </c>
      <c r="C19" s="125">
        <v>15.9375</v>
      </c>
      <c r="D19" s="6" t="s">
        <v>27</v>
      </c>
    </row>
    <row r="20" spans="1:4" x14ac:dyDescent="0.2">
      <c r="A20" s="124" t="s">
        <v>236</v>
      </c>
      <c r="B20" s="125">
        <v>99.75</v>
      </c>
      <c r="C20" s="125">
        <v>99.236328125</v>
      </c>
      <c r="D20" s="6" t="s">
        <v>32</v>
      </c>
    </row>
    <row r="21" spans="1:4" ht="15.75" customHeight="1" x14ac:dyDescent="0.2">
      <c r="A21" s="124" t="s">
        <v>237</v>
      </c>
      <c r="B21" s="125">
        <v>499.75</v>
      </c>
      <c r="C21" s="125">
        <v>31.771484375</v>
      </c>
      <c r="D21" s="6" t="s">
        <v>27</v>
      </c>
    </row>
    <row r="22" spans="1:4" ht="15.75" customHeight="1" x14ac:dyDescent="0.2">
      <c r="A22" s="124" t="s">
        <v>238</v>
      </c>
      <c r="B22" s="125">
        <v>499.75</v>
      </c>
      <c r="C22" s="125">
        <v>14.16015625</v>
      </c>
      <c r="D22" s="6" t="s">
        <v>27</v>
      </c>
    </row>
    <row r="23" spans="1:4" ht="15.75" customHeight="1" x14ac:dyDescent="0.2">
      <c r="A23" s="124" t="s">
        <v>239</v>
      </c>
      <c r="B23" s="125">
        <v>499.75</v>
      </c>
      <c r="C23" s="125">
        <v>59.314453125</v>
      </c>
      <c r="D23" s="6" t="s">
        <v>27</v>
      </c>
    </row>
    <row r="24" spans="1:4" ht="15.75" customHeight="1" x14ac:dyDescent="0.2">
      <c r="A24" s="124" t="s">
        <v>240</v>
      </c>
      <c r="B24" s="125">
        <v>499.75</v>
      </c>
      <c r="C24" s="125">
        <v>20.154296875</v>
      </c>
      <c r="D24" s="6" t="s">
        <v>27</v>
      </c>
    </row>
    <row r="25" spans="1:4" ht="15.75" customHeight="1" x14ac:dyDescent="0.2">
      <c r="A25" s="124" t="s">
        <v>870</v>
      </c>
      <c r="B25" s="125">
        <v>499.75</v>
      </c>
      <c r="C25" s="125">
        <v>21.271484375</v>
      </c>
      <c r="D25" s="6" t="s">
        <v>27</v>
      </c>
    </row>
    <row r="26" spans="1:4" ht="15.75" customHeight="1" x14ac:dyDescent="0.2">
      <c r="A26" s="124" t="s">
        <v>871</v>
      </c>
      <c r="B26" s="125">
        <v>499.75</v>
      </c>
      <c r="C26" s="125">
        <v>17.888671875</v>
      </c>
      <c r="D26" s="6" t="s">
        <v>27</v>
      </c>
    </row>
    <row r="27" spans="1:4" ht="15.75" customHeight="1" x14ac:dyDescent="0.2">
      <c r="A27" s="124" t="s">
        <v>872</v>
      </c>
      <c r="B27" s="125">
        <v>499.75</v>
      </c>
      <c r="C27" s="125">
        <v>24.765625</v>
      </c>
      <c r="D27" s="6" t="s">
        <v>27</v>
      </c>
    </row>
    <row r="28" spans="1:4" ht="15.75" customHeight="1" x14ac:dyDescent="0.2">
      <c r="A28" s="124" t="s">
        <v>873</v>
      </c>
      <c r="B28" s="125">
        <v>499.75</v>
      </c>
      <c r="C28" s="125">
        <v>37.884765625</v>
      </c>
      <c r="D28" s="6" t="s">
        <v>27</v>
      </c>
    </row>
    <row r="29" spans="1:4" ht="15.75" customHeight="1" x14ac:dyDescent="0.2">
      <c r="A29" s="124" t="s">
        <v>874</v>
      </c>
      <c r="B29" s="125">
        <v>499.75</v>
      </c>
      <c r="C29" s="125">
        <v>17.26953125</v>
      </c>
      <c r="D29" s="6" t="s">
        <v>27</v>
      </c>
    </row>
    <row r="30" spans="1:4" ht="15.75" customHeight="1" x14ac:dyDescent="0.2">
      <c r="A30" s="124" t="s">
        <v>875</v>
      </c>
      <c r="B30" s="125">
        <v>499.75</v>
      </c>
      <c r="C30" s="125">
        <v>17.154296875</v>
      </c>
      <c r="D30" s="6" t="s">
        <v>27</v>
      </c>
    </row>
    <row r="31" spans="1:4" ht="15.75" customHeight="1" x14ac:dyDescent="0.2">
      <c r="A31" s="124" t="s">
        <v>876</v>
      </c>
      <c r="B31" s="125">
        <v>499.75</v>
      </c>
      <c r="C31" s="125">
        <v>349.189453125</v>
      </c>
      <c r="D31" s="6" t="s">
        <v>27</v>
      </c>
    </row>
    <row r="32" spans="1:4" ht="15.75" customHeight="1" x14ac:dyDescent="0.2">
      <c r="A32" s="124" t="s">
        <v>877</v>
      </c>
      <c r="B32" s="125">
        <v>499.75</v>
      </c>
      <c r="C32" s="125">
        <v>52.646484375</v>
      </c>
      <c r="D32" s="6" t="s">
        <v>27</v>
      </c>
    </row>
    <row r="33" spans="1:4" ht="15.75" customHeight="1" x14ac:dyDescent="0.2">
      <c r="A33" s="124" t="s">
        <v>878</v>
      </c>
      <c r="B33" s="125">
        <v>499.75</v>
      </c>
      <c r="C33" s="125">
        <v>17.892578125</v>
      </c>
      <c r="D33" s="6" t="s">
        <v>27</v>
      </c>
    </row>
    <row r="34" spans="1:4" ht="15.75" customHeight="1" x14ac:dyDescent="0.2">
      <c r="A34" s="124" t="s">
        <v>879</v>
      </c>
      <c r="B34" s="125">
        <v>499.75</v>
      </c>
      <c r="C34" s="125">
        <v>59.599609375</v>
      </c>
      <c r="D34" s="6" t="s">
        <v>27</v>
      </c>
    </row>
    <row r="35" spans="1:4" ht="15.75" customHeight="1" x14ac:dyDescent="0.2">
      <c r="A35" s="124" t="s">
        <v>880</v>
      </c>
      <c r="B35" s="125">
        <v>499.75</v>
      </c>
      <c r="C35" s="125">
        <v>17.560546875</v>
      </c>
      <c r="D35" s="6" t="s">
        <v>27</v>
      </c>
    </row>
    <row r="36" spans="1:4" ht="15.75" customHeight="1" x14ac:dyDescent="0.2">
      <c r="A36" s="124" t="s">
        <v>881</v>
      </c>
      <c r="B36" s="125">
        <v>499.75</v>
      </c>
      <c r="C36" s="125">
        <v>11.09375</v>
      </c>
      <c r="D36" s="6" t="s">
        <v>27</v>
      </c>
    </row>
    <row r="37" spans="1:4" ht="15.75" customHeight="1" x14ac:dyDescent="0.2">
      <c r="A37" s="124" t="s">
        <v>882</v>
      </c>
      <c r="B37" s="125">
        <v>499.75</v>
      </c>
      <c r="C37" s="125">
        <v>40.15234375</v>
      </c>
      <c r="D37" s="6" t="s">
        <v>27</v>
      </c>
    </row>
    <row r="38" spans="1:4" ht="15.75" customHeight="1" x14ac:dyDescent="0.2">
      <c r="A38" s="124" t="s">
        <v>883</v>
      </c>
      <c r="B38" s="125">
        <v>499.75</v>
      </c>
      <c r="C38" s="125">
        <v>51.619140625</v>
      </c>
      <c r="D38" s="6" t="s">
        <v>27</v>
      </c>
    </row>
    <row r="39" spans="1:4" ht="15.75" customHeight="1" x14ac:dyDescent="0.2">
      <c r="A39" s="124" t="s">
        <v>884</v>
      </c>
      <c r="B39" s="125">
        <v>499.75</v>
      </c>
      <c r="C39" s="125">
        <v>7.8984375</v>
      </c>
      <c r="D39" s="6" t="s">
        <v>27</v>
      </c>
    </row>
    <row r="40" spans="1:4" ht="15.75" customHeight="1" x14ac:dyDescent="0.2">
      <c r="A40" s="124" t="s">
        <v>885</v>
      </c>
      <c r="B40" s="125">
        <v>499.75</v>
      </c>
      <c r="C40" s="125">
        <v>14.150390625</v>
      </c>
      <c r="D40" s="6" t="s">
        <v>27</v>
      </c>
    </row>
    <row r="41" spans="1:4" ht="15.75" customHeight="1" x14ac:dyDescent="0.2">
      <c r="A41" s="124" t="s">
        <v>886</v>
      </c>
      <c r="B41" s="125">
        <v>499.75</v>
      </c>
      <c r="C41" s="125">
        <v>22.40234375</v>
      </c>
      <c r="D41" s="6" t="s">
        <v>27</v>
      </c>
    </row>
    <row r="42" spans="1:4" ht="15.75" customHeight="1" x14ac:dyDescent="0.2">
      <c r="A42" s="124" t="s">
        <v>887</v>
      </c>
      <c r="B42" s="125">
        <v>499.75</v>
      </c>
      <c r="C42" s="125">
        <v>51.15625</v>
      </c>
      <c r="D42" s="6" t="s">
        <v>27</v>
      </c>
    </row>
    <row r="43" spans="1:4" ht="15.75" customHeight="1" x14ac:dyDescent="0.2">
      <c r="A43" s="124" t="s">
        <v>888</v>
      </c>
      <c r="B43" s="125">
        <v>499.75</v>
      </c>
      <c r="C43" s="125">
        <v>29.015625</v>
      </c>
      <c r="D43" s="6" t="s">
        <v>27</v>
      </c>
    </row>
    <row r="44" spans="1:4" ht="15.75" customHeight="1" x14ac:dyDescent="0.2">
      <c r="A44" s="124" t="s">
        <v>889</v>
      </c>
      <c r="B44" s="125">
        <v>499.75</v>
      </c>
      <c r="C44" s="125">
        <v>5.15234375</v>
      </c>
      <c r="D44" s="6" t="s">
        <v>27</v>
      </c>
    </row>
    <row r="45" spans="1:4" ht="15.75" customHeight="1" x14ac:dyDescent="0.2">
      <c r="A45" s="124" t="s">
        <v>890</v>
      </c>
      <c r="B45" s="125">
        <v>499.75</v>
      </c>
      <c r="C45" s="125">
        <v>50.181640625</v>
      </c>
      <c r="D45" s="6" t="s">
        <v>27</v>
      </c>
    </row>
    <row r="46" spans="1:4" ht="15.75" customHeight="1" x14ac:dyDescent="0.2">
      <c r="A46" s="124" t="s">
        <v>891</v>
      </c>
      <c r="B46" s="125">
        <v>499.75</v>
      </c>
      <c r="C46" s="125">
        <v>51.03125</v>
      </c>
      <c r="D46" s="6" t="s">
        <v>27</v>
      </c>
    </row>
    <row r="47" spans="1:4" ht="15.75" customHeight="1" x14ac:dyDescent="0.2">
      <c r="A47" s="124" t="s">
        <v>892</v>
      </c>
      <c r="B47" s="125">
        <v>499.75</v>
      </c>
      <c r="C47" s="125">
        <v>50.126953125</v>
      </c>
      <c r="D47" s="6" t="s">
        <v>27</v>
      </c>
    </row>
    <row r="48" spans="1:4" ht="15.75" customHeight="1" x14ac:dyDescent="0.2">
      <c r="A48" s="124" t="s">
        <v>893</v>
      </c>
      <c r="B48" s="125">
        <v>499.75</v>
      </c>
      <c r="C48" s="125">
        <v>96.078125</v>
      </c>
      <c r="D48" s="6" t="s">
        <v>27</v>
      </c>
    </row>
    <row r="49" spans="1:4" ht="15.75" customHeight="1" x14ac:dyDescent="0.2">
      <c r="A49" s="124" t="s">
        <v>894</v>
      </c>
      <c r="B49" s="125">
        <v>499.75</v>
      </c>
      <c r="C49" s="125">
        <v>99.0390625</v>
      </c>
      <c r="D49" s="6" t="s">
        <v>27</v>
      </c>
    </row>
    <row r="50" spans="1:4" ht="15.75" customHeight="1" x14ac:dyDescent="0.2">
      <c r="A50" s="124" t="s">
        <v>895</v>
      </c>
      <c r="B50" s="125">
        <v>1499.25</v>
      </c>
      <c r="C50" s="125">
        <v>250.3671875</v>
      </c>
      <c r="D50" s="6" t="s">
        <v>27</v>
      </c>
    </row>
    <row r="51" spans="1:4" ht="15.75" customHeight="1" x14ac:dyDescent="0.2">
      <c r="A51" s="124" t="s">
        <v>896</v>
      </c>
      <c r="B51" s="125">
        <v>499.75</v>
      </c>
      <c r="C51" s="125">
        <v>99.197265625</v>
      </c>
      <c r="D51" s="6" t="s">
        <v>27</v>
      </c>
    </row>
    <row r="52" spans="1:4" ht="15.75" customHeight="1" x14ac:dyDescent="0.2">
      <c r="A52" s="124" t="s">
        <v>897</v>
      </c>
      <c r="B52" s="125">
        <v>499.75</v>
      </c>
      <c r="C52" s="125">
        <v>109.15234375</v>
      </c>
      <c r="D52" s="6" t="s">
        <v>27</v>
      </c>
    </row>
    <row r="53" spans="1:4" ht="15.75" customHeight="1" x14ac:dyDescent="0.2">
      <c r="A53" s="124" t="s">
        <v>898</v>
      </c>
      <c r="B53" s="125">
        <v>499.75</v>
      </c>
      <c r="C53" s="125">
        <v>13.201171875</v>
      </c>
      <c r="D53" s="6" t="s">
        <v>27</v>
      </c>
    </row>
    <row r="54" spans="1:4" ht="15.75" customHeight="1" x14ac:dyDescent="0.2">
      <c r="A54" s="124" t="s">
        <v>899</v>
      </c>
      <c r="B54" s="125">
        <v>499.75</v>
      </c>
      <c r="C54" s="125">
        <v>14.1953125</v>
      </c>
      <c r="D54" s="6" t="s">
        <v>27</v>
      </c>
    </row>
    <row r="55" spans="1:4" ht="15.75" customHeight="1" x14ac:dyDescent="0.2">
      <c r="A55" s="124" t="s">
        <v>900</v>
      </c>
      <c r="B55" s="125">
        <v>499.75</v>
      </c>
      <c r="C55" s="125">
        <v>16.15234375</v>
      </c>
      <c r="D55" s="6" t="s">
        <v>387</v>
      </c>
    </row>
    <row r="56" spans="1:4" ht="15.75" customHeight="1" x14ac:dyDescent="0.2">
      <c r="A56" s="124" t="s">
        <v>901</v>
      </c>
      <c r="B56" s="125">
        <v>499.75</v>
      </c>
      <c r="C56" s="125">
        <v>16.1484375</v>
      </c>
      <c r="D56" s="6" t="s">
        <v>387</v>
      </c>
    </row>
    <row r="57" spans="1:4" ht="15.75" customHeight="1" x14ac:dyDescent="0.2">
      <c r="A57" s="124" t="s">
        <v>902</v>
      </c>
      <c r="B57" s="125">
        <v>499.75</v>
      </c>
      <c r="C57" s="125">
        <v>85.169921875</v>
      </c>
      <c r="D57" s="6" t="s">
        <v>387</v>
      </c>
    </row>
    <row r="58" spans="1:4" ht="15.75" customHeight="1" x14ac:dyDescent="0.2">
      <c r="A58" s="124" t="s">
        <v>903</v>
      </c>
      <c r="B58" s="125">
        <v>304.75</v>
      </c>
      <c r="C58" s="125">
        <v>100.177734375</v>
      </c>
      <c r="D58" s="6" t="s">
        <v>387</v>
      </c>
    </row>
    <row r="59" spans="1:4" ht="15.75" customHeight="1" x14ac:dyDescent="0.2">
      <c r="A59" s="124" t="s">
        <v>904</v>
      </c>
      <c r="B59" s="125">
        <v>399.75</v>
      </c>
      <c r="C59" s="125">
        <v>23.3564453125</v>
      </c>
      <c r="D59" s="6" t="s">
        <v>108</v>
      </c>
    </row>
    <row r="60" spans="1:4" ht="15.75" customHeight="1" x14ac:dyDescent="0.2">
      <c r="A60" s="124" t="s">
        <v>905</v>
      </c>
      <c r="B60" s="125">
        <v>399.75</v>
      </c>
      <c r="C60" s="125">
        <v>10.091796875</v>
      </c>
      <c r="D60" s="6" t="s">
        <v>108</v>
      </c>
    </row>
    <row r="61" spans="1:4" ht="15.75" customHeight="1" x14ac:dyDescent="0.2">
      <c r="A61" s="124" t="s">
        <v>906</v>
      </c>
      <c r="B61" s="125">
        <v>204.75</v>
      </c>
      <c r="C61" s="125">
        <v>1.14453125</v>
      </c>
      <c r="D61" s="6" t="s">
        <v>108</v>
      </c>
    </row>
    <row r="62" spans="1:4" ht="15.75" customHeight="1" x14ac:dyDescent="0.2">
      <c r="A62" s="124" t="s">
        <v>907</v>
      </c>
      <c r="B62" s="125">
        <v>59.75</v>
      </c>
      <c r="C62" s="125">
        <v>4.255859375</v>
      </c>
      <c r="D62" s="6" t="s">
        <v>108</v>
      </c>
    </row>
    <row r="63" spans="1:4" ht="15.75" customHeight="1" x14ac:dyDescent="0.2">
      <c r="A63" s="124" t="s">
        <v>908</v>
      </c>
      <c r="B63" s="125">
        <v>69.75</v>
      </c>
      <c r="C63" s="125">
        <v>2.20703125</v>
      </c>
      <c r="D63" s="6" t="s">
        <v>108</v>
      </c>
    </row>
    <row r="64" spans="1:4" ht="15.75" customHeight="1" x14ac:dyDescent="0.2">
      <c r="A64" s="124" t="s">
        <v>909</v>
      </c>
      <c r="B64" s="125">
        <v>1074.25</v>
      </c>
      <c r="C64" s="125">
        <v>74.6171875</v>
      </c>
      <c r="D64" s="6" t="s">
        <v>108</v>
      </c>
    </row>
    <row r="65" spans="1:4" ht="15.75" customHeight="1" x14ac:dyDescent="0.2">
      <c r="A65" s="124" t="s">
        <v>264</v>
      </c>
      <c r="B65" s="125">
        <v>499.75</v>
      </c>
      <c r="C65" s="125">
        <v>228.13671875</v>
      </c>
      <c r="D65" s="6" t="s">
        <v>129</v>
      </c>
    </row>
    <row r="66" spans="1:4" ht="15.75" customHeight="1" x14ac:dyDescent="0.2">
      <c r="A66" s="124" t="s">
        <v>264</v>
      </c>
      <c r="B66" s="125">
        <v>499.75</v>
      </c>
      <c r="C66" s="125">
        <v>123.189453125</v>
      </c>
      <c r="D66" s="6" t="s">
        <v>910</v>
      </c>
    </row>
    <row r="67" spans="1:4" ht="15.75" customHeight="1" x14ac:dyDescent="0.2">
      <c r="A67" s="124" t="s">
        <v>264</v>
      </c>
      <c r="B67" s="125">
        <v>499.75</v>
      </c>
      <c r="C67" s="125">
        <v>131.173828125</v>
      </c>
      <c r="D67" s="6" t="s">
        <v>33</v>
      </c>
    </row>
    <row r="68" spans="1:4" ht="15.75" customHeight="1" x14ac:dyDescent="0.2">
      <c r="A68" s="124" t="s">
        <v>265</v>
      </c>
      <c r="B68" s="125">
        <v>499.75</v>
      </c>
      <c r="C68" s="125">
        <v>159.18359375</v>
      </c>
      <c r="D68" s="6" t="s">
        <v>33</v>
      </c>
    </row>
    <row r="69" spans="1:4" ht="15.75" customHeight="1" x14ac:dyDescent="0.2">
      <c r="A69" s="124" t="s">
        <v>265</v>
      </c>
      <c r="B69" s="125">
        <v>499.75</v>
      </c>
      <c r="C69" s="125">
        <v>271.162109375</v>
      </c>
      <c r="D69" s="6" t="s">
        <v>129</v>
      </c>
    </row>
    <row r="70" spans="1:4" ht="15.75" customHeight="1" x14ac:dyDescent="0.2">
      <c r="A70" s="124" t="s">
        <v>265</v>
      </c>
      <c r="B70" s="125">
        <v>499.75</v>
      </c>
      <c r="C70" s="125">
        <v>123.185546875</v>
      </c>
      <c r="D70" s="6" t="s">
        <v>910</v>
      </c>
    </row>
    <row r="71" spans="1:4" ht="15.75" customHeight="1" x14ac:dyDescent="0.2">
      <c r="A71" s="124" t="s">
        <v>266</v>
      </c>
      <c r="B71" s="125">
        <v>1592.75</v>
      </c>
      <c r="C71" s="125">
        <v>92.18359375</v>
      </c>
      <c r="D71" s="6" t="s">
        <v>129</v>
      </c>
    </row>
    <row r="72" spans="1:4" ht="15.75" customHeight="1" x14ac:dyDescent="0.2">
      <c r="A72" s="124" t="s">
        <v>266</v>
      </c>
      <c r="B72" s="125">
        <v>499.75</v>
      </c>
      <c r="C72" s="125">
        <v>124.197265625</v>
      </c>
      <c r="D72" s="6" t="s">
        <v>33</v>
      </c>
    </row>
    <row r="73" spans="1:4" ht="15.75" customHeight="1" x14ac:dyDescent="0.2">
      <c r="A73" s="124" t="s">
        <v>267</v>
      </c>
      <c r="B73" s="125">
        <v>499.75</v>
      </c>
      <c r="C73" s="125">
        <v>149.1953125</v>
      </c>
      <c r="D73" s="6" t="s">
        <v>33</v>
      </c>
    </row>
    <row r="74" spans="1:4" ht="15.75" customHeight="1" x14ac:dyDescent="0.2">
      <c r="A74" s="124" t="s">
        <v>267</v>
      </c>
      <c r="B74" s="125">
        <v>499.75</v>
      </c>
      <c r="C74" s="125">
        <v>265.53125</v>
      </c>
      <c r="D74" s="6" t="s">
        <v>129</v>
      </c>
    </row>
    <row r="75" spans="1:4" ht="15.75" customHeight="1" x14ac:dyDescent="0.2">
      <c r="A75" s="124" t="s">
        <v>911</v>
      </c>
      <c r="B75" s="125">
        <v>499.75</v>
      </c>
      <c r="C75" s="125">
        <v>149.1953125</v>
      </c>
      <c r="D75" s="6" t="s">
        <v>33</v>
      </c>
    </row>
    <row r="76" spans="1:4" ht="15.75" customHeight="1" x14ac:dyDescent="0.2">
      <c r="A76" s="124" t="s">
        <v>269</v>
      </c>
      <c r="B76" s="125">
        <v>499.75</v>
      </c>
      <c r="C76" s="125">
        <v>125.181640625</v>
      </c>
      <c r="D76" s="6" t="s">
        <v>33</v>
      </c>
    </row>
    <row r="77" spans="1:4" ht="15.75" customHeight="1" x14ac:dyDescent="0.2">
      <c r="A77" s="124" t="s">
        <v>270</v>
      </c>
      <c r="B77" s="125">
        <v>499.75</v>
      </c>
      <c r="C77" s="125">
        <v>170.13671875</v>
      </c>
      <c r="D77" s="6" t="s">
        <v>33</v>
      </c>
    </row>
    <row r="78" spans="1:4" ht="15.75" customHeight="1" x14ac:dyDescent="0.2">
      <c r="A78" s="124" t="s">
        <v>271</v>
      </c>
      <c r="B78" s="125">
        <v>1999</v>
      </c>
      <c r="C78" s="125">
        <v>242.3125</v>
      </c>
      <c r="D78" s="6" t="s">
        <v>33</v>
      </c>
    </row>
    <row r="79" spans="1:4" ht="15.75" customHeight="1" x14ac:dyDescent="0.2">
      <c r="A79" s="124" t="s">
        <v>912</v>
      </c>
      <c r="B79" s="125">
        <v>499.75</v>
      </c>
      <c r="C79" s="125">
        <v>224.197265625</v>
      </c>
      <c r="D79" s="6" t="s">
        <v>33</v>
      </c>
    </row>
    <row r="80" spans="1:4" ht="15.75" customHeight="1" x14ac:dyDescent="0.2">
      <c r="A80" s="124" t="s">
        <v>913</v>
      </c>
      <c r="B80" s="125">
        <v>499.75</v>
      </c>
      <c r="C80" s="125">
        <v>209.1953125</v>
      </c>
      <c r="D80" s="6" t="s">
        <v>33</v>
      </c>
    </row>
    <row r="81" spans="1:4" ht="15.75" customHeight="1" x14ac:dyDescent="0.2">
      <c r="A81" s="124" t="s">
        <v>914</v>
      </c>
      <c r="B81" s="125">
        <v>499.75</v>
      </c>
      <c r="C81" s="125">
        <v>199.1953125</v>
      </c>
      <c r="D81" s="6" t="s">
        <v>33</v>
      </c>
    </row>
    <row r="82" spans="1:4" ht="15.75" customHeight="1" x14ac:dyDescent="0.2">
      <c r="A82" s="124" t="s">
        <v>915</v>
      </c>
      <c r="B82" s="125">
        <v>499.75</v>
      </c>
      <c r="C82" s="125">
        <v>2.072265625</v>
      </c>
      <c r="D82" s="6" t="s">
        <v>33</v>
      </c>
    </row>
    <row r="83" spans="1:4" ht="15.75" customHeight="1" x14ac:dyDescent="0.2">
      <c r="A83" s="124" t="s">
        <v>916</v>
      </c>
      <c r="B83" s="125">
        <v>499.75</v>
      </c>
      <c r="C83" s="125">
        <v>14.78515625</v>
      </c>
      <c r="D83" s="6" t="s">
        <v>33</v>
      </c>
    </row>
    <row r="84" spans="1:4" ht="15.75" customHeight="1" x14ac:dyDescent="0.2">
      <c r="A84" s="124" t="s">
        <v>917</v>
      </c>
      <c r="B84" s="125">
        <v>499.75</v>
      </c>
      <c r="C84" s="125">
        <v>27.59765625</v>
      </c>
      <c r="D84" s="6" t="s">
        <v>33</v>
      </c>
    </row>
    <row r="85" spans="1:4" ht="15.75" customHeight="1" x14ac:dyDescent="0.2">
      <c r="A85" s="124" t="s">
        <v>918</v>
      </c>
      <c r="B85" s="125">
        <v>499.75</v>
      </c>
      <c r="C85" s="125">
        <v>29.390625</v>
      </c>
      <c r="D85" s="6" t="s">
        <v>33</v>
      </c>
    </row>
    <row r="86" spans="1:4" ht="15.75" customHeight="1" x14ac:dyDescent="0.2">
      <c r="A86" s="124" t="s">
        <v>919</v>
      </c>
      <c r="B86" s="125">
        <v>499.75</v>
      </c>
      <c r="C86" s="125">
        <v>5.734375</v>
      </c>
      <c r="D86" s="6" t="s">
        <v>33</v>
      </c>
    </row>
    <row r="87" spans="1:4" ht="15.75" customHeight="1" x14ac:dyDescent="0.2">
      <c r="A87" s="124" t="s">
        <v>920</v>
      </c>
      <c r="B87" s="125">
        <v>499.75</v>
      </c>
      <c r="C87" s="125">
        <v>38.09375</v>
      </c>
      <c r="D87" s="6" t="s">
        <v>33</v>
      </c>
    </row>
    <row r="88" spans="1:4" ht="15.75" customHeight="1" x14ac:dyDescent="0.2">
      <c r="A88" s="124" t="s">
        <v>921</v>
      </c>
      <c r="B88" s="125">
        <v>499.75</v>
      </c>
      <c r="C88" s="125">
        <v>73.119140625</v>
      </c>
      <c r="D88" s="6" t="s">
        <v>33</v>
      </c>
    </row>
    <row r="89" spans="1:4" ht="15.75" customHeight="1" x14ac:dyDescent="0.2">
      <c r="A89" s="124" t="s">
        <v>922</v>
      </c>
      <c r="B89" s="125">
        <v>499.75</v>
      </c>
      <c r="C89" s="125">
        <v>14.78515625</v>
      </c>
      <c r="D89" s="6" t="s">
        <v>33</v>
      </c>
    </row>
    <row r="90" spans="1:4" ht="15.75" customHeight="1" x14ac:dyDescent="0.2">
      <c r="A90" s="124" t="s">
        <v>923</v>
      </c>
      <c r="B90" s="125">
        <v>499.75</v>
      </c>
      <c r="C90" s="125">
        <v>31.1640625</v>
      </c>
      <c r="D90" s="6" t="s">
        <v>33</v>
      </c>
    </row>
    <row r="91" spans="1:4" ht="15.75" customHeight="1" x14ac:dyDescent="0.2">
      <c r="A91" s="124" t="s">
        <v>924</v>
      </c>
      <c r="B91" s="125">
        <v>499.75</v>
      </c>
      <c r="C91" s="125">
        <v>11.1025390625</v>
      </c>
      <c r="D91" s="6" t="s">
        <v>33</v>
      </c>
    </row>
    <row r="92" spans="1:4" ht="15.75" customHeight="1" x14ac:dyDescent="0.2">
      <c r="A92" s="124" t="s">
        <v>925</v>
      </c>
      <c r="B92" s="125">
        <v>499.75</v>
      </c>
      <c r="C92" s="125">
        <v>4.197265625</v>
      </c>
      <c r="D92" s="6" t="s">
        <v>33</v>
      </c>
    </row>
    <row r="93" spans="1:4" ht="15.75" customHeight="1" x14ac:dyDescent="0.2">
      <c r="A93" s="124" t="s">
        <v>926</v>
      </c>
      <c r="B93" s="125">
        <v>499.75</v>
      </c>
      <c r="C93" s="125">
        <v>35.1640625</v>
      </c>
      <c r="D93" s="6" t="s">
        <v>33</v>
      </c>
    </row>
    <row r="94" spans="1:4" ht="15.75" customHeight="1" x14ac:dyDescent="0.2">
      <c r="A94" s="124" t="s">
        <v>927</v>
      </c>
      <c r="B94" s="125">
        <v>499.75</v>
      </c>
      <c r="C94" s="125">
        <v>61.169921875</v>
      </c>
      <c r="D94" s="6" t="s">
        <v>33</v>
      </c>
    </row>
    <row r="95" spans="1:4" ht="15.75" customHeight="1" x14ac:dyDescent="0.2">
      <c r="A95" s="124" t="s">
        <v>928</v>
      </c>
      <c r="B95" s="125">
        <v>499.75</v>
      </c>
      <c r="C95" s="125">
        <v>33.9296875</v>
      </c>
      <c r="D95" s="6" t="s">
        <v>33</v>
      </c>
    </row>
    <row r="96" spans="1:4" ht="15.75" customHeight="1" x14ac:dyDescent="0.2">
      <c r="A96" s="124" t="s">
        <v>929</v>
      </c>
      <c r="B96" s="125">
        <v>499.75</v>
      </c>
      <c r="C96" s="125">
        <v>67.16796875</v>
      </c>
      <c r="D96" s="6" t="s">
        <v>33</v>
      </c>
    </row>
    <row r="97" spans="1:4" ht="15.75" customHeight="1" x14ac:dyDescent="0.2">
      <c r="A97" s="124" t="s">
        <v>930</v>
      </c>
      <c r="B97" s="125">
        <v>499.75</v>
      </c>
      <c r="C97" s="125">
        <v>69.1748046875</v>
      </c>
      <c r="D97" s="6" t="s">
        <v>33</v>
      </c>
    </row>
    <row r="98" spans="1:4" ht="15.75" customHeight="1" x14ac:dyDescent="0.2">
      <c r="A98" s="124" t="s">
        <v>931</v>
      </c>
      <c r="B98" s="125">
        <v>1499.25</v>
      </c>
      <c r="C98" s="125">
        <v>28.65625</v>
      </c>
      <c r="D98" s="6" t="s">
        <v>33</v>
      </c>
    </row>
    <row r="99" spans="1:4" ht="15.75" customHeight="1" x14ac:dyDescent="0.2">
      <c r="A99" s="124" t="s">
        <v>932</v>
      </c>
      <c r="B99" s="125">
        <v>499.75</v>
      </c>
      <c r="C99" s="125">
        <v>157.197265625</v>
      </c>
      <c r="D99" s="6" t="s">
        <v>33</v>
      </c>
    </row>
    <row r="100" spans="1:4" ht="15.75" customHeight="1" x14ac:dyDescent="0.2">
      <c r="A100" s="124" t="s">
        <v>933</v>
      </c>
      <c r="B100" s="125">
        <v>499.75</v>
      </c>
      <c r="C100" s="125">
        <v>499.197265625</v>
      </c>
      <c r="D100" s="6" t="s">
        <v>33</v>
      </c>
    </row>
    <row r="101" spans="1:4" ht="15.75" customHeight="1" x14ac:dyDescent="0.2">
      <c r="A101" s="124" t="s">
        <v>934</v>
      </c>
      <c r="B101" s="125">
        <v>499.75</v>
      </c>
      <c r="C101" s="125">
        <v>8.935546875</v>
      </c>
      <c r="D101" s="6" t="s">
        <v>33</v>
      </c>
    </row>
    <row r="102" spans="1:4" ht="15.75" customHeight="1" x14ac:dyDescent="0.2">
      <c r="A102" s="124" t="s">
        <v>935</v>
      </c>
      <c r="B102" s="125">
        <v>499.75</v>
      </c>
      <c r="C102" s="125">
        <v>42.396484375</v>
      </c>
      <c r="D102" s="6" t="s">
        <v>33</v>
      </c>
    </row>
    <row r="103" spans="1:4" ht="15.75" customHeight="1" x14ac:dyDescent="0.2">
      <c r="A103" s="124" t="s">
        <v>936</v>
      </c>
      <c r="B103" s="125">
        <v>499.75</v>
      </c>
      <c r="C103" s="125">
        <v>30.185546875</v>
      </c>
      <c r="D103" s="6" t="s">
        <v>33</v>
      </c>
    </row>
    <row r="104" spans="1:4" ht="15.75" customHeight="1" x14ac:dyDescent="0.2">
      <c r="A104" s="124" t="s">
        <v>937</v>
      </c>
      <c r="B104" s="125">
        <v>499.75</v>
      </c>
      <c r="C104" s="125">
        <v>20.865234375</v>
      </c>
      <c r="D104" s="6" t="s">
        <v>33</v>
      </c>
    </row>
    <row r="105" spans="1:4" ht="15.75" customHeight="1" x14ac:dyDescent="0.2">
      <c r="A105" s="124" t="s">
        <v>938</v>
      </c>
      <c r="B105" s="125">
        <v>499.75</v>
      </c>
      <c r="C105" s="125">
        <v>23.666015625</v>
      </c>
      <c r="D105" s="6" t="s">
        <v>33</v>
      </c>
    </row>
    <row r="106" spans="1:4" ht="15.75" customHeight="1" x14ac:dyDescent="0.2">
      <c r="A106" s="124" t="s">
        <v>939</v>
      </c>
      <c r="B106" s="125">
        <v>499.75</v>
      </c>
      <c r="C106" s="125">
        <v>23.5869140625</v>
      </c>
      <c r="D106" s="6" t="s">
        <v>33</v>
      </c>
    </row>
    <row r="107" spans="1:4" ht="15.75" customHeight="1" x14ac:dyDescent="0.2">
      <c r="A107" s="124" t="s">
        <v>940</v>
      </c>
      <c r="B107" s="125">
        <v>499.75</v>
      </c>
      <c r="C107" s="125">
        <v>36.37109375</v>
      </c>
      <c r="D107" s="6" t="s">
        <v>33</v>
      </c>
    </row>
    <row r="108" spans="1:4" ht="15.75" customHeight="1" x14ac:dyDescent="0.2">
      <c r="A108" s="124" t="s">
        <v>941</v>
      </c>
      <c r="B108" s="125">
        <v>46</v>
      </c>
      <c r="C108" s="125">
        <v>37.9609375</v>
      </c>
      <c r="D108" s="6" t="s">
        <v>28</v>
      </c>
    </row>
    <row r="109" spans="1:4" ht="15.75" customHeight="1" x14ac:dyDescent="0.2">
      <c r="A109" s="124" t="s">
        <v>942</v>
      </c>
      <c r="B109" s="125">
        <v>499.75</v>
      </c>
      <c r="C109" s="125">
        <v>93.2578125</v>
      </c>
      <c r="D109" s="6" t="s">
        <v>943</v>
      </c>
    </row>
    <row r="110" spans="1:4" ht="15.75" customHeight="1" x14ac:dyDescent="0.2">
      <c r="A110" s="124" t="s">
        <v>942</v>
      </c>
      <c r="B110" s="125">
        <v>499.75</v>
      </c>
      <c r="C110" s="125">
        <v>138.890625</v>
      </c>
      <c r="D110" s="6" t="s">
        <v>105</v>
      </c>
    </row>
    <row r="111" spans="1:4" ht="15.75" customHeight="1" x14ac:dyDescent="0.2">
      <c r="A111" s="124" t="s">
        <v>944</v>
      </c>
      <c r="B111" s="125">
        <v>499.75</v>
      </c>
      <c r="C111" s="125">
        <v>91.8671875</v>
      </c>
      <c r="D111" s="6" t="s">
        <v>945</v>
      </c>
    </row>
    <row r="112" spans="1:4" ht="15.75" customHeight="1" x14ac:dyDescent="0.2">
      <c r="A112" s="124" t="s">
        <v>946</v>
      </c>
      <c r="B112" s="125">
        <v>499.75</v>
      </c>
      <c r="C112" s="125">
        <v>22.869140625</v>
      </c>
      <c r="D112" s="6" t="s">
        <v>111</v>
      </c>
    </row>
    <row r="113" spans="1:4" ht="15.75" customHeight="1" x14ac:dyDescent="0.2">
      <c r="A113" s="124" t="s">
        <v>947</v>
      </c>
      <c r="B113" s="125">
        <v>499.75</v>
      </c>
      <c r="C113" s="125">
        <v>91.6640625</v>
      </c>
      <c r="D113" s="6" t="s">
        <v>115</v>
      </c>
    </row>
    <row r="114" spans="1:4" ht="15.75" customHeight="1" x14ac:dyDescent="0.2">
      <c r="A114" s="124" t="s">
        <v>948</v>
      </c>
      <c r="B114" s="125">
        <v>499.75</v>
      </c>
      <c r="C114" s="125">
        <v>56.625</v>
      </c>
      <c r="D114" s="6" t="s">
        <v>105</v>
      </c>
    </row>
    <row r="115" spans="1:4" ht="15.75" customHeight="1" x14ac:dyDescent="0.2">
      <c r="A115" s="124" t="s">
        <v>948</v>
      </c>
      <c r="B115" s="125">
        <v>499.75</v>
      </c>
      <c r="C115" s="125">
        <v>47.65625</v>
      </c>
      <c r="D115" s="6" t="s">
        <v>943</v>
      </c>
    </row>
    <row r="116" spans="1:4" ht="15.75" customHeight="1" x14ac:dyDescent="0.2">
      <c r="A116" s="124" t="s">
        <v>949</v>
      </c>
      <c r="B116" s="125">
        <v>499.75</v>
      </c>
      <c r="C116" s="125">
        <v>215.8125</v>
      </c>
      <c r="D116" s="6" t="s">
        <v>945</v>
      </c>
    </row>
    <row r="117" spans="1:4" ht="15.75" customHeight="1" x14ac:dyDescent="0.2">
      <c r="A117" s="124" t="s">
        <v>950</v>
      </c>
      <c r="B117" s="125">
        <v>299.75</v>
      </c>
      <c r="C117" s="125">
        <v>99.185546875</v>
      </c>
      <c r="D117" s="6" t="s">
        <v>943</v>
      </c>
    </row>
    <row r="118" spans="1:4" ht="15.75" customHeight="1" x14ac:dyDescent="0.2">
      <c r="A118" s="124" t="s">
        <v>951</v>
      </c>
      <c r="B118" s="125">
        <v>99.75</v>
      </c>
      <c r="C118" s="125">
        <v>0.90625</v>
      </c>
      <c r="D118" s="6" t="s">
        <v>943</v>
      </c>
    </row>
    <row r="119" spans="1:4" ht="15.75" customHeight="1" x14ac:dyDescent="0.2">
      <c r="A119" s="124" t="s">
        <v>952</v>
      </c>
      <c r="B119" s="125">
        <v>499.75</v>
      </c>
      <c r="C119" s="125">
        <v>99.38671875</v>
      </c>
      <c r="D119" s="6" t="s">
        <v>111</v>
      </c>
    </row>
    <row r="120" spans="1:4" ht="15.75" customHeight="1" x14ac:dyDescent="0.2">
      <c r="A120" s="124" t="s">
        <v>953</v>
      </c>
      <c r="B120" s="125">
        <v>499.75</v>
      </c>
      <c r="C120" s="125">
        <v>78.6953125</v>
      </c>
      <c r="D120" s="6" t="s">
        <v>115</v>
      </c>
    </row>
    <row r="121" spans="1:4" ht="15.75" customHeight="1" x14ac:dyDescent="0.2">
      <c r="A121" s="124" t="s">
        <v>954</v>
      </c>
      <c r="B121" s="125">
        <v>499.75</v>
      </c>
      <c r="C121" s="125">
        <v>35.1171875</v>
      </c>
      <c r="D121" s="6" t="s">
        <v>943</v>
      </c>
    </row>
    <row r="122" spans="1:4" ht="15.75" customHeight="1" x14ac:dyDescent="0.2">
      <c r="A122" s="124" t="s">
        <v>954</v>
      </c>
      <c r="B122" s="125">
        <v>336.5</v>
      </c>
      <c r="C122" s="125">
        <v>98.328125</v>
      </c>
      <c r="D122" s="6" t="s">
        <v>105</v>
      </c>
    </row>
    <row r="123" spans="1:4" ht="15.75" customHeight="1" x14ac:dyDescent="0.2">
      <c r="A123" s="124" t="s">
        <v>955</v>
      </c>
      <c r="B123" s="125">
        <v>499.75</v>
      </c>
      <c r="C123" s="125">
        <v>190.703125</v>
      </c>
      <c r="D123" s="6" t="s">
        <v>945</v>
      </c>
    </row>
    <row r="124" spans="1:4" ht="15.75" customHeight="1" x14ac:dyDescent="0.2">
      <c r="A124" s="124" t="s">
        <v>956</v>
      </c>
      <c r="B124" s="125">
        <v>1529</v>
      </c>
      <c r="C124" s="125">
        <v>28.40625</v>
      </c>
      <c r="D124" s="6" t="s">
        <v>943</v>
      </c>
    </row>
    <row r="125" spans="1:4" ht="15.75" customHeight="1" x14ac:dyDescent="0.2">
      <c r="A125" s="124" t="s">
        <v>957</v>
      </c>
      <c r="B125" s="125">
        <v>499.75</v>
      </c>
      <c r="C125" s="125">
        <v>5.345703125</v>
      </c>
      <c r="D125" s="6" t="s">
        <v>111</v>
      </c>
    </row>
    <row r="126" spans="1:4" ht="15.75" customHeight="1" x14ac:dyDescent="0.2">
      <c r="A126" s="124" t="s">
        <v>958</v>
      </c>
      <c r="B126" s="125">
        <v>499.75</v>
      </c>
      <c r="C126" s="125">
        <v>56.2421875</v>
      </c>
      <c r="D126" s="6" t="s">
        <v>115</v>
      </c>
    </row>
    <row r="127" spans="1:4" ht="15.75" customHeight="1" x14ac:dyDescent="0.2">
      <c r="A127" s="124" t="s">
        <v>959</v>
      </c>
      <c r="B127" s="125">
        <v>499.75</v>
      </c>
      <c r="C127" s="125">
        <v>103.109375</v>
      </c>
      <c r="D127" s="6" t="s">
        <v>943</v>
      </c>
    </row>
    <row r="128" spans="1:4" ht="15.75" customHeight="1" x14ac:dyDescent="0.2">
      <c r="A128" s="124" t="s">
        <v>959</v>
      </c>
      <c r="B128" s="125">
        <v>336.5</v>
      </c>
      <c r="C128" s="125">
        <v>32.1171875</v>
      </c>
      <c r="D128" s="6" t="s">
        <v>105</v>
      </c>
    </row>
    <row r="129" spans="1:4" ht="15.75" customHeight="1" x14ac:dyDescent="0.2">
      <c r="A129" s="124" t="s">
        <v>960</v>
      </c>
      <c r="B129" s="125">
        <v>499.75</v>
      </c>
      <c r="C129" s="125">
        <v>254.65625</v>
      </c>
      <c r="D129" s="6" t="s">
        <v>945</v>
      </c>
    </row>
    <row r="130" spans="1:4" ht="15.75" customHeight="1" x14ac:dyDescent="0.2">
      <c r="A130" s="124" t="s">
        <v>961</v>
      </c>
      <c r="B130" s="125">
        <v>199.75</v>
      </c>
      <c r="C130" s="125">
        <v>161.34375</v>
      </c>
      <c r="D130" s="6" t="s">
        <v>111</v>
      </c>
    </row>
    <row r="131" spans="1:4" ht="15.75" customHeight="1" x14ac:dyDescent="0.2">
      <c r="A131" s="124" t="s">
        <v>962</v>
      </c>
      <c r="B131" s="125">
        <v>499.75</v>
      </c>
      <c r="C131" s="125">
        <v>91.8203125</v>
      </c>
      <c r="D131" s="6" t="s">
        <v>115</v>
      </c>
    </row>
    <row r="132" spans="1:4" ht="15.75" customHeight="1" x14ac:dyDescent="0.2">
      <c r="A132" s="124" t="s">
        <v>963</v>
      </c>
      <c r="B132" s="125">
        <v>999.5</v>
      </c>
      <c r="C132" s="125">
        <v>19.3125</v>
      </c>
      <c r="D132" s="6" t="s">
        <v>943</v>
      </c>
    </row>
    <row r="133" spans="1:4" ht="15.75" customHeight="1" x14ac:dyDescent="0.2">
      <c r="A133" s="124" t="s">
        <v>963</v>
      </c>
      <c r="B133" s="125">
        <v>499.75</v>
      </c>
      <c r="C133" s="125">
        <v>61.18359375</v>
      </c>
      <c r="D133" s="6" t="s">
        <v>105</v>
      </c>
    </row>
    <row r="134" spans="1:4" ht="15.75" customHeight="1" x14ac:dyDescent="0.2">
      <c r="A134" s="124" t="s">
        <v>964</v>
      </c>
      <c r="B134" s="125">
        <v>499.75</v>
      </c>
      <c r="C134" s="125">
        <v>157.8203125</v>
      </c>
      <c r="D134" s="6" t="s">
        <v>945</v>
      </c>
    </row>
    <row r="135" spans="1:4" ht="15.75" customHeight="1" x14ac:dyDescent="0.2">
      <c r="A135" s="124" t="s">
        <v>965</v>
      </c>
      <c r="B135" s="125">
        <v>393.25</v>
      </c>
      <c r="C135" s="125">
        <v>73.69140625</v>
      </c>
      <c r="D135" s="6" t="s">
        <v>111</v>
      </c>
    </row>
    <row r="136" spans="1:4" ht="15.75" customHeight="1" x14ac:dyDescent="0.2">
      <c r="A136" s="124" t="s">
        <v>966</v>
      </c>
      <c r="B136" s="125">
        <v>499.75</v>
      </c>
      <c r="C136" s="125">
        <v>13.9453125</v>
      </c>
      <c r="D136" s="6" t="s">
        <v>115</v>
      </c>
    </row>
    <row r="137" spans="1:4" ht="15.75" customHeight="1" x14ac:dyDescent="0.2">
      <c r="A137" s="124" t="s">
        <v>967</v>
      </c>
      <c r="B137" s="125">
        <v>437</v>
      </c>
      <c r="C137" s="125">
        <v>3.390625</v>
      </c>
      <c r="D137" s="6" t="s">
        <v>943</v>
      </c>
    </row>
    <row r="138" spans="1:4" ht="15.75" customHeight="1" x14ac:dyDescent="0.2">
      <c r="A138" s="124" t="s">
        <v>968</v>
      </c>
      <c r="B138" s="125">
        <v>499.75</v>
      </c>
      <c r="C138" s="125">
        <v>182.2578125</v>
      </c>
      <c r="D138" s="6" t="s">
        <v>945</v>
      </c>
    </row>
    <row r="139" spans="1:4" ht="15.75" customHeight="1" x14ac:dyDescent="0.2">
      <c r="A139" s="124" t="s">
        <v>969</v>
      </c>
      <c r="B139" s="125">
        <v>999.5</v>
      </c>
      <c r="C139" s="125">
        <v>1.359375</v>
      </c>
      <c r="D139" s="6" t="s">
        <v>115</v>
      </c>
    </row>
    <row r="140" spans="1:4" ht="15.75" customHeight="1" x14ac:dyDescent="0.2">
      <c r="A140" s="124" t="s">
        <v>970</v>
      </c>
      <c r="B140" s="125">
        <v>299.75</v>
      </c>
      <c r="C140" s="125">
        <v>4.197265625</v>
      </c>
      <c r="D140" s="6" t="s">
        <v>943</v>
      </c>
    </row>
    <row r="141" spans="1:4" ht="15.75" customHeight="1" x14ac:dyDescent="0.2">
      <c r="A141" s="124" t="s">
        <v>971</v>
      </c>
      <c r="B141" s="125">
        <v>499.75</v>
      </c>
      <c r="C141" s="125">
        <v>28.4453125</v>
      </c>
      <c r="D141" s="6" t="s">
        <v>945</v>
      </c>
    </row>
    <row r="142" spans="1:4" ht="15.75" customHeight="1" x14ac:dyDescent="0.2">
      <c r="A142" s="124" t="s">
        <v>972</v>
      </c>
      <c r="B142" s="125">
        <v>499.75</v>
      </c>
      <c r="C142" s="125">
        <v>32.125</v>
      </c>
      <c r="D142" s="6" t="s">
        <v>115</v>
      </c>
    </row>
    <row r="143" spans="1:4" ht="15.75" customHeight="1" x14ac:dyDescent="0.2">
      <c r="A143" s="124" t="s">
        <v>973</v>
      </c>
      <c r="B143" s="125">
        <v>499.75</v>
      </c>
      <c r="C143" s="125">
        <v>0.90625</v>
      </c>
      <c r="D143" s="6" t="s">
        <v>945</v>
      </c>
    </row>
    <row r="144" spans="1:4" ht="15.75" customHeight="1" x14ac:dyDescent="0.2">
      <c r="A144" s="124" t="s">
        <v>974</v>
      </c>
      <c r="B144" s="125">
        <v>149.75</v>
      </c>
      <c r="C144" s="125">
        <v>1.2021484375</v>
      </c>
      <c r="D144" s="6" t="s">
        <v>115</v>
      </c>
    </row>
    <row r="145" spans="1:4" ht="15.75" customHeight="1" x14ac:dyDescent="0.2">
      <c r="A145" s="124" t="s">
        <v>975</v>
      </c>
      <c r="B145" s="125">
        <v>499.75</v>
      </c>
      <c r="C145" s="125">
        <v>229.71875</v>
      </c>
      <c r="D145" s="6" t="s">
        <v>945</v>
      </c>
    </row>
    <row r="146" spans="1:4" ht="15.75" customHeight="1" x14ac:dyDescent="0.2">
      <c r="A146" s="124" t="s">
        <v>976</v>
      </c>
      <c r="B146" s="125">
        <v>1230.5</v>
      </c>
      <c r="C146" s="125">
        <v>77.8984375</v>
      </c>
      <c r="D146" s="6" t="s">
        <v>945</v>
      </c>
    </row>
    <row r="147" spans="1:4" ht="15.75" customHeight="1" x14ac:dyDescent="0.2">
      <c r="A147" s="124" t="s">
        <v>977</v>
      </c>
      <c r="B147" s="125">
        <v>249.75</v>
      </c>
      <c r="C147" s="125">
        <v>22.130859375</v>
      </c>
      <c r="D147" s="6" t="s">
        <v>115</v>
      </c>
    </row>
    <row r="148" spans="1:4" ht="15.75" customHeight="1" x14ac:dyDescent="0.2">
      <c r="A148" s="124" t="s">
        <v>978</v>
      </c>
      <c r="B148" s="125">
        <v>730.75</v>
      </c>
      <c r="C148" s="125">
        <v>10.7421875</v>
      </c>
      <c r="D148" s="6" t="s">
        <v>945</v>
      </c>
    </row>
    <row r="149" spans="1:4" ht="15.75" customHeight="1" x14ac:dyDescent="0.2">
      <c r="A149" s="124" t="s">
        <v>979</v>
      </c>
      <c r="B149" s="125">
        <v>489.25</v>
      </c>
      <c r="C149" s="125">
        <v>82.134765625</v>
      </c>
      <c r="D149" s="6" t="s">
        <v>115</v>
      </c>
    </row>
    <row r="150" spans="1:4" ht="15.75" customHeight="1" x14ac:dyDescent="0.2">
      <c r="A150" s="124" t="s">
        <v>980</v>
      </c>
      <c r="B150" s="125">
        <v>600.5</v>
      </c>
      <c r="C150" s="125">
        <v>5.4921875</v>
      </c>
      <c r="D150" s="6" t="s">
        <v>945</v>
      </c>
    </row>
    <row r="151" spans="1:4" ht="15.75" customHeight="1" x14ac:dyDescent="0.2">
      <c r="A151" s="124" t="s">
        <v>981</v>
      </c>
      <c r="B151" s="125">
        <v>319.5</v>
      </c>
      <c r="C151" s="125">
        <v>95.787109375</v>
      </c>
      <c r="D151" s="6" t="s">
        <v>115</v>
      </c>
    </row>
    <row r="152" spans="1:4" ht="15.75" customHeight="1" x14ac:dyDescent="0.2">
      <c r="A152" s="124" t="s">
        <v>982</v>
      </c>
      <c r="B152" s="125">
        <v>699.5</v>
      </c>
      <c r="C152" s="125">
        <v>287.1953125</v>
      </c>
      <c r="D152" s="6" t="s">
        <v>945</v>
      </c>
    </row>
    <row r="153" spans="1:4" ht="15.75" customHeight="1" x14ac:dyDescent="0.2">
      <c r="A153" s="124" t="s">
        <v>983</v>
      </c>
      <c r="B153" s="125">
        <v>999.5</v>
      </c>
      <c r="C153" s="125">
        <v>2.87109375</v>
      </c>
      <c r="D153" s="6" t="s">
        <v>115</v>
      </c>
    </row>
    <row r="154" spans="1:4" ht="15.75" customHeight="1" x14ac:dyDescent="0.2">
      <c r="A154" s="124" t="s">
        <v>984</v>
      </c>
      <c r="B154" s="125">
        <v>249.75</v>
      </c>
      <c r="C154" s="125">
        <v>106.01171875</v>
      </c>
      <c r="D154" s="6" t="s">
        <v>115</v>
      </c>
    </row>
    <row r="155" spans="1:4" ht="15.75" customHeight="1" x14ac:dyDescent="0.2">
      <c r="A155" s="124" t="s">
        <v>985</v>
      </c>
      <c r="B155" s="125">
        <v>499.75</v>
      </c>
      <c r="C155" s="125">
        <v>249.265625</v>
      </c>
      <c r="D155" s="6" t="s">
        <v>945</v>
      </c>
    </row>
    <row r="156" spans="1:4" ht="15.75" customHeight="1" x14ac:dyDescent="0.2">
      <c r="A156" s="124" t="s">
        <v>986</v>
      </c>
      <c r="B156" s="125">
        <v>499.75</v>
      </c>
      <c r="C156" s="125">
        <v>12.998046875</v>
      </c>
      <c r="D156" s="6" t="s">
        <v>86</v>
      </c>
    </row>
    <row r="157" spans="1:4" ht="15.75" customHeight="1" x14ac:dyDescent="0.2">
      <c r="A157" s="124" t="s">
        <v>987</v>
      </c>
      <c r="B157" s="125">
        <v>499.75</v>
      </c>
      <c r="C157" s="125">
        <v>11.0771484375</v>
      </c>
      <c r="D157" s="6" t="s">
        <v>86</v>
      </c>
    </row>
    <row r="158" spans="1:4" ht="15.75" customHeight="1" x14ac:dyDescent="0.2">
      <c r="A158" s="124" t="s">
        <v>988</v>
      </c>
      <c r="B158" s="125">
        <v>499.75</v>
      </c>
      <c r="C158" s="125">
        <v>6.080078125</v>
      </c>
      <c r="D158" s="6" t="s">
        <v>86</v>
      </c>
    </row>
    <row r="159" spans="1:4" ht="15.75" customHeight="1" x14ac:dyDescent="0.2">
      <c r="A159" s="124" t="s">
        <v>989</v>
      </c>
      <c r="B159" s="125">
        <v>499.75</v>
      </c>
      <c r="C159" s="125">
        <v>0.20703125</v>
      </c>
      <c r="D159" s="6" t="s">
        <v>86</v>
      </c>
    </row>
    <row r="160" spans="1:4" ht="15.75" customHeight="1" x14ac:dyDescent="0.2">
      <c r="A160" s="124" t="s">
        <v>990</v>
      </c>
      <c r="B160" s="125">
        <v>499.75</v>
      </c>
      <c r="C160" s="125">
        <v>434.658203125</v>
      </c>
      <c r="D160" s="6" t="s">
        <v>86</v>
      </c>
    </row>
    <row r="161" spans="1:4" ht="15.75" customHeight="1" x14ac:dyDescent="0.2">
      <c r="A161" s="124" t="s">
        <v>991</v>
      </c>
      <c r="B161" s="125">
        <v>499.75</v>
      </c>
      <c r="C161" s="125">
        <v>21.677734375</v>
      </c>
      <c r="D161" s="6" t="s">
        <v>22</v>
      </c>
    </row>
    <row r="162" spans="1:4" ht="15.75" customHeight="1" x14ac:dyDescent="0.2">
      <c r="A162" s="124" t="s">
        <v>992</v>
      </c>
      <c r="B162" s="125">
        <v>499.75</v>
      </c>
      <c r="C162" s="125">
        <v>18.6552734375</v>
      </c>
      <c r="D162" s="6" t="s">
        <v>22</v>
      </c>
    </row>
    <row r="163" spans="1:4" ht="15.75" customHeight="1" x14ac:dyDescent="0.2">
      <c r="A163" s="124" t="s">
        <v>993</v>
      </c>
      <c r="B163" s="125">
        <v>499.75</v>
      </c>
      <c r="C163" s="125">
        <v>14.240234375</v>
      </c>
      <c r="D163" s="6" t="s">
        <v>22</v>
      </c>
    </row>
    <row r="164" spans="1:4" ht="15.75" customHeight="1" x14ac:dyDescent="0.2">
      <c r="A164" s="124" t="s">
        <v>994</v>
      </c>
      <c r="B164" s="125">
        <v>499.75</v>
      </c>
      <c r="C164" s="125">
        <v>77.671875</v>
      </c>
      <c r="D164" s="6" t="s">
        <v>22</v>
      </c>
    </row>
    <row r="165" spans="1:4" ht="15.75" customHeight="1" x14ac:dyDescent="0.2">
      <c r="A165" s="124" t="s">
        <v>995</v>
      </c>
      <c r="B165" s="125">
        <v>499.75</v>
      </c>
      <c r="C165" s="125">
        <v>499.197265625</v>
      </c>
      <c r="D165" s="6" t="s">
        <v>22</v>
      </c>
    </row>
    <row r="166" spans="1:4" ht="15.75" customHeight="1" x14ac:dyDescent="0.2">
      <c r="A166" s="124" t="s">
        <v>996</v>
      </c>
      <c r="B166" s="125">
        <v>499.75</v>
      </c>
      <c r="C166" s="125">
        <v>23.6953125</v>
      </c>
      <c r="D166" s="6" t="s">
        <v>22</v>
      </c>
    </row>
    <row r="167" spans="1:4" ht="15.75" customHeight="1" x14ac:dyDescent="0.2">
      <c r="A167" s="124" t="s">
        <v>997</v>
      </c>
      <c r="B167" s="125">
        <v>499.75</v>
      </c>
      <c r="C167" s="125">
        <v>197.78125</v>
      </c>
      <c r="D167" s="6" t="s">
        <v>99</v>
      </c>
    </row>
    <row r="168" spans="1:4" ht="15.75" customHeight="1" x14ac:dyDescent="0.2">
      <c r="A168" s="124" t="s">
        <v>998</v>
      </c>
      <c r="B168" s="125">
        <v>499.75</v>
      </c>
      <c r="C168" s="125">
        <v>8.111328125</v>
      </c>
      <c r="D168" s="6" t="s">
        <v>34</v>
      </c>
    </row>
    <row r="169" spans="1:4" ht="15.75" customHeight="1" x14ac:dyDescent="0.2">
      <c r="A169" s="124" t="s">
        <v>999</v>
      </c>
      <c r="B169" s="125">
        <v>499.75</v>
      </c>
      <c r="C169" s="125">
        <v>24.9892578125</v>
      </c>
      <c r="D169" s="6" t="s">
        <v>119</v>
      </c>
    </row>
    <row r="170" spans="1:4" ht="15.75" customHeight="1" x14ac:dyDescent="0.2">
      <c r="A170" s="124" t="s">
        <v>999</v>
      </c>
      <c r="B170" s="125">
        <v>801.75</v>
      </c>
      <c r="C170" s="125">
        <v>41.3984375</v>
      </c>
      <c r="D170" s="6" t="s">
        <v>28</v>
      </c>
    </row>
    <row r="171" spans="1:4" ht="15.75" customHeight="1" x14ac:dyDescent="0.2">
      <c r="A171" s="124" t="s">
        <v>1000</v>
      </c>
      <c r="B171" s="125">
        <v>499.75</v>
      </c>
      <c r="C171" s="125">
        <v>34.2109375</v>
      </c>
      <c r="D171" s="6" t="s">
        <v>99</v>
      </c>
    </row>
    <row r="172" spans="1:4" ht="15.75" customHeight="1" x14ac:dyDescent="0.2">
      <c r="A172" s="124" t="s">
        <v>1001</v>
      </c>
      <c r="B172" s="125">
        <v>1499.25</v>
      </c>
      <c r="C172" s="125">
        <v>234.125</v>
      </c>
      <c r="D172" s="6" t="s">
        <v>1002</v>
      </c>
    </row>
    <row r="173" spans="1:4" ht="15.75" customHeight="1" x14ac:dyDescent="0.2">
      <c r="A173" s="124" t="s">
        <v>1003</v>
      </c>
      <c r="B173" s="125">
        <v>499.75</v>
      </c>
      <c r="C173" s="125">
        <v>6.8125</v>
      </c>
      <c r="D173" s="6" t="s">
        <v>122</v>
      </c>
    </row>
    <row r="174" spans="1:4" ht="15.75" customHeight="1" x14ac:dyDescent="0.2">
      <c r="A174" s="124" t="s">
        <v>1004</v>
      </c>
      <c r="B174" s="125">
        <v>499.75</v>
      </c>
      <c r="C174" s="125">
        <v>3.107421875</v>
      </c>
      <c r="D174" s="6" t="s">
        <v>34</v>
      </c>
    </row>
    <row r="175" spans="1:4" ht="15.75" customHeight="1" x14ac:dyDescent="0.2">
      <c r="A175" s="124" t="s">
        <v>1005</v>
      </c>
      <c r="B175" s="125">
        <v>499.75</v>
      </c>
      <c r="C175" s="125">
        <v>93.5</v>
      </c>
      <c r="D175" s="6" t="s">
        <v>119</v>
      </c>
    </row>
    <row r="176" spans="1:4" ht="15.75" customHeight="1" x14ac:dyDescent="0.2">
      <c r="A176" s="124" t="s">
        <v>1006</v>
      </c>
      <c r="B176" s="125">
        <v>336.5</v>
      </c>
      <c r="C176" s="125">
        <v>229.4609375</v>
      </c>
      <c r="D176" s="6" t="s">
        <v>99</v>
      </c>
    </row>
    <row r="177" spans="1:4" ht="15.75" customHeight="1" x14ac:dyDescent="0.2">
      <c r="A177" s="124" t="s">
        <v>1007</v>
      </c>
      <c r="B177" s="125">
        <v>951.75</v>
      </c>
      <c r="C177" s="125">
        <v>528.3515625</v>
      </c>
      <c r="D177" s="6" t="s">
        <v>1002</v>
      </c>
    </row>
    <row r="178" spans="1:4" ht="15.75" customHeight="1" x14ac:dyDescent="0.2">
      <c r="A178" s="124" t="s">
        <v>1008</v>
      </c>
      <c r="B178" s="125">
        <v>499.75</v>
      </c>
      <c r="C178" s="125">
        <v>26.8359375</v>
      </c>
      <c r="D178" s="6" t="s">
        <v>122</v>
      </c>
    </row>
    <row r="179" spans="1:4" ht="15.75" customHeight="1" x14ac:dyDescent="0.2">
      <c r="A179" s="124" t="s">
        <v>1009</v>
      </c>
      <c r="B179" s="125">
        <v>1999</v>
      </c>
      <c r="C179" s="125">
        <v>1.609375</v>
      </c>
      <c r="D179" s="6" t="s">
        <v>34</v>
      </c>
    </row>
    <row r="180" spans="1:4" ht="15.75" customHeight="1" x14ac:dyDescent="0.2">
      <c r="A180" s="124" t="s">
        <v>1010</v>
      </c>
      <c r="B180" s="125">
        <v>609.75</v>
      </c>
      <c r="C180" s="125">
        <v>36.0390625</v>
      </c>
      <c r="D180" s="6" t="s">
        <v>119</v>
      </c>
    </row>
    <row r="181" spans="1:4" ht="15.75" customHeight="1" x14ac:dyDescent="0.2">
      <c r="A181" s="124" t="s">
        <v>1011</v>
      </c>
      <c r="B181" s="125">
        <v>336.5</v>
      </c>
      <c r="C181" s="125">
        <v>105.5390625</v>
      </c>
      <c r="D181" s="6" t="s">
        <v>99</v>
      </c>
    </row>
    <row r="182" spans="1:4" ht="15.75" customHeight="1" x14ac:dyDescent="0.2">
      <c r="A182" s="124" t="s">
        <v>1012</v>
      </c>
      <c r="B182" s="125">
        <v>499.75</v>
      </c>
      <c r="C182" s="125">
        <v>98.8046875</v>
      </c>
      <c r="D182" s="6" t="s">
        <v>1002</v>
      </c>
    </row>
    <row r="183" spans="1:4" ht="15.75" customHeight="1" x14ac:dyDescent="0.2">
      <c r="A183" s="124" t="s">
        <v>1013</v>
      </c>
      <c r="B183" s="125">
        <v>499.75</v>
      </c>
      <c r="C183" s="125">
        <v>106.0859375</v>
      </c>
      <c r="D183" s="6" t="s">
        <v>122</v>
      </c>
    </row>
    <row r="184" spans="1:4" ht="15.75" customHeight="1" x14ac:dyDescent="0.2">
      <c r="A184" s="124" t="s">
        <v>1014</v>
      </c>
      <c r="B184" s="125">
        <v>1999</v>
      </c>
      <c r="C184" s="125">
        <v>1.609375</v>
      </c>
      <c r="D184" s="6" t="s">
        <v>34</v>
      </c>
    </row>
    <row r="185" spans="1:4" ht="15.75" customHeight="1" x14ac:dyDescent="0.2">
      <c r="A185" s="124" t="s">
        <v>1015</v>
      </c>
      <c r="B185" s="125">
        <v>841.5</v>
      </c>
      <c r="C185" s="125">
        <v>69.802734375</v>
      </c>
      <c r="D185" s="6" t="s">
        <v>119</v>
      </c>
    </row>
    <row r="186" spans="1:4" ht="15.75" customHeight="1" x14ac:dyDescent="0.2">
      <c r="A186" s="124" t="s">
        <v>1016</v>
      </c>
      <c r="B186" s="125">
        <v>417.75</v>
      </c>
      <c r="C186" s="125">
        <v>373.189453125</v>
      </c>
      <c r="D186" s="6" t="s">
        <v>99</v>
      </c>
    </row>
    <row r="187" spans="1:4" ht="15.75" customHeight="1" x14ac:dyDescent="0.2">
      <c r="A187" s="124" t="s">
        <v>1017</v>
      </c>
      <c r="B187" s="125">
        <v>499.75</v>
      </c>
      <c r="C187" s="125">
        <v>18.203125</v>
      </c>
      <c r="D187" s="6" t="s">
        <v>122</v>
      </c>
    </row>
    <row r="188" spans="1:4" ht="15.75" customHeight="1" x14ac:dyDescent="0.2">
      <c r="A188" s="124" t="s">
        <v>1018</v>
      </c>
      <c r="B188" s="125">
        <v>499.75</v>
      </c>
      <c r="C188" s="125">
        <v>324.171875</v>
      </c>
      <c r="D188" s="6" t="s">
        <v>34</v>
      </c>
    </row>
    <row r="189" spans="1:4" ht="15.75" customHeight="1" x14ac:dyDescent="0.2">
      <c r="A189" s="124" t="s">
        <v>1019</v>
      </c>
      <c r="B189" s="125">
        <v>499.75</v>
      </c>
      <c r="C189" s="125">
        <v>30.2578125</v>
      </c>
      <c r="D189" s="6" t="s">
        <v>119</v>
      </c>
    </row>
    <row r="190" spans="1:4" ht="15.75" customHeight="1" x14ac:dyDescent="0.2">
      <c r="A190" s="124" t="s">
        <v>1020</v>
      </c>
      <c r="B190" s="125">
        <v>418.5</v>
      </c>
      <c r="C190" s="125">
        <v>157.931640625</v>
      </c>
      <c r="D190" s="6" t="s">
        <v>99</v>
      </c>
    </row>
    <row r="191" spans="1:4" ht="15.75" customHeight="1" x14ac:dyDescent="0.2">
      <c r="A191" s="124" t="s">
        <v>1021</v>
      </c>
      <c r="B191" s="125">
        <v>394.25</v>
      </c>
      <c r="C191" s="125">
        <v>0.697265625</v>
      </c>
      <c r="D191" s="6" t="s">
        <v>122</v>
      </c>
    </row>
    <row r="192" spans="1:4" ht="15.75" customHeight="1" x14ac:dyDescent="0.2">
      <c r="A192" s="124" t="s">
        <v>1022</v>
      </c>
      <c r="B192" s="125">
        <v>499.75</v>
      </c>
      <c r="C192" s="125">
        <v>499.2001953125</v>
      </c>
      <c r="D192" s="6" t="s">
        <v>34</v>
      </c>
    </row>
    <row r="193" spans="1:4" ht="15.75" customHeight="1" x14ac:dyDescent="0.2">
      <c r="A193" s="124" t="s">
        <v>1023</v>
      </c>
      <c r="B193" s="125">
        <v>841.75</v>
      </c>
      <c r="C193" s="125">
        <v>12.234375</v>
      </c>
      <c r="D193" s="6" t="s">
        <v>119</v>
      </c>
    </row>
    <row r="194" spans="1:4" ht="15.75" customHeight="1" x14ac:dyDescent="0.2">
      <c r="A194" s="124" t="s">
        <v>1024</v>
      </c>
      <c r="B194" s="125">
        <v>499.75</v>
      </c>
      <c r="C194" s="125">
        <v>95.078125</v>
      </c>
      <c r="D194" s="6" t="s">
        <v>1002</v>
      </c>
    </row>
    <row r="195" spans="1:4" ht="15.75" customHeight="1" x14ac:dyDescent="0.2">
      <c r="A195" s="124" t="s">
        <v>1025</v>
      </c>
      <c r="B195" s="125">
        <v>499.75</v>
      </c>
      <c r="C195" s="125">
        <v>0.197265625</v>
      </c>
      <c r="D195" s="6" t="s">
        <v>122</v>
      </c>
    </row>
    <row r="196" spans="1:4" ht="15.75" customHeight="1" x14ac:dyDescent="0.2">
      <c r="A196" s="124" t="s">
        <v>1026</v>
      </c>
      <c r="B196" s="125">
        <v>499.75</v>
      </c>
      <c r="C196" s="125">
        <v>1.1953125</v>
      </c>
      <c r="D196" s="6" t="s">
        <v>119</v>
      </c>
    </row>
    <row r="197" spans="1:4" ht="15.75" customHeight="1" x14ac:dyDescent="0.2">
      <c r="A197" s="124" t="s">
        <v>1027</v>
      </c>
      <c r="B197" s="125">
        <v>499.75</v>
      </c>
      <c r="C197" s="125">
        <v>0.197265625</v>
      </c>
      <c r="D197" s="6" t="s">
        <v>122</v>
      </c>
    </row>
    <row r="198" spans="1:4" ht="15.75" customHeight="1" x14ac:dyDescent="0.2">
      <c r="A198" s="124" t="s">
        <v>1028</v>
      </c>
      <c r="B198" s="125">
        <v>499.75</v>
      </c>
      <c r="C198" s="125">
        <v>390.15625</v>
      </c>
      <c r="D198" s="6" t="s">
        <v>1002</v>
      </c>
    </row>
    <row r="199" spans="1:4" ht="15.75" customHeight="1" x14ac:dyDescent="0.2">
      <c r="A199" s="124" t="s">
        <v>1029</v>
      </c>
      <c r="B199" s="125">
        <v>499.75</v>
      </c>
      <c r="C199" s="125">
        <v>0.197265625</v>
      </c>
      <c r="D199" s="6" t="s">
        <v>122</v>
      </c>
    </row>
    <row r="200" spans="1:4" ht="15.75" customHeight="1" x14ac:dyDescent="0.2">
      <c r="A200" s="124" t="s">
        <v>1030</v>
      </c>
      <c r="B200" s="125">
        <v>1115.5</v>
      </c>
      <c r="C200" s="125">
        <v>6.16796875</v>
      </c>
      <c r="D200" s="6" t="s">
        <v>125</v>
      </c>
    </row>
    <row r="201" spans="1:4" ht="15.75" customHeight="1" x14ac:dyDescent="0.2">
      <c r="A201" s="124" t="s">
        <v>1031</v>
      </c>
      <c r="B201" s="125">
        <v>681</v>
      </c>
      <c r="C201" s="125">
        <v>11.60546875</v>
      </c>
      <c r="D201" s="6" t="s">
        <v>125</v>
      </c>
    </row>
    <row r="202" spans="1:4" ht="15.75" customHeight="1" x14ac:dyDescent="0.2">
      <c r="A202" s="124" t="s">
        <v>1032</v>
      </c>
      <c r="B202" s="125">
        <v>499.75</v>
      </c>
      <c r="C202" s="125">
        <v>83.8984375</v>
      </c>
      <c r="D202" s="6" t="s">
        <v>1002</v>
      </c>
    </row>
    <row r="203" spans="1:4" ht="15.75" customHeight="1" x14ac:dyDescent="0.2">
      <c r="A203" s="124" t="s">
        <v>1033</v>
      </c>
      <c r="B203" s="125">
        <v>1396.25</v>
      </c>
      <c r="C203" s="125">
        <v>64.65625</v>
      </c>
      <c r="D203" s="6" t="s">
        <v>125</v>
      </c>
    </row>
    <row r="204" spans="1:4" ht="15.75" customHeight="1" x14ac:dyDescent="0.2">
      <c r="A204" s="124" t="s">
        <v>1034</v>
      </c>
      <c r="B204" s="125">
        <v>1396.25</v>
      </c>
      <c r="C204" s="125">
        <v>64.65625</v>
      </c>
      <c r="D204" s="6" t="s">
        <v>125</v>
      </c>
    </row>
    <row r="205" spans="1:4" ht="15.75" customHeight="1" x14ac:dyDescent="0.2">
      <c r="A205" s="124" t="s">
        <v>1035</v>
      </c>
      <c r="B205" s="125">
        <v>2998.5</v>
      </c>
      <c r="C205" s="125">
        <v>586.8359375</v>
      </c>
      <c r="D205" s="6" t="s">
        <v>1002</v>
      </c>
    </row>
    <row r="206" spans="1:4" ht="15.75" customHeight="1" x14ac:dyDescent="0.2">
      <c r="A206" s="124" t="s">
        <v>1036</v>
      </c>
      <c r="B206" s="125">
        <v>1396.25</v>
      </c>
      <c r="C206" s="125">
        <v>64.65625</v>
      </c>
      <c r="D206" s="6" t="s">
        <v>125</v>
      </c>
    </row>
    <row r="207" spans="1:4" ht="15.75" customHeight="1" x14ac:dyDescent="0.2">
      <c r="A207" s="124" t="s">
        <v>1037</v>
      </c>
      <c r="B207" s="125">
        <v>499.75</v>
      </c>
      <c r="C207" s="125">
        <v>84.9765625</v>
      </c>
      <c r="D207" s="6" t="s">
        <v>1002</v>
      </c>
    </row>
    <row r="208" spans="1:4" ht="15.75" customHeight="1" x14ac:dyDescent="0.2">
      <c r="A208" s="124" t="s">
        <v>1038</v>
      </c>
      <c r="B208" s="125">
        <v>1396.25</v>
      </c>
      <c r="C208" s="125">
        <v>64.65625</v>
      </c>
      <c r="D208" s="6" t="s">
        <v>125</v>
      </c>
    </row>
    <row r="209" spans="1:4" ht="15.75" customHeight="1" x14ac:dyDescent="0.2">
      <c r="A209" s="124" t="s">
        <v>1039</v>
      </c>
      <c r="B209" s="125">
        <v>1396.25</v>
      </c>
      <c r="C209" s="125">
        <v>371.65625</v>
      </c>
      <c r="D209" s="6" t="s">
        <v>125</v>
      </c>
    </row>
    <row r="210" spans="1:4" ht="15.75" customHeight="1" x14ac:dyDescent="0.2">
      <c r="A210" s="124" t="s">
        <v>1040</v>
      </c>
      <c r="B210" s="125">
        <v>1744.75</v>
      </c>
      <c r="C210" s="125">
        <v>1110.095703125</v>
      </c>
      <c r="D210" s="6" t="s">
        <v>125</v>
      </c>
    </row>
    <row r="211" spans="1:4" ht="15.75" customHeight="1" x14ac:dyDescent="0.2">
      <c r="A211" s="124" t="s">
        <v>1041</v>
      </c>
      <c r="B211" s="125">
        <v>1745.75</v>
      </c>
      <c r="C211" s="125">
        <v>534.228515625</v>
      </c>
      <c r="D211" s="6" t="s">
        <v>125</v>
      </c>
    </row>
    <row r="212" spans="1:4" ht="15.75" customHeight="1" x14ac:dyDescent="0.2">
      <c r="A212" s="124" t="s">
        <v>1042</v>
      </c>
      <c r="B212" s="125">
        <v>1744.75</v>
      </c>
      <c r="C212" s="125">
        <v>1298.849609375</v>
      </c>
      <c r="D212" s="6" t="s">
        <v>125</v>
      </c>
    </row>
    <row r="213" spans="1:4" ht="15.75" customHeight="1" x14ac:dyDescent="0.2">
      <c r="A213" s="124" t="s">
        <v>1043</v>
      </c>
      <c r="B213" s="125">
        <v>1745.75</v>
      </c>
      <c r="C213" s="125">
        <v>1276.908203125</v>
      </c>
      <c r="D213" s="6" t="s">
        <v>125</v>
      </c>
    </row>
    <row r="214" spans="1:4" ht="15.75" customHeight="1" x14ac:dyDescent="0.2">
      <c r="A214" s="124" t="s">
        <v>1044</v>
      </c>
      <c r="B214" s="125">
        <v>1745.75</v>
      </c>
      <c r="C214" s="125">
        <v>1116.994140625</v>
      </c>
      <c r="D214" s="6" t="s">
        <v>125</v>
      </c>
    </row>
    <row r="215" spans="1:4" ht="15.75" customHeight="1" x14ac:dyDescent="0.2">
      <c r="A215" s="124" t="s">
        <v>1045</v>
      </c>
      <c r="B215" s="125">
        <v>1744.75</v>
      </c>
      <c r="C215" s="125">
        <v>1048.61328125</v>
      </c>
      <c r="D215" s="6" t="s">
        <v>125</v>
      </c>
    </row>
    <row r="216" spans="1:4" ht="15.75" customHeight="1" x14ac:dyDescent="0.2">
      <c r="A216" s="124" t="s">
        <v>1046</v>
      </c>
      <c r="B216" s="125">
        <v>1745.75</v>
      </c>
      <c r="C216" s="125">
        <v>1185.857421875</v>
      </c>
      <c r="D216" s="6" t="s">
        <v>125</v>
      </c>
    </row>
    <row r="217" spans="1:4" ht="15.75" customHeight="1" x14ac:dyDescent="0.2">
      <c r="A217" s="124" t="s">
        <v>1047</v>
      </c>
      <c r="B217" s="125">
        <v>173.25</v>
      </c>
      <c r="C217" s="125">
        <v>20.203125</v>
      </c>
      <c r="D217" s="6" t="s">
        <v>1002</v>
      </c>
    </row>
    <row r="218" spans="1:4" ht="15.75" customHeight="1" x14ac:dyDescent="0.2">
      <c r="A218" s="124" t="s">
        <v>1048</v>
      </c>
      <c r="B218" s="125">
        <v>499.75</v>
      </c>
      <c r="C218" s="125">
        <v>13.017578125</v>
      </c>
      <c r="D218" s="6" t="s">
        <v>945</v>
      </c>
    </row>
    <row r="219" spans="1:4" ht="15.75" customHeight="1" x14ac:dyDescent="0.2">
      <c r="A219" s="124" t="s">
        <v>1049</v>
      </c>
      <c r="B219" s="125">
        <v>499.75</v>
      </c>
      <c r="C219" s="125">
        <v>116.6982421875</v>
      </c>
      <c r="D219" s="6" t="s">
        <v>945</v>
      </c>
    </row>
    <row r="220" spans="1:4" ht="15.75" customHeight="1" x14ac:dyDescent="0.2">
      <c r="A220" s="124" t="s">
        <v>1050</v>
      </c>
      <c r="B220" s="125">
        <v>499.75</v>
      </c>
      <c r="C220" s="125">
        <v>218.2626953125</v>
      </c>
      <c r="D220" s="6" t="s">
        <v>945</v>
      </c>
    </row>
    <row r="221" spans="1:4" ht="15.75" customHeight="1" x14ac:dyDescent="0.2">
      <c r="A221" s="124" t="s">
        <v>1051</v>
      </c>
      <c r="B221" s="125">
        <v>499.75</v>
      </c>
      <c r="C221" s="125">
        <v>212.1943359375</v>
      </c>
      <c r="D221" s="6" t="s">
        <v>945</v>
      </c>
    </row>
    <row r="222" spans="1:4" ht="15.75" customHeight="1" x14ac:dyDescent="0.2">
      <c r="A222" s="124" t="s">
        <v>1052</v>
      </c>
      <c r="B222" s="125">
        <v>462</v>
      </c>
      <c r="C222" s="125">
        <v>242.337890625</v>
      </c>
      <c r="D222" s="6" t="s">
        <v>945</v>
      </c>
    </row>
    <row r="223" spans="1:4" ht="15.75" customHeight="1" x14ac:dyDescent="0.2">
      <c r="A223" s="124" t="s">
        <v>1053</v>
      </c>
      <c r="B223" s="125">
        <v>494.25</v>
      </c>
      <c r="C223" s="125">
        <v>0.6953125</v>
      </c>
      <c r="D223" s="6" t="s">
        <v>945</v>
      </c>
    </row>
    <row r="224" spans="1:4" ht="15.75" customHeight="1" x14ac:dyDescent="0.2">
      <c r="A224" s="124" t="s">
        <v>1054</v>
      </c>
      <c r="B224" s="125">
        <v>399.75</v>
      </c>
      <c r="C224" s="125">
        <v>315.27734375</v>
      </c>
      <c r="D224" s="6" t="s">
        <v>945</v>
      </c>
    </row>
    <row r="225" spans="1:6" ht="15.75" customHeight="1" x14ac:dyDescent="0.2">
      <c r="A225" s="124" t="s">
        <v>1055</v>
      </c>
      <c r="B225" s="125">
        <v>429.75</v>
      </c>
      <c r="C225" s="125">
        <v>0.1953125</v>
      </c>
      <c r="D225" s="6" t="s">
        <v>945</v>
      </c>
    </row>
    <row r="226" spans="1:6" ht="15.75" customHeight="1" x14ac:dyDescent="0.2">
      <c r="A226" s="6" t="s">
        <v>961</v>
      </c>
      <c r="B226" s="6">
        <v>0.195068359375</v>
      </c>
      <c r="C226" s="6">
        <v>0.15756835937499999</v>
      </c>
      <c r="D226" s="6" t="s">
        <v>111</v>
      </c>
    </row>
    <row r="227" spans="1:6" ht="15.75" customHeight="1" x14ac:dyDescent="0.2">
      <c r="A227" s="6" t="s">
        <v>965</v>
      </c>
      <c r="B227" s="6">
        <v>0.384033203125</v>
      </c>
      <c r="C227" s="6">
        <v>7.1962890624999998E-2</v>
      </c>
      <c r="D227" s="6" t="s">
        <v>111</v>
      </c>
    </row>
    <row r="228" spans="1:6" ht="15.75" customHeight="1" x14ac:dyDescent="0.2">
      <c r="A228" s="47" t="s">
        <v>865</v>
      </c>
      <c r="B228" s="6">
        <v>0.488037109375</v>
      </c>
      <c r="C228" s="6">
        <v>8.2744140625000004E-2</v>
      </c>
      <c r="D228" s="6" t="s">
        <v>113</v>
      </c>
    </row>
    <row r="229" spans="1:6" ht="15.75" customHeight="1" x14ac:dyDescent="0.2">
      <c r="A229" s="47" t="s">
        <v>866</v>
      </c>
      <c r="B229" s="6">
        <v>0.488037109375</v>
      </c>
      <c r="C229" s="6">
        <v>2.3808593749999999E-2</v>
      </c>
      <c r="D229" s="6" t="s">
        <v>113</v>
      </c>
    </row>
    <row r="230" spans="1:6" ht="15.75" customHeight="1" x14ac:dyDescent="0.2">
      <c r="A230" s="47" t="s">
        <v>867</v>
      </c>
      <c r="B230" s="6">
        <v>0.488037109375</v>
      </c>
      <c r="C230" s="6">
        <v>8.9648437499999997E-3</v>
      </c>
      <c r="D230" s="6" t="s">
        <v>113</v>
      </c>
    </row>
    <row r="231" spans="1:6" ht="15.75" customHeight="1" x14ac:dyDescent="0.2">
      <c r="A231" s="47" t="s">
        <v>868</v>
      </c>
      <c r="B231" s="6">
        <v>0.292724609375</v>
      </c>
      <c r="C231" s="6">
        <v>0.292724609375</v>
      </c>
      <c r="D231" s="6" t="s">
        <v>113</v>
      </c>
    </row>
    <row r="232" spans="1:6" ht="15.75" customHeight="1" x14ac:dyDescent="0.2">
      <c r="A232" s="47" t="s">
        <v>264</v>
      </c>
      <c r="B232" s="6">
        <v>0.488037109375</v>
      </c>
      <c r="C232" s="6">
        <v>0.26311523437500001</v>
      </c>
      <c r="D232" s="6" t="s">
        <v>1056</v>
      </c>
    </row>
    <row r="233" spans="1:6" ht="15.75" customHeight="1" x14ac:dyDescent="0.2">
      <c r="A233" s="6" t="s">
        <v>265</v>
      </c>
      <c r="B233" s="6">
        <v>0.572998046875</v>
      </c>
      <c r="C233" s="6">
        <v>0.57246093750000004</v>
      </c>
      <c r="D233" s="6" t="s">
        <v>1056</v>
      </c>
    </row>
    <row r="234" spans="1:6" ht="15.75" customHeight="1" x14ac:dyDescent="0.2">
      <c r="A234" s="6" t="s">
        <v>266</v>
      </c>
      <c r="B234" s="6">
        <v>0.573974609375</v>
      </c>
      <c r="C234" s="6">
        <v>0.57319335937500004</v>
      </c>
      <c r="D234" s="6" t="s">
        <v>1056</v>
      </c>
    </row>
    <row r="235" spans="1:6" ht="15.75" customHeight="1" x14ac:dyDescent="0.2">
      <c r="A235" s="6" t="s">
        <v>267</v>
      </c>
      <c r="B235" s="6">
        <v>0.488037109375</v>
      </c>
      <c r="C235" s="6">
        <v>0.48749999999999999</v>
      </c>
      <c r="D235" s="6" t="s">
        <v>1056</v>
      </c>
    </row>
    <row r="236" spans="1:6" ht="15.75" customHeight="1" x14ac:dyDescent="0.2">
      <c r="A236" s="6" t="s">
        <v>268</v>
      </c>
      <c r="B236" s="6">
        <v>0.488037109375</v>
      </c>
      <c r="C236" s="6">
        <v>0.48749999999999999</v>
      </c>
      <c r="D236" s="6" t="s">
        <v>1056</v>
      </c>
    </row>
    <row r="237" spans="1:6" ht="15.75" customHeight="1" x14ac:dyDescent="0.2">
      <c r="A237" s="6" t="s">
        <v>269</v>
      </c>
      <c r="B237" s="6">
        <v>0.488037109375</v>
      </c>
      <c r="C237" s="6">
        <v>0.48749999999999999</v>
      </c>
      <c r="D237" s="6" t="s">
        <v>1056</v>
      </c>
    </row>
    <row r="238" spans="1:6" ht="15.75" customHeight="1" x14ac:dyDescent="0.2">
      <c r="A238" s="6" t="s">
        <v>270</v>
      </c>
      <c r="B238" s="6">
        <v>0.488037109375</v>
      </c>
      <c r="C238" s="6">
        <v>0.48749999999999999</v>
      </c>
      <c r="D238" s="6" t="s">
        <v>1056</v>
      </c>
    </row>
    <row r="239" spans="1:6" ht="15.75" customHeight="1" x14ac:dyDescent="0.2">
      <c r="A239" s="47" t="s">
        <v>1057</v>
      </c>
      <c r="B239" s="47">
        <v>499.75</v>
      </c>
      <c r="C239" s="47">
        <v>180.177734375</v>
      </c>
      <c r="D239" s="6" t="s">
        <v>29</v>
      </c>
    </row>
    <row r="240" spans="1:6" ht="15.75" customHeight="1" x14ac:dyDescent="0.2">
      <c r="A240" s="47" t="s">
        <v>1058</v>
      </c>
      <c r="B240" s="47">
        <v>499.75</v>
      </c>
      <c r="C240" s="47">
        <v>137.068359375</v>
      </c>
      <c r="D240" s="6" t="s">
        <v>29</v>
      </c>
      <c r="E240" s="6"/>
      <c r="F240" s="6"/>
    </row>
    <row r="241" spans="1:6" ht="15.75" customHeight="1" x14ac:dyDescent="0.2">
      <c r="A241" s="47" t="s">
        <v>1059</v>
      </c>
      <c r="B241" s="47">
        <v>499.75</v>
      </c>
      <c r="C241" s="47">
        <v>128.1337890625</v>
      </c>
      <c r="D241" s="6" t="s">
        <v>29</v>
      </c>
      <c r="E241" s="6"/>
      <c r="F241" s="6"/>
    </row>
    <row r="242" spans="1:6" ht="15.75" customHeight="1" x14ac:dyDescent="0.2">
      <c r="A242" s="47" t="s">
        <v>1060</v>
      </c>
      <c r="B242" s="47">
        <v>499.75</v>
      </c>
      <c r="C242" s="47">
        <v>148.12890625</v>
      </c>
      <c r="D242" s="6" t="s">
        <v>30</v>
      </c>
      <c r="E242" s="6"/>
      <c r="F242" s="6"/>
    </row>
    <row r="243" spans="1:6" ht="15.75" customHeight="1" x14ac:dyDescent="0.2">
      <c r="A243" s="47" t="s">
        <v>1061</v>
      </c>
      <c r="B243" s="47">
        <v>499.75</v>
      </c>
      <c r="C243" s="47">
        <v>154.16796875</v>
      </c>
      <c r="D243" s="6" t="s">
        <v>30</v>
      </c>
      <c r="E243" s="6"/>
      <c r="F243" s="6"/>
    </row>
    <row r="244" spans="1:6" ht="15.75" customHeight="1" x14ac:dyDescent="0.2">
      <c r="A244" s="47" t="s">
        <v>1062</v>
      </c>
      <c r="B244" s="47">
        <v>115.5</v>
      </c>
      <c r="C244" s="47">
        <v>81.9111328125</v>
      </c>
      <c r="D244" s="6" t="s">
        <v>30</v>
      </c>
      <c r="E244" s="6"/>
      <c r="F244" s="6"/>
    </row>
    <row r="245" spans="1:6" ht="15.75" customHeight="1" x14ac:dyDescent="0.2">
      <c r="A245" s="47" t="s">
        <v>1063</v>
      </c>
      <c r="B245" s="47">
        <v>499.75</v>
      </c>
      <c r="C245" s="47">
        <v>287.091796875</v>
      </c>
      <c r="D245" s="6" t="s">
        <v>30</v>
      </c>
      <c r="E245" s="6"/>
      <c r="F245" s="6"/>
    </row>
    <row r="246" spans="1:6" ht="15.75" customHeight="1" x14ac:dyDescent="0.2">
      <c r="A246" s="47" t="s">
        <v>1064</v>
      </c>
      <c r="B246" s="47">
        <v>499.75</v>
      </c>
      <c r="C246" s="47">
        <v>187.978515625</v>
      </c>
      <c r="D246" s="6" t="s">
        <v>30</v>
      </c>
      <c r="E246" s="6"/>
      <c r="F246" s="6"/>
    </row>
    <row r="247" spans="1:6" ht="15.75" customHeight="1" x14ac:dyDescent="0.2">
      <c r="A247" s="47" t="s">
        <v>1065</v>
      </c>
      <c r="B247" s="47">
        <v>499.75</v>
      </c>
      <c r="C247" s="47">
        <v>294.1923828125</v>
      </c>
      <c r="D247" s="6" t="s">
        <v>30</v>
      </c>
      <c r="E247" s="6"/>
      <c r="F247" s="6"/>
    </row>
    <row r="248" spans="1:6" ht="15.75" customHeight="1" x14ac:dyDescent="0.2">
      <c r="A248" s="47" t="s">
        <v>1066</v>
      </c>
      <c r="B248" s="47">
        <v>499.75</v>
      </c>
      <c r="C248" s="47">
        <v>499.2001953125</v>
      </c>
      <c r="D248" s="6" t="s">
        <v>30</v>
      </c>
      <c r="E248" s="6"/>
      <c r="F248" s="6"/>
    </row>
    <row r="249" spans="1:6" ht="15.75" customHeight="1" x14ac:dyDescent="0.2">
      <c r="A249" s="47" t="s">
        <v>1067</v>
      </c>
      <c r="B249" s="47">
        <v>499.75</v>
      </c>
      <c r="C249" s="47">
        <v>495.6435546875</v>
      </c>
      <c r="D249" s="6" t="s">
        <v>30</v>
      </c>
      <c r="E249" s="6"/>
      <c r="F249" s="6"/>
    </row>
    <row r="250" spans="1:6" ht="15.75" customHeight="1" x14ac:dyDescent="0.2">
      <c r="A250" s="6" t="s">
        <v>1068</v>
      </c>
      <c r="B250" s="47">
        <v>629.75</v>
      </c>
      <c r="C250" s="47">
        <v>22.3330078125</v>
      </c>
      <c r="D250" s="47" t="s">
        <v>136</v>
      </c>
      <c r="E250" s="6"/>
      <c r="F250" s="6"/>
    </row>
    <row r="251" spans="1:6" ht="15.75" customHeight="1" x14ac:dyDescent="0.2">
      <c r="A251" s="6" t="s">
        <v>1069</v>
      </c>
      <c r="B251" s="47">
        <v>499.75</v>
      </c>
      <c r="C251" s="47">
        <v>103.9140625</v>
      </c>
      <c r="D251" s="47" t="s">
        <v>136</v>
      </c>
      <c r="E251" s="6"/>
      <c r="F251" s="6"/>
    </row>
    <row r="252" spans="1:6" ht="15.75" customHeight="1" x14ac:dyDescent="0.2">
      <c r="A252" s="6" t="s">
        <v>1070</v>
      </c>
      <c r="B252" s="47">
        <v>499.75</v>
      </c>
      <c r="C252" s="47">
        <v>55.8984375</v>
      </c>
      <c r="D252" s="6" t="s">
        <v>136</v>
      </c>
      <c r="E252" s="6"/>
      <c r="F252" s="6"/>
    </row>
    <row r="253" spans="1:6" ht="15.75" customHeight="1" x14ac:dyDescent="0.2">
      <c r="A253" s="6" t="s">
        <v>1071</v>
      </c>
      <c r="B253" s="47">
        <v>499.75</v>
      </c>
      <c r="C253" s="47">
        <v>235.791015625</v>
      </c>
      <c r="D253" s="6" t="s">
        <v>136</v>
      </c>
      <c r="E253" s="6"/>
      <c r="F253" s="6"/>
    </row>
    <row r="254" spans="1:6" ht="15.75" customHeight="1" x14ac:dyDescent="0.2">
      <c r="A254" s="6" t="s">
        <v>1072</v>
      </c>
      <c r="B254" s="47">
        <v>595.25</v>
      </c>
      <c r="C254" s="47">
        <v>48.77734375</v>
      </c>
      <c r="D254" s="6" t="s">
        <v>136</v>
      </c>
      <c r="E254" s="6"/>
      <c r="F254" s="6"/>
    </row>
    <row r="255" spans="1:6" ht="15.75" customHeight="1" x14ac:dyDescent="0.2">
      <c r="A255" s="6" t="s">
        <v>1073</v>
      </c>
      <c r="B255" s="47">
        <v>499.75</v>
      </c>
      <c r="C255" s="47">
        <v>202.1328125</v>
      </c>
      <c r="D255" s="6" t="s">
        <v>136</v>
      </c>
      <c r="E255" s="6"/>
      <c r="F255" s="6"/>
    </row>
    <row r="256" spans="1:6" ht="15.75" customHeight="1" x14ac:dyDescent="0.2">
      <c r="A256" s="6" t="s">
        <v>1074</v>
      </c>
      <c r="B256" s="47">
        <v>499.75</v>
      </c>
      <c r="C256" s="47">
        <v>146.474609375</v>
      </c>
      <c r="D256" s="6" t="s">
        <v>136</v>
      </c>
      <c r="E256" s="6"/>
      <c r="F256" s="6"/>
    </row>
    <row r="257" spans="1:6" ht="15.75" customHeight="1" x14ac:dyDescent="0.2">
      <c r="A257" s="6" t="s">
        <v>1075</v>
      </c>
      <c r="B257" s="47">
        <v>499.75</v>
      </c>
      <c r="C257" s="47">
        <v>117.08203125</v>
      </c>
      <c r="D257" s="6" t="s">
        <v>136</v>
      </c>
      <c r="E257" s="6"/>
      <c r="F257" s="6"/>
    </row>
    <row r="258" spans="1:6" ht="15.75" customHeight="1" x14ac:dyDescent="0.2">
      <c r="A258" s="6" t="s">
        <v>1076</v>
      </c>
      <c r="B258" s="47">
        <v>499.75</v>
      </c>
      <c r="C258" s="47">
        <v>101.462890625</v>
      </c>
      <c r="D258" s="6" t="s">
        <v>136</v>
      </c>
      <c r="E258" s="6"/>
      <c r="F258" s="6"/>
    </row>
    <row r="259" spans="1:6" ht="15.75" customHeight="1" x14ac:dyDescent="0.2">
      <c r="A259" s="6" t="s">
        <v>1077</v>
      </c>
      <c r="B259" s="47">
        <v>499.75</v>
      </c>
      <c r="C259" s="47">
        <v>236.2734375</v>
      </c>
      <c r="D259" s="6" t="s">
        <v>136</v>
      </c>
      <c r="E259" s="6"/>
      <c r="F259" s="6"/>
    </row>
    <row r="260" spans="1:6" ht="15.75" customHeight="1" x14ac:dyDescent="0.2">
      <c r="A260" s="47" t="s">
        <v>1078</v>
      </c>
      <c r="B260" s="47">
        <v>701.5</v>
      </c>
      <c r="C260" s="47">
        <v>180.421875</v>
      </c>
      <c r="D260" s="47" t="s">
        <v>140</v>
      </c>
      <c r="E260" s="6"/>
      <c r="F260" s="6"/>
    </row>
    <row r="261" spans="1:6" ht="15.75" customHeight="1" x14ac:dyDescent="0.2">
      <c r="A261" s="47" t="s">
        <v>1079</v>
      </c>
      <c r="B261" s="47">
        <v>499.5</v>
      </c>
      <c r="C261" s="47">
        <v>270.1796875</v>
      </c>
      <c r="D261" s="6" t="s">
        <v>140</v>
      </c>
      <c r="E261" s="6"/>
      <c r="F261" s="6"/>
    </row>
    <row r="262" spans="1:6" ht="15.75" customHeight="1" x14ac:dyDescent="0.2">
      <c r="A262" s="47" t="s">
        <v>1080</v>
      </c>
      <c r="B262" s="47">
        <v>499.75</v>
      </c>
      <c r="C262" s="47">
        <v>173.83203125</v>
      </c>
      <c r="D262" s="6" t="s">
        <v>140</v>
      </c>
      <c r="E262" s="6"/>
      <c r="F262" s="6"/>
    </row>
    <row r="263" spans="1:6" ht="15.75" customHeight="1" x14ac:dyDescent="0.2">
      <c r="A263" s="47" t="s">
        <v>1081</v>
      </c>
      <c r="B263" s="47">
        <v>434.75</v>
      </c>
      <c r="C263" s="47">
        <v>223.5283203125</v>
      </c>
      <c r="D263" s="6" t="s">
        <v>140</v>
      </c>
      <c r="E263" s="6"/>
      <c r="F263" s="6"/>
    </row>
    <row r="264" spans="1:6" ht="15.75" customHeight="1" x14ac:dyDescent="0.2">
      <c r="A264" s="47" t="s">
        <v>1082</v>
      </c>
      <c r="B264" s="47">
        <v>499.75</v>
      </c>
      <c r="C264" s="47">
        <v>146.734375</v>
      </c>
      <c r="D264" s="6" t="s">
        <v>140</v>
      </c>
      <c r="E264" s="6"/>
      <c r="F264" s="6"/>
    </row>
    <row r="265" spans="1:6" ht="15.75" customHeight="1" x14ac:dyDescent="0.2">
      <c r="A265" s="47" t="s">
        <v>1083</v>
      </c>
      <c r="B265" s="47">
        <v>499.75</v>
      </c>
      <c r="C265" s="47">
        <v>209.5625</v>
      </c>
      <c r="D265" s="6" t="s">
        <v>140</v>
      </c>
      <c r="E265" s="6"/>
      <c r="F265" s="6"/>
    </row>
    <row r="266" spans="1:6" ht="15.75" customHeight="1" x14ac:dyDescent="0.2">
      <c r="A266" s="47" t="s">
        <v>1084</v>
      </c>
      <c r="B266" s="47">
        <v>249.75</v>
      </c>
      <c r="C266" s="47">
        <v>249.201171875</v>
      </c>
      <c r="D266" s="6" t="s">
        <v>140</v>
      </c>
      <c r="E266" s="6"/>
      <c r="F266" s="6"/>
    </row>
    <row r="267" spans="1:6" ht="15.75" customHeight="1" x14ac:dyDescent="0.2">
      <c r="B267" s="6"/>
      <c r="C267" s="6"/>
      <c r="D267" s="6"/>
    </row>
    <row r="268" spans="1:6" ht="15.75" customHeight="1" x14ac:dyDescent="0.2">
      <c r="B268" s="6"/>
      <c r="C268" s="6"/>
      <c r="D268" s="6"/>
    </row>
    <row r="269" spans="1:6" ht="15.75" customHeight="1" x14ac:dyDescent="0.2">
      <c r="B269" s="6"/>
      <c r="C269" s="6"/>
      <c r="D269" s="6"/>
    </row>
    <row r="270" spans="1:6" ht="15.75" customHeight="1" x14ac:dyDescent="0.2">
      <c r="B270" s="6"/>
      <c r="C270" s="6"/>
      <c r="D270" s="6"/>
    </row>
    <row r="271" spans="1:6" ht="15.75" customHeight="1" x14ac:dyDescent="0.2">
      <c r="B271" s="6"/>
      <c r="C271" s="6"/>
      <c r="D271" s="6"/>
    </row>
    <row r="272" spans="1:6" ht="15.75" customHeight="1" x14ac:dyDescent="0.2">
      <c r="B272" s="6"/>
      <c r="C272" s="6"/>
      <c r="D272" s="6"/>
    </row>
    <row r="273" spans="2:4" ht="15.75" customHeight="1" x14ac:dyDescent="0.2">
      <c r="B273" s="6"/>
      <c r="C273" s="6"/>
      <c r="D273" s="6"/>
    </row>
    <row r="274" spans="2:4" ht="15.75" customHeight="1" x14ac:dyDescent="0.2">
      <c r="B274" s="6"/>
      <c r="C274" s="6"/>
      <c r="D274" s="6"/>
    </row>
    <row r="275" spans="2:4" ht="15.75" customHeight="1" x14ac:dyDescent="0.2">
      <c r="B275" s="6"/>
      <c r="C275" s="6"/>
      <c r="D275" s="6"/>
    </row>
    <row r="276" spans="2:4" ht="15.75" customHeight="1" x14ac:dyDescent="0.2">
      <c r="B276" s="6"/>
      <c r="C276" s="6"/>
      <c r="D276" s="6"/>
    </row>
    <row r="277" spans="2:4" ht="15.75" customHeight="1" x14ac:dyDescent="0.2">
      <c r="B277" s="6"/>
      <c r="C277" s="6"/>
      <c r="D277" s="6"/>
    </row>
    <row r="278" spans="2:4" ht="15.75" customHeight="1" x14ac:dyDescent="0.2">
      <c r="B278" s="6"/>
      <c r="C278" s="6"/>
      <c r="D278" s="6"/>
    </row>
    <row r="279" spans="2:4" ht="15.75" customHeight="1" x14ac:dyDescent="0.2">
      <c r="B279" s="6"/>
      <c r="C279" s="6"/>
      <c r="D279" s="6"/>
    </row>
    <row r="280" spans="2:4" ht="15.75" customHeight="1" x14ac:dyDescent="0.2">
      <c r="B280" s="6"/>
      <c r="C280" s="6"/>
      <c r="D280" s="6"/>
    </row>
    <row r="281" spans="2:4" ht="15.75" customHeight="1" x14ac:dyDescent="0.2">
      <c r="B281" s="6"/>
      <c r="C281" s="6"/>
      <c r="D281" s="6"/>
    </row>
    <row r="282" spans="2:4" ht="15.75" customHeight="1" x14ac:dyDescent="0.2">
      <c r="B282" s="6"/>
      <c r="C282" s="6"/>
      <c r="D282" s="6"/>
    </row>
    <row r="283" spans="2:4" ht="15.75" customHeight="1" x14ac:dyDescent="0.2">
      <c r="B283" s="6"/>
      <c r="C283" s="6"/>
      <c r="D283" s="6"/>
    </row>
    <row r="284" spans="2:4" ht="15.75" customHeight="1" x14ac:dyDescent="0.2">
      <c r="B284" s="6"/>
      <c r="C284" s="6"/>
      <c r="D284" s="6"/>
    </row>
    <row r="285" spans="2:4" ht="15.75" customHeight="1" x14ac:dyDescent="0.2">
      <c r="B285" s="6"/>
      <c r="C285" s="6"/>
      <c r="D285" s="6"/>
    </row>
    <row r="286" spans="2:4" ht="15.75" customHeight="1" x14ac:dyDescent="0.2">
      <c r="B286" s="6"/>
      <c r="C286" s="6"/>
      <c r="D286" s="6"/>
    </row>
    <row r="287" spans="2:4" ht="15.75" customHeight="1" x14ac:dyDescent="0.2">
      <c r="B287" s="6"/>
      <c r="C287" s="6"/>
      <c r="D287" s="6"/>
    </row>
    <row r="288" spans="2:4" ht="15.75" customHeight="1" x14ac:dyDescent="0.2">
      <c r="B288" s="6"/>
      <c r="C288" s="6"/>
      <c r="D288" s="6"/>
    </row>
    <row r="289" spans="2:4" ht="15.75" customHeight="1" x14ac:dyDescent="0.2">
      <c r="B289" s="6"/>
      <c r="C289" s="6"/>
      <c r="D289" s="6"/>
    </row>
    <row r="290" spans="2:4" ht="15.75" customHeight="1" x14ac:dyDescent="0.2">
      <c r="B290" s="6"/>
      <c r="C290" s="6"/>
      <c r="D290" s="6"/>
    </row>
    <row r="291" spans="2:4" ht="15.75" customHeight="1" x14ac:dyDescent="0.2">
      <c r="B291" s="6"/>
      <c r="C291" s="6"/>
      <c r="D291" s="6"/>
    </row>
    <row r="292" spans="2:4" ht="15.75" customHeight="1" x14ac:dyDescent="0.2">
      <c r="B292" s="6"/>
      <c r="C292" s="6"/>
      <c r="D292" s="6"/>
    </row>
    <row r="293" spans="2:4" ht="15.75" customHeight="1" x14ac:dyDescent="0.2">
      <c r="B293" s="6"/>
      <c r="C293" s="6"/>
      <c r="D293" s="6"/>
    </row>
    <row r="294" spans="2:4" ht="15.75" customHeight="1" x14ac:dyDescent="0.2">
      <c r="B294" s="6"/>
      <c r="C294" s="6"/>
      <c r="D294" s="6"/>
    </row>
    <row r="295" spans="2:4" ht="15.75" customHeight="1" x14ac:dyDescent="0.2">
      <c r="B295" s="6"/>
      <c r="C295" s="6"/>
      <c r="D295" s="6"/>
    </row>
    <row r="296" spans="2:4" ht="15.75" customHeight="1" x14ac:dyDescent="0.2">
      <c r="B296" s="6"/>
      <c r="C296" s="6"/>
      <c r="D296" s="6"/>
    </row>
    <row r="297" spans="2:4" ht="15.75" customHeight="1" x14ac:dyDescent="0.2">
      <c r="B297" s="6"/>
      <c r="C297" s="6"/>
      <c r="D297" s="6"/>
    </row>
    <row r="298" spans="2:4" ht="15.75" customHeight="1" x14ac:dyDescent="0.2">
      <c r="B298" s="6"/>
      <c r="C298" s="6"/>
      <c r="D298" s="6"/>
    </row>
    <row r="299" spans="2:4" ht="15.75" customHeight="1" x14ac:dyDescent="0.2">
      <c r="B299" s="6"/>
      <c r="C299" s="6"/>
      <c r="D299" s="6"/>
    </row>
    <row r="300" spans="2:4" ht="15.75" customHeight="1" x14ac:dyDescent="0.2">
      <c r="B300" s="6"/>
      <c r="C300" s="6"/>
      <c r="D300" s="6"/>
    </row>
    <row r="301" spans="2:4" ht="15.75" customHeight="1" x14ac:dyDescent="0.2">
      <c r="B301" s="6"/>
      <c r="C301" s="6"/>
      <c r="D301" s="6"/>
    </row>
    <row r="302" spans="2:4" ht="15.75" customHeight="1" x14ac:dyDescent="0.2">
      <c r="B302" s="6"/>
      <c r="C302" s="6"/>
      <c r="D302" s="6"/>
    </row>
    <row r="303" spans="2:4" ht="15.75" customHeight="1" x14ac:dyDescent="0.2">
      <c r="B303" s="6"/>
      <c r="C303" s="6"/>
      <c r="D303" s="6"/>
    </row>
    <row r="304" spans="2:4" ht="15.75" customHeight="1" x14ac:dyDescent="0.2">
      <c r="B304" s="6"/>
      <c r="C304" s="6"/>
      <c r="D304" s="6"/>
    </row>
    <row r="305" spans="2:4" ht="15.75" customHeight="1" x14ac:dyDescent="0.2">
      <c r="B305" s="6"/>
      <c r="C305" s="6"/>
      <c r="D305" s="6"/>
    </row>
    <row r="306" spans="2:4" ht="15.75" customHeight="1" x14ac:dyDescent="0.2">
      <c r="B306" s="6"/>
      <c r="C306" s="6"/>
      <c r="D306" s="6"/>
    </row>
    <row r="307" spans="2:4" ht="15.75" customHeight="1" x14ac:dyDescent="0.2">
      <c r="B307" s="6"/>
      <c r="C307" s="6"/>
      <c r="D307" s="6"/>
    </row>
    <row r="308" spans="2:4" ht="15.75" customHeight="1" x14ac:dyDescent="0.2">
      <c r="B308" s="6"/>
      <c r="C308" s="6"/>
      <c r="D308" s="6"/>
    </row>
    <row r="309" spans="2:4" ht="15.75" customHeight="1" x14ac:dyDescent="0.2">
      <c r="B309" s="6"/>
      <c r="C309" s="6"/>
      <c r="D309" s="6"/>
    </row>
    <row r="310" spans="2:4" ht="15.75" customHeight="1" x14ac:dyDescent="0.2">
      <c r="B310" s="6"/>
      <c r="C310" s="6"/>
      <c r="D310" s="6"/>
    </row>
    <row r="311" spans="2:4" ht="15.75" customHeight="1" x14ac:dyDescent="0.2">
      <c r="B311" s="6"/>
      <c r="C311" s="6"/>
      <c r="D311" s="6"/>
    </row>
    <row r="312" spans="2:4" ht="15.75" customHeight="1" x14ac:dyDescent="0.2">
      <c r="B312" s="6"/>
      <c r="C312" s="6"/>
      <c r="D312" s="6"/>
    </row>
    <row r="313" spans="2:4" ht="15.75" customHeight="1" x14ac:dyDescent="0.2">
      <c r="B313" s="6"/>
      <c r="C313" s="6"/>
      <c r="D313" s="6"/>
    </row>
    <row r="314" spans="2:4" ht="15.75" customHeight="1" x14ac:dyDescent="0.2">
      <c r="B314" s="6"/>
      <c r="C314" s="6"/>
      <c r="D314" s="6"/>
    </row>
    <row r="315" spans="2:4" ht="15.75" customHeight="1" x14ac:dyDescent="0.2">
      <c r="B315" s="6"/>
      <c r="C315" s="6"/>
      <c r="D315" s="6"/>
    </row>
    <row r="316" spans="2:4" ht="15.75" customHeight="1" x14ac:dyDescent="0.2">
      <c r="B316" s="6"/>
      <c r="C316" s="6"/>
      <c r="D316" s="6"/>
    </row>
    <row r="317" spans="2:4" ht="15.75" customHeight="1" x14ac:dyDescent="0.2">
      <c r="B317" s="6"/>
      <c r="C317" s="6"/>
      <c r="D317" s="6"/>
    </row>
    <row r="318" spans="2:4" ht="15.75" customHeight="1" x14ac:dyDescent="0.2">
      <c r="B318" s="6"/>
      <c r="C318" s="6"/>
      <c r="D318" s="6"/>
    </row>
    <row r="319" spans="2:4" ht="15.75" customHeight="1" x14ac:dyDescent="0.2">
      <c r="B319" s="6"/>
      <c r="C319" s="6"/>
      <c r="D319" s="6"/>
    </row>
    <row r="320" spans="2:4" ht="15.75" customHeight="1" x14ac:dyDescent="0.2">
      <c r="B320" s="6"/>
      <c r="C320" s="6"/>
      <c r="D320" s="6"/>
    </row>
    <row r="321" spans="2:4" ht="15.75" customHeight="1" x14ac:dyDescent="0.2">
      <c r="B321" s="6"/>
      <c r="C321" s="6"/>
      <c r="D321" s="6"/>
    </row>
    <row r="322" spans="2:4" ht="15.75" customHeight="1" x14ac:dyDescent="0.2">
      <c r="B322" s="6"/>
      <c r="C322" s="6"/>
      <c r="D322" s="6"/>
    </row>
    <row r="323" spans="2:4" ht="15.75" customHeight="1" x14ac:dyDescent="0.2">
      <c r="B323" s="6"/>
      <c r="C323" s="6"/>
      <c r="D323" s="6"/>
    </row>
    <row r="324" spans="2:4" ht="15.75" customHeight="1" x14ac:dyDescent="0.2">
      <c r="B324" s="6"/>
      <c r="C324" s="6"/>
      <c r="D324" s="6"/>
    </row>
    <row r="325" spans="2:4" ht="15.75" customHeight="1" x14ac:dyDescent="0.2">
      <c r="B325" s="6"/>
      <c r="C325" s="6"/>
      <c r="D325" s="6"/>
    </row>
    <row r="326" spans="2:4" ht="15.75" customHeight="1" x14ac:dyDescent="0.2">
      <c r="B326" s="6"/>
      <c r="C326" s="6"/>
      <c r="D326" s="6"/>
    </row>
    <row r="327" spans="2:4" ht="15.75" customHeight="1" x14ac:dyDescent="0.2">
      <c r="B327" s="6"/>
      <c r="C327" s="6"/>
      <c r="D327" s="6"/>
    </row>
    <row r="328" spans="2:4" ht="15.75" customHeight="1" x14ac:dyDescent="0.2">
      <c r="B328" s="6"/>
      <c r="C328" s="6"/>
      <c r="D328" s="6"/>
    </row>
    <row r="329" spans="2:4" ht="15.75" customHeight="1" x14ac:dyDescent="0.2">
      <c r="B329" s="6"/>
      <c r="C329" s="6"/>
      <c r="D329" s="6"/>
    </row>
    <row r="330" spans="2:4" ht="15.75" customHeight="1" x14ac:dyDescent="0.2">
      <c r="B330" s="6"/>
      <c r="C330" s="6"/>
      <c r="D330" s="6"/>
    </row>
    <row r="331" spans="2:4" ht="15.75" customHeight="1" x14ac:dyDescent="0.2">
      <c r="B331" s="6"/>
      <c r="C331" s="6"/>
      <c r="D331" s="6"/>
    </row>
    <row r="332" spans="2:4" ht="15.75" customHeight="1" x14ac:dyDescent="0.2">
      <c r="B332" s="6"/>
      <c r="C332" s="6"/>
      <c r="D332" s="6"/>
    </row>
    <row r="333" spans="2:4" ht="15.75" customHeight="1" x14ac:dyDescent="0.2">
      <c r="B333" s="6"/>
      <c r="C333" s="6"/>
      <c r="D333" s="6"/>
    </row>
    <row r="334" spans="2:4" ht="15.75" customHeight="1" x14ac:dyDescent="0.2">
      <c r="B334" s="6"/>
      <c r="C334" s="6"/>
      <c r="D334" s="6"/>
    </row>
    <row r="335" spans="2:4" ht="15.75" customHeight="1" x14ac:dyDescent="0.2">
      <c r="B335" s="6"/>
      <c r="C335" s="6"/>
      <c r="D335" s="6"/>
    </row>
    <row r="336" spans="2:4" ht="15.75" customHeight="1" x14ac:dyDescent="0.2">
      <c r="B336" s="6"/>
      <c r="C336" s="6"/>
      <c r="D336" s="6"/>
    </row>
    <row r="337" spans="2:4" ht="15.75" customHeight="1" x14ac:dyDescent="0.2">
      <c r="B337" s="6"/>
      <c r="C337" s="6"/>
      <c r="D337" s="6"/>
    </row>
    <row r="338" spans="2:4" ht="15.75" customHeight="1" x14ac:dyDescent="0.2">
      <c r="B338" s="6"/>
      <c r="C338" s="6"/>
      <c r="D338" s="6"/>
    </row>
    <row r="339" spans="2:4" ht="15.75" customHeight="1" x14ac:dyDescent="0.2">
      <c r="B339" s="6"/>
      <c r="C339" s="6"/>
      <c r="D339" s="6"/>
    </row>
    <row r="340" spans="2:4" ht="15.75" customHeight="1" x14ac:dyDescent="0.2">
      <c r="B340" s="6"/>
      <c r="C340" s="6"/>
      <c r="D340" s="6"/>
    </row>
    <row r="341" spans="2:4" ht="15.75" customHeight="1" x14ac:dyDescent="0.2">
      <c r="B341" s="6"/>
      <c r="C341" s="6"/>
      <c r="D341" s="6"/>
    </row>
    <row r="342" spans="2:4" ht="15.75" customHeight="1" x14ac:dyDescent="0.2">
      <c r="B342" s="6"/>
      <c r="C342" s="6"/>
      <c r="D342" s="6"/>
    </row>
    <row r="343" spans="2:4" ht="15.75" customHeight="1" x14ac:dyDescent="0.2">
      <c r="B343" s="6"/>
      <c r="C343" s="6"/>
      <c r="D343" s="6"/>
    </row>
    <row r="344" spans="2:4" ht="15.75" customHeight="1" x14ac:dyDescent="0.2">
      <c r="B344" s="6"/>
      <c r="C344" s="6"/>
      <c r="D344" s="6"/>
    </row>
    <row r="345" spans="2:4" ht="15.75" customHeight="1" x14ac:dyDescent="0.2">
      <c r="B345" s="6"/>
      <c r="C345" s="6"/>
      <c r="D345" s="6"/>
    </row>
    <row r="346" spans="2:4" ht="15.75" customHeight="1" x14ac:dyDescent="0.2">
      <c r="B346" s="6"/>
      <c r="C346" s="6"/>
      <c r="D346" s="6"/>
    </row>
    <row r="347" spans="2:4" ht="15.75" customHeight="1" x14ac:dyDescent="0.2">
      <c r="B347" s="6"/>
      <c r="C347" s="6"/>
      <c r="D347" s="6"/>
    </row>
    <row r="348" spans="2:4" ht="15.75" customHeight="1" x14ac:dyDescent="0.2">
      <c r="B348" s="6"/>
      <c r="C348" s="6"/>
      <c r="D348" s="6"/>
    </row>
    <row r="349" spans="2:4" ht="15.75" customHeight="1" x14ac:dyDescent="0.2">
      <c r="B349" s="6"/>
      <c r="C349" s="6"/>
      <c r="D349" s="6"/>
    </row>
    <row r="350" spans="2:4" ht="15.75" customHeight="1" x14ac:dyDescent="0.2">
      <c r="B350" s="6"/>
      <c r="C350" s="6"/>
      <c r="D350" s="6"/>
    </row>
    <row r="351" spans="2:4" ht="15.75" customHeight="1" x14ac:dyDescent="0.2">
      <c r="B351" s="6"/>
      <c r="C351" s="6"/>
      <c r="D351" s="6"/>
    </row>
    <row r="352" spans="2:4" ht="15.75" customHeight="1" x14ac:dyDescent="0.2">
      <c r="B352" s="6"/>
      <c r="C352" s="6"/>
      <c r="D352" s="6"/>
    </row>
    <row r="353" spans="2:4" ht="15.75" customHeight="1" x14ac:dyDescent="0.2">
      <c r="B353" s="6"/>
      <c r="C353" s="6"/>
      <c r="D353" s="6"/>
    </row>
    <row r="354" spans="2:4" ht="15.75" customHeight="1" x14ac:dyDescent="0.2">
      <c r="B354" s="6"/>
      <c r="C354" s="6"/>
      <c r="D354" s="6"/>
    </row>
    <row r="355" spans="2:4" ht="15.75" customHeight="1" x14ac:dyDescent="0.2">
      <c r="B355" s="6"/>
      <c r="C355" s="6"/>
      <c r="D355" s="6"/>
    </row>
    <row r="356" spans="2:4" ht="15.75" customHeight="1" x14ac:dyDescent="0.2">
      <c r="B356" s="6"/>
      <c r="C356" s="6"/>
      <c r="D356" s="6"/>
    </row>
    <row r="357" spans="2:4" ht="15.75" customHeight="1" x14ac:dyDescent="0.2">
      <c r="B357" s="6"/>
      <c r="C357" s="6"/>
      <c r="D357" s="6"/>
    </row>
    <row r="358" spans="2:4" ht="15.75" customHeight="1" x14ac:dyDescent="0.2">
      <c r="B358" s="6"/>
      <c r="C358" s="6"/>
      <c r="D358" s="6"/>
    </row>
    <row r="359" spans="2:4" ht="15.75" customHeight="1" x14ac:dyDescent="0.2">
      <c r="B359" s="6"/>
      <c r="C359" s="6"/>
      <c r="D359" s="6"/>
    </row>
    <row r="360" spans="2:4" ht="15.75" customHeight="1" x14ac:dyDescent="0.2">
      <c r="B360" s="6"/>
      <c r="C360" s="6"/>
      <c r="D360" s="6"/>
    </row>
    <row r="361" spans="2:4" ht="15.75" customHeight="1" x14ac:dyDescent="0.2">
      <c r="B361" s="6"/>
      <c r="C361" s="6"/>
      <c r="D361" s="6"/>
    </row>
    <row r="362" spans="2:4" ht="15.75" customHeight="1" x14ac:dyDescent="0.2">
      <c r="B362" s="6"/>
      <c r="C362" s="6"/>
      <c r="D362" s="6"/>
    </row>
    <row r="363" spans="2:4" ht="15.75" customHeight="1" x14ac:dyDescent="0.2">
      <c r="B363" s="6"/>
      <c r="C363" s="6"/>
      <c r="D363" s="6"/>
    </row>
    <row r="364" spans="2:4" ht="15.75" customHeight="1" x14ac:dyDescent="0.2">
      <c r="B364" s="6"/>
      <c r="C364" s="6"/>
      <c r="D364" s="6"/>
    </row>
    <row r="365" spans="2:4" ht="15.75" customHeight="1" x14ac:dyDescent="0.2">
      <c r="B365" s="6"/>
      <c r="C365" s="6"/>
      <c r="D365" s="6"/>
    </row>
    <row r="366" spans="2:4" ht="15.75" customHeight="1" x14ac:dyDescent="0.2">
      <c r="B366" s="6"/>
      <c r="C366" s="6"/>
      <c r="D366" s="6"/>
    </row>
    <row r="367" spans="2:4" ht="15.75" customHeight="1" x14ac:dyDescent="0.2">
      <c r="B367" s="6"/>
      <c r="C367" s="6"/>
      <c r="D367" s="6"/>
    </row>
    <row r="368" spans="2:4" ht="15.75" customHeight="1" x14ac:dyDescent="0.2">
      <c r="B368" s="6"/>
      <c r="C368" s="6"/>
      <c r="D368" s="6"/>
    </row>
    <row r="369" spans="2:4" ht="15.75" customHeight="1" x14ac:dyDescent="0.2">
      <c r="B369" s="6"/>
      <c r="C369" s="6"/>
      <c r="D369" s="6"/>
    </row>
    <row r="370" spans="2:4" ht="15.75" customHeight="1" x14ac:dyDescent="0.2">
      <c r="B370" s="6"/>
      <c r="C370" s="6"/>
      <c r="D370" s="6"/>
    </row>
    <row r="371" spans="2:4" ht="15.75" customHeight="1" x14ac:dyDescent="0.2">
      <c r="B371" s="6"/>
      <c r="C371" s="6"/>
      <c r="D371" s="6"/>
    </row>
    <row r="372" spans="2:4" ht="15.75" customHeight="1" x14ac:dyDescent="0.2">
      <c r="B372" s="6"/>
      <c r="C372" s="6"/>
      <c r="D372" s="6"/>
    </row>
    <row r="373" spans="2:4" ht="15.75" customHeight="1" x14ac:dyDescent="0.2">
      <c r="B373" s="6"/>
      <c r="C373" s="6"/>
      <c r="D373" s="6"/>
    </row>
    <row r="374" spans="2:4" ht="15.75" customHeight="1" x14ac:dyDescent="0.2">
      <c r="B374" s="6"/>
      <c r="C374" s="6"/>
      <c r="D374" s="6"/>
    </row>
    <row r="375" spans="2:4" ht="15.75" customHeight="1" x14ac:dyDescent="0.2">
      <c r="B375" s="6"/>
      <c r="C375" s="6"/>
      <c r="D375" s="6"/>
    </row>
    <row r="376" spans="2:4" ht="15.75" customHeight="1" x14ac:dyDescent="0.2">
      <c r="B376" s="6"/>
      <c r="C376" s="6"/>
      <c r="D376" s="6"/>
    </row>
    <row r="377" spans="2:4" ht="15.75" customHeight="1" x14ac:dyDescent="0.2">
      <c r="B377" s="6"/>
      <c r="C377" s="6"/>
      <c r="D377" s="6"/>
    </row>
    <row r="378" spans="2:4" ht="15.75" customHeight="1" x14ac:dyDescent="0.2">
      <c r="B378" s="6"/>
      <c r="C378" s="6"/>
      <c r="D378" s="6"/>
    </row>
    <row r="379" spans="2:4" ht="15.75" customHeight="1" x14ac:dyDescent="0.2">
      <c r="B379" s="6"/>
      <c r="C379" s="6"/>
      <c r="D379" s="6"/>
    </row>
    <row r="380" spans="2:4" ht="15.75" customHeight="1" x14ac:dyDescent="0.2">
      <c r="B380" s="6"/>
      <c r="C380" s="6"/>
      <c r="D380" s="6"/>
    </row>
    <row r="381" spans="2:4" ht="15.75" customHeight="1" x14ac:dyDescent="0.2">
      <c r="B381" s="6"/>
      <c r="C381" s="6"/>
      <c r="D381" s="6"/>
    </row>
    <row r="382" spans="2:4" ht="15.75" customHeight="1" x14ac:dyDescent="0.2">
      <c r="B382" s="6"/>
      <c r="C382" s="6"/>
      <c r="D382" s="6"/>
    </row>
    <row r="383" spans="2:4" ht="15.75" customHeight="1" x14ac:dyDescent="0.2">
      <c r="B383" s="6"/>
      <c r="C383" s="6"/>
      <c r="D383" s="6"/>
    </row>
    <row r="384" spans="2:4" ht="15.75" customHeight="1" x14ac:dyDescent="0.2">
      <c r="B384" s="6"/>
      <c r="C384" s="6"/>
      <c r="D384" s="6"/>
    </row>
    <row r="385" spans="2:4" ht="15.75" customHeight="1" x14ac:dyDescent="0.2">
      <c r="B385" s="6"/>
      <c r="C385" s="6"/>
      <c r="D385" s="6"/>
    </row>
    <row r="386" spans="2:4" ht="15.75" customHeight="1" x14ac:dyDescent="0.2">
      <c r="B386" s="6"/>
      <c r="C386" s="6"/>
      <c r="D386" s="6"/>
    </row>
    <row r="387" spans="2:4" ht="15.75" customHeight="1" x14ac:dyDescent="0.2">
      <c r="B387" s="6"/>
      <c r="C387" s="6"/>
      <c r="D387" s="6"/>
    </row>
    <row r="388" spans="2:4" ht="15.75" customHeight="1" x14ac:dyDescent="0.2">
      <c r="B388" s="6"/>
      <c r="C388" s="6"/>
      <c r="D388" s="6"/>
    </row>
    <row r="389" spans="2:4" ht="15.75" customHeight="1" x14ac:dyDescent="0.2">
      <c r="B389" s="6"/>
      <c r="C389" s="6"/>
      <c r="D389" s="6"/>
    </row>
    <row r="390" spans="2:4" ht="15.75" customHeight="1" x14ac:dyDescent="0.2">
      <c r="B390" s="6"/>
      <c r="C390" s="6"/>
      <c r="D390" s="6"/>
    </row>
    <row r="391" spans="2:4" ht="15.75" customHeight="1" x14ac:dyDescent="0.2">
      <c r="B391" s="6"/>
      <c r="C391" s="6"/>
      <c r="D391" s="6"/>
    </row>
    <row r="392" spans="2:4" ht="15.75" customHeight="1" x14ac:dyDescent="0.2">
      <c r="B392" s="6"/>
      <c r="C392" s="6"/>
      <c r="D392" s="6"/>
    </row>
    <row r="393" spans="2:4" ht="15.75" customHeight="1" x14ac:dyDescent="0.2">
      <c r="B393" s="6"/>
      <c r="C393" s="6"/>
      <c r="D393" s="6"/>
    </row>
    <row r="394" spans="2:4" ht="15.75" customHeight="1" x14ac:dyDescent="0.2">
      <c r="B394" s="6"/>
      <c r="C394" s="6"/>
      <c r="D394" s="6"/>
    </row>
    <row r="395" spans="2:4" ht="15.75" customHeight="1" x14ac:dyDescent="0.2">
      <c r="B395" s="6"/>
      <c r="C395" s="6"/>
      <c r="D395" s="6"/>
    </row>
    <row r="396" spans="2:4" ht="15.75" customHeight="1" x14ac:dyDescent="0.2">
      <c r="B396" s="6"/>
      <c r="C396" s="6"/>
      <c r="D396" s="6"/>
    </row>
    <row r="397" spans="2:4" ht="15.75" customHeight="1" x14ac:dyDescent="0.2">
      <c r="B397" s="6"/>
      <c r="C397" s="6"/>
      <c r="D397" s="6"/>
    </row>
    <row r="398" spans="2:4" ht="15.75" customHeight="1" x14ac:dyDescent="0.2">
      <c r="B398" s="6"/>
      <c r="C398" s="6"/>
      <c r="D398" s="6"/>
    </row>
    <row r="399" spans="2:4" ht="15.75" customHeight="1" x14ac:dyDescent="0.2">
      <c r="B399" s="6"/>
      <c r="C399" s="6"/>
      <c r="D399" s="6"/>
    </row>
    <row r="400" spans="2:4" ht="15.75" customHeight="1" x14ac:dyDescent="0.2">
      <c r="B400" s="6"/>
      <c r="C400" s="6"/>
      <c r="D400" s="6"/>
    </row>
    <row r="401" spans="2:4" ht="15.75" customHeight="1" x14ac:dyDescent="0.2">
      <c r="B401" s="6"/>
      <c r="C401" s="6"/>
      <c r="D401" s="6"/>
    </row>
    <row r="402" spans="2:4" ht="15.75" customHeight="1" x14ac:dyDescent="0.2">
      <c r="B402" s="6"/>
      <c r="C402" s="6"/>
      <c r="D402" s="6"/>
    </row>
    <row r="403" spans="2:4" ht="15.75" customHeight="1" x14ac:dyDescent="0.2">
      <c r="B403" s="6"/>
      <c r="C403" s="6"/>
      <c r="D403" s="6"/>
    </row>
    <row r="404" spans="2:4" ht="15.75" customHeight="1" x14ac:dyDescent="0.2">
      <c r="B404" s="6"/>
      <c r="C404" s="6"/>
      <c r="D404" s="6"/>
    </row>
    <row r="405" spans="2:4" ht="15.75" customHeight="1" x14ac:dyDescent="0.2">
      <c r="B405" s="6"/>
      <c r="C405" s="6"/>
      <c r="D405" s="6"/>
    </row>
    <row r="406" spans="2:4" ht="15.75" customHeight="1" x14ac:dyDescent="0.2">
      <c r="B406" s="6"/>
      <c r="C406" s="6"/>
      <c r="D406" s="6"/>
    </row>
    <row r="407" spans="2:4" ht="15.75" customHeight="1" x14ac:dyDescent="0.2">
      <c r="B407" s="6"/>
      <c r="C407" s="6"/>
      <c r="D407" s="6"/>
    </row>
    <row r="408" spans="2:4" ht="15.75" customHeight="1" x14ac:dyDescent="0.2">
      <c r="B408" s="6"/>
      <c r="C408" s="6"/>
      <c r="D408" s="6"/>
    </row>
    <row r="409" spans="2:4" ht="15.75" customHeight="1" x14ac:dyDescent="0.2">
      <c r="B409" s="6"/>
      <c r="C409" s="6"/>
      <c r="D409" s="6"/>
    </row>
    <row r="410" spans="2:4" ht="15.75" customHeight="1" x14ac:dyDescent="0.2">
      <c r="B410" s="6"/>
      <c r="C410" s="6"/>
      <c r="D410" s="6"/>
    </row>
    <row r="411" spans="2:4" ht="15.75" customHeight="1" x14ac:dyDescent="0.2">
      <c r="B411" s="6"/>
      <c r="C411" s="6"/>
      <c r="D411" s="6"/>
    </row>
    <row r="412" spans="2:4" ht="15.75" customHeight="1" x14ac:dyDescent="0.2">
      <c r="B412" s="6"/>
      <c r="C412" s="6"/>
      <c r="D412" s="6"/>
    </row>
    <row r="413" spans="2:4" ht="15.75" customHeight="1" x14ac:dyDescent="0.2">
      <c r="B413" s="6"/>
      <c r="C413" s="6"/>
      <c r="D413" s="6"/>
    </row>
    <row r="414" spans="2:4" ht="15.75" customHeight="1" x14ac:dyDescent="0.2">
      <c r="B414" s="6"/>
      <c r="C414" s="6"/>
      <c r="D414" s="6"/>
    </row>
    <row r="415" spans="2:4" ht="15.75" customHeight="1" x14ac:dyDescent="0.2">
      <c r="B415" s="6"/>
      <c r="C415" s="6"/>
      <c r="D415" s="6"/>
    </row>
    <row r="416" spans="2:4" ht="15.75" customHeight="1" x14ac:dyDescent="0.2">
      <c r="B416" s="6"/>
      <c r="C416" s="6"/>
      <c r="D416" s="6"/>
    </row>
    <row r="417" spans="2:4" ht="15.75" customHeight="1" x14ac:dyDescent="0.2">
      <c r="B417" s="6"/>
      <c r="C417" s="6"/>
      <c r="D417" s="6"/>
    </row>
    <row r="418" spans="2:4" ht="15.75" customHeight="1" x14ac:dyDescent="0.2">
      <c r="B418" s="6"/>
      <c r="C418" s="6"/>
      <c r="D418" s="6"/>
    </row>
    <row r="419" spans="2:4" ht="15.75" customHeight="1" x14ac:dyDescent="0.2">
      <c r="B419" s="6"/>
      <c r="C419" s="6"/>
      <c r="D419" s="6"/>
    </row>
    <row r="420" spans="2:4" ht="15.75" customHeight="1" x14ac:dyDescent="0.2">
      <c r="B420" s="6"/>
      <c r="C420" s="6"/>
      <c r="D420" s="6"/>
    </row>
    <row r="421" spans="2:4" ht="15.75" customHeight="1" x14ac:dyDescent="0.2">
      <c r="B421" s="6"/>
      <c r="C421" s="6"/>
      <c r="D421" s="6"/>
    </row>
    <row r="422" spans="2:4" ht="15.75" customHeight="1" x14ac:dyDescent="0.2">
      <c r="B422" s="6"/>
      <c r="C422" s="6"/>
      <c r="D422" s="6"/>
    </row>
    <row r="423" spans="2:4" ht="15.75" customHeight="1" x14ac:dyDescent="0.2">
      <c r="B423" s="6"/>
      <c r="C423" s="6"/>
      <c r="D423" s="6"/>
    </row>
    <row r="424" spans="2:4" ht="15.75" customHeight="1" x14ac:dyDescent="0.2">
      <c r="B424" s="6"/>
      <c r="C424" s="6"/>
      <c r="D424" s="6"/>
    </row>
    <row r="425" spans="2:4" ht="15.75" customHeight="1" x14ac:dyDescent="0.2">
      <c r="B425" s="6"/>
      <c r="C425" s="6"/>
      <c r="D425" s="6"/>
    </row>
    <row r="426" spans="2:4" ht="15.75" customHeight="1" x14ac:dyDescent="0.2">
      <c r="B426" s="6"/>
      <c r="C426" s="6"/>
      <c r="D426" s="6"/>
    </row>
    <row r="427" spans="2:4" ht="15.75" customHeight="1" x14ac:dyDescent="0.2">
      <c r="B427" s="6"/>
      <c r="C427" s="6"/>
      <c r="D427" s="6"/>
    </row>
    <row r="428" spans="2:4" ht="15.75" customHeight="1" x14ac:dyDescent="0.2">
      <c r="B428" s="6"/>
      <c r="C428" s="6"/>
      <c r="D428" s="6"/>
    </row>
    <row r="429" spans="2:4" ht="15.75" customHeight="1" x14ac:dyDescent="0.2">
      <c r="B429" s="6"/>
      <c r="C429" s="6"/>
      <c r="D429" s="6"/>
    </row>
    <row r="430" spans="2:4" ht="15.75" customHeight="1" x14ac:dyDescent="0.2">
      <c r="B430" s="6"/>
      <c r="C430" s="6"/>
      <c r="D430" s="6"/>
    </row>
    <row r="431" spans="2:4" ht="15.75" customHeight="1" x14ac:dyDescent="0.2">
      <c r="B431" s="6"/>
      <c r="C431" s="6"/>
      <c r="D431" s="6"/>
    </row>
    <row r="432" spans="2:4" ht="15.75" customHeight="1" x14ac:dyDescent="0.2">
      <c r="B432" s="6"/>
      <c r="C432" s="6"/>
      <c r="D432" s="6"/>
    </row>
    <row r="433" spans="2:4" ht="15.75" customHeight="1" x14ac:dyDescent="0.2">
      <c r="B433" s="6"/>
      <c r="C433" s="6"/>
      <c r="D433" s="6"/>
    </row>
    <row r="434" spans="2:4" ht="15.75" customHeight="1" x14ac:dyDescent="0.2">
      <c r="B434" s="6"/>
      <c r="C434" s="6"/>
      <c r="D434" s="6"/>
    </row>
    <row r="435" spans="2:4" ht="15.75" customHeight="1" x14ac:dyDescent="0.2">
      <c r="B435" s="6"/>
      <c r="C435" s="6"/>
      <c r="D435" s="6"/>
    </row>
    <row r="436" spans="2:4" ht="15.75" customHeight="1" x14ac:dyDescent="0.2">
      <c r="B436" s="6"/>
      <c r="C436" s="6"/>
      <c r="D436" s="6"/>
    </row>
    <row r="437" spans="2:4" ht="15.75" customHeight="1" x14ac:dyDescent="0.2">
      <c r="B437" s="6"/>
      <c r="C437" s="6"/>
      <c r="D437" s="6"/>
    </row>
    <row r="438" spans="2:4" ht="15.75" customHeight="1" x14ac:dyDescent="0.2">
      <c r="B438" s="6"/>
      <c r="C438" s="6"/>
      <c r="D438" s="6"/>
    </row>
    <row r="439" spans="2:4" ht="15.75" customHeight="1" x14ac:dyDescent="0.2">
      <c r="B439" s="6"/>
      <c r="C439" s="6"/>
      <c r="D439" s="6"/>
    </row>
    <row r="440" spans="2:4" ht="15.75" customHeight="1" x14ac:dyDescent="0.2">
      <c r="B440" s="6"/>
      <c r="C440" s="6"/>
      <c r="D440" s="6"/>
    </row>
    <row r="441" spans="2:4" ht="15.75" customHeight="1" x14ac:dyDescent="0.2">
      <c r="B441" s="6"/>
      <c r="C441" s="6"/>
      <c r="D441" s="6"/>
    </row>
    <row r="442" spans="2:4" ht="15.75" customHeight="1" x14ac:dyDescent="0.2">
      <c r="B442" s="6"/>
      <c r="C442" s="6"/>
      <c r="D442" s="6"/>
    </row>
    <row r="443" spans="2:4" ht="15.75" customHeight="1" x14ac:dyDescent="0.2">
      <c r="B443" s="6"/>
      <c r="C443" s="6"/>
      <c r="D443" s="6"/>
    </row>
    <row r="444" spans="2:4" ht="15.75" customHeight="1" x14ac:dyDescent="0.2">
      <c r="B444" s="6"/>
      <c r="C444" s="6"/>
      <c r="D444" s="6"/>
    </row>
    <row r="445" spans="2:4" ht="15.75" customHeight="1" x14ac:dyDescent="0.2">
      <c r="B445" s="6"/>
      <c r="C445" s="6"/>
      <c r="D445" s="6"/>
    </row>
    <row r="446" spans="2:4" ht="15.75" customHeight="1" x14ac:dyDescent="0.2">
      <c r="B446" s="6"/>
      <c r="C446" s="6"/>
      <c r="D446" s="6"/>
    </row>
    <row r="447" spans="2:4" ht="15.75" customHeight="1" x14ac:dyDescent="0.2">
      <c r="B447" s="6"/>
      <c r="C447" s="6"/>
      <c r="D447" s="6"/>
    </row>
    <row r="448" spans="2:4" ht="15.75" customHeight="1" x14ac:dyDescent="0.2">
      <c r="B448" s="6"/>
      <c r="C448" s="6"/>
      <c r="D448" s="6"/>
    </row>
    <row r="449" spans="2:4" ht="15.75" customHeight="1" x14ac:dyDescent="0.2">
      <c r="B449" s="6"/>
      <c r="C449" s="6"/>
      <c r="D449" s="6"/>
    </row>
    <row r="450" spans="2:4" ht="15.75" customHeight="1" x14ac:dyDescent="0.2">
      <c r="B450" s="6"/>
      <c r="C450" s="6"/>
      <c r="D450" s="6"/>
    </row>
    <row r="451" spans="2:4" ht="15.75" customHeight="1" x14ac:dyDescent="0.2">
      <c r="B451" s="6"/>
      <c r="C451" s="6"/>
      <c r="D451" s="6"/>
    </row>
    <row r="452" spans="2:4" ht="15.75" customHeight="1" x14ac:dyDescent="0.2">
      <c r="B452" s="6"/>
      <c r="C452" s="6"/>
      <c r="D452" s="6"/>
    </row>
    <row r="453" spans="2:4" ht="15.75" customHeight="1" x14ac:dyDescent="0.2">
      <c r="B453" s="6"/>
      <c r="C453" s="6"/>
      <c r="D453" s="6"/>
    </row>
    <row r="454" spans="2:4" ht="15.75" customHeight="1" x14ac:dyDescent="0.2">
      <c r="B454" s="6"/>
      <c r="C454" s="6"/>
      <c r="D454" s="6"/>
    </row>
    <row r="455" spans="2:4" ht="15.75" customHeight="1" x14ac:dyDescent="0.2">
      <c r="B455" s="6"/>
      <c r="C455" s="6"/>
      <c r="D455" s="6"/>
    </row>
    <row r="456" spans="2:4" ht="15.75" customHeight="1" x14ac:dyDescent="0.2">
      <c r="B456" s="6"/>
      <c r="C456" s="6"/>
      <c r="D456" s="6"/>
    </row>
    <row r="457" spans="2:4" ht="15.75" customHeight="1" x14ac:dyDescent="0.2">
      <c r="B457" s="6"/>
      <c r="C457" s="6"/>
      <c r="D457" s="6"/>
    </row>
    <row r="458" spans="2:4" ht="15.75" customHeight="1" x14ac:dyDescent="0.2">
      <c r="B458" s="6"/>
      <c r="C458" s="6"/>
      <c r="D458" s="6"/>
    </row>
    <row r="459" spans="2:4" ht="15.75" customHeight="1" x14ac:dyDescent="0.2">
      <c r="B459" s="6"/>
      <c r="C459" s="6"/>
      <c r="D459" s="6"/>
    </row>
    <row r="460" spans="2:4" ht="15.75" customHeight="1" x14ac:dyDescent="0.2">
      <c r="B460" s="6"/>
      <c r="C460" s="6"/>
      <c r="D460" s="6"/>
    </row>
    <row r="461" spans="2:4" ht="15.75" customHeight="1" x14ac:dyDescent="0.2">
      <c r="B461" s="6"/>
      <c r="C461" s="6"/>
      <c r="D461" s="6"/>
    </row>
    <row r="462" spans="2:4" ht="15.75" customHeight="1" x14ac:dyDescent="0.2">
      <c r="B462" s="6"/>
      <c r="C462" s="6"/>
      <c r="D462" s="6"/>
    </row>
    <row r="463" spans="2:4" ht="15.75" customHeight="1" x14ac:dyDescent="0.2">
      <c r="B463" s="6"/>
      <c r="C463" s="6"/>
      <c r="D463" s="6"/>
    </row>
    <row r="464" spans="2:4" ht="15.75" customHeight="1" x14ac:dyDescent="0.2">
      <c r="B464" s="6"/>
      <c r="C464" s="6"/>
      <c r="D464" s="6"/>
    </row>
    <row r="465" spans="2:4" ht="15.75" customHeight="1" x14ac:dyDescent="0.2">
      <c r="B465" s="6"/>
      <c r="C465" s="6"/>
      <c r="D465" s="6"/>
    </row>
    <row r="466" spans="2:4" ht="15.75" customHeight="1" x14ac:dyDescent="0.2">
      <c r="B466" s="6"/>
      <c r="C466" s="6"/>
      <c r="D466" s="6"/>
    </row>
    <row r="467" spans="2:4" ht="15.75" customHeight="1" x14ac:dyDescent="0.2">
      <c r="B467" s="6"/>
      <c r="C467" s="6"/>
      <c r="D467" s="6"/>
    </row>
    <row r="468" spans="2:4" ht="15.75" customHeight="1" x14ac:dyDescent="0.2">
      <c r="B468" s="6"/>
      <c r="C468" s="6"/>
      <c r="D468" s="6"/>
    </row>
    <row r="469" spans="2:4" ht="15.75" customHeight="1" x14ac:dyDescent="0.2">
      <c r="B469" s="6"/>
      <c r="C469" s="6"/>
      <c r="D469" s="6"/>
    </row>
    <row r="470" spans="2:4" ht="15.75" customHeight="1" x14ac:dyDescent="0.2">
      <c r="B470" s="6"/>
      <c r="C470" s="6"/>
      <c r="D470" s="6"/>
    </row>
    <row r="471" spans="2:4" ht="15.75" customHeight="1" x14ac:dyDescent="0.2">
      <c r="B471" s="6"/>
      <c r="C471" s="6"/>
      <c r="D471" s="6"/>
    </row>
    <row r="472" spans="2:4" ht="15.75" customHeight="1" x14ac:dyDescent="0.2">
      <c r="B472" s="6"/>
      <c r="C472" s="6"/>
      <c r="D472" s="6"/>
    </row>
    <row r="473" spans="2:4" ht="15.75" customHeight="1" x14ac:dyDescent="0.2">
      <c r="B473" s="6"/>
      <c r="C473" s="6"/>
      <c r="D473" s="6"/>
    </row>
    <row r="474" spans="2:4" ht="15.75" customHeight="1" x14ac:dyDescent="0.2">
      <c r="B474" s="6"/>
      <c r="C474" s="6"/>
      <c r="D474" s="6"/>
    </row>
    <row r="475" spans="2:4" ht="15.75" customHeight="1" x14ac:dyDescent="0.2">
      <c r="B475" s="6"/>
      <c r="C475" s="6"/>
      <c r="D475" s="6"/>
    </row>
    <row r="476" spans="2:4" ht="15.75" customHeight="1" x14ac:dyDescent="0.2">
      <c r="B476" s="6"/>
      <c r="C476" s="6"/>
      <c r="D476" s="6"/>
    </row>
    <row r="477" spans="2:4" ht="15.75" customHeight="1" x14ac:dyDescent="0.2">
      <c r="B477" s="6"/>
      <c r="C477" s="6"/>
      <c r="D477" s="6"/>
    </row>
    <row r="478" spans="2:4" ht="15.75" customHeight="1" x14ac:dyDescent="0.2">
      <c r="B478" s="6"/>
      <c r="C478" s="6"/>
      <c r="D478" s="6"/>
    </row>
    <row r="479" spans="2:4" ht="15.75" customHeight="1" x14ac:dyDescent="0.2">
      <c r="B479" s="6"/>
      <c r="C479" s="6"/>
      <c r="D479" s="6"/>
    </row>
    <row r="480" spans="2:4" ht="15.75" customHeight="1" x14ac:dyDescent="0.2">
      <c r="B480" s="6"/>
      <c r="C480" s="6"/>
      <c r="D480" s="6"/>
    </row>
    <row r="481" spans="2:4" ht="15.75" customHeight="1" x14ac:dyDescent="0.2">
      <c r="B481" s="6"/>
      <c r="C481" s="6"/>
      <c r="D481" s="6"/>
    </row>
    <row r="482" spans="2:4" ht="15.75" customHeight="1" x14ac:dyDescent="0.2">
      <c r="B482" s="6"/>
      <c r="C482" s="6"/>
      <c r="D482" s="6"/>
    </row>
    <row r="483" spans="2:4" ht="15.75" customHeight="1" x14ac:dyDescent="0.2">
      <c r="B483" s="6"/>
      <c r="C483" s="6"/>
      <c r="D483" s="6"/>
    </row>
    <row r="484" spans="2:4" ht="15.75" customHeight="1" x14ac:dyDescent="0.2">
      <c r="B484" s="6"/>
      <c r="C484" s="6"/>
      <c r="D484" s="6"/>
    </row>
    <row r="485" spans="2:4" ht="15.75" customHeight="1" x14ac:dyDescent="0.2">
      <c r="B485" s="6"/>
      <c r="C485" s="6"/>
      <c r="D485" s="6"/>
    </row>
    <row r="486" spans="2:4" ht="15.75" customHeight="1" x14ac:dyDescent="0.2">
      <c r="B486" s="6"/>
      <c r="C486" s="6"/>
      <c r="D486" s="6"/>
    </row>
    <row r="487" spans="2:4" ht="15.75" customHeight="1" x14ac:dyDescent="0.2">
      <c r="B487" s="6"/>
      <c r="C487" s="6"/>
      <c r="D487" s="6"/>
    </row>
    <row r="488" spans="2:4" ht="15.75" customHeight="1" x14ac:dyDescent="0.2">
      <c r="B488" s="6"/>
      <c r="C488" s="6"/>
      <c r="D488" s="6"/>
    </row>
    <row r="489" spans="2:4" ht="15.75" customHeight="1" x14ac:dyDescent="0.2">
      <c r="B489" s="6"/>
      <c r="C489" s="6"/>
      <c r="D489" s="6"/>
    </row>
    <row r="490" spans="2:4" ht="15.75" customHeight="1" x14ac:dyDescent="0.2">
      <c r="B490" s="6"/>
      <c r="C490" s="6"/>
      <c r="D490" s="6"/>
    </row>
    <row r="491" spans="2:4" ht="15.75" customHeight="1" x14ac:dyDescent="0.2">
      <c r="B491" s="6"/>
      <c r="C491" s="6"/>
      <c r="D491" s="6"/>
    </row>
    <row r="492" spans="2:4" ht="15.75" customHeight="1" x14ac:dyDescent="0.2">
      <c r="B492" s="6"/>
      <c r="C492" s="6"/>
      <c r="D492" s="6"/>
    </row>
    <row r="493" spans="2:4" ht="15.75" customHeight="1" x14ac:dyDescent="0.2">
      <c r="B493" s="6"/>
      <c r="C493" s="6"/>
      <c r="D493" s="6"/>
    </row>
    <row r="494" spans="2:4" ht="15.75" customHeight="1" x14ac:dyDescent="0.2">
      <c r="B494" s="6"/>
      <c r="C494" s="6"/>
      <c r="D494" s="6"/>
    </row>
    <row r="495" spans="2:4" ht="15.75" customHeight="1" x14ac:dyDescent="0.2">
      <c r="B495" s="6"/>
      <c r="C495" s="6"/>
      <c r="D495" s="6"/>
    </row>
    <row r="496" spans="2:4" ht="15.75" customHeight="1" x14ac:dyDescent="0.2">
      <c r="B496" s="6"/>
      <c r="C496" s="6"/>
      <c r="D496" s="6"/>
    </row>
    <row r="497" spans="2:4" ht="15.75" customHeight="1" x14ac:dyDescent="0.2">
      <c r="B497" s="6"/>
      <c r="C497" s="6"/>
      <c r="D497" s="6"/>
    </row>
    <row r="498" spans="2:4" ht="15.75" customHeight="1" x14ac:dyDescent="0.2">
      <c r="B498" s="6"/>
      <c r="C498" s="6"/>
      <c r="D498" s="6"/>
    </row>
    <row r="499" spans="2:4" ht="15.75" customHeight="1" x14ac:dyDescent="0.2">
      <c r="B499" s="6"/>
      <c r="C499" s="6"/>
      <c r="D499" s="6"/>
    </row>
    <row r="500" spans="2:4" ht="15.75" customHeight="1" x14ac:dyDescent="0.2">
      <c r="B500" s="6"/>
      <c r="C500" s="6"/>
      <c r="D500" s="6"/>
    </row>
    <row r="501" spans="2:4" ht="15.75" customHeight="1" x14ac:dyDescent="0.2">
      <c r="B501" s="6"/>
      <c r="C501" s="6"/>
      <c r="D501" s="6"/>
    </row>
    <row r="502" spans="2:4" ht="15.75" customHeight="1" x14ac:dyDescent="0.2">
      <c r="B502" s="6"/>
      <c r="C502" s="6"/>
      <c r="D502" s="6"/>
    </row>
    <row r="503" spans="2:4" ht="15.75" customHeight="1" x14ac:dyDescent="0.2">
      <c r="B503" s="6"/>
      <c r="C503" s="6"/>
      <c r="D503" s="6"/>
    </row>
    <row r="504" spans="2:4" ht="15.75" customHeight="1" x14ac:dyDescent="0.2">
      <c r="B504" s="6"/>
      <c r="C504" s="6"/>
      <c r="D504" s="6"/>
    </row>
    <row r="505" spans="2:4" ht="15.75" customHeight="1" x14ac:dyDescent="0.2">
      <c r="B505" s="6"/>
      <c r="C505" s="6"/>
      <c r="D505" s="6"/>
    </row>
    <row r="506" spans="2:4" ht="15.75" customHeight="1" x14ac:dyDescent="0.2">
      <c r="B506" s="6"/>
      <c r="C506" s="6"/>
      <c r="D506" s="6"/>
    </row>
    <row r="507" spans="2:4" ht="15.75" customHeight="1" x14ac:dyDescent="0.2">
      <c r="B507" s="6"/>
      <c r="C507" s="6"/>
      <c r="D507" s="6"/>
    </row>
    <row r="508" spans="2:4" ht="15.75" customHeight="1" x14ac:dyDescent="0.2">
      <c r="B508" s="6"/>
      <c r="C508" s="6"/>
      <c r="D508" s="6"/>
    </row>
    <row r="509" spans="2:4" ht="15.75" customHeight="1" x14ac:dyDescent="0.2">
      <c r="B509" s="6"/>
      <c r="C509" s="6"/>
      <c r="D509" s="6"/>
    </row>
    <row r="510" spans="2:4" ht="15.75" customHeight="1" x14ac:dyDescent="0.2">
      <c r="B510" s="6"/>
      <c r="C510" s="6"/>
      <c r="D510" s="6"/>
    </row>
    <row r="511" spans="2:4" ht="15.75" customHeight="1" x14ac:dyDescent="0.2">
      <c r="B511" s="6"/>
      <c r="C511" s="6"/>
      <c r="D511" s="6"/>
    </row>
    <row r="512" spans="2:4" ht="15.75" customHeight="1" x14ac:dyDescent="0.2">
      <c r="B512" s="6"/>
      <c r="C512" s="6"/>
      <c r="D512" s="6"/>
    </row>
    <row r="513" spans="2:4" ht="15.75" customHeight="1" x14ac:dyDescent="0.2">
      <c r="B513" s="6"/>
      <c r="C513" s="6"/>
      <c r="D513" s="6"/>
    </row>
    <row r="514" spans="2:4" ht="15.75" customHeight="1" x14ac:dyDescent="0.2">
      <c r="B514" s="6"/>
      <c r="C514" s="6"/>
      <c r="D514" s="6"/>
    </row>
    <row r="515" spans="2:4" ht="15.75" customHeight="1" x14ac:dyDescent="0.2">
      <c r="B515" s="6"/>
      <c r="C515" s="6"/>
      <c r="D515" s="6"/>
    </row>
    <row r="516" spans="2:4" ht="15.75" customHeight="1" x14ac:dyDescent="0.2">
      <c r="B516" s="6"/>
      <c r="C516" s="6"/>
      <c r="D516" s="6"/>
    </row>
    <row r="517" spans="2:4" ht="15.75" customHeight="1" x14ac:dyDescent="0.2">
      <c r="B517" s="6"/>
      <c r="C517" s="6"/>
      <c r="D517" s="6"/>
    </row>
    <row r="518" spans="2:4" ht="15.75" customHeight="1" x14ac:dyDescent="0.2">
      <c r="B518" s="6"/>
      <c r="C518" s="6"/>
      <c r="D518" s="6"/>
    </row>
    <row r="519" spans="2:4" ht="15.75" customHeight="1" x14ac:dyDescent="0.2">
      <c r="B519" s="6"/>
      <c r="C519" s="6"/>
      <c r="D519" s="6"/>
    </row>
    <row r="520" spans="2:4" ht="15.75" customHeight="1" x14ac:dyDescent="0.2">
      <c r="B520" s="6"/>
      <c r="C520" s="6"/>
      <c r="D520" s="6"/>
    </row>
    <row r="521" spans="2:4" ht="15.75" customHeight="1" x14ac:dyDescent="0.2">
      <c r="B521" s="6"/>
      <c r="C521" s="6"/>
      <c r="D521" s="6"/>
    </row>
    <row r="522" spans="2:4" ht="15.75" customHeight="1" x14ac:dyDescent="0.2">
      <c r="B522" s="6"/>
      <c r="C522" s="6"/>
      <c r="D522" s="6"/>
    </row>
    <row r="523" spans="2:4" ht="15.75" customHeight="1" x14ac:dyDescent="0.2">
      <c r="B523" s="6"/>
      <c r="C523" s="6"/>
      <c r="D523" s="6"/>
    </row>
    <row r="524" spans="2:4" ht="15.75" customHeight="1" x14ac:dyDescent="0.2">
      <c r="B524" s="6"/>
      <c r="C524" s="6"/>
      <c r="D524" s="6"/>
    </row>
    <row r="525" spans="2:4" ht="15.75" customHeight="1" x14ac:dyDescent="0.2">
      <c r="B525" s="6"/>
      <c r="C525" s="6"/>
      <c r="D525" s="6"/>
    </row>
    <row r="526" spans="2:4" ht="15.75" customHeight="1" x14ac:dyDescent="0.2">
      <c r="B526" s="6"/>
      <c r="C526" s="6"/>
      <c r="D526" s="6"/>
    </row>
    <row r="527" spans="2:4" ht="15.75" customHeight="1" x14ac:dyDescent="0.2">
      <c r="B527" s="6"/>
      <c r="C527" s="6"/>
      <c r="D527" s="6"/>
    </row>
    <row r="528" spans="2:4" ht="15.75" customHeight="1" x14ac:dyDescent="0.2">
      <c r="B528" s="6"/>
      <c r="C528" s="6"/>
      <c r="D528" s="6"/>
    </row>
    <row r="529" spans="2:4" ht="15.75" customHeight="1" x14ac:dyDescent="0.2">
      <c r="B529" s="6"/>
      <c r="C529" s="6"/>
      <c r="D529" s="6"/>
    </row>
    <row r="530" spans="2:4" ht="15.75" customHeight="1" x14ac:dyDescent="0.2">
      <c r="B530" s="6"/>
      <c r="C530" s="6"/>
      <c r="D530" s="6"/>
    </row>
    <row r="531" spans="2:4" ht="15.75" customHeight="1" x14ac:dyDescent="0.2">
      <c r="B531" s="6"/>
      <c r="C531" s="6"/>
      <c r="D531" s="6"/>
    </row>
    <row r="532" spans="2:4" ht="15.75" customHeight="1" x14ac:dyDescent="0.2">
      <c r="B532" s="6"/>
      <c r="C532" s="6"/>
      <c r="D532" s="6"/>
    </row>
    <row r="533" spans="2:4" ht="15.75" customHeight="1" x14ac:dyDescent="0.2">
      <c r="B533" s="6"/>
      <c r="C533" s="6"/>
      <c r="D533" s="6"/>
    </row>
    <row r="534" spans="2:4" ht="15.75" customHeight="1" x14ac:dyDescent="0.2">
      <c r="B534" s="6"/>
      <c r="C534" s="6"/>
      <c r="D534" s="6"/>
    </row>
    <row r="535" spans="2:4" ht="15.75" customHeight="1" x14ac:dyDescent="0.2">
      <c r="B535" s="6"/>
      <c r="C535" s="6"/>
      <c r="D535" s="6"/>
    </row>
    <row r="536" spans="2:4" ht="15.75" customHeight="1" x14ac:dyDescent="0.2">
      <c r="B536" s="6"/>
      <c r="C536" s="6"/>
      <c r="D536" s="6"/>
    </row>
    <row r="537" spans="2:4" ht="15.75" customHeight="1" x14ac:dyDescent="0.2">
      <c r="B537" s="6"/>
      <c r="C537" s="6"/>
      <c r="D537" s="6"/>
    </row>
    <row r="538" spans="2:4" ht="15.75" customHeight="1" x14ac:dyDescent="0.2">
      <c r="B538" s="6"/>
      <c r="C538" s="6"/>
      <c r="D538" s="6"/>
    </row>
    <row r="539" spans="2:4" ht="15.75" customHeight="1" x14ac:dyDescent="0.2">
      <c r="B539" s="6"/>
      <c r="C539" s="6"/>
      <c r="D539" s="6"/>
    </row>
    <row r="540" spans="2:4" ht="15.75" customHeight="1" x14ac:dyDescent="0.2">
      <c r="B540" s="6"/>
      <c r="C540" s="6"/>
      <c r="D540" s="6"/>
    </row>
    <row r="541" spans="2:4" ht="15.75" customHeight="1" x14ac:dyDescent="0.2">
      <c r="B541" s="6"/>
      <c r="C541" s="6"/>
      <c r="D541" s="6"/>
    </row>
    <row r="542" spans="2:4" ht="15.75" customHeight="1" x14ac:dyDescent="0.2">
      <c r="B542" s="6"/>
      <c r="C542" s="6"/>
      <c r="D542" s="6"/>
    </row>
    <row r="543" spans="2:4" ht="15.75" customHeight="1" x14ac:dyDescent="0.2">
      <c r="B543" s="6"/>
      <c r="C543" s="6"/>
      <c r="D543" s="6"/>
    </row>
    <row r="544" spans="2:4" ht="15.75" customHeight="1" x14ac:dyDescent="0.2">
      <c r="B544" s="6"/>
      <c r="C544" s="6"/>
      <c r="D544" s="6"/>
    </row>
    <row r="545" spans="2:4" ht="15.75" customHeight="1" x14ac:dyDescent="0.2">
      <c r="B545" s="6"/>
      <c r="C545" s="6"/>
      <c r="D545" s="6"/>
    </row>
    <row r="546" spans="2:4" ht="15.75" customHeight="1" x14ac:dyDescent="0.2">
      <c r="B546" s="6"/>
      <c r="C546" s="6"/>
      <c r="D546" s="6"/>
    </row>
    <row r="547" spans="2:4" ht="15.75" customHeight="1" x14ac:dyDescent="0.2">
      <c r="B547" s="6"/>
      <c r="C547" s="6"/>
      <c r="D547" s="6"/>
    </row>
    <row r="548" spans="2:4" ht="15.75" customHeight="1" x14ac:dyDescent="0.2">
      <c r="B548" s="6"/>
      <c r="C548" s="6"/>
      <c r="D548" s="6"/>
    </row>
    <row r="549" spans="2:4" ht="15.75" customHeight="1" x14ac:dyDescent="0.2">
      <c r="B549" s="6"/>
      <c r="C549" s="6"/>
      <c r="D549" s="6"/>
    </row>
    <row r="550" spans="2:4" ht="15.75" customHeight="1" x14ac:dyDescent="0.2">
      <c r="B550" s="6"/>
      <c r="C550" s="6"/>
      <c r="D550" s="6"/>
    </row>
    <row r="551" spans="2:4" ht="15.75" customHeight="1" x14ac:dyDescent="0.2">
      <c r="B551" s="6"/>
      <c r="C551" s="6"/>
      <c r="D551" s="6"/>
    </row>
    <row r="552" spans="2:4" ht="15.75" customHeight="1" x14ac:dyDescent="0.2">
      <c r="B552" s="6"/>
      <c r="C552" s="6"/>
      <c r="D552" s="6"/>
    </row>
    <row r="553" spans="2:4" ht="15.75" customHeight="1" x14ac:dyDescent="0.2">
      <c r="B553" s="6"/>
      <c r="C553" s="6"/>
      <c r="D553" s="6"/>
    </row>
    <row r="554" spans="2:4" ht="15.75" customHeight="1" x14ac:dyDescent="0.2">
      <c r="B554" s="6"/>
      <c r="C554" s="6"/>
      <c r="D554" s="6"/>
    </row>
    <row r="555" spans="2:4" ht="15.75" customHeight="1" x14ac:dyDescent="0.2">
      <c r="B555" s="6"/>
      <c r="C555" s="6"/>
      <c r="D555" s="6"/>
    </row>
    <row r="556" spans="2:4" ht="15.75" customHeight="1" x14ac:dyDescent="0.2">
      <c r="B556" s="6"/>
      <c r="C556" s="6"/>
      <c r="D556" s="6"/>
    </row>
    <row r="557" spans="2:4" ht="15.75" customHeight="1" x14ac:dyDescent="0.2">
      <c r="B557" s="6"/>
      <c r="C557" s="6"/>
      <c r="D557" s="6"/>
    </row>
    <row r="558" spans="2:4" ht="15.75" customHeight="1" x14ac:dyDescent="0.2">
      <c r="B558" s="6"/>
      <c r="C558" s="6"/>
      <c r="D558" s="6"/>
    </row>
    <row r="559" spans="2:4" ht="15.75" customHeight="1" x14ac:dyDescent="0.2">
      <c r="B559" s="6"/>
      <c r="C559" s="6"/>
      <c r="D559" s="6"/>
    </row>
    <row r="560" spans="2:4" ht="15.75" customHeight="1" x14ac:dyDescent="0.2">
      <c r="B560" s="6"/>
      <c r="C560" s="6"/>
      <c r="D560" s="6"/>
    </row>
    <row r="561" spans="2:4" ht="15.75" customHeight="1" x14ac:dyDescent="0.2">
      <c r="B561" s="6"/>
      <c r="C561" s="6"/>
      <c r="D561" s="6"/>
    </row>
    <row r="562" spans="2:4" ht="15.75" customHeight="1" x14ac:dyDescent="0.2">
      <c r="B562" s="6"/>
      <c r="C562" s="6"/>
      <c r="D562" s="6"/>
    </row>
    <row r="563" spans="2:4" ht="15.75" customHeight="1" x14ac:dyDescent="0.2">
      <c r="B563" s="6"/>
      <c r="C563" s="6"/>
      <c r="D563" s="6"/>
    </row>
    <row r="564" spans="2:4" ht="15.75" customHeight="1" x14ac:dyDescent="0.2">
      <c r="B564" s="6"/>
      <c r="C564" s="6"/>
      <c r="D564" s="6"/>
    </row>
    <row r="565" spans="2:4" ht="15.75" customHeight="1" x14ac:dyDescent="0.2">
      <c r="B565" s="6"/>
      <c r="C565" s="6"/>
      <c r="D565" s="6"/>
    </row>
    <row r="566" spans="2:4" ht="15.75" customHeight="1" x14ac:dyDescent="0.2">
      <c r="B566" s="6"/>
      <c r="C566" s="6"/>
      <c r="D566" s="6"/>
    </row>
    <row r="567" spans="2:4" ht="15.75" customHeight="1" x14ac:dyDescent="0.2">
      <c r="B567" s="6"/>
      <c r="C567" s="6"/>
      <c r="D567" s="6"/>
    </row>
    <row r="568" spans="2:4" ht="15.75" customHeight="1" x14ac:dyDescent="0.2">
      <c r="B568" s="6"/>
      <c r="C568" s="6"/>
      <c r="D568" s="6"/>
    </row>
    <row r="569" spans="2:4" ht="15.75" customHeight="1" x14ac:dyDescent="0.2">
      <c r="B569" s="6"/>
      <c r="C569" s="6"/>
      <c r="D569" s="6"/>
    </row>
    <row r="570" spans="2:4" ht="15.75" customHeight="1" x14ac:dyDescent="0.2">
      <c r="B570" s="6"/>
      <c r="C570" s="6"/>
      <c r="D570" s="6"/>
    </row>
    <row r="571" spans="2:4" ht="15.75" customHeight="1" x14ac:dyDescent="0.2">
      <c r="B571" s="6"/>
      <c r="C571" s="6"/>
      <c r="D571" s="6"/>
    </row>
    <row r="572" spans="2:4" ht="15.75" customHeight="1" x14ac:dyDescent="0.2">
      <c r="B572" s="6"/>
      <c r="C572" s="6"/>
      <c r="D572" s="6"/>
    </row>
    <row r="573" spans="2:4" ht="15.75" customHeight="1" x14ac:dyDescent="0.2">
      <c r="B573" s="6"/>
      <c r="C573" s="6"/>
      <c r="D573" s="6"/>
    </row>
    <row r="574" spans="2:4" ht="15.75" customHeight="1" x14ac:dyDescent="0.2">
      <c r="B574" s="6"/>
      <c r="C574" s="6"/>
      <c r="D574" s="6"/>
    </row>
    <row r="575" spans="2:4" ht="15.75" customHeight="1" x14ac:dyDescent="0.2">
      <c r="B575" s="6"/>
      <c r="C575" s="6"/>
      <c r="D575" s="6"/>
    </row>
    <row r="576" spans="2:4" ht="15.75" customHeight="1" x14ac:dyDescent="0.2">
      <c r="B576" s="6"/>
      <c r="C576" s="6"/>
      <c r="D576" s="6"/>
    </row>
    <row r="577" spans="2:4" ht="15.75" customHeight="1" x14ac:dyDescent="0.2">
      <c r="B577" s="6"/>
      <c r="C577" s="6"/>
      <c r="D577" s="6"/>
    </row>
    <row r="578" spans="2:4" ht="15.75" customHeight="1" x14ac:dyDescent="0.2">
      <c r="B578" s="6"/>
      <c r="C578" s="6"/>
      <c r="D578" s="6"/>
    </row>
    <row r="579" spans="2:4" ht="15.75" customHeight="1" x14ac:dyDescent="0.2">
      <c r="B579" s="6"/>
      <c r="C579" s="6"/>
      <c r="D579" s="6"/>
    </row>
    <row r="580" spans="2:4" ht="15.75" customHeight="1" x14ac:dyDescent="0.2">
      <c r="B580" s="6"/>
      <c r="C580" s="6"/>
      <c r="D580" s="6"/>
    </row>
    <row r="581" spans="2:4" ht="15.75" customHeight="1" x14ac:dyDescent="0.2">
      <c r="B581" s="6"/>
      <c r="C581" s="6"/>
      <c r="D581" s="6"/>
    </row>
    <row r="582" spans="2:4" ht="15.75" customHeight="1" x14ac:dyDescent="0.2">
      <c r="B582" s="6"/>
      <c r="C582" s="6"/>
      <c r="D582" s="6"/>
    </row>
    <row r="583" spans="2:4" ht="15.75" customHeight="1" x14ac:dyDescent="0.2">
      <c r="B583" s="6"/>
      <c r="C583" s="6"/>
      <c r="D583" s="6"/>
    </row>
    <row r="584" spans="2:4" ht="15.75" customHeight="1" x14ac:dyDescent="0.2">
      <c r="B584" s="6"/>
      <c r="C584" s="6"/>
      <c r="D584" s="6"/>
    </row>
    <row r="585" spans="2:4" ht="15.75" customHeight="1" x14ac:dyDescent="0.2">
      <c r="B585" s="6"/>
      <c r="C585" s="6"/>
      <c r="D585" s="6"/>
    </row>
    <row r="586" spans="2:4" ht="15.75" customHeight="1" x14ac:dyDescent="0.2">
      <c r="B586" s="6"/>
      <c r="C586" s="6"/>
      <c r="D586" s="6"/>
    </row>
    <row r="587" spans="2:4" ht="15.75" customHeight="1" x14ac:dyDescent="0.2">
      <c r="B587" s="6"/>
      <c r="C587" s="6"/>
      <c r="D587" s="6"/>
    </row>
    <row r="588" spans="2:4" ht="15.75" customHeight="1" x14ac:dyDescent="0.2">
      <c r="B588" s="6"/>
      <c r="C588" s="6"/>
      <c r="D588" s="6"/>
    </row>
    <row r="589" spans="2:4" ht="15.75" customHeight="1" x14ac:dyDescent="0.2">
      <c r="B589" s="6"/>
      <c r="C589" s="6"/>
      <c r="D589" s="6"/>
    </row>
    <row r="590" spans="2:4" ht="15.75" customHeight="1" x14ac:dyDescent="0.2">
      <c r="B590" s="6"/>
      <c r="C590" s="6"/>
      <c r="D590" s="6"/>
    </row>
    <row r="591" spans="2:4" ht="15.75" customHeight="1" x14ac:dyDescent="0.2">
      <c r="B591" s="6"/>
      <c r="C591" s="6"/>
      <c r="D591" s="6"/>
    </row>
    <row r="592" spans="2:4" ht="15.75" customHeight="1" x14ac:dyDescent="0.2">
      <c r="B592" s="6"/>
      <c r="C592" s="6"/>
      <c r="D592" s="6"/>
    </row>
    <row r="593" spans="2:4" ht="15.75" customHeight="1" x14ac:dyDescent="0.2">
      <c r="B593" s="6"/>
      <c r="C593" s="6"/>
      <c r="D593" s="6"/>
    </row>
    <row r="594" spans="2:4" ht="15.75" customHeight="1" x14ac:dyDescent="0.2">
      <c r="B594" s="6"/>
      <c r="C594" s="6"/>
      <c r="D594" s="6"/>
    </row>
    <row r="595" spans="2:4" ht="15.75" customHeight="1" x14ac:dyDescent="0.2">
      <c r="B595" s="6"/>
      <c r="C595" s="6"/>
      <c r="D595" s="6"/>
    </row>
    <row r="596" spans="2:4" ht="15.75" customHeight="1" x14ac:dyDescent="0.2">
      <c r="B596" s="6"/>
      <c r="C596" s="6"/>
      <c r="D596" s="6"/>
    </row>
    <row r="597" spans="2:4" ht="15.75" customHeight="1" x14ac:dyDescent="0.2">
      <c r="B597" s="6"/>
      <c r="C597" s="6"/>
      <c r="D597" s="6"/>
    </row>
    <row r="598" spans="2:4" ht="15.75" customHeight="1" x14ac:dyDescent="0.2">
      <c r="B598" s="6"/>
      <c r="C598" s="6"/>
      <c r="D598" s="6"/>
    </row>
    <row r="599" spans="2:4" ht="15.75" customHeight="1" x14ac:dyDescent="0.2">
      <c r="B599" s="6"/>
      <c r="C599" s="6"/>
      <c r="D599" s="6"/>
    </row>
    <row r="600" spans="2:4" ht="15.75" customHeight="1" x14ac:dyDescent="0.2">
      <c r="B600" s="6"/>
      <c r="C600" s="6"/>
      <c r="D600" s="6"/>
    </row>
    <row r="601" spans="2:4" ht="15.75" customHeight="1" x14ac:dyDescent="0.2">
      <c r="B601" s="6"/>
      <c r="C601" s="6"/>
      <c r="D601" s="6"/>
    </row>
    <row r="602" spans="2:4" ht="15.75" customHeight="1" x14ac:dyDescent="0.2">
      <c r="B602" s="6"/>
      <c r="C602" s="6"/>
      <c r="D602" s="6"/>
    </row>
    <row r="603" spans="2:4" ht="15.75" customHeight="1" x14ac:dyDescent="0.2">
      <c r="B603" s="6"/>
      <c r="C603" s="6"/>
      <c r="D603" s="6"/>
    </row>
    <row r="604" spans="2:4" ht="15.75" customHeight="1" x14ac:dyDescent="0.2">
      <c r="B604" s="6"/>
      <c r="C604" s="6"/>
      <c r="D604" s="6"/>
    </row>
    <row r="605" spans="2:4" ht="15.75" customHeight="1" x14ac:dyDescent="0.2">
      <c r="B605" s="6"/>
      <c r="C605" s="6"/>
      <c r="D605" s="6"/>
    </row>
    <row r="606" spans="2:4" ht="15.75" customHeight="1" x14ac:dyDescent="0.2">
      <c r="B606" s="6"/>
      <c r="C606" s="6"/>
      <c r="D606" s="6"/>
    </row>
    <row r="607" spans="2:4" ht="15.75" customHeight="1" x14ac:dyDescent="0.2">
      <c r="B607" s="6"/>
      <c r="C607" s="6"/>
      <c r="D607" s="6"/>
    </row>
    <row r="608" spans="2:4" ht="15.75" customHeight="1" x14ac:dyDescent="0.2">
      <c r="B608" s="6"/>
      <c r="C608" s="6"/>
      <c r="D608" s="6"/>
    </row>
    <row r="609" spans="2:4" ht="15.75" customHeight="1" x14ac:dyDescent="0.2">
      <c r="B609" s="6"/>
      <c r="C609" s="6"/>
      <c r="D609" s="6"/>
    </row>
    <row r="610" spans="2:4" ht="15.75" customHeight="1" x14ac:dyDescent="0.2">
      <c r="B610" s="6"/>
      <c r="C610" s="6"/>
      <c r="D610" s="6"/>
    </row>
    <row r="611" spans="2:4" ht="15.75" customHeight="1" x14ac:dyDescent="0.2">
      <c r="B611" s="6"/>
      <c r="C611" s="6"/>
      <c r="D611" s="6"/>
    </row>
    <row r="612" spans="2:4" ht="15.75" customHeight="1" x14ac:dyDescent="0.2">
      <c r="B612" s="6"/>
      <c r="C612" s="6"/>
      <c r="D612" s="6"/>
    </row>
    <row r="613" spans="2:4" ht="15.75" customHeight="1" x14ac:dyDescent="0.2">
      <c r="B613" s="6"/>
      <c r="C613" s="6"/>
      <c r="D613" s="6"/>
    </row>
    <row r="614" spans="2:4" ht="15.75" customHeight="1" x14ac:dyDescent="0.2">
      <c r="B614" s="6"/>
      <c r="C614" s="6"/>
      <c r="D614" s="6"/>
    </row>
    <row r="615" spans="2:4" ht="15.75" customHeight="1" x14ac:dyDescent="0.2">
      <c r="B615" s="6"/>
      <c r="C615" s="6"/>
      <c r="D615" s="6"/>
    </row>
    <row r="616" spans="2:4" ht="15.75" customHeight="1" x14ac:dyDescent="0.2">
      <c r="B616" s="6"/>
      <c r="C616" s="6"/>
      <c r="D616" s="6"/>
    </row>
    <row r="617" spans="2:4" ht="15.75" customHeight="1" x14ac:dyDescent="0.2">
      <c r="B617" s="6"/>
      <c r="C617" s="6"/>
      <c r="D617" s="6"/>
    </row>
    <row r="618" spans="2:4" ht="15.75" customHeight="1" x14ac:dyDescent="0.2">
      <c r="B618" s="6"/>
      <c r="C618" s="6"/>
      <c r="D618" s="6"/>
    </row>
    <row r="619" spans="2:4" ht="15.75" customHeight="1" x14ac:dyDescent="0.2">
      <c r="B619" s="6"/>
      <c r="C619" s="6"/>
      <c r="D619" s="6"/>
    </row>
    <row r="620" spans="2:4" ht="15.75" customHeight="1" x14ac:dyDescent="0.2">
      <c r="B620" s="6"/>
      <c r="C620" s="6"/>
      <c r="D620" s="6"/>
    </row>
    <row r="621" spans="2:4" ht="15.75" customHeight="1" x14ac:dyDescent="0.2">
      <c r="B621" s="6"/>
      <c r="C621" s="6"/>
      <c r="D621" s="6"/>
    </row>
    <row r="622" spans="2:4" ht="15.75" customHeight="1" x14ac:dyDescent="0.2">
      <c r="B622" s="6"/>
      <c r="C622" s="6"/>
      <c r="D622" s="6"/>
    </row>
    <row r="623" spans="2:4" ht="15.75" customHeight="1" x14ac:dyDescent="0.2">
      <c r="B623" s="6"/>
      <c r="C623" s="6"/>
      <c r="D623" s="6"/>
    </row>
    <row r="624" spans="2:4" ht="15.75" customHeight="1" x14ac:dyDescent="0.2">
      <c r="B624" s="6"/>
      <c r="C624" s="6"/>
      <c r="D624" s="6"/>
    </row>
    <row r="625" spans="2:4" ht="15.75" customHeight="1" x14ac:dyDescent="0.2">
      <c r="B625" s="6"/>
      <c r="C625" s="6"/>
      <c r="D625" s="6"/>
    </row>
    <row r="626" spans="2:4" ht="15.75" customHeight="1" x14ac:dyDescent="0.2">
      <c r="B626" s="6"/>
      <c r="C626" s="6"/>
      <c r="D626" s="6"/>
    </row>
    <row r="627" spans="2:4" ht="15.75" customHeight="1" x14ac:dyDescent="0.2">
      <c r="B627" s="6"/>
      <c r="C627" s="6"/>
      <c r="D627" s="6"/>
    </row>
    <row r="628" spans="2:4" ht="15.75" customHeight="1" x14ac:dyDescent="0.2">
      <c r="B628" s="6"/>
      <c r="C628" s="6"/>
      <c r="D628" s="6"/>
    </row>
    <row r="629" spans="2:4" ht="15.75" customHeight="1" x14ac:dyDescent="0.2">
      <c r="B629" s="6"/>
      <c r="C629" s="6"/>
      <c r="D629" s="6"/>
    </row>
    <row r="630" spans="2:4" ht="15.75" customHeight="1" x14ac:dyDescent="0.2">
      <c r="B630" s="6"/>
      <c r="C630" s="6"/>
      <c r="D630" s="6"/>
    </row>
    <row r="631" spans="2:4" ht="15.75" customHeight="1" x14ac:dyDescent="0.2">
      <c r="B631" s="6"/>
      <c r="C631" s="6"/>
      <c r="D631" s="6"/>
    </row>
    <row r="632" spans="2:4" ht="15.75" customHeight="1" x14ac:dyDescent="0.2">
      <c r="B632" s="6"/>
      <c r="C632" s="6"/>
      <c r="D632" s="6"/>
    </row>
    <row r="633" spans="2:4" ht="15.75" customHeight="1" x14ac:dyDescent="0.2">
      <c r="B633" s="6"/>
      <c r="C633" s="6"/>
      <c r="D633" s="6"/>
    </row>
    <row r="634" spans="2:4" ht="15.75" customHeight="1" x14ac:dyDescent="0.2">
      <c r="B634" s="6"/>
      <c r="C634" s="6"/>
      <c r="D634" s="6"/>
    </row>
    <row r="635" spans="2:4" ht="15.75" customHeight="1" x14ac:dyDescent="0.2">
      <c r="B635" s="6"/>
      <c r="C635" s="6"/>
      <c r="D635" s="6"/>
    </row>
    <row r="636" spans="2:4" ht="15.75" customHeight="1" x14ac:dyDescent="0.2">
      <c r="B636" s="6"/>
      <c r="C636" s="6"/>
      <c r="D636" s="6"/>
    </row>
    <row r="637" spans="2:4" ht="15.75" customHeight="1" x14ac:dyDescent="0.2">
      <c r="B637" s="6"/>
      <c r="C637" s="6"/>
      <c r="D637" s="6"/>
    </row>
    <row r="638" spans="2:4" ht="15.75" customHeight="1" x14ac:dyDescent="0.2">
      <c r="B638" s="6"/>
      <c r="C638" s="6"/>
      <c r="D638" s="6"/>
    </row>
    <row r="639" spans="2:4" ht="15.75" customHeight="1" x14ac:dyDescent="0.2">
      <c r="B639" s="6"/>
      <c r="C639" s="6"/>
      <c r="D639" s="6"/>
    </row>
    <row r="640" spans="2:4" ht="15.75" customHeight="1" x14ac:dyDescent="0.2">
      <c r="B640" s="6"/>
      <c r="C640" s="6"/>
      <c r="D640" s="6"/>
    </row>
    <row r="641" spans="2:4" ht="15.75" customHeight="1" x14ac:dyDescent="0.2">
      <c r="B641" s="6"/>
      <c r="C641" s="6"/>
      <c r="D641" s="6"/>
    </row>
    <row r="642" spans="2:4" ht="15.75" customHeight="1" x14ac:dyDescent="0.2">
      <c r="B642" s="6"/>
      <c r="C642" s="6"/>
      <c r="D642" s="6"/>
    </row>
    <row r="643" spans="2:4" ht="15.75" customHeight="1" x14ac:dyDescent="0.2">
      <c r="B643" s="6"/>
      <c r="C643" s="6"/>
      <c r="D643" s="6"/>
    </row>
    <row r="644" spans="2:4" ht="15.75" customHeight="1" x14ac:dyDescent="0.2">
      <c r="B644" s="6"/>
      <c r="C644" s="6"/>
      <c r="D644" s="6"/>
    </row>
    <row r="645" spans="2:4" ht="15.75" customHeight="1" x14ac:dyDescent="0.2">
      <c r="B645" s="6"/>
      <c r="C645" s="6"/>
      <c r="D645" s="6"/>
    </row>
    <row r="646" spans="2:4" ht="15.75" customHeight="1" x14ac:dyDescent="0.2">
      <c r="B646" s="6"/>
      <c r="C646" s="6"/>
      <c r="D646" s="6"/>
    </row>
    <row r="647" spans="2:4" ht="15.75" customHeight="1" x14ac:dyDescent="0.2">
      <c r="B647" s="6"/>
      <c r="C647" s="6"/>
      <c r="D647" s="6"/>
    </row>
    <row r="648" spans="2:4" ht="15.75" customHeight="1" x14ac:dyDescent="0.2">
      <c r="B648" s="6"/>
      <c r="C648" s="6"/>
      <c r="D648" s="6"/>
    </row>
    <row r="649" spans="2:4" ht="15.75" customHeight="1" x14ac:dyDescent="0.2">
      <c r="B649" s="6"/>
      <c r="C649" s="6"/>
      <c r="D649" s="6"/>
    </row>
    <row r="650" spans="2:4" ht="15.75" customHeight="1" x14ac:dyDescent="0.2">
      <c r="B650" s="6"/>
      <c r="C650" s="6"/>
      <c r="D650" s="6"/>
    </row>
    <row r="651" spans="2:4" ht="15.75" customHeight="1" x14ac:dyDescent="0.2">
      <c r="B651" s="6"/>
      <c r="C651" s="6"/>
      <c r="D651" s="6"/>
    </row>
    <row r="652" spans="2:4" ht="15.75" customHeight="1" x14ac:dyDescent="0.2">
      <c r="B652" s="6"/>
      <c r="C652" s="6"/>
      <c r="D652" s="6"/>
    </row>
    <row r="653" spans="2:4" ht="15.75" customHeight="1" x14ac:dyDescent="0.2">
      <c r="B653" s="6"/>
      <c r="C653" s="6"/>
      <c r="D653" s="6"/>
    </row>
    <row r="654" spans="2:4" ht="15.75" customHeight="1" x14ac:dyDescent="0.2">
      <c r="B654" s="6"/>
      <c r="C654" s="6"/>
      <c r="D654" s="6"/>
    </row>
    <row r="655" spans="2:4" ht="15.75" customHeight="1" x14ac:dyDescent="0.2">
      <c r="B655" s="6"/>
      <c r="C655" s="6"/>
      <c r="D655" s="6"/>
    </row>
    <row r="656" spans="2:4" ht="15.75" customHeight="1" x14ac:dyDescent="0.2">
      <c r="B656" s="6"/>
      <c r="C656" s="6"/>
      <c r="D656" s="6"/>
    </row>
    <row r="657" spans="2:4" ht="15.75" customHeight="1" x14ac:dyDescent="0.2">
      <c r="B657" s="6"/>
      <c r="C657" s="6"/>
      <c r="D657" s="6"/>
    </row>
    <row r="658" spans="2:4" ht="15.75" customHeight="1" x14ac:dyDescent="0.2">
      <c r="B658" s="6"/>
      <c r="C658" s="6"/>
      <c r="D658" s="6"/>
    </row>
    <row r="659" spans="2:4" ht="15.75" customHeight="1" x14ac:dyDescent="0.2">
      <c r="B659" s="6"/>
      <c r="C659" s="6"/>
      <c r="D659" s="6"/>
    </row>
    <row r="660" spans="2:4" ht="15.75" customHeight="1" x14ac:dyDescent="0.2">
      <c r="B660" s="6"/>
      <c r="C660" s="6"/>
      <c r="D660" s="6"/>
    </row>
    <row r="661" spans="2:4" ht="15.75" customHeight="1" x14ac:dyDescent="0.2">
      <c r="B661" s="6"/>
      <c r="C661" s="6"/>
      <c r="D661" s="6"/>
    </row>
    <row r="662" spans="2:4" ht="15.75" customHeight="1" x14ac:dyDescent="0.2">
      <c r="B662" s="6"/>
      <c r="C662" s="6"/>
      <c r="D662" s="6"/>
    </row>
    <row r="663" spans="2:4" ht="15.75" customHeight="1" x14ac:dyDescent="0.2">
      <c r="B663" s="6"/>
      <c r="C663" s="6"/>
      <c r="D663" s="6"/>
    </row>
    <row r="664" spans="2:4" ht="15.75" customHeight="1" x14ac:dyDescent="0.2">
      <c r="B664" s="6"/>
      <c r="C664" s="6"/>
      <c r="D664" s="6"/>
    </row>
    <row r="665" spans="2:4" ht="15.75" customHeight="1" x14ac:dyDescent="0.2">
      <c r="B665" s="6"/>
      <c r="C665" s="6"/>
      <c r="D665" s="6"/>
    </row>
    <row r="666" spans="2:4" ht="15.75" customHeight="1" x14ac:dyDescent="0.2">
      <c r="B666" s="6"/>
      <c r="C666" s="6"/>
      <c r="D666" s="6"/>
    </row>
    <row r="667" spans="2:4" ht="15.75" customHeight="1" x14ac:dyDescent="0.2">
      <c r="B667" s="6"/>
      <c r="C667" s="6"/>
      <c r="D667" s="6"/>
    </row>
    <row r="668" spans="2:4" ht="15.75" customHeight="1" x14ac:dyDescent="0.2">
      <c r="B668" s="6"/>
      <c r="C668" s="6"/>
      <c r="D668" s="6"/>
    </row>
    <row r="669" spans="2:4" ht="15.75" customHeight="1" x14ac:dyDescent="0.2">
      <c r="B669" s="6"/>
      <c r="C669" s="6"/>
      <c r="D669" s="6"/>
    </row>
    <row r="670" spans="2:4" ht="15.75" customHeight="1" x14ac:dyDescent="0.2">
      <c r="B670" s="6"/>
      <c r="C670" s="6"/>
      <c r="D670" s="6"/>
    </row>
    <row r="671" spans="2:4" ht="15.75" customHeight="1" x14ac:dyDescent="0.2">
      <c r="B671" s="6"/>
      <c r="C671" s="6"/>
      <c r="D671" s="6"/>
    </row>
    <row r="672" spans="2:4" ht="15.75" customHeight="1" x14ac:dyDescent="0.2">
      <c r="B672" s="6"/>
      <c r="C672" s="6"/>
      <c r="D672" s="6"/>
    </row>
    <row r="673" spans="2:4" ht="15.75" customHeight="1" x14ac:dyDescent="0.2">
      <c r="B673" s="6"/>
      <c r="C673" s="6"/>
      <c r="D673" s="6"/>
    </row>
    <row r="674" spans="2:4" ht="15.75" customHeight="1" x14ac:dyDescent="0.2">
      <c r="B674" s="6"/>
      <c r="C674" s="6"/>
      <c r="D674" s="6"/>
    </row>
    <row r="675" spans="2:4" ht="15.75" customHeight="1" x14ac:dyDescent="0.2">
      <c r="B675" s="6"/>
      <c r="C675" s="6"/>
      <c r="D675" s="6"/>
    </row>
    <row r="676" spans="2:4" ht="15.75" customHeight="1" x14ac:dyDescent="0.2">
      <c r="B676" s="6"/>
      <c r="C676" s="6"/>
      <c r="D676" s="6"/>
    </row>
    <row r="677" spans="2:4" ht="15.75" customHeight="1" x14ac:dyDescent="0.2">
      <c r="B677" s="6"/>
      <c r="C677" s="6"/>
      <c r="D677" s="6"/>
    </row>
    <row r="678" spans="2:4" ht="15.75" customHeight="1" x14ac:dyDescent="0.2">
      <c r="B678" s="6"/>
      <c r="C678" s="6"/>
      <c r="D678" s="6"/>
    </row>
    <row r="679" spans="2:4" ht="15.75" customHeight="1" x14ac:dyDescent="0.2">
      <c r="B679" s="6"/>
      <c r="C679" s="6"/>
      <c r="D679" s="6"/>
    </row>
    <row r="680" spans="2:4" ht="15.75" customHeight="1" x14ac:dyDescent="0.2">
      <c r="B680" s="6"/>
      <c r="C680" s="6"/>
      <c r="D680" s="6"/>
    </row>
    <row r="681" spans="2:4" ht="15.75" customHeight="1" x14ac:dyDescent="0.2">
      <c r="B681" s="6"/>
      <c r="C681" s="6"/>
      <c r="D681" s="6"/>
    </row>
    <row r="682" spans="2:4" ht="15.75" customHeight="1" x14ac:dyDescent="0.2">
      <c r="B682" s="6"/>
      <c r="C682" s="6"/>
      <c r="D682" s="6"/>
    </row>
    <row r="683" spans="2:4" ht="15.75" customHeight="1" x14ac:dyDescent="0.2">
      <c r="B683" s="6"/>
      <c r="C683" s="6"/>
      <c r="D683" s="6"/>
    </row>
    <row r="684" spans="2:4" ht="15.75" customHeight="1" x14ac:dyDescent="0.2">
      <c r="B684" s="6"/>
      <c r="C684" s="6"/>
      <c r="D684" s="6"/>
    </row>
    <row r="685" spans="2:4" ht="15.75" customHeight="1" x14ac:dyDescent="0.2">
      <c r="B685" s="6"/>
      <c r="C685" s="6"/>
      <c r="D685" s="6"/>
    </row>
    <row r="686" spans="2:4" ht="15.75" customHeight="1" x14ac:dyDescent="0.2">
      <c r="B686" s="6"/>
      <c r="C686" s="6"/>
      <c r="D686" s="6"/>
    </row>
    <row r="687" spans="2:4" ht="15.75" customHeight="1" x14ac:dyDescent="0.2">
      <c r="B687" s="6"/>
      <c r="C687" s="6"/>
      <c r="D687" s="6"/>
    </row>
    <row r="688" spans="2:4" ht="15.75" customHeight="1" x14ac:dyDescent="0.2">
      <c r="B688" s="6"/>
      <c r="C688" s="6"/>
      <c r="D688" s="6"/>
    </row>
    <row r="689" spans="2:4" ht="15.75" customHeight="1" x14ac:dyDescent="0.2">
      <c r="B689" s="6"/>
      <c r="C689" s="6"/>
      <c r="D689" s="6"/>
    </row>
    <row r="690" spans="2:4" ht="15.75" customHeight="1" x14ac:dyDescent="0.2">
      <c r="B690" s="6"/>
      <c r="C690" s="6"/>
      <c r="D690" s="6"/>
    </row>
    <row r="691" spans="2:4" ht="15.75" customHeight="1" x14ac:dyDescent="0.2">
      <c r="B691" s="6"/>
      <c r="C691" s="6"/>
      <c r="D691" s="6"/>
    </row>
    <row r="692" spans="2:4" ht="15.75" customHeight="1" x14ac:dyDescent="0.2">
      <c r="B692" s="6"/>
      <c r="C692" s="6"/>
      <c r="D692" s="6"/>
    </row>
    <row r="693" spans="2:4" ht="15.75" customHeight="1" x14ac:dyDescent="0.2">
      <c r="B693" s="6"/>
      <c r="C693" s="6"/>
      <c r="D693" s="6"/>
    </row>
    <row r="694" spans="2:4" ht="15.75" customHeight="1" x14ac:dyDescent="0.2">
      <c r="B694" s="6"/>
      <c r="C694" s="6"/>
      <c r="D694" s="6"/>
    </row>
    <row r="695" spans="2:4" ht="15.75" customHeight="1" x14ac:dyDescent="0.2">
      <c r="B695" s="6"/>
      <c r="C695" s="6"/>
      <c r="D695" s="6"/>
    </row>
    <row r="696" spans="2:4" ht="15.75" customHeight="1" x14ac:dyDescent="0.2">
      <c r="B696" s="6"/>
      <c r="C696" s="6"/>
      <c r="D696" s="6"/>
    </row>
    <row r="697" spans="2:4" ht="15.75" customHeight="1" x14ac:dyDescent="0.2">
      <c r="B697" s="6"/>
      <c r="C697" s="6"/>
      <c r="D697" s="6"/>
    </row>
    <row r="698" spans="2:4" ht="15.75" customHeight="1" x14ac:dyDescent="0.2">
      <c r="B698" s="6"/>
      <c r="C698" s="6"/>
      <c r="D698" s="6"/>
    </row>
    <row r="699" spans="2:4" ht="15.75" customHeight="1" x14ac:dyDescent="0.2">
      <c r="B699" s="6"/>
      <c r="C699" s="6"/>
      <c r="D699" s="6"/>
    </row>
    <row r="700" spans="2:4" ht="15.75" customHeight="1" x14ac:dyDescent="0.2">
      <c r="B700" s="6"/>
      <c r="C700" s="6"/>
      <c r="D700" s="6"/>
    </row>
    <row r="701" spans="2:4" ht="15.75" customHeight="1" x14ac:dyDescent="0.2">
      <c r="B701" s="6"/>
      <c r="C701" s="6"/>
      <c r="D701" s="6"/>
    </row>
    <row r="702" spans="2:4" ht="15.75" customHeight="1" x14ac:dyDescent="0.2">
      <c r="B702" s="6"/>
      <c r="C702" s="6"/>
      <c r="D702" s="6"/>
    </row>
    <row r="703" spans="2:4" ht="15.75" customHeight="1" x14ac:dyDescent="0.2">
      <c r="B703" s="6"/>
      <c r="C703" s="6"/>
      <c r="D703" s="6"/>
    </row>
    <row r="704" spans="2:4" ht="15.75" customHeight="1" x14ac:dyDescent="0.2">
      <c r="B704" s="6"/>
      <c r="C704" s="6"/>
      <c r="D704" s="6"/>
    </row>
    <row r="705" spans="2:4" ht="15.75" customHeight="1" x14ac:dyDescent="0.2">
      <c r="B705" s="6"/>
      <c r="C705" s="6"/>
      <c r="D705" s="6"/>
    </row>
    <row r="706" spans="2:4" ht="15.75" customHeight="1" x14ac:dyDescent="0.2">
      <c r="B706" s="6"/>
      <c r="C706" s="6"/>
      <c r="D706" s="6"/>
    </row>
    <row r="707" spans="2:4" ht="15.75" customHeight="1" x14ac:dyDescent="0.2">
      <c r="B707" s="6"/>
      <c r="C707" s="6"/>
      <c r="D707" s="6"/>
    </row>
    <row r="708" spans="2:4" ht="15.75" customHeight="1" x14ac:dyDescent="0.2">
      <c r="B708" s="6"/>
      <c r="C708" s="6"/>
      <c r="D708" s="6"/>
    </row>
    <row r="709" spans="2:4" ht="15.75" customHeight="1" x14ac:dyDescent="0.2">
      <c r="B709" s="6"/>
      <c r="C709" s="6"/>
      <c r="D709" s="6"/>
    </row>
    <row r="710" spans="2:4" ht="15.75" customHeight="1" x14ac:dyDescent="0.2">
      <c r="B710" s="6"/>
      <c r="C710" s="6"/>
      <c r="D710" s="6"/>
    </row>
    <row r="711" spans="2:4" ht="15.75" customHeight="1" x14ac:dyDescent="0.2">
      <c r="B711" s="6"/>
      <c r="C711" s="6"/>
      <c r="D711" s="6"/>
    </row>
    <row r="712" spans="2:4" ht="15.75" customHeight="1" x14ac:dyDescent="0.2">
      <c r="B712" s="6"/>
      <c r="C712" s="6"/>
      <c r="D712" s="6"/>
    </row>
    <row r="713" spans="2:4" ht="15.75" customHeight="1" x14ac:dyDescent="0.2">
      <c r="B713" s="6"/>
      <c r="C713" s="6"/>
      <c r="D713" s="6"/>
    </row>
    <row r="714" spans="2:4" ht="15.75" customHeight="1" x14ac:dyDescent="0.2">
      <c r="B714" s="6"/>
      <c r="C714" s="6"/>
      <c r="D714" s="6"/>
    </row>
    <row r="715" spans="2:4" ht="15.75" customHeight="1" x14ac:dyDescent="0.2">
      <c r="B715" s="6"/>
      <c r="C715" s="6"/>
      <c r="D715" s="6"/>
    </row>
    <row r="716" spans="2:4" ht="15.75" customHeight="1" x14ac:dyDescent="0.2">
      <c r="B716" s="6"/>
      <c r="C716" s="6"/>
      <c r="D716" s="6"/>
    </row>
    <row r="717" spans="2:4" ht="15.75" customHeight="1" x14ac:dyDescent="0.2">
      <c r="B717" s="6"/>
      <c r="C717" s="6"/>
      <c r="D717" s="6"/>
    </row>
    <row r="718" spans="2:4" ht="15.75" customHeight="1" x14ac:dyDescent="0.2">
      <c r="B718" s="6"/>
      <c r="C718" s="6"/>
      <c r="D718" s="6"/>
    </row>
    <row r="719" spans="2:4" ht="15.75" customHeight="1" x14ac:dyDescent="0.2">
      <c r="B719" s="6"/>
      <c r="C719" s="6"/>
      <c r="D719" s="6"/>
    </row>
    <row r="720" spans="2:4" ht="15.75" customHeight="1" x14ac:dyDescent="0.2">
      <c r="B720" s="6"/>
      <c r="C720" s="6"/>
      <c r="D720" s="6"/>
    </row>
    <row r="721" spans="2:4" ht="15.75" customHeight="1" x14ac:dyDescent="0.2">
      <c r="B721" s="6"/>
      <c r="C721" s="6"/>
      <c r="D721" s="6"/>
    </row>
    <row r="722" spans="2:4" ht="15.75" customHeight="1" x14ac:dyDescent="0.2">
      <c r="B722" s="6"/>
      <c r="C722" s="6"/>
      <c r="D722" s="6"/>
    </row>
    <row r="723" spans="2:4" ht="15.75" customHeight="1" x14ac:dyDescent="0.2">
      <c r="B723" s="6"/>
      <c r="C723" s="6"/>
      <c r="D723" s="6"/>
    </row>
    <row r="724" spans="2:4" ht="15.75" customHeight="1" x14ac:dyDescent="0.2">
      <c r="B724" s="6"/>
      <c r="C724" s="6"/>
      <c r="D724" s="6"/>
    </row>
    <row r="725" spans="2:4" ht="15.75" customHeight="1" x14ac:dyDescent="0.2">
      <c r="B725" s="6"/>
      <c r="C725" s="6"/>
      <c r="D725" s="6"/>
    </row>
    <row r="726" spans="2:4" ht="15.75" customHeight="1" x14ac:dyDescent="0.2">
      <c r="B726" s="6"/>
      <c r="C726" s="6"/>
      <c r="D726" s="6"/>
    </row>
    <row r="727" spans="2:4" ht="15.75" customHeight="1" x14ac:dyDescent="0.2">
      <c r="B727" s="6"/>
      <c r="C727" s="6"/>
      <c r="D727" s="6"/>
    </row>
    <row r="728" spans="2:4" ht="15.75" customHeight="1" x14ac:dyDescent="0.2">
      <c r="B728" s="6"/>
      <c r="C728" s="6"/>
      <c r="D728" s="6"/>
    </row>
    <row r="729" spans="2:4" ht="15.75" customHeight="1" x14ac:dyDescent="0.2">
      <c r="B729" s="6"/>
      <c r="C729" s="6"/>
      <c r="D729" s="6"/>
    </row>
    <row r="730" spans="2:4" ht="15.75" customHeight="1" x14ac:dyDescent="0.2">
      <c r="B730" s="6"/>
      <c r="C730" s="6"/>
      <c r="D730" s="6"/>
    </row>
    <row r="731" spans="2:4" ht="15.75" customHeight="1" x14ac:dyDescent="0.2">
      <c r="B731" s="6"/>
      <c r="C731" s="6"/>
      <c r="D731" s="6"/>
    </row>
    <row r="732" spans="2:4" ht="15.75" customHeight="1" x14ac:dyDescent="0.2">
      <c r="B732" s="6"/>
      <c r="C732" s="6"/>
      <c r="D732" s="6"/>
    </row>
    <row r="733" spans="2:4" ht="15.75" customHeight="1" x14ac:dyDescent="0.2">
      <c r="B733" s="6"/>
      <c r="C733" s="6"/>
      <c r="D733" s="6"/>
    </row>
    <row r="734" spans="2:4" ht="15.75" customHeight="1" x14ac:dyDescent="0.2">
      <c r="B734" s="6"/>
      <c r="C734" s="6"/>
      <c r="D734" s="6"/>
    </row>
    <row r="735" spans="2:4" ht="15.75" customHeight="1" x14ac:dyDescent="0.2">
      <c r="B735" s="6"/>
      <c r="C735" s="6"/>
      <c r="D735" s="6"/>
    </row>
    <row r="736" spans="2:4" ht="15.75" customHeight="1" x14ac:dyDescent="0.2">
      <c r="B736" s="6"/>
      <c r="C736" s="6"/>
      <c r="D736" s="6"/>
    </row>
    <row r="737" spans="2:4" ht="15.75" customHeight="1" x14ac:dyDescent="0.2">
      <c r="B737" s="6"/>
      <c r="C737" s="6"/>
      <c r="D737" s="6"/>
    </row>
    <row r="738" spans="2:4" ht="15.75" customHeight="1" x14ac:dyDescent="0.2">
      <c r="B738" s="6"/>
      <c r="C738" s="6"/>
      <c r="D738" s="6"/>
    </row>
    <row r="739" spans="2:4" ht="15.75" customHeight="1" x14ac:dyDescent="0.2">
      <c r="B739" s="6"/>
      <c r="C739" s="6"/>
      <c r="D739" s="6"/>
    </row>
    <row r="740" spans="2:4" ht="15.75" customHeight="1" x14ac:dyDescent="0.2">
      <c r="B740" s="6"/>
      <c r="C740" s="6"/>
      <c r="D740" s="6"/>
    </row>
    <row r="741" spans="2:4" ht="15.75" customHeight="1" x14ac:dyDescent="0.2">
      <c r="B741" s="6"/>
      <c r="C741" s="6"/>
      <c r="D741" s="6"/>
    </row>
    <row r="742" spans="2:4" ht="15.75" customHeight="1" x14ac:dyDescent="0.2">
      <c r="B742" s="6"/>
      <c r="C742" s="6"/>
      <c r="D742" s="6"/>
    </row>
    <row r="743" spans="2:4" ht="15.75" customHeight="1" x14ac:dyDescent="0.2">
      <c r="B743" s="6"/>
      <c r="C743" s="6"/>
      <c r="D743" s="6"/>
    </row>
    <row r="744" spans="2:4" ht="15.75" customHeight="1" x14ac:dyDescent="0.2">
      <c r="B744" s="6"/>
      <c r="C744" s="6"/>
      <c r="D744" s="6"/>
    </row>
    <row r="745" spans="2:4" ht="15.75" customHeight="1" x14ac:dyDescent="0.2">
      <c r="B745" s="6"/>
      <c r="C745" s="6"/>
      <c r="D745" s="6"/>
    </row>
    <row r="746" spans="2:4" ht="15.75" customHeight="1" x14ac:dyDescent="0.2">
      <c r="B746" s="6"/>
      <c r="C746" s="6"/>
      <c r="D746" s="6"/>
    </row>
    <row r="747" spans="2:4" ht="15.75" customHeight="1" x14ac:dyDescent="0.2">
      <c r="B747" s="6"/>
      <c r="C747" s="6"/>
      <c r="D747" s="6"/>
    </row>
    <row r="748" spans="2:4" ht="15.75" customHeight="1" x14ac:dyDescent="0.2">
      <c r="B748" s="6"/>
      <c r="C748" s="6"/>
      <c r="D748" s="6"/>
    </row>
    <row r="749" spans="2:4" ht="15.75" customHeight="1" x14ac:dyDescent="0.2">
      <c r="B749" s="6"/>
      <c r="C749" s="6"/>
      <c r="D749" s="6"/>
    </row>
    <row r="750" spans="2:4" ht="15.75" customHeight="1" x14ac:dyDescent="0.2">
      <c r="B750" s="6"/>
      <c r="C750" s="6"/>
      <c r="D750" s="6"/>
    </row>
    <row r="751" spans="2:4" ht="15.75" customHeight="1" x14ac:dyDescent="0.2">
      <c r="B751" s="6"/>
      <c r="C751" s="6"/>
      <c r="D751" s="6"/>
    </row>
    <row r="752" spans="2:4" ht="15.75" customHeight="1" x14ac:dyDescent="0.2">
      <c r="B752" s="6"/>
      <c r="C752" s="6"/>
      <c r="D752" s="6"/>
    </row>
    <row r="753" spans="2:4" ht="15.75" customHeight="1" x14ac:dyDescent="0.2">
      <c r="B753" s="6"/>
      <c r="C753" s="6"/>
      <c r="D753" s="6"/>
    </row>
    <row r="754" spans="2:4" ht="15.75" customHeight="1" x14ac:dyDescent="0.2">
      <c r="B754" s="6"/>
      <c r="C754" s="6"/>
      <c r="D754" s="6"/>
    </row>
    <row r="755" spans="2:4" ht="15.75" customHeight="1" x14ac:dyDescent="0.2">
      <c r="B755" s="6"/>
      <c r="C755" s="6"/>
      <c r="D755" s="6"/>
    </row>
    <row r="756" spans="2:4" ht="15.75" customHeight="1" x14ac:dyDescent="0.2">
      <c r="B756" s="6"/>
      <c r="C756" s="6"/>
      <c r="D756" s="6"/>
    </row>
    <row r="757" spans="2:4" ht="15.75" customHeight="1" x14ac:dyDescent="0.2">
      <c r="B757" s="6"/>
      <c r="C757" s="6"/>
      <c r="D757" s="6"/>
    </row>
    <row r="758" spans="2:4" ht="15.75" customHeight="1" x14ac:dyDescent="0.2">
      <c r="B758" s="6"/>
      <c r="C758" s="6"/>
      <c r="D758" s="6"/>
    </row>
    <row r="759" spans="2:4" ht="15.75" customHeight="1" x14ac:dyDescent="0.2">
      <c r="B759" s="6"/>
      <c r="C759" s="6"/>
      <c r="D759" s="6"/>
    </row>
    <row r="760" spans="2:4" ht="15.75" customHeight="1" x14ac:dyDescent="0.2">
      <c r="B760" s="6"/>
      <c r="C760" s="6"/>
      <c r="D760" s="6"/>
    </row>
    <row r="761" spans="2:4" ht="15.75" customHeight="1" x14ac:dyDescent="0.2">
      <c r="B761" s="6"/>
      <c r="C761" s="6"/>
      <c r="D761" s="6"/>
    </row>
    <row r="762" spans="2:4" ht="15.75" customHeight="1" x14ac:dyDescent="0.2">
      <c r="B762" s="6"/>
      <c r="C762" s="6"/>
      <c r="D762" s="6"/>
    </row>
    <row r="763" spans="2:4" ht="15.75" customHeight="1" x14ac:dyDescent="0.2">
      <c r="B763" s="6"/>
      <c r="C763" s="6"/>
      <c r="D763" s="6"/>
    </row>
    <row r="764" spans="2:4" ht="15.75" customHeight="1" x14ac:dyDescent="0.2">
      <c r="B764" s="6"/>
      <c r="C764" s="6"/>
      <c r="D764" s="6"/>
    </row>
    <row r="765" spans="2:4" ht="15.75" customHeight="1" x14ac:dyDescent="0.2">
      <c r="B765" s="6"/>
      <c r="C765" s="6"/>
      <c r="D765" s="6"/>
    </row>
    <row r="766" spans="2:4" ht="15.75" customHeight="1" x14ac:dyDescent="0.2">
      <c r="B766" s="6"/>
      <c r="C766" s="6"/>
      <c r="D766" s="6"/>
    </row>
    <row r="767" spans="2:4" ht="15.75" customHeight="1" x14ac:dyDescent="0.2">
      <c r="B767" s="6"/>
      <c r="C767" s="6"/>
      <c r="D767" s="6"/>
    </row>
    <row r="768" spans="2:4" ht="15.75" customHeight="1" x14ac:dyDescent="0.2">
      <c r="B768" s="6"/>
      <c r="C768" s="6"/>
      <c r="D768" s="6"/>
    </row>
    <row r="769" spans="2:4" ht="15.75" customHeight="1" x14ac:dyDescent="0.2">
      <c r="B769" s="6"/>
      <c r="C769" s="6"/>
      <c r="D769" s="6"/>
    </row>
    <row r="770" spans="2:4" ht="15.75" customHeight="1" x14ac:dyDescent="0.2">
      <c r="B770" s="6"/>
      <c r="C770" s="6"/>
      <c r="D770" s="6"/>
    </row>
    <row r="771" spans="2:4" ht="15.75" customHeight="1" x14ac:dyDescent="0.2">
      <c r="B771" s="6"/>
      <c r="C771" s="6"/>
      <c r="D771" s="6"/>
    </row>
    <row r="772" spans="2:4" ht="15.75" customHeight="1" x14ac:dyDescent="0.2">
      <c r="B772" s="6"/>
      <c r="C772" s="6"/>
      <c r="D772" s="6"/>
    </row>
    <row r="773" spans="2:4" ht="15.75" customHeight="1" x14ac:dyDescent="0.2">
      <c r="B773" s="6"/>
      <c r="C773" s="6"/>
      <c r="D773" s="6"/>
    </row>
    <row r="774" spans="2:4" ht="15.75" customHeight="1" x14ac:dyDescent="0.2">
      <c r="B774" s="6"/>
      <c r="C774" s="6"/>
      <c r="D774" s="6"/>
    </row>
    <row r="775" spans="2:4" ht="15.75" customHeight="1" x14ac:dyDescent="0.2">
      <c r="B775" s="6"/>
      <c r="C775" s="6"/>
      <c r="D775" s="6"/>
    </row>
    <row r="776" spans="2:4" ht="15.75" customHeight="1" x14ac:dyDescent="0.2">
      <c r="B776" s="6"/>
      <c r="C776" s="6"/>
      <c r="D776" s="6"/>
    </row>
    <row r="777" spans="2:4" ht="15.75" customHeight="1" x14ac:dyDescent="0.2">
      <c r="B777" s="6"/>
      <c r="C777" s="6"/>
      <c r="D777" s="6"/>
    </row>
    <row r="778" spans="2:4" ht="15.75" customHeight="1" x14ac:dyDescent="0.2">
      <c r="B778" s="6"/>
      <c r="C778" s="6"/>
      <c r="D778" s="6"/>
    </row>
    <row r="779" spans="2:4" ht="15.75" customHeight="1" x14ac:dyDescent="0.2">
      <c r="B779" s="6"/>
      <c r="C779" s="6"/>
      <c r="D779" s="6"/>
    </row>
    <row r="780" spans="2:4" ht="15.75" customHeight="1" x14ac:dyDescent="0.2">
      <c r="B780" s="6"/>
      <c r="C780" s="6"/>
      <c r="D780" s="6"/>
    </row>
    <row r="781" spans="2:4" ht="15.75" customHeight="1" x14ac:dyDescent="0.2">
      <c r="B781" s="6"/>
      <c r="C781" s="6"/>
      <c r="D781" s="6"/>
    </row>
    <row r="782" spans="2:4" ht="15.75" customHeight="1" x14ac:dyDescent="0.2">
      <c r="B782" s="6"/>
      <c r="C782" s="6"/>
      <c r="D782" s="6"/>
    </row>
    <row r="783" spans="2:4" ht="15.75" customHeight="1" x14ac:dyDescent="0.2">
      <c r="B783" s="6"/>
      <c r="C783" s="6"/>
      <c r="D783" s="6"/>
    </row>
    <row r="784" spans="2:4" ht="15.75" customHeight="1" x14ac:dyDescent="0.2">
      <c r="B784" s="6"/>
      <c r="C784" s="6"/>
      <c r="D784" s="6"/>
    </row>
    <row r="785" spans="2:4" ht="15.75" customHeight="1" x14ac:dyDescent="0.2">
      <c r="B785" s="6"/>
      <c r="C785" s="6"/>
      <c r="D785" s="6"/>
    </row>
    <row r="786" spans="2:4" ht="15.75" customHeight="1" x14ac:dyDescent="0.2">
      <c r="B786" s="6"/>
      <c r="C786" s="6"/>
      <c r="D786" s="6"/>
    </row>
    <row r="787" spans="2:4" ht="15.75" customHeight="1" x14ac:dyDescent="0.2">
      <c r="B787" s="6"/>
      <c r="C787" s="6"/>
      <c r="D787" s="6"/>
    </row>
    <row r="788" spans="2:4" ht="15.75" customHeight="1" x14ac:dyDescent="0.2">
      <c r="B788" s="6"/>
      <c r="C788" s="6"/>
      <c r="D788" s="6"/>
    </row>
    <row r="789" spans="2:4" ht="15.75" customHeight="1" x14ac:dyDescent="0.2">
      <c r="B789" s="6"/>
      <c r="C789" s="6"/>
      <c r="D789" s="6"/>
    </row>
    <row r="790" spans="2:4" ht="15.75" customHeight="1" x14ac:dyDescent="0.2">
      <c r="B790" s="6"/>
      <c r="C790" s="6"/>
      <c r="D790" s="6"/>
    </row>
    <row r="791" spans="2:4" ht="15.75" customHeight="1" x14ac:dyDescent="0.2">
      <c r="B791" s="6"/>
      <c r="C791" s="6"/>
      <c r="D791" s="6"/>
    </row>
    <row r="792" spans="2:4" ht="15.75" customHeight="1" x14ac:dyDescent="0.2">
      <c r="B792" s="6"/>
      <c r="C792" s="6"/>
      <c r="D792" s="6"/>
    </row>
    <row r="793" spans="2:4" ht="15.75" customHeight="1" x14ac:dyDescent="0.2">
      <c r="B793" s="6"/>
      <c r="C793" s="6"/>
      <c r="D793" s="6"/>
    </row>
    <row r="794" spans="2:4" ht="15.75" customHeight="1" x14ac:dyDescent="0.2">
      <c r="B794" s="6"/>
      <c r="C794" s="6"/>
      <c r="D794" s="6"/>
    </row>
    <row r="795" spans="2:4" ht="15.75" customHeight="1" x14ac:dyDescent="0.2">
      <c r="B795" s="6"/>
      <c r="C795" s="6"/>
      <c r="D795" s="6"/>
    </row>
    <row r="796" spans="2:4" ht="15.75" customHeight="1" x14ac:dyDescent="0.2">
      <c r="B796" s="6"/>
      <c r="C796" s="6"/>
      <c r="D796" s="6"/>
    </row>
    <row r="797" spans="2:4" ht="15.75" customHeight="1" x14ac:dyDescent="0.2">
      <c r="B797" s="6"/>
      <c r="C797" s="6"/>
      <c r="D797" s="6"/>
    </row>
    <row r="798" spans="2:4" ht="15.75" customHeight="1" x14ac:dyDescent="0.2">
      <c r="B798" s="6"/>
      <c r="C798" s="6"/>
      <c r="D798" s="6"/>
    </row>
    <row r="799" spans="2:4" ht="15.75" customHeight="1" x14ac:dyDescent="0.2">
      <c r="B799" s="6"/>
      <c r="C799" s="6"/>
      <c r="D799" s="6"/>
    </row>
    <row r="800" spans="2:4" ht="15.75" customHeight="1" x14ac:dyDescent="0.2">
      <c r="B800" s="6"/>
      <c r="C800" s="6"/>
      <c r="D800" s="6"/>
    </row>
    <row r="801" spans="2:4" ht="15.75" customHeight="1" x14ac:dyDescent="0.2">
      <c r="B801" s="6"/>
      <c r="C801" s="6"/>
      <c r="D801" s="6"/>
    </row>
    <row r="802" spans="2:4" ht="15.75" customHeight="1" x14ac:dyDescent="0.2">
      <c r="B802" s="6"/>
      <c r="C802" s="6"/>
      <c r="D802" s="6"/>
    </row>
    <row r="803" spans="2:4" ht="15.75" customHeight="1" x14ac:dyDescent="0.2">
      <c r="B803" s="6"/>
      <c r="C803" s="6"/>
      <c r="D803" s="6"/>
    </row>
    <row r="804" spans="2:4" ht="15.75" customHeight="1" x14ac:dyDescent="0.2">
      <c r="B804" s="6"/>
      <c r="C804" s="6"/>
      <c r="D804" s="6"/>
    </row>
    <row r="805" spans="2:4" ht="15.75" customHeight="1" x14ac:dyDescent="0.2">
      <c r="B805" s="6"/>
      <c r="C805" s="6"/>
      <c r="D805" s="6"/>
    </row>
    <row r="806" spans="2:4" ht="15.75" customHeight="1" x14ac:dyDescent="0.2">
      <c r="B806" s="6"/>
      <c r="C806" s="6"/>
      <c r="D806" s="6"/>
    </row>
    <row r="807" spans="2:4" ht="15.75" customHeight="1" x14ac:dyDescent="0.2">
      <c r="B807" s="6"/>
      <c r="C807" s="6"/>
      <c r="D807" s="6"/>
    </row>
    <row r="808" spans="2:4" ht="15.75" customHeight="1" x14ac:dyDescent="0.2">
      <c r="B808" s="6"/>
      <c r="C808" s="6"/>
      <c r="D808" s="6"/>
    </row>
    <row r="809" spans="2:4" ht="15.75" customHeight="1" x14ac:dyDescent="0.2">
      <c r="B809" s="6"/>
      <c r="C809" s="6"/>
      <c r="D809" s="6"/>
    </row>
    <row r="810" spans="2:4" ht="15.75" customHeight="1" x14ac:dyDescent="0.2">
      <c r="B810" s="6"/>
      <c r="C810" s="6"/>
      <c r="D810" s="6"/>
    </row>
    <row r="811" spans="2:4" ht="15.75" customHeight="1" x14ac:dyDescent="0.2">
      <c r="B811" s="6"/>
      <c r="C811" s="6"/>
      <c r="D811" s="6"/>
    </row>
    <row r="812" spans="2:4" ht="15.75" customHeight="1" x14ac:dyDescent="0.2">
      <c r="B812" s="6"/>
      <c r="C812" s="6"/>
      <c r="D812" s="6"/>
    </row>
    <row r="813" spans="2:4" ht="15.75" customHeight="1" x14ac:dyDescent="0.2">
      <c r="B813" s="6"/>
      <c r="C813" s="6"/>
      <c r="D813" s="6"/>
    </row>
    <row r="814" spans="2:4" ht="15.75" customHeight="1" x14ac:dyDescent="0.2">
      <c r="B814" s="6"/>
      <c r="C814" s="6"/>
      <c r="D814" s="6"/>
    </row>
    <row r="815" spans="2:4" ht="15.75" customHeight="1" x14ac:dyDescent="0.2">
      <c r="B815" s="6"/>
      <c r="C815" s="6"/>
      <c r="D815" s="6"/>
    </row>
    <row r="816" spans="2:4" ht="15.75" customHeight="1" x14ac:dyDescent="0.2">
      <c r="B816" s="6"/>
      <c r="C816" s="6"/>
      <c r="D816" s="6"/>
    </row>
    <row r="817" spans="2:4" ht="15.75" customHeight="1" x14ac:dyDescent="0.2">
      <c r="B817" s="6"/>
      <c r="C817" s="6"/>
      <c r="D817" s="6"/>
    </row>
    <row r="818" spans="2:4" ht="15.75" customHeight="1" x14ac:dyDescent="0.2">
      <c r="B818" s="6"/>
      <c r="C818" s="6"/>
      <c r="D818" s="6"/>
    </row>
    <row r="819" spans="2:4" ht="15.75" customHeight="1" x14ac:dyDescent="0.2">
      <c r="B819" s="6"/>
      <c r="C819" s="6"/>
      <c r="D819" s="6"/>
    </row>
    <row r="820" spans="2:4" ht="15.75" customHeight="1" x14ac:dyDescent="0.2">
      <c r="B820" s="6"/>
      <c r="C820" s="6"/>
      <c r="D820" s="6"/>
    </row>
    <row r="821" spans="2:4" ht="15.75" customHeight="1" x14ac:dyDescent="0.2">
      <c r="B821" s="6"/>
      <c r="C821" s="6"/>
      <c r="D821" s="6"/>
    </row>
    <row r="822" spans="2:4" ht="15.75" customHeight="1" x14ac:dyDescent="0.2">
      <c r="B822" s="6"/>
      <c r="C822" s="6"/>
      <c r="D822" s="6"/>
    </row>
    <row r="823" spans="2:4" ht="15.75" customHeight="1" x14ac:dyDescent="0.2">
      <c r="B823" s="6"/>
      <c r="C823" s="6"/>
      <c r="D823" s="6"/>
    </row>
    <row r="824" spans="2:4" ht="15.75" customHeight="1" x14ac:dyDescent="0.2">
      <c r="B824" s="6"/>
      <c r="C824" s="6"/>
      <c r="D824" s="6"/>
    </row>
    <row r="825" spans="2:4" ht="15.75" customHeight="1" x14ac:dyDescent="0.2">
      <c r="B825" s="6"/>
      <c r="C825" s="6"/>
      <c r="D825" s="6"/>
    </row>
    <row r="826" spans="2:4" ht="15.75" customHeight="1" x14ac:dyDescent="0.2">
      <c r="B826" s="6"/>
      <c r="C826" s="6"/>
      <c r="D826" s="6"/>
    </row>
    <row r="827" spans="2:4" ht="15.75" customHeight="1" x14ac:dyDescent="0.2">
      <c r="B827" s="6"/>
      <c r="C827" s="6"/>
      <c r="D827" s="6"/>
    </row>
    <row r="828" spans="2:4" ht="15.75" customHeight="1" x14ac:dyDescent="0.2">
      <c r="B828" s="6"/>
      <c r="C828" s="6"/>
      <c r="D828" s="6"/>
    </row>
    <row r="829" spans="2:4" ht="15.75" customHeight="1" x14ac:dyDescent="0.2">
      <c r="B829" s="6"/>
      <c r="C829" s="6"/>
      <c r="D829" s="6"/>
    </row>
    <row r="830" spans="2:4" ht="15.75" customHeight="1" x14ac:dyDescent="0.2">
      <c r="B830" s="6"/>
      <c r="C830" s="6"/>
      <c r="D830" s="6"/>
    </row>
    <row r="831" spans="2:4" ht="15.75" customHeight="1" x14ac:dyDescent="0.2">
      <c r="B831" s="6"/>
      <c r="C831" s="6"/>
      <c r="D831" s="6"/>
    </row>
    <row r="832" spans="2:4" ht="15.75" customHeight="1" x14ac:dyDescent="0.2">
      <c r="B832" s="6"/>
      <c r="C832" s="6"/>
      <c r="D832" s="6"/>
    </row>
    <row r="833" spans="2:4" ht="15.75" customHeight="1" x14ac:dyDescent="0.2">
      <c r="B833" s="6"/>
      <c r="C833" s="6"/>
      <c r="D833" s="6"/>
    </row>
    <row r="834" spans="2:4" ht="15.75" customHeight="1" x14ac:dyDescent="0.2">
      <c r="B834" s="6"/>
      <c r="C834" s="6"/>
      <c r="D834" s="6"/>
    </row>
    <row r="835" spans="2:4" ht="15.75" customHeight="1" x14ac:dyDescent="0.2">
      <c r="B835" s="6"/>
      <c r="C835" s="6"/>
      <c r="D835" s="6"/>
    </row>
    <row r="836" spans="2:4" ht="15.75" customHeight="1" x14ac:dyDescent="0.2">
      <c r="B836" s="6"/>
      <c r="C836" s="6"/>
      <c r="D836" s="6"/>
    </row>
    <row r="837" spans="2:4" ht="15.75" customHeight="1" x14ac:dyDescent="0.2">
      <c r="B837" s="6"/>
      <c r="C837" s="6"/>
      <c r="D837" s="6"/>
    </row>
    <row r="838" spans="2:4" ht="15.75" customHeight="1" x14ac:dyDescent="0.2">
      <c r="B838" s="6"/>
      <c r="C838" s="6"/>
      <c r="D838" s="6"/>
    </row>
    <row r="839" spans="2:4" ht="15.75" customHeight="1" x14ac:dyDescent="0.2">
      <c r="B839" s="6"/>
      <c r="C839" s="6"/>
      <c r="D839" s="6"/>
    </row>
    <row r="840" spans="2:4" ht="15.75" customHeight="1" x14ac:dyDescent="0.2">
      <c r="B840" s="6"/>
      <c r="C840" s="6"/>
      <c r="D840" s="6"/>
    </row>
    <row r="841" spans="2:4" ht="15.75" customHeight="1" x14ac:dyDescent="0.2">
      <c r="B841" s="6"/>
      <c r="C841" s="6"/>
      <c r="D841" s="6"/>
    </row>
    <row r="842" spans="2:4" ht="15.75" customHeight="1" x14ac:dyDescent="0.2">
      <c r="B842" s="6"/>
      <c r="C842" s="6"/>
      <c r="D842" s="6"/>
    </row>
    <row r="843" spans="2:4" ht="15.75" customHeight="1" x14ac:dyDescent="0.2">
      <c r="B843" s="6"/>
      <c r="C843" s="6"/>
      <c r="D843" s="6"/>
    </row>
    <row r="844" spans="2:4" ht="15.75" customHeight="1" x14ac:dyDescent="0.2">
      <c r="B844" s="6"/>
      <c r="C844" s="6"/>
      <c r="D844" s="6"/>
    </row>
    <row r="845" spans="2:4" ht="15.75" customHeight="1" x14ac:dyDescent="0.2">
      <c r="B845" s="6"/>
      <c r="C845" s="6"/>
      <c r="D845" s="6"/>
    </row>
    <row r="846" spans="2:4" ht="15.75" customHeight="1" x14ac:dyDescent="0.2">
      <c r="B846" s="6"/>
      <c r="C846" s="6"/>
      <c r="D846" s="6"/>
    </row>
    <row r="847" spans="2:4" ht="15.75" customHeight="1" x14ac:dyDescent="0.2">
      <c r="B847" s="6"/>
      <c r="C847" s="6"/>
      <c r="D847" s="6"/>
    </row>
    <row r="848" spans="2:4" ht="15.75" customHeight="1" x14ac:dyDescent="0.2">
      <c r="B848" s="6"/>
      <c r="C848" s="6"/>
      <c r="D848" s="6"/>
    </row>
    <row r="849" spans="2:4" ht="15.75" customHeight="1" x14ac:dyDescent="0.2">
      <c r="B849" s="6"/>
      <c r="C849" s="6"/>
      <c r="D849" s="6"/>
    </row>
    <row r="850" spans="2:4" ht="15.75" customHeight="1" x14ac:dyDescent="0.2">
      <c r="B850" s="6"/>
      <c r="C850" s="6"/>
      <c r="D850" s="6"/>
    </row>
    <row r="851" spans="2:4" ht="15.75" customHeight="1" x14ac:dyDescent="0.2">
      <c r="B851" s="6"/>
      <c r="C851" s="6"/>
      <c r="D851" s="6"/>
    </row>
    <row r="852" spans="2:4" ht="15.75" customHeight="1" x14ac:dyDescent="0.2">
      <c r="B852" s="6"/>
      <c r="C852" s="6"/>
      <c r="D852" s="6"/>
    </row>
    <row r="853" spans="2:4" ht="15.75" customHeight="1" x14ac:dyDescent="0.2">
      <c r="B853" s="6"/>
      <c r="C853" s="6"/>
      <c r="D853" s="6"/>
    </row>
    <row r="854" spans="2:4" ht="15.75" customHeight="1" x14ac:dyDescent="0.2">
      <c r="B854" s="6"/>
      <c r="C854" s="6"/>
      <c r="D854" s="6"/>
    </row>
    <row r="855" spans="2:4" ht="15.75" customHeight="1" x14ac:dyDescent="0.2">
      <c r="B855" s="6"/>
      <c r="C855" s="6"/>
      <c r="D855" s="6"/>
    </row>
    <row r="856" spans="2:4" ht="15.75" customHeight="1" x14ac:dyDescent="0.2">
      <c r="B856" s="6"/>
      <c r="C856" s="6"/>
      <c r="D856" s="6"/>
    </row>
    <row r="857" spans="2:4" ht="15.75" customHeight="1" x14ac:dyDescent="0.2">
      <c r="B857" s="6"/>
      <c r="C857" s="6"/>
      <c r="D857" s="6"/>
    </row>
    <row r="858" spans="2:4" ht="15.75" customHeight="1" x14ac:dyDescent="0.2">
      <c r="B858" s="6"/>
      <c r="C858" s="6"/>
      <c r="D858" s="6"/>
    </row>
    <row r="859" spans="2:4" ht="15.75" customHeight="1" x14ac:dyDescent="0.2">
      <c r="B859" s="6"/>
      <c r="C859" s="6"/>
      <c r="D859" s="6"/>
    </row>
    <row r="860" spans="2:4" ht="15.75" customHeight="1" x14ac:dyDescent="0.2">
      <c r="B860" s="6"/>
      <c r="C860" s="6"/>
      <c r="D860" s="6"/>
    </row>
    <row r="861" spans="2:4" ht="15.75" customHeight="1" x14ac:dyDescent="0.2">
      <c r="B861" s="6"/>
      <c r="C861" s="6"/>
      <c r="D861" s="6"/>
    </row>
    <row r="862" spans="2:4" ht="15.75" customHeight="1" x14ac:dyDescent="0.2">
      <c r="B862" s="6"/>
      <c r="C862" s="6"/>
      <c r="D862" s="6"/>
    </row>
    <row r="863" spans="2:4" ht="15.75" customHeight="1" x14ac:dyDescent="0.2">
      <c r="B863" s="6"/>
      <c r="C863" s="6"/>
      <c r="D863" s="6"/>
    </row>
    <row r="864" spans="2:4" ht="15.75" customHeight="1" x14ac:dyDescent="0.2">
      <c r="B864" s="6"/>
      <c r="C864" s="6"/>
      <c r="D864" s="6"/>
    </row>
    <row r="865" spans="2:4" ht="15.75" customHeight="1" x14ac:dyDescent="0.2">
      <c r="B865" s="6"/>
      <c r="C865" s="6"/>
      <c r="D865" s="6"/>
    </row>
    <row r="866" spans="2:4" ht="15.75" customHeight="1" x14ac:dyDescent="0.2">
      <c r="B866" s="6"/>
      <c r="C866" s="6"/>
      <c r="D866" s="6"/>
    </row>
    <row r="867" spans="2:4" ht="15.75" customHeight="1" x14ac:dyDescent="0.2">
      <c r="B867" s="6"/>
      <c r="C867" s="6"/>
      <c r="D867" s="6"/>
    </row>
    <row r="868" spans="2:4" ht="15.75" customHeight="1" x14ac:dyDescent="0.2">
      <c r="B868" s="6"/>
      <c r="C868" s="6"/>
      <c r="D868" s="6"/>
    </row>
    <row r="869" spans="2:4" ht="15.75" customHeight="1" x14ac:dyDescent="0.2">
      <c r="B869" s="6"/>
      <c r="C869" s="6"/>
      <c r="D869" s="6"/>
    </row>
    <row r="870" spans="2:4" ht="15.75" customHeight="1" x14ac:dyDescent="0.2">
      <c r="B870" s="6"/>
      <c r="C870" s="6"/>
      <c r="D870" s="6"/>
    </row>
    <row r="871" spans="2:4" ht="15.75" customHeight="1" x14ac:dyDescent="0.2">
      <c r="B871" s="6"/>
      <c r="C871" s="6"/>
      <c r="D871" s="6"/>
    </row>
    <row r="872" spans="2:4" ht="15.75" customHeight="1" x14ac:dyDescent="0.2">
      <c r="B872" s="6"/>
      <c r="C872" s="6"/>
      <c r="D872" s="6"/>
    </row>
    <row r="873" spans="2:4" ht="15.75" customHeight="1" x14ac:dyDescent="0.2">
      <c r="B873" s="6"/>
      <c r="C873" s="6"/>
      <c r="D873" s="6"/>
    </row>
    <row r="874" spans="2:4" ht="15.75" customHeight="1" x14ac:dyDescent="0.2">
      <c r="B874" s="6"/>
      <c r="C874" s="6"/>
      <c r="D874" s="6"/>
    </row>
    <row r="875" spans="2:4" ht="15.75" customHeight="1" x14ac:dyDescent="0.2">
      <c r="B875" s="6"/>
      <c r="C875" s="6"/>
      <c r="D875" s="6"/>
    </row>
    <row r="876" spans="2:4" ht="15.75" customHeight="1" x14ac:dyDescent="0.2">
      <c r="B876" s="6"/>
      <c r="C876" s="6"/>
      <c r="D876" s="6"/>
    </row>
    <row r="877" spans="2:4" ht="15.75" customHeight="1" x14ac:dyDescent="0.2">
      <c r="B877" s="6"/>
      <c r="C877" s="6"/>
      <c r="D877" s="6"/>
    </row>
    <row r="878" spans="2:4" ht="15.75" customHeight="1" x14ac:dyDescent="0.2">
      <c r="B878" s="6"/>
      <c r="C878" s="6"/>
      <c r="D878" s="6"/>
    </row>
    <row r="879" spans="2:4" ht="15.75" customHeight="1" x14ac:dyDescent="0.2">
      <c r="B879" s="6"/>
      <c r="C879" s="6"/>
      <c r="D879" s="6"/>
    </row>
    <row r="880" spans="2:4" ht="15.75" customHeight="1" x14ac:dyDescent="0.2">
      <c r="B880" s="6"/>
      <c r="C880" s="6"/>
      <c r="D880" s="6"/>
    </row>
    <row r="881" spans="2:4" ht="15.75" customHeight="1" x14ac:dyDescent="0.2">
      <c r="B881" s="6"/>
      <c r="C881" s="6"/>
      <c r="D881" s="6"/>
    </row>
    <row r="882" spans="2:4" ht="15.75" customHeight="1" x14ac:dyDescent="0.2">
      <c r="B882" s="6"/>
      <c r="C882" s="6"/>
      <c r="D882" s="6"/>
    </row>
    <row r="883" spans="2:4" ht="15.75" customHeight="1" x14ac:dyDescent="0.2">
      <c r="B883" s="6"/>
      <c r="C883" s="6"/>
      <c r="D883" s="6"/>
    </row>
    <row r="884" spans="2:4" ht="15.75" customHeight="1" x14ac:dyDescent="0.2">
      <c r="B884" s="6"/>
      <c r="C884" s="6"/>
      <c r="D884" s="6"/>
    </row>
    <row r="885" spans="2:4" ht="15.75" customHeight="1" x14ac:dyDescent="0.2">
      <c r="B885" s="6"/>
      <c r="C885" s="6"/>
      <c r="D885" s="6"/>
    </row>
    <row r="886" spans="2:4" ht="15.75" customHeight="1" x14ac:dyDescent="0.2">
      <c r="B886" s="6"/>
      <c r="C886" s="6"/>
      <c r="D886" s="6"/>
    </row>
    <row r="887" spans="2:4" ht="15.75" customHeight="1" x14ac:dyDescent="0.2">
      <c r="B887" s="6"/>
      <c r="C887" s="6"/>
      <c r="D887" s="6"/>
    </row>
    <row r="888" spans="2:4" ht="15.75" customHeight="1" x14ac:dyDescent="0.2">
      <c r="B888" s="6"/>
      <c r="C888" s="6"/>
      <c r="D888" s="6"/>
    </row>
    <row r="889" spans="2:4" ht="15.75" customHeight="1" x14ac:dyDescent="0.2">
      <c r="B889" s="6"/>
      <c r="C889" s="6"/>
      <c r="D889" s="6"/>
    </row>
    <row r="890" spans="2:4" ht="15.75" customHeight="1" x14ac:dyDescent="0.2">
      <c r="B890" s="6"/>
      <c r="C890" s="6"/>
      <c r="D890" s="6"/>
    </row>
    <row r="891" spans="2:4" ht="15.75" customHeight="1" x14ac:dyDescent="0.2">
      <c r="B891" s="6"/>
      <c r="C891" s="6"/>
      <c r="D891" s="6"/>
    </row>
    <row r="892" spans="2:4" ht="15.75" customHeight="1" x14ac:dyDescent="0.2">
      <c r="B892" s="6"/>
      <c r="C892" s="6"/>
      <c r="D892" s="6"/>
    </row>
    <row r="893" spans="2:4" ht="15.75" customHeight="1" x14ac:dyDescent="0.2">
      <c r="B893" s="6"/>
      <c r="C893" s="6"/>
      <c r="D893" s="6"/>
    </row>
    <row r="894" spans="2:4" ht="15.75" customHeight="1" x14ac:dyDescent="0.2">
      <c r="B894" s="6"/>
      <c r="C894" s="6"/>
      <c r="D894" s="6"/>
    </row>
    <row r="895" spans="2:4" ht="15.75" customHeight="1" x14ac:dyDescent="0.2">
      <c r="B895" s="6"/>
      <c r="C895" s="6"/>
      <c r="D895" s="6"/>
    </row>
    <row r="896" spans="2:4" ht="15.75" customHeight="1" x14ac:dyDescent="0.2">
      <c r="B896" s="6"/>
      <c r="C896" s="6"/>
      <c r="D896" s="6"/>
    </row>
    <row r="897" spans="2:4" ht="15.75" customHeight="1" x14ac:dyDescent="0.2">
      <c r="B897" s="6"/>
      <c r="C897" s="6"/>
      <c r="D897" s="6"/>
    </row>
    <row r="898" spans="2:4" ht="15.75" customHeight="1" x14ac:dyDescent="0.2">
      <c r="B898" s="6"/>
      <c r="C898" s="6"/>
      <c r="D898" s="6"/>
    </row>
    <row r="899" spans="2:4" ht="15.75" customHeight="1" x14ac:dyDescent="0.2">
      <c r="B899" s="6"/>
      <c r="C899" s="6"/>
      <c r="D899" s="6"/>
    </row>
    <row r="900" spans="2:4" ht="15.75" customHeight="1" x14ac:dyDescent="0.2">
      <c r="B900" s="6"/>
      <c r="C900" s="6"/>
      <c r="D900" s="6"/>
    </row>
    <row r="901" spans="2:4" ht="15.75" customHeight="1" x14ac:dyDescent="0.2">
      <c r="B901" s="6"/>
      <c r="C901" s="6"/>
      <c r="D901" s="6"/>
    </row>
    <row r="902" spans="2:4" ht="15.75" customHeight="1" x14ac:dyDescent="0.2">
      <c r="B902" s="6"/>
      <c r="C902" s="6"/>
      <c r="D902" s="6"/>
    </row>
    <row r="903" spans="2:4" ht="15.75" customHeight="1" x14ac:dyDescent="0.2">
      <c r="B903" s="6"/>
      <c r="C903" s="6"/>
      <c r="D903" s="6"/>
    </row>
    <row r="904" spans="2:4" ht="15.75" customHeight="1" x14ac:dyDescent="0.2">
      <c r="B904" s="6"/>
      <c r="C904" s="6"/>
      <c r="D904" s="6"/>
    </row>
    <row r="905" spans="2:4" ht="15.75" customHeight="1" x14ac:dyDescent="0.2">
      <c r="B905" s="6"/>
      <c r="C905" s="6"/>
      <c r="D905" s="6"/>
    </row>
    <row r="906" spans="2:4" ht="15.75" customHeight="1" x14ac:dyDescent="0.2">
      <c r="B906" s="6"/>
      <c r="C906" s="6"/>
      <c r="D906" s="6"/>
    </row>
    <row r="907" spans="2:4" ht="15.75" customHeight="1" x14ac:dyDescent="0.2">
      <c r="B907" s="6"/>
      <c r="C907" s="6"/>
      <c r="D907" s="6"/>
    </row>
    <row r="908" spans="2:4" ht="15.75" customHeight="1" x14ac:dyDescent="0.2">
      <c r="B908" s="6"/>
      <c r="C908" s="6"/>
      <c r="D908" s="6"/>
    </row>
    <row r="909" spans="2:4" ht="15.75" customHeight="1" x14ac:dyDescent="0.2">
      <c r="B909" s="6"/>
      <c r="C909" s="6"/>
      <c r="D909" s="6"/>
    </row>
    <row r="910" spans="2:4" ht="15.75" customHeight="1" x14ac:dyDescent="0.2">
      <c r="B910" s="6"/>
      <c r="C910" s="6"/>
      <c r="D910" s="6"/>
    </row>
    <row r="911" spans="2:4" ht="15.75" customHeight="1" x14ac:dyDescent="0.2">
      <c r="B911" s="6"/>
      <c r="C911" s="6"/>
      <c r="D911" s="6"/>
    </row>
    <row r="912" spans="2:4" ht="15.75" customHeight="1" x14ac:dyDescent="0.2">
      <c r="B912" s="6"/>
      <c r="C912" s="6"/>
      <c r="D912" s="6"/>
    </row>
    <row r="913" spans="2:4" ht="15.75" customHeight="1" x14ac:dyDescent="0.2">
      <c r="B913" s="6"/>
      <c r="C913" s="6"/>
      <c r="D913" s="6"/>
    </row>
    <row r="914" spans="2:4" ht="15.75" customHeight="1" x14ac:dyDescent="0.2">
      <c r="B914" s="6"/>
      <c r="C914" s="6"/>
      <c r="D914" s="6"/>
    </row>
    <row r="915" spans="2:4" ht="15.75" customHeight="1" x14ac:dyDescent="0.2">
      <c r="B915" s="6"/>
      <c r="C915" s="6"/>
      <c r="D915" s="6"/>
    </row>
    <row r="916" spans="2:4" ht="15.75" customHeight="1" x14ac:dyDescent="0.2">
      <c r="B916" s="6"/>
      <c r="C916" s="6"/>
      <c r="D916" s="6"/>
    </row>
    <row r="917" spans="2:4" ht="15.75" customHeight="1" x14ac:dyDescent="0.2">
      <c r="B917" s="6"/>
      <c r="C917" s="6"/>
      <c r="D917" s="6"/>
    </row>
    <row r="918" spans="2:4" ht="15.75" customHeight="1" x14ac:dyDescent="0.2">
      <c r="B918" s="6"/>
      <c r="C918" s="6"/>
      <c r="D918" s="6"/>
    </row>
    <row r="919" spans="2:4" ht="15.75" customHeight="1" x14ac:dyDescent="0.2">
      <c r="B919" s="6"/>
      <c r="C919" s="6"/>
      <c r="D919" s="6"/>
    </row>
    <row r="920" spans="2:4" ht="15.75" customHeight="1" x14ac:dyDescent="0.2">
      <c r="B920" s="6"/>
      <c r="C920" s="6"/>
      <c r="D920" s="6"/>
    </row>
    <row r="921" spans="2:4" ht="15.75" customHeight="1" x14ac:dyDescent="0.2">
      <c r="B921" s="6"/>
      <c r="C921" s="6"/>
      <c r="D921" s="6"/>
    </row>
    <row r="922" spans="2:4" ht="15.75" customHeight="1" x14ac:dyDescent="0.2">
      <c r="B922" s="6"/>
      <c r="C922" s="6"/>
      <c r="D922" s="6"/>
    </row>
    <row r="923" spans="2:4" ht="15.75" customHeight="1" x14ac:dyDescent="0.2">
      <c r="B923" s="6"/>
      <c r="C923" s="6"/>
      <c r="D923" s="6"/>
    </row>
    <row r="924" spans="2:4" ht="15.75" customHeight="1" x14ac:dyDescent="0.2">
      <c r="B924" s="6"/>
      <c r="C924" s="6"/>
      <c r="D924" s="6"/>
    </row>
    <row r="925" spans="2:4" ht="15.75" customHeight="1" x14ac:dyDescent="0.2">
      <c r="B925" s="6"/>
      <c r="C925" s="6"/>
      <c r="D925" s="6"/>
    </row>
    <row r="926" spans="2:4" ht="15.75" customHeight="1" x14ac:dyDescent="0.2">
      <c r="B926" s="6"/>
      <c r="C926" s="6"/>
      <c r="D926" s="6"/>
    </row>
    <row r="927" spans="2:4" ht="15.75" customHeight="1" x14ac:dyDescent="0.2">
      <c r="B927" s="6"/>
      <c r="C927" s="6"/>
      <c r="D927" s="6"/>
    </row>
    <row r="928" spans="2:4" ht="15.75" customHeight="1" x14ac:dyDescent="0.2">
      <c r="B928" s="6"/>
      <c r="C928" s="6"/>
      <c r="D928" s="6"/>
    </row>
    <row r="929" spans="2:4" ht="15.75" customHeight="1" x14ac:dyDescent="0.2">
      <c r="B929" s="6"/>
      <c r="C929" s="6"/>
      <c r="D929" s="6"/>
    </row>
    <row r="930" spans="2:4" ht="15.75" customHeight="1" x14ac:dyDescent="0.2">
      <c r="B930" s="6"/>
      <c r="C930" s="6"/>
      <c r="D930" s="6"/>
    </row>
    <row r="931" spans="2:4" ht="15.75" customHeight="1" x14ac:dyDescent="0.2">
      <c r="B931" s="6"/>
      <c r="C931" s="6"/>
      <c r="D931" s="6"/>
    </row>
    <row r="932" spans="2:4" ht="15.75" customHeight="1" x14ac:dyDescent="0.2">
      <c r="B932" s="6"/>
      <c r="C932" s="6"/>
      <c r="D932" s="6"/>
    </row>
    <row r="933" spans="2:4" ht="15.75" customHeight="1" x14ac:dyDescent="0.2">
      <c r="B933" s="6"/>
      <c r="C933" s="6"/>
      <c r="D933" s="6"/>
    </row>
    <row r="934" spans="2:4" ht="15.75" customHeight="1" x14ac:dyDescent="0.2">
      <c r="B934" s="6"/>
      <c r="C934" s="6"/>
      <c r="D934" s="6"/>
    </row>
    <row r="935" spans="2:4" ht="15.75" customHeight="1" x14ac:dyDescent="0.2">
      <c r="B935" s="6"/>
      <c r="C935" s="6"/>
      <c r="D935" s="6"/>
    </row>
    <row r="936" spans="2:4" ht="15.75" customHeight="1" x14ac:dyDescent="0.2">
      <c r="B936" s="6"/>
      <c r="C936" s="6"/>
      <c r="D936" s="6"/>
    </row>
    <row r="937" spans="2:4" ht="15.75" customHeight="1" x14ac:dyDescent="0.2">
      <c r="B937" s="6"/>
      <c r="C937" s="6"/>
      <c r="D937" s="6"/>
    </row>
    <row r="938" spans="2:4" ht="15.75" customHeight="1" x14ac:dyDescent="0.2">
      <c r="B938" s="6"/>
      <c r="C938" s="6"/>
      <c r="D938" s="6"/>
    </row>
    <row r="939" spans="2:4" ht="15.75" customHeight="1" x14ac:dyDescent="0.2">
      <c r="B939" s="6"/>
      <c r="C939" s="6"/>
      <c r="D939" s="6"/>
    </row>
    <row r="940" spans="2:4" ht="15.75" customHeight="1" x14ac:dyDescent="0.2">
      <c r="B940" s="6"/>
      <c r="C940" s="6"/>
      <c r="D940" s="6"/>
    </row>
    <row r="941" spans="2:4" ht="15.75" customHeight="1" x14ac:dyDescent="0.2">
      <c r="B941" s="6"/>
      <c r="C941" s="6"/>
      <c r="D941" s="6"/>
    </row>
    <row r="942" spans="2:4" ht="15.75" customHeight="1" x14ac:dyDescent="0.2">
      <c r="B942" s="6"/>
      <c r="C942" s="6"/>
      <c r="D942" s="6"/>
    </row>
    <row r="943" spans="2:4" ht="15.75" customHeight="1" x14ac:dyDescent="0.2">
      <c r="B943" s="6"/>
      <c r="C943" s="6"/>
      <c r="D943" s="6"/>
    </row>
    <row r="944" spans="2:4" ht="15.75" customHeight="1" x14ac:dyDescent="0.2">
      <c r="B944" s="6"/>
      <c r="C944" s="6"/>
      <c r="D944" s="6"/>
    </row>
    <row r="945" spans="2:4" ht="15.75" customHeight="1" x14ac:dyDescent="0.2">
      <c r="B945" s="6"/>
      <c r="C945" s="6"/>
      <c r="D945" s="6"/>
    </row>
    <row r="946" spans="2:4" ht="15.75" customHeight="1" x14ac:dyDescent="0.2">
      <c r="B946" s="6"/>
      <c r="C946" s="6"/>
      <c r="D946" s="6"/>
    </row>
    <row r="947" spans="2:4" ht="15.75" customHeight="1" x14ac:dyDescent="0.2">
      <c r="B947" s="6"/>
      <c r="C947" s="6"/>
      <c r="D947" s="6"/>
    </row>
    <row r="948" spans="2:4" ht="15.75" customHeight="1" x14ac:dyDescent="0.2">
      <c r="B948" s="6"/>
      <c r="C948" s="6"/>
      <c r="D948" s="6"/>
    </row>
    <row r="949" spans="2:4" ht="15.75" customHeight="1" x14ac:dyDescent="0.2">
      <c r="B949" s="6"/>
      <c r="C949" s="6"/>
      <c r="D949" s="6"/>
    </row>
    <row r="950" spans="2:4" ht="15.75" customHeight="1" x14ac:dyDescent="0.2">
      <c r="B950" s="6"/>
      <c r="C950" s="6"/>
      <c r="D950" s="6"/>
    </row>
    <row r="951" spans="2:4" ht="15.75" customHeight="1" x14ac:dyDescent="0.2">
      <c r="B951" s="6"/>
      <c r="C951" s="6"/>
      <c r="D951" s="6"/>
    </row>
    <row r="952" spans="2:4" ht="15.75" customHeight="1" x14ac:dyDescent="0.2">
      <c r="B952" s="6"/>
      <c r="C952" s="6"/>
      <c r="D952" s="6"/>
    </row>
    <row r="953" spans="2:4" ht="15.75" customHeight="1" x14ac:dyDescent="0.2">
      <c r="B953" s="6"/>
      <c r="C953" s="6"/>
      <c r="D953" s="6"/>
    </row>
    <row r="954" spans="2:4" ht="15.75" customHeight="1" x14ac:dyDescent="0.2">
      <c r="B954" s="6"/>
      <c r="C954" s="6"/>
      <c r="D954" s="6"/>
    </row>
    <row r="955" spans="2:4" ht="15.75" customHeight="1" x14ac:dyDescent="0.2">
      <c r="B955" s="6"/>
      <c r="C955" s="6"/>
      <c r="D955" s="6"/>
    </row>
    <row r="956" spans="2:4" ht="15.75" customHeight="1" x14ac:dyDescent="0.2">
      <c r="B956" s="6"/>
      <c r="C956" s="6"/>
      <c r="D956" s="6"/>
    </row>
    <row r="957" spans="2:4" ht="15.75" customHeight="1" x14ac:dyDescent="0.2">
      <c r="B957" s="6"/>
      <c r="C957" s="6"/>
      <c r="D957" s="6"/>
    </row>
    <row r="958" spans="2:4" ht="15.75" customHeight="1" x14ac:dyDescent="0.2">
      <c r="B958" s="6"/>
      <c r="C958" s="6"/>
      <c r="D958" s="6"/>
    </row>
    <row r="959" spans="2:4" ht="15.75" customHeight="1" x14ac:dyDescent="0.2">
      <c r="B959" s="6"/>
      <c r="C959" s="6"/>
      <c r="D959" s="6"/>
    </row>
    <row r="960" spans="2:4" ht="15.75" customHeight="1" x14ac:dyDescent="0.2">
      <c r="B960" s="6"/>
      <c r="C960" s="6"/>
      <c r="D960" s="6"/>
    </row>
    <row r="961" spans="2:4" ht="15.75" customHeight="1" x14ac:dyDescent="0.2">
      <c r="B961" s="6"/>
      <c r="C961" s="6"/>
      <c r="D961" s="6"/>
    </row>
    <row r="962" spans="2:4" ht="15.75" customHeight="1" x14ac:dyDescent="0.2">
      <c r="B962" s="6"/>
      <c r="C962" s="6"/>
      <c r="D962" s="6"/>
    </row>
    <row r="963" spans="2:4" ht="15.75" customHeight="1" x14ac:dyDescent="0.2">
      <c r="B963" s="6"/>
      <c r="C963" s="6"/>
      <c r="D963" s="6"/>
    </row>
    <row r="964" spans="2:4" ht="15.75" customHeight="1" x14ac:dyDescent="0.2">
      <c r="B964" s="6"/>
      <c r="C964" s="6"/>
      <c r="D964" s="6"/>
    </row>
    <row r="965" spans="2:4" ht="15.75" customHeight="1" x14ac:dyDescent="0.2">
      <c r="B965" s="6"/>
      <c r="C965" s="6"/>
      <c r="D965" s="6"/>
    </row>
    <row r="966" spans="2:4" ht="15.75" customHeight="1" x14ac:dyDescent="0.2">
      <c r="B966" s="6"/>
      <c r="C966" s="6"/>
      <c r="D966" s="6"/>
    </row>
    <row r="967" spans="2:4" ht="15.75" customHeight="1" x14ac:dyDescent="0.2">
      <c r="B967" s="6"/>
      <c r="C967" s="6"/>
      <c r="D967" s="6"/>
    </row>
    <row r="968" spans="2:4" ht="15.75" customHeight="1" x14ac:dyDescent="0.2">
      <c r="B968" s="6"/>
      <c r="C968" s="6"/>
      <c r="D968" s="6"/>
    </row>
    <row r="969" spans="2:4" ht="15.75" customHeight="1" x14ac:dyDescent="0.2">
      <c r="B969" s="6"/>
      <c r="C969" s="6"/>
      <c r="D969" s="6"/>
    </row>
    <row r="970" spans="2:4" ht="15.75" customHeight="1" x14ac:dyDescent="0.2">
      <c r="B970" s="6"/>
      <c r="C970" s="6"/>
      <c r="D970" s="6"/>
    </row>
    <row r="971" spans="2:4" ht="15.75" customHeight="1" x14ac:dyDescent="0.2">
      <c r="B971" s="6"/>
      <c r="C971" s="6"/>
      <c r="D971" s="6"/>
    </row>
    <row r="972" spans="2:4" ht="15.75" customHeight="1" x14ac:dyDescent="0.2">
      <c r="B972" s="6"/>
      <c r="C972" s="6"/>
      <c r="D972" s="6"/>
    </row>
    <row r="973" spans="2:4" ht="15.75" customHeight="1" x14ac:dyDescent="0.2">
      <c r="B973" s="6"/>
      <c r="C973" s="6"/>
      <c r="D973" s="6"/>
    </row>
    <row r="974" spans="2:4" ht="15.75" customHeight="1" x14ac:dyDescent="0.2">
      <c r="B974" s="6"/>
      <c r="C974" s="6"/>
      <c r="D974" s="6"/>
    </row>
    <row r="975" spans="2:4" ht="15.75" customHeight="1" x14ac:dyDescent="0.2">
      <c r="B975" s="6"/>
      <c r="C975" s="6"/>
      <c r="D975" s="6"/>
    </row>
    <row r="976" spans="2:4" ht="15.75" customHeight="1" x14ac:dyDescent="0.2">
      <c r="B976" s="6"/>
      <c r="C976" s="6"/>
      <c r="D976" s="6"/>
    </row>
    <row r="977" spans="2:4" ht="15.75" customHeight="1" x14ac:dyDescent="0.2">
      <c r="B977" s="6"/>
      <c r="C977" s="6"/>
      <c r="D977" s="6"/>
    </row>
    <row r="978" spans="2:4" ht="15.75" customHeight="1" x14ac:dyDescent="0.2">
      <c r="B978" s="6"/>
      <c r="C978" s="6"/>
      <c r="D978" s="6"/>
    </row>
    <row r="979" spans="2:4" ht="15.75" customHeight="1" x14ac:dyDescent="0.2">
      <c r="B979" s="6"/>
      <c r="C979" s="6"/>
      <c r="D979" s="6"/>
    </row>
    <row r="980" spans="2:4" ht="15.75" customHeight="1" x14ac:dyDescent="0.2">
      <c r="B980" s="6"/>
      <c r="C980" s="6"/>
      <c r="D980" s="6"/>
    </row>
    <row r="981" spans="2:4" ht="15.75" customHeight="1" x14ac:dyDescent="0.2">
      <c r="B981" s="6"/>
      <c r="C981" s="6"/>
      <c r="D981" s="6"/>
    </row>
    <row r="982" spans="2:4" ht="15.75" customHeight="1" x14ac:dyDescent="0.2">
      <c r="B982" s="6"/>
      <c r="C982" s="6"/>
      <c r="D982" s="6"/>
    </row>
    <row r="983" spans="2:4" ht="15.75" customHeight="1" x14ac:dyDescent="0.2">
      <c r="B983" s="6"/>
      <c r="C983" s="6"/>
      <c r="D983" s="6"/>
    </row>
    <row r="984" spans="2:4" ht="15.75" customHeight="1" x14ac:dyDescent="0.2">
      <c r="B984" s="6"/>
      <c r="C984" s="6"/>
      <c r="D984" s="6"/>
    </row>
    <row r="985" spans="2:4" ht="15.75" customHeight="1" x14ac:dyDescent="0.2">
      <c r="B985" s="6"/>
      <c r="C985" s="6"/>
      <c r="D985" s="6"/>
    </row>
    <row r="986" spans="2:4" ht="15.75" customHeight="1" x14ac:dyDescent="0.2">
      <c r="B986" s="6"/>
      <c r="C986" s="6"/>
      <c r="D986" s="6"/>
    </row>
    <row r="987" spans="2:4" ht="15.75" customHeight="1" x14ac:dyDescent="0.2">
      <c r="B987" s="6"/>
      <c r="C987" s="6"/>
      <c r="D987" s="6"/>
    </row>
    <row r="988" spans="2:4" ht="15.75" customHeight="1" x14ac:dyDescent="0.2">
      <c r="B988" s="6"/>
      <c r="C988" s="6"/>
      <c r="D988" s="6"/>
    </row>
    <row r="989" spans="2:4" ht="15.75" customHeight="1" x14ac:dyDescent="0.2">
      <c r="B989" s="6"/>
      <c r="C989" s="6"/>
      <c r="D989" s="6"/>
    </row>
    <row r="990" spans="2:4" ht="15.75" customHeight="1" x14ac:dyDescent="0.2">
      <c r="B990" s="6"/>
      <c r="C990" s="6"/>
      <c r="D990" s="6"/>
    </row>
    <row r="991" spans="2:4" ht="15.75" customHeight="1" x14ac:dyDescent="0.2">
      <c r="B991" s="6"/>
      <c r="C991" s="6"/>
      <c r="D991" s="6"/>
    </row>
    <row r="992" spans="2:4" ht="15.75" customHeight="1" x14ac:dyDescent="0.2">
      <c r="B992" s="6"/>
      <c r="C992" s="6"/>
      <c r="D992" s="6"/>
    </row>
    <row r="993" spans="2:4" ht="15.75" customHeight="1" x14ac:dyDescent="0.2">
      <c r="B993" s="6"/>
      <c r="C993" s="6"/>
      <c r="D993" s="6"/>
    </row>
    <row r="994" spans="2:4" ht="15.75" customHeight="1" x14ac:dyDescent="0.2">
      <c r="B994" s="6"/>
      <c r="C994" s="6"/>
      <c r="D994" s="6"/>
    </row>
    <row r="995" spans="2:4" ht="15.75" customHeight="1" x14ac:dyDescent="0.2">
      <c r="B995" s="6"/>
      <c r="C995" s="6"/>
      <c r="D995" s="6"/>
    </row>
    <row r="996" spans="2:4" ht="15.75" customHeight="1" x14ac:dyDescent="0.2">
      <c r="B996" s="6"/>
      <c r="C996" s="6"/>
      <c r="D996" s="6"/>
    </row>
    <row r="997" spans="2:4" ht="15.75" customHeight="1" x14ac:dyDescent="0.2">
      <c r="B997" s="6"/>
      <c r="C997" s="6"/>
      <c r="D997" s="6"/>
    </row>
    <row r="998" spans="2:4" ht="15.75" customHeight="1" x14ac:dyDescent="0.2">
      <c r="B998" s="6"/>
      <c r="C998" s="6"/>
      <c r="D998" s="6"/>
    </row>
    <row r="999" spans="2:4" ht="15.75" customHeight="1" x14ac:dyDescent="0.2">
      <c r="B999" s="6"/>
      <c r="C999" s="6"/>
      <c r="D999" s="6"/>
    </row>
    <row r="1000" spans="2:4" ht="15.75" customHeight="1" x14ac:dyDescent="0.2">
      <c r="B1000" s="6"/>
      <c r="C1000" s="6"/>
      <c r="D1000" s="6"/>
    </row>
  </sheetData>
  <pageMargins left="0.7" right="0.7" top="0.75" bottom="0.75" header="0" footer="0"/>
  <pageSetup orientation="landscape"/>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F5183"/>
  <sheetViews>
    <sheetView workbookViewId="0"/>
  </sheetViews>
  <sheetFormatPr defaultColWidth="12.625" defaultRowHeight="15" customHeight="1" x14ac:dyDescent="0.15"/>
  <cols>
    <col min="1" max="1" width="10.91015625" customWidth="1"/>
    <col min="2" max="2" width="12.9921875" customWidth="1"/>
    <col min="3" max="3" width="9.31640625" customWidth="1"/>
    <col min="4" max="4" width="11.3984375" customWidth="1"/>
    <col min="5" max="6" width="7.96484375" customWidth="1"/>
  </cols>
  <sheetData>
    <row r="1" spans="1:6" x14ac:dyDescent="0.2">
      <c r="A1" s="45" t="s">
        <v>158</v>
      </c>
      <c r="B1" s="130" t="s">
        <v>160</v>
      </c>
      <c r="C1" s="45" t="s">
        <v>859</v>
      </c>
      <c r="D1" s="45" t="s">
        <v>1085</v>
      </c>
      <c r="E1" s="6"/>
      <c r="F1" s="6"/>
    </row>
    <row r="2" spans="1:6" x14ac:dyDescent="0.2">
      <c r="A2" s="6" t="s">
        <v>720</v>
      </c>
      <c r="B2" s="135">
        <v>42247.833333333336</v>
      </c>
      <c r="C2" s="6">
        <v>405883</v>
      </c>
      <c r="D2" s="62"/>
      <c r="E2" s="44"/>
      <c r="F2" s="6"/>
    </row>
    <row r="3" spans="1:6" x14ac:dyDescent="0.2">
      <c r="A3" s="6" t="s">
        <v>720</v>
      </c>
      <c r="B3" s="135">
        <v>42246.833333333336</v>
      </c>
      <c r="C3" s="6">
        <v>346046</v>
      </c>
      <c r="D3" s="62"/>
      <c r="E3" s="44"/>
      <c r="F3" s="6"/>
    </row>
    <row r="4" spans="1:6" x14ac:dyDescent="0.2">
      <c r="A4" s="6" t="s">
        <v>720</v>
      </c>
      <c r="B4" s="135">
        <v>42245.833333333336</v>
      </c>
      <c r="C4" s="6">
        <v>267384</v>
      </c>
      <c r="D4" s="62"/>
      <c r="E4" s="44"/>
      <c r="F4" s="6"/>
    </row>
    <row r="5" spans="1:6" x14ac:dyDescent="0.2">
      <c r="A5" s="6" t="s">
        <v>720</v>
      </c>
      <c r="B5" s="135">
        <v>42244.833333333336</v>
      </c>
      <c r="C5" s="6">
        <v>357649</v>
      </c>
      <c r="D5" s="62"/>
      <c r="E5" s="44"/>
      <c r="F5" s="6"/>
    </row>
    <row r="6" spans="1:6" x14ac:dyDescent="0.2">
      <c r="A6" s="6" t="s">
        <v>720</v>
      </c>
      <c r="B6" s="135">
        <v>42243.833333333336</v>
      </c>
      <c r="C6" s="6">
        <v>297335</v>
      </c>
      <c r="D6" s="62"/>
      <c r="E6" s="44"/>
      <c r="F6" s="6"/>
    </row>
    <row r="7" spans="1:6" x14ac:dyDescent="0.2">
      <c r="A7" s="6" t="s">
        <v>720</v>
      </c>
      <c r="B7" s="135">
        <v>42242.833333333336</v>
      </c>
      <c r="C7" s="6">
        <v>374717</v>
      </c>
      <c r="D7" s="62"/>
      <c r="E7" s="44"/>
      <c r="F7" s="6"/>
    </row>
    <row r="8" spans="1:6" x14ac:dyDescent="0.2">
      <c r="A8" s="6" t="s">
        <v>720</v>
      </c>
      <c r="B8" s="135">
        <v>42241.833333333336</v>
      </c>
      <c r="C8" s="6">
        <v>380037</v>
      </c>
      <c r="D8" s="62"/>
      <c r="E8" s="44"/>
      <c r="F8" s="6"/>
    </row>
    <row r="9" spans="1:6" x14ac:dyDescent="0.2">
      <c r="A9" s="6" t="s">
        <v>720</v>
      </c>
      <c r="B9" s="135">
        <v>42240.833333333336</v>
      </c>
      <c r="C9" s="6">
        <v>346347</v>
      </c>
      <c r="D9" s="62"/>
      <c r="E9" s="44"/>
      <c r="F9" s="6"/>
    </row>
    <row r="10" spans="1:6" x14ac:dyDescent="0.2">
      <c r="A10" s="6" t="s">
        <v>720</v>
      </c>
      <c r="B10" s="135">
        <v>42239.833333333336</v>
      </c>
      <c r="C10" s="6">
        <v>365823</v>
      </c>
      <c r="D10" s="62"/>
      <c r="E10" s="44"/>
      <c r="F10" s="6"/>
    </row>
    <row r="11" spans="1:6" x14ac:dyDescent="0.2">
      <c r="A11" s="6" t="s">
        <v>720</v>
      </c>
      <c r="B11" s="135">
        <v>42238.833333333336</v>
      </c>
      <c r="C11" s="6">
        <v>268739</v>
      </c>
      <c r="D11" s="62"/>
      <c r="E11" s="44"/>
      <c r="F11" s="6"/>
    </row>
    <row r="12" spans="1:6" x14ac:dyDescent="0.2">
      <c r="A12" s="6" t="s">
        <v>720</v>
      </c>
      <c r="B12" s="135">
        <v>42237.833333333336</v>
      </c>
      <c r="C12" s="6">
        <v>367144</v>
      </c>
      <c r="D12" s="62"/>
      <c r="E12" s="44"/>
      <c r="F12" s="6"/>
    </row>
    <row r="13" spans="1:6" x14ac:dyDescent="0.2">
      <c r="A13" s="6" t="s">
        <v>720</v>
      </c>
      <c r="B13" s="135">
        <v>42236.833333333336</v>
      </c>
      <c r="C13" s="6">
        <v>277665</v>
      </c>
      <c r="D13" s="62"/>
      <c r="E13" s="44"/>
      <c r="F13" s="6"/>
    </row>
    <row r="14" spans="1:6" x14ac:dyDescent="0.2">
      <c r="A14" s="6" t="s">
        <v>720</v>
      </c>
      <c r="B14" s="135">
        <v>42235.833333333336</v>
      </c>
      <c r="C14" s="6">
        <v>361192</v>
      </c>
      <c r="D14" s="62"/>
      <c r="E14" s="44"/>
      <c r="F14" s="6"/>
    </row>
    <row r="15" spans="1:6" x14ac:dyDescent="0.2">
      <c r="A15" s="6" t="s">
        <v>720</v>
      </c>
      <c r="B15" s="135">
        <v>42234.833333333336</v>
      </c>
      <c r="C15" s="6">
        <v>376911</v>
      </c>
      <c r="D15" s="62"/>
      <c r="E15" s="44"/>
      <c r="F15" s="6"/>
    </row>
    <row r="16" spans="1:6" x14ac:dyDescent="0.2">
      <c r="A16" s="6" t="s">
        <v>720</v>
      </c>
      <c r="B16" s="135">
        <v>42233.833333333336</v>
      </c>
      <c r="C16" s="6">
        <v>372649</v>
      </c>
      <c r="D16" s="62"/>
      <c r="E16" s="44"/>
      <c r="F16" s="6"/>
    </row>
    <row r="17" spans="1:6" x14ac:dyDescent="0.2">
      <c r="A17" s="6" t="s">
        <v>720</v>
      </c>
      <c r="B17" s="135">
        <v>42232.833333333336</v>
      </c>
      <c r="C17" s="6">
        <v>358083</v>
      </c>
      <c r="D17" s="62"/>
      <c r="E17" s="44"/>
      <c r="F17" s="6"/>
    </row>
    <row r="18" spans="1:6" x14ac:dyDescent="0.2">
      <c r="A18" s="6" t="s">
        <v>720</v>
      </c>
      <c r="B18" s="135">
        <v>42231.833333333336</v>
      </c>
      <c r="C18" s="6">
        <v>283964</v>
      </c>
      <c r="D18" s="62"/>
      <c r="E18" s="44"/>
      <c r="F18" s="6"/>
    </row>
    <row r="19" spans="1:6" x14ac:dyDescent="0.2">
      <c r="A19" s="6" t="s">
        <v>720</v>
      </c>
      <c r="B19" s="135">
        <v>42230.833333333336</v>
      </c>
      <c r="C19" s="6">
        <v>353027</v>
      </c>
      <c r="D19" s="62"/>
      <c r="E19" s="44"/>
      <c r="F19" s="6"/>
    </row>
    <row r="20" spans="1:6" x14ac:dyDescent="0.2">
      <c r="A20" s="6" t="s">
        <v>720</v>
      </c>
      <c r="B20" s="135">
        <v>42229.833333333336</v>
      </c>
      <c r="C20" s="6">
        <v>311938</v>
      </c>
      <c r="D20" s="62"/>
      <c r="E20" s="44"/>
      <c r="F20" s="6"/>
    </row>
    <row r="21" spans="1:6" ht="15.75" customHeight="1" x14ac:dyDescent="0.2">
      <c r="A21" s="6" t="s">
        <v>720</v>
      </c>
      <c r="B21" s="135">
        <v>42228.833333333336</v>
      </c>
      <c r="C21" s="6">
        <v>338065</v>
      </c>
      <c r="D21" s="62"/>
      <c r="E21" s="44"/>
      <c r="F21" s="6"/>
    </row>
    <row r="22" spans="1:6" ht="15.75" customHeight="1" x14ac:dyDescent="0.2">
      <c r="A22" s="6" t="s">
        <v>720</v>
      </c>
      <c r="B22" s="135">
        <v>42227.833333333336</v>
      </c>
      <c r="C22" s="6">
        <v>335434</v>
      </c>
      <c r="D22" s="62"/>
      <c r="E22" s="44"/>
      <c r="F22" s="6"/>
    </row>
    <row r="23" spans="1:6" ht="15.75" customHeight="1" x14ac:dyDescent="0.2">
      <c r="A23" s="6" t="s">
        <v>720</v>
      </c>
      <c r="B23" s="135">
        <v>42226.833333333336</v>
      </c>
      <c r="C23" s="6">
        <v>406116</v>
      </c>
      <c r="D23" s="62"/>
      <c r="E23" s="44"/>
      <c r="F23" s="6"/>
    </row>
    <row r="24" spans="1:6" ht="15.75" customHeight="1" x14ac:dyDescent="0.2">
      <c r="A24" s="6" t="s">
        <v>720</v>
      </c>
      <c r="B24" s="135">
        <v>42225.833333333336</v>
      </c>
      <c r="C24" s="6">
        <v>327077</v>
      </c>
      <c r="D24" s="62"/>
      <c r="E24" s="44"/>
      <c r="F24" s="6"/>
    </row>
    <row r="25" spans="1:6" ht="15.75" customHeight="1" x14ac:dyDescent="0.2">
      <c r="A25" s="6" t="s">
        <v>720</v>
      </c>
      <c r="B25" s="135">
        <v>42224.833333333336</v>
      </c>
      <c r="C25" s="6">
        <v>266645</v>
      </c>
      <c r="D25" s="62"/>
      <c r="E25" s="44"/>
      <c r="F25" s="6"/>
    </row>
    <row r="26" spans="1:6" ht="15.75" customHeight="1" x14ac:dyDescent="0.2">
      <c r="A26" s="6" t="s">
        <v>720</v>
      </c>
      <c r="B26" s="135">
        <v>42223.833333333336</v>
      </c>
      <c r="C26" s="6">
        <v>385086</v>
      </c>
      <c r="D26" s="62"/>
      <c r="E26" s="44"/>
      <c r="F26" s="6"/>
    </row>
    <row r="27" spans="1:6" ht="15.75" customHeight="1" x14ac:dyDescent="0.2">
      <c r="A27" s="6" t="s">
        <v>720</v>
      </c>
      <c r="B27" s="135">
        <v>42222.833333333336</v>
      </c>
      <c r="C27" s="6">
        <v>374736</v>
      </c>
      <c r="D27" s="62"/>
      <c r="E27" s="44"/>
      <c r="F27" s="6"/>
    </row>
    <row r="28" spans="1:6" ht="15.75" customHeight="1" x14ac:dyDescent="0.2">
      <c r="A28" s="6" t="s">
        <v>720</v>
      </c>
      <c r="B28" s="135">
        <v>42221.833333333336</v>
      </c>
      <c r="C28" s="6">
        <v>322713</v>
      </c>
      <c r="D28" s="62"/>
      <c r="E28" s="44"/>
      <c r="F28" s="6"/>
    </row>
    <row r="29" spans="1:6" ht="15.75" customHeight="1" x14ac:dyDescent="0.2">
      <c r="A29" s="6" t="s">
        <v>720</v>
      </c>
      <c r="B29" s="135">
        <v>42220.833333333336</v>
      </c>
      <c r="C29" s="6">
        <v>376760</v>
      </c>
      <c r="D29" s="62"/>
      <c r="E29" s="44"/>
      <c r="F29" s="6"/>
    </row>
    <row r="30" spans="1:6" ht="15.75" customHeight="1" x14ac:dyDescent="0.2">
      <c r="A30" s="6" t="s">
        <v>720</v>
      </c>
      <c r="B30" s="135">
        <v>42219.833333333336</v>
      </c>
      <c r="C30" s="6">
        <v>348914</v>
      </c>
      <c r="D30" s="62"/>
      <c r="E30" s="44"/>
      <c r="F30" s="6"/>
    </row>
    <row r="31" spans="1:6" ht="15.75" customHeight="1" x14ac:dyDescent="0.2">
      <c r="A31" s="6" t="s">
        <v>720</v>
      </c>
      <c r="B31" s="135">
        <v>42218.833333333336</v>
      </c>
      <c r="C31" s="6">
        <v>345983</v>
      </c>
      <c r="D31" s="62"/>
      <c r="E31" s="44"/>
      <c r="F31" s="6"/>
    </row>
    <row r="32" spans="1:6" ht="15.75" customHeight="1" x14ac:dyDescent="0.2">
      <c r="A32" s="6" t="s">
        <v>720</v>
      </c>
      <c r="B32" s="135">
        <v>42217.833333333336</v>
      </c>
      <c r="C32" s="6">
        <v>267131</v>
      </c>
      <c r="D32" s="62"/>
      <c r="E32" s="44"/>
      <c r="F32" s="6"/>
    </row>
    <row r="33" spans="1:6" ht="15.75" customHeight="1" x14ac:dyDescent="0.2">
      <c r="A33" s="6" t="s">
        <v>721</v>
      </c>
      <c r="B33" s="135">
        <v>42247.833333333336</v>
      </c>
      <c r="C33" s="6">
        <v>227023</v>
      </c>
      <c r="D33" s="62"/>
      <c r="E33" s="44"/>
      <c r="F33" s="6"/>
    </row>
    <row r="34" spans="1:6" ht="15.75" customHeight="1" x14ac:dyDescent="0.2">
      <c r="A34" s="6" t="s">
        <v>721</v>
      </c>
      <c r="B34" s="135">
        <v>42246.833333333336</v>
      </c>
      <c r="C34" s="6">
        <v>219032</v>
      </c>
      <c r="D34" s="62"/>
      <c r="E34" s="44"/>
      <c r="F34" s="6"/>
    </row>
    <row r="35" spans="1:6" ht="15.75" customHeight="1" x14ac:dyDescent="0.2">
      <c r="A35" s="6" t="s">
        <v>721</v>
      </c>
      <c r="B35" s="135">
        <v>42245.833333333336</v>
      </c>
      <c r="C35" s="6">
        <v>182187</v>
      </c>
      <c r="D35" s="62"/>
      <c r="E35" s="44"/>
      <c r="F35" s="6"/>
    </row>
    <row r="36" spans="1:6" ht="15.75" customHeight="1" x14ac:dyDescent="0.2">
      <c r="A36" s="6" t="s">
        <v>721</v>
      </c>
      <c r="B36" s="135">
        <v>42244.833333333336</v>
      </c>
      <c r="C36" s="6">
        <v>220596</v>
      </c>
      <c r="D36" s="62"/>
      <c r="E36" s="44"/>
      <c r="F36" s="6"/>
    </row>
    <row r="37" spans="1:6" ht="15.75" customHeight="1" x14ac:dyDescent="0.2">
      <c r="A37" s="6" t="s">
        <v>721</v>
      </c>
      <c r="B37" s="135">
        <v>42243.833333333336</v>
      </c>
      <c r="C37" s="6">
        <v>222295</v>
      </c>
      <c r="D37" s="62"/>
      <c r="E37" s="44"/>
      <c r="F37" s="6"/>
    </row>
    <row r="38" spans="1:6" ht="15.75" customHeight="1" x14ac:dyDescent="0.2">
      <c r="A38" s="6" t="s">
        <v>721</v>
      </c>
      <c r="B38" s="135">
        <v>42242.833333333336</v>
      </c>
      <c r="C38" s="6">
        <v>224693</v>
      </c>
      <c r="D38" s="62"/>
      <c r="E38" s="44"/>
      <c r="F38" s="6"/>
    </row>
    <row r="39" spans="1:6" ht="15.75" customHeight="1" x14ac:dyDescent="0.2">
      <c r="A39" s="6" t="s">
        <v>721</v>
      </c>
      <c r="B39" s="135">
        <v>42241.833333333336</v>
      </c>
      <c r="C39" s="6">
        <v>242858</v>
      </c>
      <c r="D39" s="62"/>
      <c r="E39" s="44"/>
      <c r="F39" s="6"/>
    </row>
    <row r="40" spans="1:6" ht="15.75" customHeight="1" x14ac:dyDescent="0.2">
      <c r="A40" s="6" t="s">
        <v>721</v>
      </c>
      <c r="B40" s="135">
        <v>42240.833333333336</v>
      </c>
      <c r="C40" s="6">
        <v>225256</v>
      </c>
      <c r="D40" s="62"/>
      <c r="E40" s="44"/>
      <c r="F40" s="6"/>
    </row>
    <row r="41" spans="1:6" ht="15.75" customHeight="1" x14ac:dyDescent="0.2">
      <c r="A41" s="6" t="s">
        <v>721</v>
      </c>
      <c r="B41" s="135">
        <v>42239.833333333336</v>
      </c>
      <c r="C41" s="6">
        <v>198042</v>
      </c>
      <c r="D41" s="62"/>
      <c r="E41" s="44"/>
      <c r="F41" s="6"/>
    </row>
    <row r="42" spans="1:6" ht="15.75" customHeight="1" x14ac:dyDescent="0.2">
      <c r="A42" s="6" t="s">
        <v>721</v>
      </c>
      <c r="B42" s="135">
        <v>42238.833333333336</v>
      </c>
      <c r="C42" s="6">
        <v>182672</v>
      </c>
      <c r="D42" s="62"/>
      <c r="E42" s="44"/>
      <c r="F42" s="6"/>
    </row>
    <row r="43" spans="1:6" ht="15.75" customHeight="1" x14ac:dyDescent="0.2">
      <c r="A43" s="6" t="s">
        <v>721</v>
      </c>
      <c r="B43" s="135">
        <v>42237.833333333336</v>
      </c>
      <c r="C43" s="6">
        <v>206498</v>
      </c>
      <c r="D43" s="62"/>
      <c r="E43" s="44"/>
      <c r="F43" s="6"/>
    </row>
    <row r="44" spans="1:6" ht="15.75" customHeight="1" x14ac:dyDescent="0.2">
      <c r="A44" s="6" t="s">
        <v>721</v>
      </c>
      <c r="B44" s="135">
        <v>42236.833333333336</v>
      </c>
      <c r="C44" s="6">
        <v>185459</v>
      </c>
      <c r="D44" s="62"/>
      <c r="E44" s="44"/>
      <c r="F44" s="6"/>
    </row>
    <row r="45" spans="1:6" ht="15.75" customHeight="1" x14ac:dyDescent="0.2">
      <c r="A45" s="6" t="s">
        <v>721</v>
      </c>
      <c r="B45" s="135">
        <v>42235.833333333336</v>
      </c>
      <c r="C45" s="6">
        <v>216188</v>
      </c>
      <c r="D45" s="62"/>
      <c r="E45" s="44"/>
      <c r="F45" s="6"/>
    </row>
    <row r="46" spans="1:6" ht="15.75" customHeight="1" x14ac:dyDescent="0.2">
      <c r="A46" s="6" t="s">
        <v>721</v>
      </c>
      <c r="B46" s="135">
        <v>42234.833333333336</v>
      </c>
      <c r="C46" s="6">
        <v>211333</v>
      </c>
      <c r="D46" s="62"/>
      <c r="E46" s="44"/>
      <c r="F46" s="6"/>
    </row>
    <row r="47" spans="1:6" ht="15.75" customHeight="1" x14ac:dyDescent="0.2">
      <c r="A47" s="6" t="s">
        <v>721</v>
      </c>
      <c r="B47" s="135">
        <v>42233.833333333336</v>
      </c>
      <c r="C47" s="6">
        <v>213246</v>
      </c>
      <c r="D47" s="62"/>
      <c r="E47" s="44"/>
      <c r="F47" s="6"/>
    </row>
    <row r="48" spans="1:6" ht="15.75" customHeight="1" x14ac:dyDescent="0.2">
      <c r="A48" s="6" t="s">
        <v>721</v>
      </c>
      <c r="B48" s="135">
        <v>42232.833333333336</v>
      </c>
      <c r="C48" s="6">
        <v>208898</v>
      </c>
      <c r="D48" s="62"/>
      <c r="E48" s="44"/>
      <c r="F48" s="6"/>
    </row>
    <row r="49" spans="1:6" ht="15.75" customHeight="1" x14ac:dyDescent="0.2">
      <c r="A49" s="6" t="s">
        <v>721</v>
      </c>
      <c r="B49" s="135">
        <v>42231.833333333336</v>
      </c>
      <c r="C49" s="6">
        <v>177587</v>
      </c>
      <c r="D49" s="62"/>
      <c r="E49" s="44"/>
      <c r="F49" s="6"/>
    </row>
    <row r="50" spans="1:6" ht="15.75" customHeight="1" x14ac:dyDescent="0.2">
      <c r="A50" s="6" t="s">
        <v>721</v>
      </c>
      <c r="B50" s="135">
        <v>42230.833333333336</v>
      </c>
      <c r="C50" s="6">
        <v>202187</v>
      </c>
      <c r="D50" s="62"/>
      <c r="E50" s="44"/>
      <c r="F50" s="6"/>
    </row>
    <row r="51" spans="1:6" ht="15.75" customHeight="1" x14ac:dyDescent="0.2">
      <c r="A51" s="6" t="s">
        <v>721</v>
      </c>
      <c r="B51" s="135">
        <v>42229.833333333336</v>
      </c>
      <c r="C51" s="6">
        <v>222751</v>
      </c>
      <c r="D51" s="62"/>
      <c r="E51" s="44"/>
      <c r="F51" s="6"/>
    </row>
    <row r="52" spans="1:6" ht="15.75" customHeight="1" x14ac:dyDescent="0.2">
      <c r="A52" s="6" t="s">
        <v>721</v>
      </c>
      <c r="B52" s="135">
        <v>42228.833333333336</v>
      </c>
      <c r="C52" s="6">
        <v>221936</v>
      </c>
      <c r="D52" s="62"/>
      <c r="E52" s="44"/>
      <c r="F52" s="6"/>
    </row>
    <row r="53" spans="1:6" ht="15.75" customHeight="1" x14ac:dyDescent="0.2">
      <c r="A53" s="6" t="s">
        <v>721</v>
      </c>
      <c r="B53" s="135">
        <v>42227.833333333336</v>
      </c>
      <c r="C53" s="6">
        <v>229101</v>
      </c>
      <c r="D53" s="62"/>
      <c r="E53" s="44"/>
      <c r="F53" s="6"/>
    </row>
    <row r="54" spans="1:6" ht="15.75" customHeight="1" x14ac:dyDescent="0.2">
      <c r="A54" s="6" t="s">
        <v>721</v>
      </c>
      <c r="B54" s="135">
        <v>42226.833333333336</v>
      </c>
      <c r="C54" s="6">
        <v>220130</v>
      </c>
      <c r="D54" s="62"/>
      <c r="E54" s="44"/>
      <c r="F54" s="6"/>
    </row>
    <row r="55" spans="1:6" ht="15.75" customHeight="1" x14ac:dyDescent="0.2">
      <c r="A55" s="6" t="s">
        <v>721</v>
      </c>
      <c r="B55" s="135">
        <v>42225.833333333336</v>
      </c>
      <c r="C55" s="6">
        <v>205981</v>
      </c>
      <c r="D55" s="62"/>
      <c r="E55" s="44"/>
      <c r="F55" s="6"/>
    </row>
    <row r="56" spans="1:6" ht="15.75" customHeight="1" x14ac:dyDescent="0.2">
      <c r="A56" s="6" t="s">
        <v>721</v>
      </c>
      <c r="B56" s="135">
        <v>42224.833333333336</v>
      </c>
      <c r="C56" s="6">
        <v>174920</v>
      </c>
      <c r="D56" s="62"/>
      <c r="E56" s="44"/>
      <c r="F56" s="6"/>
    </row>
    <row r="57" spans="1:6" ht="15.75" customHeight="1" x14ac:dyDescent="0.2">
      <c r="A57" s="6" t="s">
        <v>721</v>
      </c>
      <c r="B57" s="135">
        <v>42223.833333333336</v>
      </c>
      <c r="C57" s="6">
        <v>219285</v>
      </c>
      <c r="D57" s="62"/>
      <c r="E57" s="44"/>
      <c r="F57" s="6"/>
    </row>
    <row r="58" spans="1:6" ht="15.75" customHeight="1" x14ac:dyDescent="0.2">
      <c r="A58" s="6" t="s">
        <v>721</v>
      </c>
      <c r="B58" s="135">
        <v>42222.833333333336</v>
      </c>
      <c r="C58" s="6">
        <v>233291</v>
      </c>
      <c r="D58" s="62"/>
      <c r="E58" s="44"/>
      <c r="F58" s="6"/>
    </row>
    <row r="59" spans="1:6" ht="15.75" customHeight="1" x14ac:dyDescent="0.2">
      <c r="A59" s="6" t="s">
        <v>721</v>
      </c>
      <c r="B59" s="135">
        <v>42221.833333333336</v>
      </c>
      <c r="C59" s="6">
        <v>197836</v>
      </c>
      <c r="D59" s="62"/>
      <c r="E59" s="44"/>
      <c r="F59" s="6"/>
    </row>
    <row r="60" spans="1:6" ht="15.75" customHeight="1" x14ac:dyDescent="0.2">
      <c r="A60" s="6" t="s">
        <v>721</v>
      </c>
      <c r="B60" s="135">
        <v>42220.833333333336</v>
      </c>
      <c r="C60" s="6">
        <v>240143</v>
      </c>
      <c r="D60" s="62"/>
      <c r="E60" s="44"/>
      <c r="F60" s="6"/>
    </row>
    <row r="61" spans="1:6" ht="15.75" customHeight="1" x14ac:dyDescent="0.2">
      <c r="A61" s="6" t="s">
        <v>721</v>
      </c>
      <c r="B61" s="135">
        <v>42219.833333333336</v>
      </c>
      <c r="C61" s="6">
        <v>196884</v>
      </c>
      <c r="D61" s="62"/>
      <c r="E61" s="44"/>
      <c r="F61" s="6"/>
    </row>
    <row r="62" spans="1:6" ht="15.75" customHeight="1" x14ac:dyDescent="0.2">
      <c r="A62" s="6" t="s">
        <v>721</v>
      </c>
      <c r="B62" s="135">
        <v>42218.833333333336</v>
      </c>
      <c r="C62" s="6">
        <v>218380</v>
      </c>
      <c r="D62" s="62"/>
      <c r="E62" s="44"/>
      <c r="F62" s="6"/>
    </row>
    <row r="63" spans="1:6" ht="15.75" customHeight="1" x14ac:dyDescent="0.2">
      <c r="A63" s="6" t="s">
        <v>721</v>
      </c>
      <c r="B63" s="135">
        <v>42217.833333333336</v>
      </c>
      <c r="C63" s="6">
        <v>182980</v>
      </c>
      <c r="D63" s="62"/>
      <c r="E63" s="44"/>
      <c r="F63" s="6"/>
    </row>
    <row r="64" spans="1:6" ht="15.75" customHeight="1" x14ac:dyDescent="0.2">
      <c r="A64" s="6" t="s">
        <v>722</v>
      </c>
      <c r="B64" s="135">
        <v>42247.833333333336</v>
      </c>
      <c r="C64" s="6">
        <v>214353</v>
      </c>
      <c r="D64" s="62"/>
      <c r="E64" s="44"/>
      <c r="F64" s="6"/>
    </row>
    <row r="65" spans="1:6" ht="15.75" customHeight="1" x14ac:dyDescent="0.2">
      <c r="A65" s="6" t="s">
        <v>722</v>
      </c>
      <c r="B65" s="135">
        <v>42246.833333333336</v>
      </c>
      <c r="C65" s="6">
        <v>200721</v>
      </c>
      <c r="D65" s="62"/>
      <c r="E65" s="44"/>
      <c r="F65" s="6"/>
    </row>
    <row r="66" spans="1:6" ht="15.75" customHeight="1" x14ac:dyDescent="0.2">
      <c r="A66" s="6" t="s">
        <v>722</v>
      </c>
      <c r="B66" s="135">
        <v>42245.833333333336</v>
      </c>
      <c r="C66" s="6">
        <v>181167</v>
      </c>
      <c r="D66" s="62"/>
      <c r="E66" s="44"/>
      <c r="F66" s="6"/>
    </row>
    <row r="67" spans="1:6" ht="15.75" customHeight="1" x14ac:dyDescent="0.2">
      <c r="A67" s="6" t="s">
        <v>722</v>
      </c>
      <c r="B67" s="135">
        <v>42244.833333333336</v>
      </c>
      <c r="C67" s="6">
        <v>211039</v>
      </c>
      <c r="D67" s="62"/>
      <c r="E67" s="44"/>
      <c r="F67" s="6"/>
    </row>
    <row r="68" spans="1:6" ht="15.75" customHeight="1" x14ac:dyDescent="0.2">
      <c r="A68" s="6" t="s">
        <v>722</v>
      </c>
      <c r="B68" s="135">
        <v>42243.833333333336</v>
      </c>
      <c r="C68" s="6">
        <v>179204</v>
      </c>
      <c r="D68" s="62"/>
      <c r="E68" s="44"/>
      <c r="F68" s="6"/>
    </row>
    <row r="69" spans="1:6" ht="15.75" customHeight="1" x14ac:dyDescent="0.2">
      <c r="A69" s="6" t="s">
        <v>722</v>
      </c>
      <c r="B69" s="135">
        <v>42242.833333333336</v>
      </c>
      <c r="C69" s="6">
        <v>207867</v>
      </c>
      <c r="D69" s="62"/>
      <c r="E69" s="44"/>
      <c r="F69" s="6"/>
    </row>
    <row r="70" spans="1:6" ht="15.75" customHeight="1" x14ac:dyDescent="0.2">
      <c r="A70" s="6" t="s">
        <v>722</v>
      </c>
      <c r="B70" s="135">
        <v>42241.833333333336</v>
      </c>
      <c r="C70" s="6">
        <v>231674</v>
      </c>
      <c r="D70" s="62"/>
      <c r="E70" s="44"/>
      <c r="F70" s="6"/>
    </row>
    <row r="71" spans="1:6" ht="15.75" customHeight="1" x14ac:dyDescent="0.2">
      <c r="A71" s="6" t="s">
        <v>722</v>
      </c>
      <c r="B71" s="135">
        <v>42240.833333333336</v>
      </c>
      <c r="C71" s="6">
        <v>192314</v>
      </c>
      <c r="D71" s="62"/>
      <c r="E71" s="44"/>
      <c r="F71" s="6"/>
    </row>
    <row r="72" spans="1:6" ht="15.75" customHeight="1" x14ac:dyDescent="0.2">
      <c r="A72" s="6" t="s">
        <v>722</v>
      </c>
      <c r="B72" s="135">
        <v>42239.833333333336</v>
      </c>
      <c r="C72" s="6">
        <v>207955</v>
      </c>
      <c r="D72" s="62"/>
      <c r="E72" s="44"/>
      <c r="F72" s="6"/>
    </row>
    <row r="73" spans="1:6" ht="15.75" customHeight="1" x14ac:dyDescent="0.2">
      <c r="A73" s="6" t="s">
        <v>722</v>
      </c>
      <c r="B73" s="135">
        <v>42238.833333333336</v>
      </c>
      <c r="C73" s="6">
        <v>178293</v>
      </c>
      <c r="D73" s="62"/>
      <c r="E73" s="44"/>
      <c r="F73" s="6"/>
    </row>
    <row r="74" spans="1:6" ht="15.75" customHeight="1" x14ac:dyDescent="0.2">
      <c r="A74" s="6" t="s">
        <v>722</v>
      </c>
      <c r="B74" s="135">
        <v>42237.833333333336</v>
      </c>
      <c r="C74" s="6">
        <v>206009</v>
      </c>
      <c r="D74" s="62"/>
      <c r="E74" s="44"/>
      <c r="F74" s="6"/>
    </row>
    <row r="75" spans="1:6" ht="15.75" customHeight="1" x14ac:dyDescent="0.2">
      <c r="A75" s="6" t="s">
        <v>722</v>
      </c>
      <c r="B75" s="135">
        <v>42236.833333333336</v>
      </c>
      <c r="C75" s="6">
        <v>176303</v>
      </c>
      <c r="D75" s="62"/>
      <c r="E75" s="44"/>
      <c r="F75" s="6"/>
    </row>
    <row r="76" spans="1:6" ht="15.75" customHeight="1" x14ac:dyDescent="0.2">
      <c r="A76" s="6" t="s">
        <v>722</v>
      </c>
      <c r="B76" s="135">
        <v>42235.833333333336</v>
      </c>
      <c r="C76" s="6">
        <v>217906</v>
      </c>
      <c r="D76" s="62"/>
      <c r="E76" s="44"/>
      <c r="F76" s="6"/>
    </row>
    <row r="77" spans="1:6" ht="15.75" customHeight="1" x14ac:dyDescent="0.2">
      <c r="A77" s="6" t="s">
        <v>722</v>
      </c>
      <c r="B77" s="135">
        <v>42234.833333333336</v>
      </c>
      <c r="C77" s="6">
        <v>216712</v>
      </c>
      <c r="D77" s="62"/>
      <c r="E77" s="44"/>
      <c r="F77" s="6"/>
    </row>
    <row r="78" spans="1:6" ht="15.75" customHeight="1" x14ac:dyDescent="0.2">
      <c r="A78" s="6" t="s">
        <v>722</v>
      </c>
      <c r="B78" s="135">
        <v>42233.833333333336</v>
      </c>
      <c r="C78" s="6">
        <v>184823</v>
      </c>
      <c r="D78" s="62"/>
      <c r="E78" s="44"/>
      <c r="F78" s="6"/>
    </row>
    <row r="79" spans="1:6" ht="15.75" customHeight="1" x14ac:dyDescent="0.2">
      <c r="A79" s="6" t="s">
        <v>722</v>
      </c>
      <c r="B79" s="135">
        <v>42232.833333333336</v>
      </c>
      <c r="C79" s="6">
        <v>203430</v>
      </c>
      <c r="D79" s="62"/>
      <c r="E79" s="44"/>
      <c r="F79" s="6"/>
    </row>
    <row r="80" spans="1:6" ht="15.75" customHeight="1" x14ac:dyDescent="0.2">
      <c r="A80" s="6" t="s">
        <v>722</v>
      </c>
      <c r="B80" s="135">
        <v>42231.833333333336</v>
      </c>
      <c r="C80" s="6">
        <v>176060</v>
      </c>
      <c r="D80" s="62"/>
      <c r="E80" s="44"/>
      <c r="F80" s="6"/>
    </row>
    <row r="81" spans="1:6" ht="15.75" customHeight="1" x14ac:dyDescent="0.2">
      <c r="A81" s="6" t="s">
        <v>722</v>
      </c>
      <c r="B81" s="135">
        <v>42230.833333333336</v>
      </c>
      <c r="C81" s="6">
        <v>197779</v>
      </c>
      <c r="D81" s="62"/>
      <c r="E81" s="44"/>
      <c r="F81" s="6"/>
    </row>
    <row r="82" spans="1:6" ht="15.75" customHeight="1" x14ac:dyDescent="0.2">
      <c r="A82" s="6" t="s">
        <v>722</v>
      </c>
      <c r="B82" s="135">
        <v>42229.833333333336</v>
      </c>
      <c r="C82" s="6">
        <v>222324</v>
      </c>
      <c r="D82" s="62"/>
      <c r="E82" s="44"/>
      <c r="F82" s="6"/>
    </row>
    <row r="83" spans="1:6" ht="15.75" customHeight="1" x14ac:dyDescent="0.2">
      <c r="A83" s="6" t="s">
        <v>722</v>
      </c>
      <c r="B83" s="135">
        <v>42228.833333333336</v>
      </c>
      <c r="C83" s="6">
        <v>206421</v>
      </c>
      <c r="D83" s="62"/>
      <c r="E83" s="44"/>
      <c r="F83" s="6"/>
    </row>
    <row r="84" spans="1:6" ht="15.75" customHeight="1" x14ac:dyDescent="0.2">
      <c r="A84" s="6" t="s">
        <v>722</v>
      </c>
      <c r="B84" s="135">
        <v>42227.833333333336</v>
      </c>
      <c r="C84" s="6">
        <v>224023</v>
      </c>
      <c r="D84" s="62"/>
      <c r="E84" s="44"/>
      <c r="F84" s="6"/>
    </row>
    <row r="85" spans="1:6" ht="15.75" customHeight="1" x14ac:dyDescent="0.2">
      <c r="A85" s="6" t="s">
        <v>722</v>
      </c>
      <c r="B85" s="135">
        <v>42226.833333333336</v>
      </c>
      <c r="C85" s="6">
        <v>214986</v>
      </c>
      <c r="D85" s="62"/>
      <c r="E85" s="44"/>
      <c r="F85" s="6"/>
    </row>
    <row r="86" spans="1:6" ht="15.75" customHeight="1" x14ac:dyDescent="0.2">
      <c r="A86" s="6" t="s">
        <v>722</v>
      </c>
      <c r="B86" s="135">
        <v>42225.833333333336</v>
      </c>
      <c r="C86" s="6">
        <v>191595</v>
      </c>
      <c r="D86" s="62"/>
      <c r="E86" s="44"/>
      <c r="F86" s="6"/>
    </row>
    <row r="87" spans="1:6" ht="15.75" customHeight="1" x14ac:dyDescent="0.2">
      <c r="A87" s="6" t="s">
        <v>722</v>
      </c>
      <c r="B87" s="135">
        <v>42224.833333333336</v>
      </c>
      <c r="C87" s="6">
        <v>178090</v>
      </c>
      <c r="D87" s="62"/>
      <c r="E87" s="44"/>
      <c r="F87" s="6"/>
    </row>
    <row r="88" spans="1:6" ht="15.75" customHeight="1" x14ac:dyDescent="0.2">
      <c r="A88" s="6" t="s">
        <v>722</v>
      </c>
      <c r="B88" s="135">
        <v>42223.833333333336</v>
      </c>
      <c r="C88" s="6">
        <v>215411</v>
      </c>
      <c r="D88" s="62"/>
      <c r="E88" s="44"/>
      <c r="F88" s="6"/>
    </row>
    <row r="89" spans="1:6" ht="15.75" customHeight="1" x14ac:dyDescent="0.2">
      <c r="A89" s="6" t="s">
        <v>722</v>
      </c>
      <c r="B89" s="135">
        <v>42222.833333333336</v>
      </c>
      <c r="C89" s="6">
        <v>202000</v>
      </c>
      <c r="D89" s="62"/>
      <c r="E89" s="44"/>
      <c r="F89" s="6"/>
    </row>
    <row r="90" spans="1:6" ht="15.75" customHeight="1" x14ac:dyDescent="0.2">
      <c r="A90" s="6" t="s">
        <v>722</v>
      </c>
      <c r="B90" s="135">
        <v>42221.833333333336</v>
      </c>
      <c r="C90" s="6">
        <v>210252</v>
      </c>
      <c r="D90" s="62"/>
      <c r="E90" s="44"/>
      <c r="F90" s="6"/>
    </row>
    <row r="91" spans="1:6" ht="15.75" customHeight="1" x14ac:dyDescent="0.2">
      <c r="A91" s="6" t="s">
        <v>722</v>
      </c>
      <c r="B91" s="135">
        <v>42220.833333333336</v>
      </c>
      <c r="C91" s="6">
        <v>223547</v>
      </c>
      <c r="D91" s="62"/>
      <c r="E91" s="44"/>
      <c r="F91" s="6"/>
    </row>
    <row r="92" spans="1:6" ht="15.75" customHeight="1" x14ac:dyDescent="0.2">
      <c r="A92" s="6" t="s">
        <v>722</v>
      </c>
      <c r="B92" s="135">
        <v>42219.833333333336</v>
      </c>
      <c r="C92" s="6">
        <v>216972</v>
      </c>
      <c r="D92" s="62"/>
      <c r="E92" s="44"/>
      <c r="F92" s="6"/>
    </row>
    <row r="93" spans="1:6" ht="15.75" customHeight="1" x14ac:dyDescent="0.2">
      <c r="A93" s="6" t="s">
        <v>722</v>
      </c>
      <c r="B93" s="135">
        <v>42218.833333333336</v>
      </c>
      <c r="C93" s="6">
        <v>188770</v>
      </c>
      <c r="D93" s="62"/>
      <c r="E93" s="44"/>
      <c r="F93" s="6"/>
    </row>
    <row r="94" spans="1:6" ht="15.75" customHeight="1" x14ac:dyDescent="0.2">
      <c r="A94" s="6" t="s">
        <v>722</v>
      </c>
      <c r="B94" s="135">
        <v>42217.833333333336</v>
      </c>
      <c r="C94" s="6">
        <v>178579</v>
      </c>
      <c r="D94" s="62"/>
      <c r="E94" s="44"/>
      <c r="F94" s="6"/>
    </row>
    <row r="95" spans="1:6" ht="15.75" customHeight="1" x14ac:dyDescent="0.2">
      <c r="A95" s="6" t="s">
        <v>806</v>
      </c>
      <c r="B95" s="6"/>
      <c r="C95" s="6"/>
      <c r="D95" s="62"/>
      <c r="E95" s="44"/>
      <c r="F95" s="6"/>
    </row>
    <row r="96" spans="1:6" ht="15.75" customHeight="1" x14ac:dyDescent="0.2">
      <c r="A96" s="6" t="s">
        <v>683</v>
      </c>
      <c r="B96" s="135">
        <v>42247.833333333336</v>
      </c>
      <c r="C96" s="6">
        <v>238993</v>
      </c>
      <c r="D96" s="62"/>
      <c r="E96" s="44"/>
      <c r="F96" s="6"/>
    </row>
    <row r="97" spans="1:6" ht="15.75" customHeight="1" x14ac:dyDescent="0.2">
      <c r="A97" s="6" t="s">
        <v>683</v>
      </c>
      <c r="B97" s="135">
        <v>42246.833333333336</v>
      </c>
      <c r="C97" s="6">
        <v>213226</v>
      </c>
      <c r="D97" s="62"/>
      <c r="E97" s="44"/>
      <c r="F97" s="6"/>
    </row>
    <row r="98" spans="1:6" ht="15.75" customHeight="1" x14ac:dyDescent="0.2">
      <c r="A98" s="6" t="s">
        <v>683</v>
      </c>
      <c r="B98" s="135">
        <v>42245.833333333336</v>
      </c>
      <c r="C98" s="6">
        <v>204780</v>
      </c>
      <c r="D98" s="62"/>
      <c r="E98" s="44"/>
      <c r="F98" s="6"/>
    </row>
    <row r="99" spans="1:6" ht="15.75" customHeight="1" x14ac:dyDescent="0.2">
      <c r="A99" s="6" t="s">
        <v>683</v>
      </c>
      <c r="B99" s="135">
        <v>42244.833333333336</v>
      </c>
      <c r="C99" s="6">
        <v>213687</v>
      </c>
      <c r="D99" s="62"/>
      <c r="E99" s="44"/>
      <c r="F99" s="6"/>
    </row>
    <row r="100" spans="1:6" ht="15.75" customHeight="1" x14ac:dyDescent="0.2">
      <c r="A100" s="6" t="s">
        <v>683</v>
      </c>
      <c r="B100" s="135">
        <v>42243.833333333336</v>
      </c>
      <c r="C100" s="6">
        <v>207746</v>
      </c>
      <c r="D100" s="62"/>
      <c r="E100" s="44"/>
      <c r="F100" s="6"/>
    </row>
    <row r="101" spans="1:6" ht="15.75" customHeight="1" x14ac:dyDescent="0.2">
      <c r="A101" s="6" t="s">
        <v>683</v>
      </c>
      <c r="B101" s="135">
        <v>42242.833333333336</v>
      </c>
      <c r="C101" s="6">
        <v>215593</v>
      </c>
      <c r="D101" s="62"/>
      <c r="E101" s="44"/>
      <c r="F101" s="6"/>
    </row>
    <row r="102" spans="1:6" ht="15.75" customHeight="1" x14ac:dyDescent="0.2">
      <c r="A102" s="6" t="s">
        <v>683</v>
      </c>
      <c r="B102" s="135">
        <v>42241.833333333336</v>
      </c>
      <c r="C102" s="6">
        <v>233120</v>
      </c>
      <c r="D102" s="62"/>
      <c r="E102" s="44"/>
      <c r="F102" s="6"/>
    </row>
    <row r="103" spans="1:6" ht="15.75" customHeight="1" x14ac:dyDescent="0.2">
      <c r="A103" s="6" t="s">
        <v>683</v>
      </c>
      <c r="B103" s="135">
        <v>42240.833333333336</v>
      </c>
      <c r="C103" s="6">
        <v>211609</v>
      </c>
      <c r="D103" s="62"/>
      <c r="E103" s="44"/>
      <c r="F103" s="6"/>
    </row>
    <row r="104" spans="1:6" ht="15.75" customHeight="1" x14ac:dyDescent="0.2">
      <c r="A104" s="6" t="s">
        <v>683</v>
      </c>
      <c r="B104" s="135">
        <v>42239.833333333336</v>
      </c>
      <c r="C104" s="6">
        <v>203472</v>
      </c>
      <c r="D104" s="62"/>
      <c r="E104" s="44"/>
      <c r="F104" s="6"/>
    </row>
    <row r="105" spans="1:6" ht="15.75" customHeight="1" x14ac:dyDescent="0.2">
      <c r="A105" s="6" t="s">
        <v>683</v>
      </c>
      <c r="B105" s="135">
        <v>42238.833333333336</v>
      </c>
      <c r="C105" s="6">
        <v>199516</v>
      </c>
      <c r="D105" s="62"/>
      <c r="E105" s="44"/>
      <c r="F105" s="6"/>
    </row>
    <row r="106" spans="1:6" ht="15.75" customHeight="1" x14ac:dyDescent="0.2">
      <c r="A106" s="6" t="s">
        <v>683</v>
      </c>
      <c r="B106" s="135">
        <v>42237.833333333336</v>
      </c>
      <c r="C106" s="6">
        <v>211576</v>
      </c>
      <c r="D106" s="62"/>
      <c r="E106" s="44"/>
      <c r="F106" s="6"/>
    </row>
    <row r="107" spans="1:6" ht="15.75" customHeight="1" x14ac:dyDescent="0.2">
      <c r="A107" s="6" t="s">
        <v>683</v>
      </c>
      <c r="B107" s="135">
        <v>42236.833333333336</v>
      </c>
      <c r="C107" s="6">
        <v>220002</v>
      </c>
      <c r="D107" s="62"/>
      <c r="E107" s="44"/>
      <c r="F107" s="6"/>
    </row>
    <row r="108" spans="1:6" ht="15.75" customHeight="1" x14ac:dyDescent="0.2">
      <c r="A108" s="6" t="s">
        <v>683</v>
      </c>
      <c r="B108" s="135">
        <v>42235.833333333336</v>
      </c>
      <c r="C108" s="6">
        <v>231161</v>
      </c>
      <c r="D108" s="62"/>
      <c r="E108" s="44"/>
      <c r="F108" s="6"/>
    </row>
    <row r="109" spans="1:6" ht="15.75" customHeight="1" x14ac:dyDescent="0.2">
      <c r="A109" s="6" t="s">
        <v>683</v>
      </c>
      <c r="B109" s="135">
        <v>42234.833333333336</v>
      </c>
      <c r="C109" s="6">
        <v>222095</v>
      </c>
      <c r="D109" s="62"/>
      <c r="E109" s="44"/>
      <c r="F109" s="6"/>
    </row>
    <row r="110" spans="1:6" ht="15.75" customHeight="1" x14ac:dyDescent="0.2">
      <c r="A110" s="6" t="s">
        <v>683</v>
      </c>
      <c r="B110" s="135">
        <v>42233.833333333336</v>
      </c>
      <c r="C110" s="6">
        <v>225325</v>
      </c>
      <c r="D110" s="62"/>
      <c r="E110" s="44"/>
      <c r="F110" s="6"/>
    </row>
    <row r="111" spans="1:6" ht="15.75" customHeight="1" x14ac:dyDescent="0.2">
      <c r="A111" s="6" t="s">
        <v>683</v>
      </c>
      <c r="B111" s="135">
        <v>42232.833333333336</v>
      </c>
      <c r="C111" s="6">
        <v>654129</v>
      </c>
      <c r="D111" s="62"/>
      <c r="E111" s="44"/>
      <c r="F111" s="6"/>
    </row>
    <row r="112" spans="1:6" ht="15.75" customHeight="1" x14ac:dyDescent="0.2">
      <c r="A112" s="6" t="s">
        <v>683</v>
      </c>
      <c r="B112" s="135">
        <v>42231.833333333336</v>
      </c>
      <c r="C112" s="6">
        <v>686474</v>
      </c>
      <c r="D112" s="62"/>
      <c r="E112" s="44"/>
      <c r="F112" s="6"/>
    </row>
    <row r="113" spans="1:6" ht="15.75" customHeight="1" x14ac:dyDescent="0.2">
      <c r="A113" s="6" t="s">
        <v>683</v>
      </c>
      <c r="B113" s="135">
        <v>42230.833333333336</v>
      </c>
      <c r="C113" s="6">
        <v>717861</v>
      </c>
      <c r="D113" s="62"/>
      <c r="E113" s="44"/>
      <c r="F113" s="6"/>
    </row>
    <row r="114" spans="1:6" ht="15.75" customHeight="1" x14ac:dyDescent="0.2">
      <c r="A114" s="6" t="s">
        <v>683</v>
      </c>
      <c r="B114" s="135">
        <v>42229.833333333336</v>
      </c>
      <c r="C114" s="6">
        <v>661512</v>
      </c>
      <c r="D114" s="62"/>
      <c r="E114" s="44"/>
      <c r="F114" s="6"/>
    </row>
    <row r="115" spans="1:6" ht="15.75" customHeight="1" x14ac:dyDescent="0.2">
      <c r="A115" s="6" t="s">
        <v>683</v>
      </c>
      <c r="B115" s="135">
        <v>42228.833333333336</v>
      </c>
      <c r="C115" s="6">
        <v>639694</v>
      </c>
      <c r="D115" s="62"/>
      <c r="E115" s="44"/>
      <c r="F115" s="6"/>
    </row>
    <row r="116" spans="1:6" ht="15.75" customHeight="1" x14ac:dyDescent="0.2">
      <c r="A116" s="6" t="s">
        <v>683</v>
      </c>
      <c r="B116" s="135">
        <v>42227.833333333336</v>
      </c>
      <c r="C116" s="6">
        <v>629809</v>
      </c>
      <c r="D116" s="62"/>
      <c r="E116" s="44"/>
      <c r="F116" s="6"/>
    </row>
    <row r="117" spans="1:6" ht="15.75" customHeight="1" x14ac:dyDescent="0.2">
      <c r="A117" s="6" t="s">
        <v>683</v>
      </c>
      <c r="B117" s="135">
        <v>42226.833333333336</v>
      </c>
      <c r="C117" s="6">
        <v>610785</v>
      </c>
      <c r="D117" s="62"/>
      <c r="E117" s="44"/>
      <c r="F117" s="6"/>
    </row>
    <row r="118" spans="1:6" ht="15.75" customHeight="1" x14ac:dyDescent="0.2">
      <c r="A118" s="6" t="s">
        <v>683</v>
      </c>
      <c r="B118" s="135">
        <v>42225.833333333336</v>
      </c>
      <c r="C118" s="6">
        <v>591861</v>
      </c>
      <c r="D118" s="62"/>
      <c r="E118" s="44"/>
      <c r="F118" s="6"/>
    </row>
    <row r="119" spans="1:6" ht="15.75" customHeight="1" x14ac:dyDescent="0.2">
      <c r="A119" s="6" t="s">
        <v>683</v>
      </c>
      <c r="B119" s="135">
        <v>42224.833333333336</v>
      </c>
      <c r="C119" s="6">
        <v>607011</v>
      </c>
      <c r="D119" s="62"/>
      <c r="E119" s="44"/>
      <c r="F119" s="6"/>
    </row>
    <row r="120" spans="1:6" ht="15.75" customHeight="1" x14ac:dyDescent="0.2">
      <c r="A120" s="6" t="s">
        <v>683</v>
      </c>
      <c r="B120" s="135">
        <v>42223.833333333336</v>
      </c>
      <c r="C120" s="6">
        <v>578310</v>
      </c>
      <c r="D120" s="62"/>
      <c r="E120" s="44"/>
      <c r="F120" s="6"/>
    </row>
    <row r="121" spans="1:6" ht="15.75" customHeight="1" x14ac:dyDescent="0.2">
      <c r="A121" s="6" t="s">
        <v>683</v>
      </c>
      <c r="B121" s="135">
        <v>42222.833333333336</v>
      </c>
      <c r="C121" s="6">
        <v>551458</v>
      </c>
      <c r="D121" s="62"/>
      <c r="E121" s="44"/>
      <c r="F121" s="6"/>
    </row>
    <row r="122" spans="1:6" ht="15.75" customHeight="1" x14ac:dyDescent="0.2">
      <c r="A122" s="6" t="s">
        <v>683</v>
      </c>
      <c r="B122" s="135">
        <v>42221.833333333336</v>
      </c>
      <c r="C122" s="6">
        <v>527483</v>
      </c>
      <c r="D122" s="62"/>
      <c r="E122" s="44"/>
      <c r="F122" s="6"/>
    </row>
    <row r="123" spans="1:6" ht="15.75" customHeight="1" x14ac:dyDescent="0.2">
      <c r="A123" s="6" t="s">
        <v>683</v>
      </c>
      <c r="B123" s="135">
        <v>42220.833333333336</v>
      </c>
      <c r="C123" s="6">
        <v>515571</v>
      </c>
      <c r="D123" s="62"/>
      <c r="E123" s="44"/>
      <c r="F123" s="6"/>
    </row>
    <row r="124" spans="1:6" ht="15.75" customHeight="1" x14ac:dyDescent="0.2">
      <c r="A124" s="6" t="s">
        <v>683</v>
      </c>
      <c r="B124" s="135">
        <v>42219.833333333336</v>
      </c>
      <c r="C124" s="6">
        <v>511479</v>
      </c>
      <c r="D124" s="62"/>
      <c r="E124" s="44"/>
      <c r="F124" s="6"/>
    </row>
    <row r="125" spans="1:6" ht="15.75" customHeight="1" x14ac:dyDescent="0.2">
      <c r="A125" s="6" t="s">
        <v>683</v>
      </c>
      <c r="B125" s="135">
        <v>42218.833333333336</v>
      </c>
      <c r="C125" s="6">
        <v>493210</v>
      </c>
      <c r="D125" s="62"/>
      <c r="E125" s="44"/>
      <c r="F125" s="6"/>
    </row>
    <row r="126" spans="1:6" ht="15.75" customHeight="1" x14ac:dyDescent="0.2">
      <c r="A126" s="6" t="s">
        <v>683</v>
      </c>
      <c r="B126" s="135">
        <v>42217.833333333336</v>
      </c>
      <c r="C126" s="6">
        <v>456828</v>
      </c>
      <c r="D126" s="62"/>
      <c r="E126" s="44"/>
      <c r="F126" s="6"/>
    </row>
    <row r="127" spans="1:6" ht="15.75" customHeight="1" x14ac:dyDescent="0.2">
      <c r="A127" s="6" t="s">
        <v>684</v>
      </c>
      <c r="B127" s="6"/>
      <c r="C127" s="6"/>
      <c r="D127" s="62"/>
      <c r="E127" s="44"/>
      <c r="F127" s="6"/>
    </row>
    <row r="128" spans="1:6" ht="15.75" customHeight="1" x14ac:dyDescent="0.2">
      <c r="A128" s="6" t="s">
        <v>701</v>
      </c>
      <c r="B128" s="6"/>
      <c r="C128" s="6"/>
      <c r="D128" s="62"/>
      <c r="E128" s="44"/>
      <c r="F128" s="6"/>
    </row>
    <row r="129" spans="1:6" ht="15.75" customHeight="1" x14ac:dyDescent="0.2">
      <c r="A129" s="6" t="s">
        <v>702</v>
      </c>
      <c r="B129" s="6"/>
      <c r="C129" s="6"/>
      <c r="D129" s="62"/>
      <c r="E129" s="44"/>
      <c r="F129" s="6"/>
    </row>
    <row r="130" spans="1:6" ht="15.75" customHeight="1" x14ac:dyDescent="0.2">
      <c r="A130" s="6" t="s">
        <v>707</v>
      </c>
      <c r="B130" s="6"/>
      <c r="C130" s="6"/>
      <c r="D130" s="62"/>
      <c r="E130" s="44"/>
      <c r="F130" s="6"/>
    </row>
    <row r="131" spans="1:6" ht="15.75" customHeight="1" x14ac:dyDescent="0.2">
      <c r="A131" s="6" t="s">
        <v>810</v>
      </c>
      <c r="B131" s="6"/>
      <c r="C131" s="6"/>
      <c r="D131" s="62"/>
      <c r="E131" s="44"/>
      <c r="F131" s="6"/>
    </row>
    <row r="132" spans="1:6" ht="15.75" customHeight="1" x14ac:dyDescent="0.2">
      <c r="A132" s="6" t="s">
        <v>598</v>
      </c>
      <c r="B132" s="135">
        <v>42247.833333333336</v>
      </c>
      <c r="C132" s="6">
        <v>633043</v>
      </c>
      <c r="D132" s="62"/>
      <c r="E132" s="44"/>
      <c r="F132" s="6"/>
    </row>
    <row r="133" spans="1:6" ht="15.75" customHeight="1" x14ac:dyDescent="0.2">
      <c r="A133" s="6" t="s">
        <v>598</v>
      </c>
      <c r="B133" s="135">
        <v>42246.833333333336</v>
      </c>
      <c r="C133" s="6">
        <v>528754</v>
      </c>
      <c r="D133" s="62"/>
      <c r="E133" s="44"/>
      <c r="F133" s="6"/>
    </row>
    <row r="134" spans="1:6" ht="15.75" customHeight="1" x14ac:dyDescent="0.2">
      <c r="A134" s="6" t="s">
        <v>598</v>
      </c>
      <c r="B134" s="135">
        <v>42245.833333333336</v>
      </c>
      <c r="C134" s="6">
        <v>579952</v>
      </c>
      <c r="D134" s="62"/>
      <c r="E134" s="44"/>
      <c r="F134" s="6"/>
    </row>
    <row r="135" spans="1:6" ht="15.75" customHeight="1" x14ac:dyDescent="0.2">
      <c r="A135" s="6" t="s">
        <v>598</v>
      </c>
      <c r="B135" s="135">
        <v>42244.833333333336</v>
      </c>
      <c r="C135" s="6">
        <v>623513</v>
      </c>
      <c r="D135" s="62"/>
      <c r="E135" s="44"/>
      <c r="F135" s="6"/>
    </row>
    <row r="136" spans="1:6" ht="15.75" customHeight="1" x14ac:dyDescent="0.2">
      <c r="A136" s="6" t="s">
        <v>598</v>
      </c>
      <c r="B136" s="135">
        <v>42243.833333333336</v>
      </c>
      <c r="C136" s="6">
        <v>639832</v>
      </c>
      <c r="D136" s="62"/>
      <c r="E136" s="44"/>
      <c r="F136" s="6"/>
    </row>
    <row r="137" spans="1:6" ht="15.75" customHeight="1" x14ac:dyDescent="0.2">
      <c r="A137" s="6" t="s">
        <v>598</v>
      </c>
      <c r="B137" s="135">
        <v>42242.833333333336</v>
      </c>
      <c r="C137" s="6">
        <v>575462</v>
      </c>
      <c r="D137" s="62"/>
      <c r="E137" s="44"/>
      <c r="F137" s="6"/>
    </row>
    <row r="138" spans="1:6" ht="15.75" customHeight="1" x14ac:dyDescent="0.2">
      <c r="A138" s="6" t="s">
        <v>598</v>
      </c>
      <c r="B138" s="135">
        <v>42241.833333333336</v>
      </c>
      <c r="C138" s="6">
        <v>529737</v>
      </c>
      <c r="D138" s="62"/>
      <c r="E138" s="44"/>
      <c r="F138" s="6"/>
    </row>
    <row r="139" spans="1:6" ht="15.75" customHeight="1" x14ac:dyDescent="0.2">
      <c r="A139" s="6" t="s">
        <v>598</v>
      </c>
      <c r="B139" s="135">
        <v>42240.833333333336</v>
      </c>
      <c r="C139" s="6">
        <v>585668</v>
      </c>
      <c r="D139" s="62"/>
      <c r="E139" s="44"/>
      <c r="F139" s="6"/>
    </row>
    <row r="140" spans="1:6" ht="15.75" customHeight="1" x14ac:dyDescent="0.2">
      <c r="A140" s="6" t="s">
        <v>598</v>
      </c>
      <c r="B140" s="135">
        <v>42239.833333333336</v>
      </c>
      <c r="C140" s="6">
        <v>502915</v>
      </c>
      <c r="D140" s="62"/>
      <c r="E140" s="44"/>
      <c r="F140" s="6"/>
    </row>
    <row r="141" spans="1:6" ht="15.75" customHeight="1" x14ac:dyDescent="0.2">
      <c r="A141" s="6" t="s">
        <v>598</v>
      </c>
      <c r="B141" s="135">
        <v>42238.833333333336</v>
      </c>
      <c r="C141" s="6">
        <v>474174</v>
      </c>
      <c r="D141" s="62"/>
      <c r="E141" s="44"/>
      <c r="F141" s="6"/>
    </row>
    <row r="142" spans="1:6" ht="15.75" customHeight="1" x14ac:dyDescent="0.2">
      <c r="A142" s="6" t="s">
        <v>598</v>
      </c>
      <c r="B142" s="135">
        <v>42237.833333333336</v>
      </c>
      <c r="C142" s="6">
        <v>611337</v>
      </c>
      <c r="D142" s="62"/>
      <c r="E142" s="44"/>
      <c r="F142" s="6"/>
    </row>
    <row r="143" spans="1:6" ht="15.75" customHeight="1" x14ac:dyDescent="0.2">
      <c r="A143" s="6" t="s">
        <v>598</v>
      </c>
      <c r="B143" s="135">
        <v>42236.833333333336</v>
      </c>
      <c r="C143" s="6">
        <v>662138</v>
      </c>
      <c r="D143" s="62"/>
      <c r="E143" s="44"/>
      <c r="F143" s="6"/>
    </row>
    <row r="144" spans="1:6" ht="15.75" customHeight="1" x14ac:dyDescent="0.2">
      <c r="A144" s="6" t="s">
        <v>598</v>
      </c>
      <c r="B144" s="135">
        <v>42235.833333333336</v>
      </c>
      <c r="C144" s="6">
        <v>717481</v>
      </c>
      <c r="D144" s="62"/>
      <c r="E144" s="44"/>
      <c r="F144" s="6"/>
    </row>
    <row r="145" spans="1:6" ht="15.75" customHeight="1" x14ac:dyDescent="0.2">
      <c r="A145" s="6" t="s">
        <v>598</v>
      </c>
      <c r="B145" s="135">
        <v>42234.833333333336</v>
      </c>
      <c r="C145" s="6">
        <v>752569</v>
      </c>
      <c r="D145" s="62"/>
      <c r="E145" s="44"/>
      <c r="F145" s="6"/>
    </row>
    <row r="146" spans="1:6" ht="15.75" customHeight="1" x14ac:dyDescent="0.2">
      <c r="A146" s="6" t="s">
        <v>598</v>
      </c>
      <c r="B146" s="135">
        <v>42233.833333333336</v>
      </c>
      <c r="C146" s="6">
        <v>657703</v>
      </c>
      <c r="D146" s="62"/>
      <c r="E146" s="44"/>
      <c r="F146" s="6"/>
    </row>
    <row r="147" spans="1:6" ht="15.75" customHeight="1" x14ac:dyDescent="0.2">
      <c r="A147" s="6" t="s">
        <v>598</v>
      </c>
      <c r="B147" s="135">
        <v>42232.833333333336</v>
      </c>
      <c r="C147" s="6">
        <v>744856</v>
      </c>
      <c r="D147" s="62"/>
      <c r="E147" s="44"/>
      <c r="F147" s="6"/>
    </row>
    <row r="148" spans="1:6" ht="15.75" customHeight="1" x14ac:dyDescent="0.2">
      <c r="A148" s="6" t="s">
        <v>598</v>
      </c>
      <c r="B148" s="135">
        <v>42231.833333333336</v>
      </c>
      <c r="C148" s="6">
        <v>652180</v>
      </c>
      <c r="D148" s="62"/>
      <c r="E148" s="44"/>
      <c r="F148" s="6"/>
    </row>
    <row r="149" spans="1:6" ht="15.75" customHeight="1" x14ac:dyDescent="0.2">
      <c r="A149" s="6" t="s">
        <v>598</v>
      </c>
      <c r="B149" s="135">
        <v>42230.833333333336</v>
      </c>
      <c r="C149" s="6">
        <v>707292</v>
      </c>
      <c r="D149" s="62"/>
      <c r="E149" s="44"/>
      <c r="F149" s="6"/>
    </row>
    <row r="150" spans="1:6" ht="15.75" customHeight="1" x14ac:dyDescent="0.2">
      <c r="A150" s="6" t="s">
        <v>598</v>
      </c>
      <c r="B150" s="135">
        <v>42229.833333333336</v>
      </c>
      <c r="C150" s="6">
        <v>563634</v>
      </c>
      <c r="D150" s="62"/>
      <c r="E150" s="44"/>
      <c r="F150" s="6"/>
    </row>
    <row r="151" spans="1:6" ht="15.75" customHeight="1" x14ac:dyDescent="0.2">
      <c r="A151" s="6" t="s">
        <v>598</v>
      </c>
      <c r="B151" s="135">
        <v>42228.833333333336</v>
      </c>
      <c r="C151" s="6">
        <v>543896</v>
      </c>
      <c r="D151" s="62"/>
      <c r="E151" s="44"/>
      <c r="F151" s="6"/>
    </row>
    <row r="152" spans="1:6" ht="15.75" customHeight="1" x14ac:dyDescent="0.2">
      <c r="A152" s="6" t="s">
        <v>598</v>
      </c>
      <c r="B152" s="135">
        <v>42227.833333333336</v>
      </c>
      <c r="C152" s="6">
        <v>500156</v>
      </c>
      <c r="D152" s="62"/>
      <c r="E152" s="44"/>
      <c r="F152" s="6"/>
    </row>
    <row r="153" spans="1:6" ht="15.75" customHeight="1" x14ac:dyDescent="0.2">
      <c r="A153" s="6" t="s">
        <v>598</v>
      </c>
      <c r="B153" s="135">
        <v>42226.833333333336</v>
      </c>
      <c r="C153" s="6">
        <v>526970</v>
      </c>
      <c r="D153" s="62"/>
      <c r="E153" s="44"/>
      <c r="F153" s="6"/>
    </row>
    <row r="154" spans="1:6" ht="15.75" customHeight="1" x14ac:dyDescent="0.2">
      <c r="A154" s="6" t="s">
        <v>598</v>
      </c>
      <c r="B154" s="135">
        <v>42225.833333333336</v>
      </c>
      <c r="C154" s="6">
        <v>505406</v>
      </c>
      <c r="D154" s="62"/>
      <c r="E154" s="44"/>
      <c r="F154" s="6"/>
    </row>
    <row r="155" spans="1:6" ht="15.75" customHeight="1" x14ac:dyDescent="0.2">
      <c r="A155" s="6" t="s">
        <v>598</v>
      </c>
      <c r="B155" s="135">
        <v>42224.833333333336</v>
      </c>
      <c r="C155" s="6">
        <v>449284</v>
      </c>
      <c r="D155" s="62"/>
      <c r="E155" s="44"/>
      <c r="F155" s="6"/>
    </row>
    <row r="156" spans="1:6" ht="15.75" customHeight="1" x14ac:dyDescent="0.2">
      <c r="A156" s="6" t="s">
        <v>598</v>
      </c>
      <c r="B156" s="135">
        <v>42223.833333333336</v>
      </c>
      <c r="C156" s="6">
        <v>540887</v>
      </c>
      <c r="D156" s="62"/>
      <c r="E156" s="44"/>
      <c r="F156" s="6"/>
    </row>
    <row r="157" spans="1:6" ht="15.75" customHeight="1" x14ac:dyDescent="0.2">
      <c r="A157" s="6" t="s">
        <v>598</v>
      </c>
      <c r="B157" s="135">
        <v>42222.833333333336</v>
      </c>
      <c r="C157" s="6">
        <v>586296</v>
      </c>
      <c r="D157" s="62"/>
      <c r="E157" s="44"/>
      <c r="F157" s="6"/>
    </row>
    <row r="158" spans="1:6" ht="15.75" customHeight="1" x14ac:dyDescent="0.2">
      <c r="A158" s="6" t="s">
        <v>598</v>
      </c>
      <c r="B158" s="135">
        <v>42221.833333333336</v>
      </c>
      <c r="C158" s="6">
        <v>503308</v>
      </c>
      <c r="D158" s="62"/>
      <c r="E158" s="44"/>
      <c r="F158" s="6"/>
    </row>
    <row r="159" spans="1:6" ht="15.75" customHeight="1" x14ac:dyDescent="0.2">
      <c r="A159" s="6" t="s">
        <v>598</v>
      </c>
      <c r="B159" s="135">
        <v>42220.833333333336</v>
      </c>
      <c r="C159" s="6">
        <v>515990</v>
      </c>
      <c r="D159" s="62"/>
      <c r="E159" s="44"/>
      <c r="F159" s="6"/>
    </row>
    <row r="160" spans="1:6" ht="15.75" customHeight="1" x14ac:dyDescent="0.2">
      <c r="A160" s="6" t="s">
        <v>598</v>
      </c>
      <c r="B160" s="135">
        <v>42219.833333333336</v>
      </c>
      <c r="C160" s="6">
        <v>535931</v>
      </c>
      <c r="D160" s="62"/>
      <c r="E160" s="44"/>
      <c r="F160" s="6"/>
    </row>
    <row r="161" spans="1:6" ht="15.75" customHeight="1" x14ac:dyDescent="0.2">
      <c r="A161" s="6" t="s">
        <v>598</v>
      </c>
      <c r="B161" s="135">
        <v>42218.833333333336</v>
      </c>
      <c r="C161" s="6">
        <v>615763</v>
      </c>
      <c r="D161" s="62"/>
      <c r="E161" s="44"/>
      <c r="F161" s="6"/>
    </row>
    <row r="162" spans="1:6" ht="15.75" customHeight="1" x14ac:dyDescent="0.2">
      <c r="A162" s="6" t="s">
        <v>598</v>
      </c>
      <c r="B162" s="135">
        <v>42217.833333333336</v>
      </c>
      <c r="C162" s="6">
        <v>564213</v>
      </c>
      <c r="D162" s="62"/>
      <c r="E162" s="44"/>
      <c r="F162" s="6"/>
    </row>
    <row r="163" spans="1:6" ht="15.75" customHeight="1" x14ac:dyDescent="0.2">
      <c r="A163" s="6" t="s">
        <v>613</v>
      </c>
      <c r="B163" s="135">
        <v>42247.833333333336</v>
      </c>
      <c r="C163" s="6">
        <v>336279</v>
      </c>
      <c r="D163" s="62"/>
      <c r="E163" s="44"/>
      <c r="F163" s="6"/>
    </row>
    <row r="164" spans="1:6" ht="15.75" customHeight="1" x14ac:dyDescent="0.2">
      <c r="A164" s="6" t="s">
        <v>613</v>
      </c>
      <c r="B164" s="135">
        <v>42246.833333333336</v>
      </c>
      <c r="C164" s="6">
        <v>344492</v>
      </c>
      <c r="D164" s="62"/>
      <c r="E164" s="44"/>
      <c r="F164" s="6"/>
    </row>
    <row r="165" spans="1:6" ht="15.75" customHeight="1" x14ac:dyDescent="0.2">
      <c r="A165" s="6" t="s">
        <v>613</v>
      </c>
      <c r="B165" s="135">
        <v>42245.833333333336</v>
      </c>
      <c r="C165" s="6">
        <v>324123</v>
      </c>
      <c r="D165" s="62"/>
      <c r="E165" s="44"/>
      <c r="F165" s="6"/>
    </row>
    <row r="166" spans="1:6" ht="15.75" customHeight="1" x14ac:dyDescent="0.2">
      <c r="A166" s="6" t="s">
        <v>613</v>
      </c>
      <c r="B166" s="135">
        <v>42244.833333333336</v>
      </c>
      <c r="C166" s="6">
        <v>404363</v>
      </c>
      <c r="D166" s="62"/>
      <c r="E166" s="44"/>
      <c r="F166" s="6"/>
    </row>
    <row r="167" spans="1:6" ht="15.75" customHeight="1" x14ac:dyDescent="0.2">
      <c r="A167" s="6" t="s">
        <v>613</v>
      </c>
      <c r="B167" s="135">
        <v>42243.833333333336</v>
      </c>
      <c r="C167" s="6">
        <v>373946</v>
      </c>
      <c r="D167" s="62"/>
      <c r="E167" s="44"/>
      <c r="F167" s="6"/>
    </row>
    <row r="168" spans="1:6" ht="15.75" customHeight="1" x14ac:dyDescent="0.2">
      <c r="A168" s="6" t="s">
        <v>613</v>
      </c>
      <c r="B168" s="135">
        <v>42242.833333333336</v>
      </c>
      <c r="C168" s="6">
        <v>346100</v>
      </c>
      <c r="D168" s="62"/>
      <c r="E168" s="44"/>
      <c r="F168" s="6"/>
    </row>
    <row r="169" spans="1:6" ht="15.75" customHeight="1" x14ac:dyDescent="0.2">
      <c r="A169" s="6" t="s">
        <v>613</v>
      </c>
      <c r="B169" s="135">
        <v>42241.833333333336</v>
      </c>
      <c r="C169" s="6">
        <v>372818</v>
      </c>
      <c r="D169" s="62"/>
      <c r="E169" s="44"/>
      <c r="F169" s="6"/>
    </row>
    <row r="170" spans="1:6" ht="15.75" customHeight="1" x14ac:dyDescent="0.2">
      <c r="A170" s="6" t="s">
        <v>613</v>
      </c>
      <c r="B170" s="135">
        <v>42240.833333333336</v>
      </c>
      <c r="C170" s="6">
        <v>380013</v>
      </c>
      <c r="D170" s="62"/>
      <c r="E170" s="44"/>
      <c r="F170" s="6"/>
    </row>
    <row r="171" spans="1:6" ht="15.75" customHeight="1" x14ac:dyDescent="0.2">
      <c r="A171" s="6" t="s">
        <v>613</v>
      </c>
      <c r="B171" s="135">
        <v>42239.833333333336</v>
      </c>
      <c r="C171" s="6">
        <v>338468</v>
      </c>
      <c r="D171" s="62"/>
      <c r="E171" s="44"/>
      <c r="F171" s="6"/>
    </row>
    <row r="172" spans="1:6" ht="15.75" customHeight="1" x14ac:dyDescent="0.2">
      <c r="A172" s="6" t="s">
        <v>613</v>
      </c>
      <c r="B172" s="135">
        <v>42238.833333333336</v>
      </c>
      <c r="C172" s="6">
        <v>320715</v>
      </c>
      <c r="D172" s="62"/>
      <c r="E172" s="44"/>
      <c r="F172" s="6"/>
    </row>
    <row r="173" spans="1:6" ht="15.75" customHeight="1" x14ac:dyDescent="0.2">
      <c r="A173" s="6" t="s">
        <v>613</v>
      </c>
      <c r="B173" s="135">
        <v>42237.833333333336</v>
      </c>
      <c r="C173" s="6">
        <v>393358</v>
      </c>
      <c r="D173" s="62"/>
      <c r="E173" s="44"/>
      <c r="F173" s="6"/>
    </row>
    <row r="174" spans="1:6" ht="15.75" customHeight="1" x14ac:dyDescent="0.2">
      <c r="A174" s="6" t="s">
        <v>613</v>
      </c>
      <c r="B174" s="135">
        <v>42236.833333333336</v>
      </c>
      <c r="C174" s="6">
        <v>313972</v>
      </c>
      <c r="D174" s="62"/>
      <c r="E174" s="44"/>
      <c r="F174" s="6"/>
    </row>
    <row r="175" spans="1:6" ht="15.75" customHeight="1" x14ac:dyDescent="0.2">
      <c r="A175" s="6" t="s">
        <v>613</v>
      </c>
      <c r="B175" s="135">
        <v>42235.833333333336</v>
      </c>
      <c r="C175" s="6">
        <v>277039</v>
      </c>
      <c r="D175" s="62"/>
      <c r="E175" s="44"/>
      <c r="F175" s="6"/>
    </row>
    <row r="176" spans="1:6" ht="15.75" customHeight="1" x14ac:dyDescent="0.2">
      <c r="A176" s="6" t="s">
        <v>613</v>
      </c>
      <c r="B176" s="135">
        <v>42234.833333333336</v>
      </c>
      <c r="C176" s="6">
        <v>331774</v>
      </c>
      <c r="D176" s="62"/>
      <c r="E176" s="44"/>
      <c r="F176" s="6"/>
    </row>
    <row r="177" spans="1:6" ht="15.75" customHeight="1" x14ac:dyDescent="0.2">
      <c r="A177" s="6" t="s">
        <v>613</v>
      </c>
      <c r="B177" s="135">
        <v>42233.833333333336</v>
      </c>
      <c r="C177" s="6">
        <v>347124</v>
      </c>
      <c r="D177" s="62"/>
      <c r="E177" s="44"/>
      <c r="F177" s="6"/>
    </row>
    <row r="178" spans="1:6" ht="15.75" customHeight="1" x14ac:dyDescent="0.2">
      <c r="A178" s="6" t="s">
        <v>613</v>
      </c>
      <c r="B178" s="135">
        <v>42232.833333333336</v>
      </c>
      <c r="C178" s="6">
        <v>319356</v>
      </c>
      <c r="D178" s="62"/>
      <c r="E178" s="44"/>
      <c r="F178" s="6"/>
    </row>
    <row r="179" spans="1:6" ht="15.75" customHeight="1" x14ac:dyDescent="0.2">
      <c r="A179" s="6" t="s">
        <v>613</v>
      </c>
      <c r="B179" s="135">
        <v>42231.833333333336</v>
      </c>
      <c r="C179" s="6">
        <v>293253</v>
      </c>
      <c r="D179" s="62"/>
      <c r="E179" s="44"/>
      <c r="F179" s="6"/>
    </row>
    <row r="180" spans="1:6" ht="15.75" customHeight="1" x14ac:dyDescent="0.2">
      <c r="A180" s="6" t="s">
        <v>613</v>
      </c>
      <c r="B180" s="135">
        <v>42230.833333333336</v>
      </c>
      <c r="C180" s="6">
        <v>360702</v>
      </c>
      <c r="D180" s="62"/>
      <c r="E180" s="44"/>
      <c r="F180" s="6"/>
    </row>
    <row r="181" spans="1:6" ht="15.75" customHeight="1" x14ac:dyDescent="0.2">
      <c r="A181" s="6" t="s">
        <v>613</v>
      </c>
      <c r="B181" s="135">
        <v>42229.833333333336</v>
      </c>
      <c r="C181" s="6">
        <v>305151</v>
      </c>
      <c r="D181" s="62"/>
      <c r="E181" s="44"/>
      <c r="F181" s="6"/>
    </row>
    <row r="182" spans="1:6" ht="15.75" customHeight="1" x14ac:dyDescent="0.2">
      <c r="A182" s="6" t="s">
        <v>613</v>
      </c>
      <c r="B182" s="135">
        <v>42228.833333333336</v>
      </c>
      <c r="C182" s="6">
        <v>346474</v>
      </c>
      <c r="D182" s="62"/>
      <c r="E182" s="44"/>
      <c r="F182" s="6"/>
    </row>
    <row r="183" spans="1:6" ht="15.75" customHeight="1" x14ac:dyDescent="0.2">
      <c r="A183" s="6" t="s">
        <v>613</v>
      </c>
      <c r="B183" s="135">
        <v>42227.833333333336</v>
      </c>
      <c r="C183" s="6">
        <v>361158</v>
      </c>
      <c r="D183" s="62"/>
      <c r="E183" s="44"/>
      <c r="F183" s="6"/>
    </row>
    <row r="184" spans="1:6" ht="15.75" customHeight="1" x14ac:dyDescent="0.2">
      <c r="A184" s="6" t="s">
        <v>613</v>
      </c>
      <c r="B184" s="135">
        <v>42226.833333333336</v>
      </c>
      <c r="C184" s="6">
        <v>340390</v>
      </c>
      <c r="D184" s="62"/>
      <c r="E184" s="44"/>
      <c r="F184" s="6"/>
    </row>
    <row r="185" spans="1:6" ht="15.75" customHeight="1" x14ac:dyDescent="0.2">
      <c r="A185" s="6" t="s">
        <v>613</v>
      </c>
      <c r="B185" s="135">
        <v>42225.833333333336</v>
      </c>
      <c r="C185" s="6">
        <v>319953</v>
      </c>
      <c r="D185" s="62"/>
      <c r="E185" s="44"/>
      <c r="F185" s="6"/>
    </row>
    <row r="186" spans="1:6" ht="15.75" customHeight="1" x14ac:dyDescent="0.2">
      <c r="A186" s="6" t="s">
        <v>613</v>
      </c>
      <c r="B186" s="135">
        <v>42224.833333333336</v>
      </c>
      <c r="C186" s="6">
        <v>315060</v>
      </c>
      <c r="D186" s="62"/>
      <c r="E186" s="44"/>
      <c r="F186" s="6"/>
    </row>
    <row r="187" spans="1:6" ht="15.75" customHeight="1" x14ac:dyDescent="0.2">
      <c r="A187" s="6" t="s">
        <v>613</v>
      </c>
      <c r="B187" s="135">
        <v>42223.833333333336</v>
      </c>
      <c r="C187" s="6">
        <v>405033</v>
      </c>
      <c r="D187" s="62"/>
      <c r="E187" s="44"/>
      <c r="F187" s="6"/>
    </row>
    <row r="188" spans="1:6" ht="15.75" customHeight="1" x14ac:dyDescent="0.2">
      <c r="A188" s="6" t="s">
        <v>613</v>
      </c>
      <c r="B188" s="135">
        <v>42222.833333333336</v>
      </c>
      <c r="C188" s="6">
        <v>344653</v>
      </c>
      <c r="D188" s="62"/>
      <c r="E188" s="44"/>
      <c r="F188" s="6"/>
    </row>
    <row r="189" spans="1:6" ht="15.75" customHeight="1" x14ac:dyDescent="0.2">
      <c r="A189" s="6" t="s">
        <v>613</v>
      </c>
      <c r="B189" s="135">
        <v>42221.833333333336</v>
      </c>
      <c r="C189" s="6">
        <v>342522</v>
      </c>
      <c r="D189" s="62"/>
      <c r="E189" s="44"/>
      <c r="F189" s="6"/>
    </row>
    <row r="190" spans="1:6" ht="15.75" customHeight="1" x14ac:dyDescent="0.2">
      <c r="A190" s="6" t="s">
        <v>613</v>
      </c>
      <c r="B190" s="135">
        <v>42220.833333333336</v>
      </c>
      <c r="C190" s="6">
        <v>488536</v>
      </c>
      <c r="D190" s="62"/>
      <c r="E190" s="44"/>
      <c r="F190" s="6"/>
    </row>
    <row r="191" spans="1:6" ht="15.75" customHeight="1" x14ac:dyDescent="0.2">
      <c r="A191" s="6" t="s">
        <v>613</v>
      </c>
      <c r="B191" s="135">
        <v>42219.833333333336</v>
      </c>
      <c r="C191" s="6">
        <v>517891</v>
      </c>
      <c r="D191" s="62"/>
      <c r="E191" s="44"/>
      <c r="F191" s="6"/>
    </row>
    <row r="192" spans="1:6" ht="15.75" customHeight="1" x14ac:dyDescent="0.2">
      <c r="A192" s="6" t="s">
        <v>613</v>
      </c>
      <c r="B192" s="135">
        <v>42218.833333333336</v>
      </c>
      <c r="C192" s="6">
        <v>360095</v>
      </c>
      <c r="D192" s="62"/>
      <c r="E192" s="44"/>
      <c r="F192" s="6"/>
    </row>
    <row r="193" spans="1:6" ht="15.75" customHeight="1" x14ac:dyDescent="0.2">
      <c r="A193" s="6" t="s">
        <v>613</v>
      </c>
      <c r="B193" s="135">
        <v>42217.833333333336</v>
      </c>
      <c r="C193" s="6">
        <v>342526</v>
      </c>
      <c r="D193" s="62"/>
      <c r="E193" s="44"/>
      <c r="F193" s="6"/>
    </row>
    <row r="194" spans="1:6" ht="15.75" customHeight="1" x14ac:dyDescent="0.2">
      <c r="A194" s="6" t="s">
        <v>159</v>
      </c>
      <c r="B194" s="135">
        <v>42247.833333333336</v>
      </c>
      <c r="C194" s="6">
        <v>400759</v>
      </c>
      <c r="D194" s="62"/>
      <c r="E194" s="44"/>
      <c r="F194" s="6"/>
    </row>
    <row r="195" spans="1:6" ht="15.75" customHeight="1" x14ac:dyDescent="0.2">
      <c r="A195" s="6" t="s">
        <v>159</v>
      </c>
      <c r="B195" s="135">
        <v>42246.833333333336</v>
      </c>
      <c r="C195" s="6">
        <v>421445</v>
      </c>
      <c r="D195" s="62"/>
      <c r="E195" s="44"/>
      <c r="F195" s="6"/>
    </row>
    <row r="196" spans="1:6" ht="15.75" customHeight="1" x14ac:dyDescent="0.2">
      <c r="A196" s="6" t="s">
        <v>159</v>
      </c>
      <c r="B196" s="135">
        <v>42245.833333333336</v>
      </c>
      <c r="C196" s="6">
        <v>364013</v>
      </c>
      <c r="D196" s="62"/>
      <c r="E196" s="44"/>
      <c r="F196" s="6"/>
    </row>
    <row r="197" spans="1:6" ht="15.75" customHeight="1" x14ac:dyDescent="0.2">
      <c r="A197" s="6" t="s">
        <v>159</v>
      </c>
      <c r="B197" s="135">
        <v>42244.833333333336</v>
      </c>
      <c r="C197" s="6">
        <v>453090</v>
      </c>
      <c r="D197" s="62"/>
      <c r="E197" s="44"/>
      <c r="F197" s="6"/>
    </row>
    <row r="198" spans="1:6" ht="15.75" customHeight="1" x14ac:dyDescent="0.2">
      <c r="A198" s="6" t="s">
        <v>159</v>
      </c>
      <c r="B198" s="135">
        <v>42243.833333333336</v>
      </c>
      <c r="C198" s="6">
        <v>383172</v>
      </c>
      <c r="D198" s="62"/>
      <c r="E198" s="44"/>
      <c r="F198" s="6"/>
    </row>
    <row r="199" spans="1:6" ht="15.75" customHeight="1" x14ac:dyDescent="0.2">
      <c r="A199" s="6" t="s">
        <v>159</v>
      </c>
      <c r="B199" s="135">
        <v>42242.833333333336</v>
      </c>
      <c r="C199" s="6">
        <v>400865</v>
      </c>
      <c r="D199" s="62"/>
      <c r="E199" s="44"/>
      <c r="F199" s="6"/>
    </row>
    <row r="200" spans="1:6" ht="15.75" customHeight="1" x14ac:dyDescent="0.2">
      <c r="A200" s="6" t="s">
        <v>159</v>
      </c>
      <c r="B200" s="135">
        <v>42241.833333333336</v>
      </c>
      <c r="C200" s="6">
        <v>403396</v>
      </c>
      <c r="D200" s="62"/>
      <c r="E200" s="44"/>
      <c r="F200" s="6"/>
    </row>
    <row r="201" spans="1:6" ht="15.75" customHeight="1" x14ac:dyDescent="0.2">
      <c r="A201" s="6" t="s">
        <v>159</v>
      </c>
      <c r="B201" s="135">
        <v>42240.833333333336</v>
      </c>
      <c r="C201" s="6">
        <v>395839</v>
      </c>
      <c r="D201" s="62"/>
      <c r="E201" s="44"/>
      <c r="F201" s="6"/>
    </row>
    <row r="202" spans="1:6" ht="15.75" customHeight="1" x14ac:dyDescent="0.2">
      <c r="A202" s="6" t="s">
        <v>159</v>
      </c>
      <c r="B202" s="135">
        <v>42239.833333333336</v>
      </c>
      <c r="C202" s="6">
        <v>408107</v>
      </c>
      <c r="D202" s="62"/>
      <c r="E202" s="44"/>
      <c r="F202" s="6"/>
    </row>
    <row r="203" spans="1:6" ht="15.75" customHeight="1" x14ac:dyDescent="0.2">
      <c r="A203" s="6" t="s">
        <v>159</v>
      </c>
      <c r="B203" s="135">
        <v>42238.833333333336</v>
      </c>
      <c r="C203" s="6">
        <v>366922</v>
      </c>
      <c r="D203" s="62"/>
      <c r="E203" s="44"/>
      <c r="F203" s="6"/>
    </row>
    <row r="204" spans="1:6" ht="15.75" customHeight="1" x14ac:dyDescent="0.2">
      <c r="A204" s="6" t="s">
        <v>159</v>
      </c>
      <c r="B204" s="135">
        <v>42237.833333333336</v>
      </c>
      <c r="C204" s="6">
        <v>439925</v>
      </c>
      <c r="D204" s="62"/>
      <c r="E204" s="44"/>
      <c r="F204" s="6"/>
    </row>
    <row r="205" spans="1:6" ht="15.75" customHeight="1" x14ac:dyDescent="0.2">
      <c r="A205" s="6" t="s">
        <v>159</v>
      </c>
      <c r="B205" s="135">
        <v>42236.833333333336</v>
      </c>
      <c r="C205" s="6">
        <v>394336</v>
      </c>
      <c r="D205" s="62"/>
      <c r="E205" s="44"/>
      <c r="F205" s="6"/>
    </row>
    <row r="206" spans="1:6" ht="15.75" customHeight="1" x14ac:dyDescent="0.2">
      <c r="A206" s="6" t="s">
        <v>159</v>
      </c>
      <c r="B206" s="135">
        <v>42235.833333333336</v>
      </c>
      <c r="C206" s="6">
        <v>417932</v>
      </c>
      <c r="D206" s="62"/>
      <c r="E206" s="44"/>
      <c r="F206" s="6"/>
    </row>
    <row r="207" spans="1:6" ht="15.75" customHeight="1" x14ac:dyDescent="0.2">
      <c r="A207" s="6" t="s">
        <v>159</v>
      </c>
      <c r="B207" s="135">
        <v>42234.833333333336</v>
      </c>
      <c r="C207" s="6">
        <v>427600</v>
      </c>
      <c r="D207" s="62"/>
      <c r="E207" s="44"/>
      <c r="F207" s="6"/>
    </row>
    <row r="208" spans="1:6" ht="15.75" customHeight="1" x14ac:dyDescent="0.2">
      <c r="A208" s="6" t="s">
        <v>159</v>
      </c>
      <c r="B208" s="135">
        <v>42233.833333333336</v>
      </c>
      <c r="C208" s="6">
        <v>412736</v>
      </c>
      <c r="D208" s="62"/>
      <c r="E208" s="44"/>
      <c r="F208" s="6"/>
    </row>
    <row r="209" spans="1:6" ht="15.75" customHeight="1" x14ac:dyDescent="0.2">
      <c r="A209" s="6" t="s">
        <v>159</v>
      </c>
      <c r="B209" s="135">
        <v>42232.833333333336</v>
      </c>
      <c r="C209" s="6">
        <v>421647</v>
      </c>
      <c r="D209" s="62"/>
      <c r="E209" s="44"/>
      <c r="F209" s="6"/>
    </row>
    <row r="210" spans="1:6" ht="15.75" customHeight="1" x14ac:dyDescent="0.2">
      <c r="A210" s="6" t="s">
        <v>159</v>
      </c>
      <c r="B210" s="135">
        <v>42231.833333333336</v>
      </c>
      <c r="C210" s="6">
        <v>373192</v>
      </c>
      <c r="D210" s="62"/>
      <c r="E210" s="44"/>
      <c r="F210" s="6"/>
    </row>
    <row r="211" spans="1:6" ht="15.75" customHeight="1" x14ac:dyDescent="0.2">
      <c r="A211" s="6" t="s">
        <v>159</v>
      </c>
      <c r="B211" s="135">
        <v>42230.833333333336</v>
      </c>
      <c r="C211" s="6">
        <v>417441</v>
      </c>
      <c r="D211" s="62"/>
      <c r="E211" s="44"/>
      <c r="F211" s="6"/>
    </row>
    <row r="212" spans="1:6" ht="15.75" customHeight="1" x14ac:dyDescent="0.2">
      <c r="A212" s="6" t="s">
        <v>159</v>
      </c>
      <c r="B212" s="135">
        <v>42229.833333333336</v>
      </c>
      <c r="C212" s="6">
        <v>389016</v>
      </c>
      <c r="D212" s="62"/>
      <c r="E212" s="44"/>
      <c r="F212" s="6"/>
    </row>
    <row r="213" spans="1:6" ht="15.75" customHeight="1" x14ac:dyDescent="0.2">
      <c r="A213" s="6" t="s">
        <v>159</v>
      </c>
      <c r="B213" s="135">
        <v>42228.833333333336</v>
      </c>
      <c r="C213" s="6">
        <v>428574</v>
      </c>
      <c r="D213" s="62"/>
      <c r="E213" s="44"/>
      <c r="F213" s="6"/>
    </row>
    <row r="214" spans="1:6" ht="15.75" customHeight="1" x14ac:dyDescent="0.2">
      <c r="A214" s="6" t="s">
        <v>159</v>
      </c>
      <c r="B214" s="135">
        <v>42227.833333333336</v>
      </c>
      <c r="C214" s="6">
        <v>426085</v>
      </c>
      <c r="D214" s="62"/>
      <c r="E214" s="44"/>
      <c r="F214" s="6"/>
    </row>
    <row r="215" spans="1:6" ht="15.75" customHeight="1" x14ac:dyDescent="0.2">
      <c r="A215" s="6" t="s">
        <v>159</v>
      </c>
      <c r="B215" s="135">
        <v>42226.833333333336</v>
      </c>
      <c r="C215" s="6">
        <v>416221</v>
      </c>
      <c r="D215" s="62"/>
      <c r="E215" s="44"/>
      <c r="F215" s="6"/>
    </row>
    <row r="216" spans="1:6" ht="15.75" customHeight="1" x14ac:dyDescent="0.2">
      <c r="A216" s="6" t="s">
        <v>159</v>
      </c>
      <c r="B216" s="135">
        <v>42225.833333333336</v>
      </c>
      <c r="C216" s="6">
        <v>426133</v>
      </c>
      <c r="D216" s="62"/>
      <c r="E216" s="44"/>
      <c r="F216" s="6"/>
    </row>
    <row r="217" spans="1:6" ht="15.75" customHeight="1" x14ac:dyDescent="0.2">
      <c r="A217" s="6" t="s">
        <v>159</v>
      </c>
      <c r="B217" s="135">
        <v>42224.833333333336</v>
      </c>
      <c r="C217" s="6">
        <v>403833</v>
      </c>
      <c r="D217" s="62"/>
      <c r="E217" s="44"/>
      <c r="F217" s="6"/>
    </row>
    <row r="218" spans="1:6" ht="15.75" customHeight="1" x14ac:dyDescent="0.2">
      <c r="A218" s="6" t="s">
        <v>159</v>
      </c>
      <c r="B218" s="135">
        <v>42223.833333333336</v>
      </c>
      <c r="C218" s="6">
        <v>372526</v>
      </c>
      <c r="D218" s="62"/>
      <c r="E218" s="44"/>
      <c r="F218" s="6"/>
    </row>
    <row r="219" spans="1:6" ht="15.75" customHeight="1" x14ac:dyDescent="0.2">
      <c r="A219" s="6" t="s">
        <v>159</v>
      </c>
      <c r="B219" s="135">
        <v>42222.833333333336</v>
      </c>
      <c r="C219" s="6">
        <v>413466</v>
      </c>
      <c r="D219" s="62"/>
      <c r="E219" s="44"/>
      <c r="F219" s="6"/>
    </row>
    <row r="220" spans="1:6" ht="15.75" customHeight="1" x14ac:dyDescent="0.2">
      <c r="A220" s="6" t="s">
        <v>159</v>
      </c>
      <c r="B220" s="135">
        <v>42221.833333333336</v>
      </c>
      <c r="C220" s="6">
        <v>400530</v>
      </c>
      <c r="D220" s="62"/>
      <c r="E220" s="44"/>
      <c r="F220" s="6"/>
    </row>
    <row r="221" spans="1:6" ht="15.75" customHeight="1" x14ac:dyDescent="0.2">
      <c r="A221" s="6" t="s">
        <v>159</v>
      </c>
      <c r="B221" s="135">
        <v>42220.833333333336</v>
      </c>
      <c r="C221" s="6">
        <v>395827</v>
      </c>
      <c r="D221" s="62"/>
      <c r="E221" s="44"/>
      <c r="F221" s="6"/>
    </row>
    <row r="222" spans="1:6" ht="15.75" customHeight="1" x14ac:dyDescent="0.2">
      <c r="A222" s="6" t="s">
        <v>159</v>
      </c>
      <c r="B222" s="135">
        <v>42219.833333333336</v>
      </c>
      <c r="C222" s="6">
        <v>378975</v>
      </c>
      <c r="D222" s="62"/>
      <c r="E222" s="44"/>
      <c r="F222" s="6"/>
    </row>
    <row r="223" spans="1:6" ht="15.75" customHeight="1" x14ac:dyDescent="0.2">
      <c r="A223" s="6" t="s">
        <v>159</v>
      </c>
      <c r="B223" s="135">
        <v>42218.833333333336</v>
      </c>
      <c r="C223" s="6">
        <v>382055</v>
      </c>
      <c r="D223" s="62"/>
      <c r="E223" s="44"/>
      <c r="F223" s="6"/>
    </row>
    <row r="224" spans="1:6" ht="15.75" customHeight="1" x14ac:dyDescent="0.2">
      <c r="A224" s="6" t="s">
        <v>159</v>
      </c>
      <c r="B224" s="135">
        <v>42217.833333333336</v>
      </c>
      <c r="C224" s="6">
        <v>347748</v>
      </c>
      <c r="D224" s="62"/>
      <c r="E224" s="44"/>
      <c r="F224" s="6"/>
    </row>
    <row r="225" spans="1:6" ht="15.75" customHeight="1" x14ac:dyDescent="0.2">
      <c r="A225" s="6" t="s">
        <v>630</v>
      </c>
      <c r="B225" s="6"/>
      <c r="C225" s="6"/>
      <c r="D225" s="62"/>
      <c r="E225" s="44"/>
      <c r="F225" s="6"/>
    </row>
    <row r="226" spans="1:6" ht="15.75" customHeight="1" x14ac:dyDescent="0.2">
      <c r="A226" s="6" t="s">
        <v>631</v>
      </c>
      <c r="B226" s="6"/>
      <c r="C226" s="6"/>
      <c r="D226" s="62"/>
      <c r="E226" s="44"/>
      <c r="F226" s="6"/>
    </row>
    <row r="227" spans="1:6" ht="15.75" customHeight="1" x14ac:dyDescent="0.2">
      <c r="A227" s="6" t="s">
        <v>640</v>
      </c>
      <c r="B227" s="135">
        <v>42247.833333333336</v>
      </c>
      <c r="C227" s="6">
        <v>368833</v>
      </c>
      <c r="D227" s="62"/>
      <c r="E227" s="44"/>
      <c r="F227" s="6"/>
    </row>
    <row r="228" spans="1:6" ht="15.75" customHeight="1" x14ac:dyDescent="0.2">
      <c r="A228" s="6" t="s">
        <v>640</v>
      </c>
      <c r="B228" s="135">
        <v>42246.833333333336</v>
      </c>
      <c r="C228" s="6">
        <v>280607</v>
      </c>
      <c r="D228" s="62"/>
      <c r="E228" s="44"/>
      <c r="F228" s="6"/>
    </row>
    <row r="229" spans="1:6" ht="15.75" customHeight="1" x14ac:dyDescent="0.2">
      <c r="A229" s="6" t="s">
        <v>640</v>
      </c>
      <c r="B229" s="135">
        <v>42245.833333333336</v>
      </c>
      <c r="C229" s="6">
        <v>199838</v>
      </c>
      <c r="D229" s="62"/>
      <c r="E229" s="44"/>
      <c r="F229" s="6"/>
    </row>
    <row r="230" spans="1:6" ht="15.75" customHeight="1" x14ac:dyDescent="0.2">
      <c r="A230" s="6" t="s">
        <v>640</v>
      </c>
      <c r="B230" s="135">
        <v>42244.833333333336</v>
      </c>
      <c r="C230" s="6">
        <v>319909</v>
      </c>
      <c r="D230" s="62"/>
      <c r="E230" s="44"/>
      <c r="F230" s="6"/>
    </row>
    <row r="231" spans="1:6" ht="15.75" customHeight="1" x14ac:dyDescent="0.2">
      <c r="A231" s="6" t="s">
        <v>640</v>
      </c>
      <c r="B231" s="135">
        <v>42243.833333333336</v>
      </c>
      <c r="C231" s="6">
        <v>403776</v>
      </c>
      <c r="D231" s="62"/>
      <c r="E231" s="44"/>
      <c r="F231" s="6"/>
    </row>
    <row r="232" spans="1:6" ht="15.75" customHeight="1" x14ac:dyDescent="0.2">
      <c r="A232" s="6" t="s">
        <v>640</v>
      </c>
      <c r="B232" s="135">
        <v>42242.833333333336</v>
      </c>
      <c r="C232" s="6">
        <v>321841</v>
      </c>
      <c r="D232" s="62"/>
      <c r="E232" s="44"/>
      <c r="F232" s="6"/>
    </row>
    <row r="233" spans="1:6" ht="15.75" customHeight="1" x14ac:dyDescent="0.2">
      <c r="A233" s="6" t="s">
        <v>640</v>
      </c>
      <c r="B233" s="135">
        <v>42241.833333333336</v>
      </c>
      <c r="C233" s="6">
        <v>275791</v>
      </c>
      <c r="D233" s="62"/>
      <c r="E233" s="44"/>
      <c r="F233" s="6"/>
    </row>
    <row r="234" spans="1:6" ht="15.75" customHeight="1" x14ac:dyDescent="0.2">
      <c r="A234" s="6" t="s">
        <v>640</v>
      </c>
      <c r="B234" s="135">
        <v>42240.833333333336</v>
      </c>
      <c r="C234" s="6">
        <v>296656</v>
      </c>
      <c r="D234" s="62"/>
      <c r="E234" s="44"/>
      <c r="F234" s="6"/>
    </row>
    <row r="235" spans="1:6" ht="15.75" customHeight="1" x14ac:dyDescent="0.2">
      <c r="A235" s="6" t="s">
        <v>640</v>
      </c>
      <c r="B235" s="135">
        <v>42239.833333333336</v>
      </c>
      <c r="C235" s="6">
        <v>298443</v>
      </c>
      <c r="D235" s="62"/>
      <c r="E235" s="44"/>
      <c r="F235" s="6"/>
    </row>
    <row r="236" spans="1:6" ht="15.75" customHeight="1" x14ac:dyDescent="0.2">
      <c r="A236" s="6" t="s">
        <v>640</v>
      </c>
      <c r="B236" s="135">
        <v>42238.833333333336</v>
      </c>
      <c r="C236" s="6">
        <v>1092314</v>
      </c>
      <c r="D236" s="62"/>
      <c r="E236" s="44"/>
      <c r="F236" s="6"/>
    </row>
    <row r="237" spans="1:6" ht="15.75" customHeight="1" x14ac:dyDescent="0.2">
      <c r="A237" s="6" t="s">
        <v>640</v>
      </c>
      <c r="B237" s="135">
        <v>42237.833333333336</v>
      </c>
      <c r="C237" s="6">
        <v>-1</v>
      </c>
      <c r="D237" s="62"/>
      <c r="E237" s="44"/>
      <c r="F237" s="6"/>
    </row>
    <row r="238" spans="1:6" ht="15.75" customHeight="1" x14ac:dyDescent="0.2">
      <c r="A238" s="6" t="s">
        <v>640</v>
      </c>
      <c r="B238" s="135">
        <v>42236.833333333336</v>
      </c>
      <c r="C238" s="6">
        <v>417194</v>
      </c>
      <c r="D238" s="62"/>
      <c r="E238" s="44"/>
      <c r="F238" s="6"/>
    </row>
    <row r="239" spans="1:6" ht="15.75" customHeight="1" x14ac:dyDescent="0.2">
      <c r="A239" s="6" t="s">
        <v>640</v>
      </c>
      <c r="B239" s="135">
        <v>42235.833333333336</v>
      </c>
      <c r="C239" s="6">
        <v>393047</v>
      </c>
      <c r="D239" s="62"/>
      <c r="E239" s="44"/>
      <c r="F239" s="6"/>
    </row>
    <row r="240" spans="1:6" ht="15.75" customHeight="1" x14ac:dyDescent="0.2">
      <c r="A240" s="6" t="s">
        <v>640</v>
      </c>
      <c r="B240" s="135">
        <v>42234.833333333336</v>
      </c>
      <c r="C240" s="6">
        <v>388960</v>
      </c>
      <c r="D240" s="62"/>
      <c r="E240" s="44"/>
      <c r="F240" s="6"/>
    </row>
    <row r="241" spans="1:6" ht="15.75" customHeight="1" x14ac:dyDescent="0.2">
      <c r="A241" s="6" t="s">
        <v>640</v>
      </c>
      <c r="B241" s="135">
        <v>42233.833333333336</v>
      </c>
      <c r="C241" s="6">
        <v>355075</v>
      </c>
      <c r="D241" s="62"/>
      <c r="E241" s="44"/>
      <c r="F241" s="6"/>
    </row>
    <row r="242" spans="1:6" ht="15.75" customHeight="1" x14ac:dyDescent="0.2">
      <c r="A242" s="6" t="s">
        <v>640</v>
      </c>
      <c r="B242" s="135">
        <v>42232.833333333336</v>
      </c>
      <c r="C242" s="6">
        <v>354828</v>
      </c>
      <c r="D242" s="62"/>
      <c r="E242" s="44"/>
      <c r="F242" s="6"/>
    </row>
    <row r="243" spans="1:6" ht="15.75" customHeight="1" x14ac:dyDescent="0.2">
      <c r="A243" s="6" t="s">
        <v>640</v>
      </c>
      <c r="B243" s="135">
        <v>42231.833333333336</v>
      </c>
      <c r="C243" s="6">
        <v>281626</v>
      </c>
      <c r="D243" s="62"/>
      <c r="E243" s="44"/>
      <c r="F243" s="6"/>
    </row>
    <row r="244" spans="1:6" ht="15.75" customHeight="1" x14ac:dyDescent="0.2">
      <c r="A244" s="6" t="s">
        <v>640</v>
      </c>
      <c r="B244" s="135">
        <v>42230.833333333336</v>
      </c>
      <c r="C244" s="6">
        <v>320773</v>
      </c>
      <c r="D244" s="62"/>
      <c r="E244" s="44"/>
      <c r="F244" s="6"/>
    </row>
    <row r="245" spans="1:6" ht="15.75" customHeight="1" x14ac:dyDescent="0.2">
      <c r="A245" s="6" t="s">
        <v>640</v>
      </c>
      <c r="B245" s="135">
        <v>42229.833333333336</v>
      </c>
      <c r="C245" s="6">
        <v>335502</v>
      </c>
      <c r="D245" s="62"/>
      <c r="E245" s="44"/>
      <c r="F245" s="6"/>
    </row>
    <row r="246" spans="1:6" ht="15.75" customHeight="1" x14ac:dyDescent="0.2">
      <c r="A246" s="6" t="s">
        <v>640</v>
      </c>
      <c r="B246" s="135">
        <v>42228.833333333336</v>
      </c>
      <c r="C246" s="6">
        <v>359678</v>
      </c>
      <c r="D246" s="62"/>
      <c r="E246" s="44"/>
      <c r="F246" s="6"/>
    </row>
    <row r="247" spans="1:6" ht="15.75" customHeight="1" x14ac:dyDescent="0.2">
      <c r="A247" s="6" t="s">
        <v>640</v>
      </c>
      <c r="B247" s="135">
        <v>42227.833333333336</v>
      </c>
      <c r="C247" s="6">
        <v>275481</v>
      </c>
      <c r="D247" s="62"/>
      <c r="E247" s="44"/>
      <c r="F247" s="6"/>
    </row>
    <row r="248" spans="1:6" ht="15.75" customHeight="1" x14ac:dyDescent="0.2">
      <c r="A248" s="6" t="s">
        <v>640</v>
      </c>
      <c r="B248" s="135">
        <v>42226.833333333336</v>
      </c>
      <c r="C248" s="6">
        <v>315764</v>
      </c>
      <c r="D248" s="62"/>
      <c r="E248" s="44"/>
      <c r="F248" s="6"/>
    </row>
    <row r="249" spans="1:6" ht="15.75" customHeight="1" x14ac:dyDescent="0.2">
      <c r="A249" s="6" t="s">
        <v>640</v>
      </c>
      <c r="B249" s="135">
        <v>42225.833333333336</v>
      </c>
      <c r="C249" s="6">
        <v>273648</v>
      </c>
      <c r="D249" s="62"/>
      <c r="E249" s="44"/>
      <c r="F249" s="6"/>
    </row>
    <row r="250" spans="1:6" ht="15.75" customHeight="1" x14ac:dyDescent="0.2">
      <c r="A250" s="6" t="s">
        <v>640</v>
      </c>
      <c r="B250" s="135">
        <v>42224.833333333336</v>
      </c>
      <c r="C250" s="6">
        <v>210566</v>
      </c>
      <c r="D250" s="62"/>
      <c r="E250" s="44"/>
      <c r="F250" s="6"/>
    </row>
    <row r="251" spans="1:6" ht="15.75" customHeight="1" x14ac:dyDescent="0.2">
      <c r="A251" s="6" t="s">
        <v>640</v>
      </c>
      <c r="B251" s="135">
        <v>42223.833333333336</v>
      </c>
      <c r="C251" s="6">
        <v>255591</v>
      </c>
      <c r="D251" s="62"/>
      <c r="E251" s="44"/>
      <c r="F251" s="6"/>
    </row>
    <row r="252" spans="1:6" ht="15.75" customHeight="1" x14ac:dyDescent="0.2">
      <c r="A252" s="6" t="s">
        <v>640</v>
      </c>
      <c r="B252" s="135">
        <v>42222.833333333336</v>
      </c>
      <c r="C252" s="6">
        <v>246587</v>
      </c>
      <c r="D252" s="62"/>
      <c r="E252" s="44"/>
      <c r="F252" s="6"/>
    </row>
    <row r="253" spans="1:6" ht="15.75" customHeight="1" x14ac:dyDescent="0.2">
      <c r="A253" s="6" t="s">
        <v>640</v>
      </c>
      <c r="B253" s="135">
        <v>42221.833333333336</v>
      </c>
      <c r="C253" s="6">
        <v>257189</v>
      </c>
      <c r="D253" s="62"/>
      <c r="E253" s="44"/>
      <c r="F253" s="6"/>
    </row>
    <row r="254" spans="1:6" ht="15.75" customHeight="1" x14ac:dyDescent="0.2">
      <c r="A254" s="6" t="s">
        <v>640</v>
      </c>
      <c r="B254" s="135">
        <v>42220.833333333336</v>
      </c>
      <c r="C254" s="6">
        <v>258043</v>
      </c>
      <c r="D254" s="62"/>
      <c r="E254" s="44"/>
      <c r="F254" s="6"/>
    </row>
    <row r="255" spans="1:6" ht="15.75" customHeight="1" x14ac:dyDescent="0.2">
      <c r="A255" s="6" t="s">
        <v>640</v>
      </c>
      <c r="B255" s="135">
        <v>42219.833333333336</v>
      </c>
      <c r="C255" s="6">
        <v>273607</v>
      </c>
      <c r="D255" s="62"/>
      <c r="E255" s="44"/>
      <c r="F255" s="6"/>
    </row>
    <row r="256" spans="1:6" ht="15.75" customHeight="1" x14ac:dyDescent="0.2">
      <c r="A256" s="6" t="s">
        <v>640</v>
      </c>
      <c r="B256" s="135">
        <v>42218.833333333336</v>
      </c>
      <c r="C256" s="6">
        <v>252195</v>
      </c>
      <c r="D256" s="62"/>
      <c r="E256" s="44"/>
      <c r="F256" s="6"/>
    </row>
    <row r="257" spans="1:6" ht="15.75" customHeight="1" x14ac:dyDescent="0.2">
      <c r="A257" s="6" t="s">
        <v>640</v>
      </c>
      <c r="B257" s="135">
        <v>42217.833333333336</v>
      </c>
      <c r="C257" s="6">
        <v>185944</v>
      </c>
      <c r="D257" s="62"/>
      <c r="E257" s="44"/>
      <c r="F257" s="6"/>
    </row>
    <row r="258" spans="1:6" ht="15.75" customHeight="1" x14ac:dyDescent="0.2">
      <c r="A258" s="6" t="s">
        <v>643</v>
      </c>
      <c r="B258" s="135">
        <v>42247.833333333336</v>
      </c>
      <c r="C258" s="6">
        <v>572576</v>
      </c>
      <c r="D258" s="62"/>
      <c r="E258" s="44"/>
      <c r="F258" s="6"/>
    </row>
    <row r="259" spans="1:6" ht="15.75" customHeight="1" x14ac:dyDescent="0.2">
      <c r="A259" s="6" t="s">
        <v>643</v>
      </c>
      <c r="B259" s="135">
        <v>42246.833333333336</v>
      </c>
      <c r="C259" s="6">
        <v>599699</v>
      </c>
      <c r="D259" s="62"/>
      <c r="E259" s="44"/>
      <c r="F259" s="6"/>
    </row>
    <row r="260" spans="1:6" ht="15.75" customHeight="1" x14ac:dyDescent="0.2">
      <c r="A260" s="6" t="s">
        <v>643</v>
      </c>
      <c r="B260" s="135">
        <v>42245.833333333336</v>
      </c>
      <c r="C260" s="6">
        <v>358042</v>
      </c>
      <c r="D260" s="62"/>
      <c r="E260" s="44"/>
      <c r="F260" s="6"/>
    </row>
    <row r="261" spans="1:6" ht="15.75" customHeight="1" x14ac:dyDescent="0.2">
      <c r="A261" s="6" t="s">
        <v>643</v>
      </c>
      <c r="B261" s="135">
        <v>42244.833333333336</v>
      </c>
      <c r="C261" s="6">
        <v>386764</v>
      </c>
      <c r="D261" s="62"/>
      <c r="E261" s="44"/>
      <c r="F261" s="6"/>
    </row>
    <row r="262" spans="1:6" ht="15.75" customHeight="1" x14ac:dyDescent="0.2">
      <c r="A262" s="6" t="s">
        <v>643</v>
      </c>
      <c r="B262" s="135">
        <v>42243.833333333336</v>
      </c>
      <c r="C262" s="6">
        <v>521065</v>
      </c>
      <c r="D262" s="62"/>
      <c r="E262" s="44"/>
      <c r="F262" s="6"/>
    </row>
    <row r="263" spans="1:6" ht="15.75" customHeight="1" x14ac:dyDescent="0.2">
      <c r="A263" s="6" t="s">
        <v>643</v>
      </c>
      <c r="B263" s="135">
        <v>42242.833333333336</v>
      </c>
      <c r="C263" s="6">
        <v>610468</v>
      </c>
      <c r="D263" s="62"/>
      <c r="E263" s="44"/>
      <c r="F263" s="6"/>
    </row>
    <row r="264" spans="1:6" ht="15.75" customHeight="1" x14ac:dyDescent="0.2">
      <c r="A264" s="6" t="s">
        <v>643</v>
      </c>
      <c r="B264" s="135">
        <v>42241.833333333336</v>
      </c>
      <c r="C264" s="6">
        <v>595298</v>
      </c>
      <c r="D264" s="62"/>
      <c r="E264" s="44"/>
      <c r="F264" s="6"/>
    </row>
    <row r="265" spans="1:6" ht="15.75" customHeight="1" x14ac:dyDescent="0.2">
      <c r="A265" s="6" t="s">
        <v>643</v>
      </c>
      <c r="B265" s="135">
        <v>42240.833333333336</v>
      </c>
      <c r="C265" s="6">
        <v>584449</v>
      </c>
      <c r="D265" s="62"/>
      <c r="E265" s="44"/>
      <c r="F265" s="6"/>
    </row>
    <row r="266" spans="1:6" ht="15.75" customHeight="1" x14ac:dyDescent="0.2">
      <c r="A266" s="6" t="s">
        <v>643</v>
      </c>
      <c r="B266" s="135">
        <v>42239.833333333336</v>
      </c>
      <c r="C266" s="6">
        <v>596601</v>
      </c>
      <c r="D266" s="62"/>
      <c r="E266" s="44"/>
      <c r="F266" s="6"/>
    </row>
    <row r="267" spans="1:6" ht="15.75" customHeight="1" x14ac:dyDescent="0.2">
      <c r="A267" s="6" t="s">
        <v>643</v>
      </c>
      <c r="B267" s="135">
        <v>42238.833333333336</v>
      </c>
      <c r="C267" s="6">
        <v>387914</v>
      </c>
      <c r="D267" s="62"/>
      <c r="E267" s="44"/>
      <c r="F267" s="6"/>
    </row>
    <row r="268" spans="1:6" ht="15.75" customHeight="1" x14ac:dyDescent="0.2">
      <c r="A268" s="6" t="s">
        <v>643</v>
      </c>
      <c r="B268" s="135">
        <v>42237.833333333336</v>
      </c>
      <c r="C268" s="6">
        <v>449027</v>
      </c>
      <c r="D268" s="62"/>
      <c r="E268" s="44"/>
      <c r="F268" s="6"/>
    </row>
    <row r="269" spans="1:6" ht="15.75" customHeight="1" x14ac:dyDescent="0.2">
      <c r="A269" s="6" t="s">
        <v>643</v>
      </c>
      <c r="B269" s="135">
        <v>42236.833333333336</v>
      </c>
      <c r="C269" s="6">
        <v>665911</v>
      </c>
      <c r="D269" s="62"/>
      <c r="E269" s="44"/>
      <c r="F269" s="6"/>
    </row>
    <row r="270" spans="1:6" ht="15.75" customHeight="1" x14ac:dyDescent="0.2">
      <c r="A270" s="6" t="s">
        <v>643</v>
      </c>
      <c r="B270" s="135">
        <v>42235.833333333336</v>
      </c>
      <c r="C270" s="6">
        <v>681079</v>
      </c>
      <c r="D270" s="62"/>
      <c r="E270" s="44"/>
      <c r="F270" s="6"/>
    </row>
    <row r="271" spans="1:6" ht="15.75" customHeight="1" x14ac:dyDescent="0.2">
      <c r="A271" s="6" t="s">
        <v>643</v>
      </c>
      <c r="B271" s="135">
        <v>42234.833333333336</v>
      </c>
      <c r="C271" s="6">
        <v>645797</v>
      </c>
      <c r="D271" s="62"/>
      <c r="E271" s="44"/>
      <c r="F271" s="6"/>
    </row>
    <row r="272" spans="1:6" ht="15.75" customHeight="1" x14ac:dyDescent="0.2">
      <c r="A272" s="6" t="s">
        <v>643</v>
      </c>
      <c r="B272" s="135">
        <v>42233.833333333336</v>
      </c>
      <c r="C272" s="6">
        <v>637593</v>
      </c>
      <c r="D272" s="62"/>
      <c r="E272" s="44"/>
      <c r="F272" s="6"/>
    </row>
    <row r="273" spans="1:6" ht="15.75" customHeight="1" x14ac:dyDescent="0.2">
      <c r="A273" s="6" t="s">
        <v>643</v>
      </c>
      <c r="B273" s="135">
        <v>42232.833333333336</v>
      </c>
      <c r="C273" s="6">
        <v>719893</v>
      </c>
      <c r="D273" s="62"/>
      <c r="E273" s="44"/>
      <c r="F273" s="6"/>
    </row>
    <row r="274" spans="1:6" ht="15.75" customHeight="1" x14ac:dyDescent="0.2">
      <c r="A274" s="6" t="s">
        <v>643</v>
      </c>
      <c r="B274" s="135">
        <v>42231.833333333336</v>
      </c>
      <c r="C274" s="6">
        <v>405358</v>
      </c>
      <c r="D274" s="62"/>
      <c r="E274" s="44"/>
      <c r="F274" s="6"/>
    </row>
    <row r="275" spans="1:6" ht="15.75" customHeight="1" x14ac:dyDescent="0.2">
      <c r="A275" s="6" t="s">
        <v>643</v>
      </c>
      <c r="B275" s="135">
        <v>42230.833333333336</v>
      </c>
      <c r="C275" s="6">
        <v>457005</v>
      </c>
      <c r="D275" s="62"/>
      <c r="E275" s="44"/>
      <c r="F275" s="6"/>
    </row>
    <row r="276" spans="1:6" ht="15.75" customHeight="1" x14ac:dyDescent="0.2">
      <c r="A276" s="6" t="s">
        <v>643</v>
      </c>
      <c r="B276" s="135">
        <v>42229.833333333336</v>
      </c>
      <c r="C276" s="6">
        <v>697763</v>
      </c>
      <c r="D276" s="62"/>
      <c r="E276" s="44"/>
      <c r="F276" s="6"/>
    </row>
    <row r="277" spans="1:6" ht="15.75" customHeight="1" x14ac:dyDescent="0.2">
      <c r="A277" s="6" t="s">
        <v>643</v>
      </c>
      <c r="B277" s="135">
        <v>42228.833333333336</v>
      </c>
      <c r="C277" s="6">
        <v>654233</v>
      </c>
      <c r="D277" s="62"/>
      <c r="E277" s="44"/>
      <c r="F277" s="6"/>
    </row>
    <row r="278" spans="1:6" ht="15.75" customHeight="1" x14ac:dyDescent="0.2">
      <c r="A278" s="6" t="s">
        <v>643</v>
      </c>
      <c r="B278" s="135">
        <v>42227.833333333336</v>
      </c>
      <c r="C278" s="6">
        <v>657197</v>
      </c>
      <c r="D278" s="62"/>
      <c r="E278" s="44"/>
      <c r="F278" s="6"/>
    </row>
    <row r="279" spans="1:6" ht="15.75" customHeight="1" x14ac:dyDescent="0.2">
      <c r="A279" s="6" t="s">
        <v>643</v>
      </c>
      <c r="B279" s="135">
        <v>42226.833333333336</v>
      </c>
      <c r="C279" s="6">
        <v>644156</v>
      </c>
      <c r="D279" s="62"/>
      <c r="E279" s="44"/>
      <c r="F279" s="6"/>
    </row>
    <row r="280" spans="1:6" ht="15.75" customHeight="1" x14ac:dyDescent="0.2">
      <c r="A280" s="6" t="s">
        <v>643</v>
      </c>
      <c r="B280" s="135">
        <v>42225.833333333336</v>
      </c>
      <c r="C280" s="6">
        <v>605437</v>
      </c>
      <c r="D280" s="62"/>
      <c r="E280" s="44"/>
      <c r="F280" s="6"/>
    </row>
    <row r="281" spans="1:6" ht="15.75" customHeight="1" x14ac:dyDescent="0.2">
      <c r="A281" s="6" t="s">
        <v>643</v>
      </c>
      <c r="B281" s="135">
        <v>42224.833333333336</v>
      </c>
      <c r="C281" s="6">
        <v>372519</v>
      </c>
      <c r="D281" s="62"/>
      <c r="E281" s="44"/>
      <c r="F281" s="6"/>
    </row>
    <row r="282" spans="1:6" ht="15.75" customHeight="1" x14ac:dyDescent="0.2">
      <c r="A282" s="6" t="s">
        <v>643</v>
      </c>
      <c r="B282" s="135">
        <v>42223.833333333336</v>
      </c>
      <c r="C282" s="6">
        <v>418553</v>
      </c>
      <c r="D282" s="62"/>
      <c r="E282" s="44"/>
      <c r="F282" s="6"/>
    </row>
    <row r="283" spans="1:6" ht="15.75" customHeight="1" x14ac:dyDescent="0.2">
      <c r="A283" s="6" t="s">
        <v>643</v>
      </c>
      <c r="B283" s="135">
        <v>42222.833333333336</v>
      </c>
      <c r="C283" s="6">
        <v>542936</v>
      </c>
      <c r="D283" s="62"/>
      <c r="E283" s="44"/>
      <c r="F283" s="6"/>
    </row>
    <row r="284" spans="1:6" ht="15.75" customHeight="1" x14ac:dyDescent="0.2">
      <c r="A284" s="6" t="s">
        <v>643</v>
      </c>
      <c r="B284" s="135">
        <v>42221.833333333336</v>
      </c>
      <c r="C284" s="6">
        <v>582512</v>
      </c>
      <c r="D284" s="62"/>
      <c r="E284" s="44"/>
      <c r="F284" s="6"/>
    </row>
    <row r="285" spans="1:6" ht="15.75" customHeight="1" x14ac:dyDescent="0.2">
      <c r="A285" s="6" t="s">
        <v>643</v>
      </c>
      <c r="B285" s="135">
        <v>42220.833333333336</v>
      </c>
      <c r="C285" s="6">
        <v>608833</v>
      </c>
      <c r="D285" s="62"/>
      <c r="E285" s="44"/>
      <c r="F285" s="6"/>
    </row>
    <row r="286" spans="1:6" ht="15.75" customHeight="1" x14ac:dyDescent="0.2">
      <c r="A286" s="6" t="s">
        <v>643</v>
      </c>
      <c r="B286" s="135">
        <v>42219.833333333336</v>
      </c>
      <c r="C286" s="6">
        <v>581017</v>
      </c>
      <c r="D286" s="62"/>
      <c r="E286" s="44"/>
      <c r="F286" s="6"/>
    </row>
    <row r="287" spans="1:6" ht="15.75" customHeight="1" x14ac:dyDescent="0.2">
      <c r="A287" s="6" t="s">
        <v>643</v>
      </c>
      <c r="B287" s="135">
        <v>42218.833333333336</v>
      </c>
      <c r="C287" s="6">
        <v>612053</v>
      </c>
      <c r="D287" s="62"/>
      <c r="E287" s="44"/>
      <c r="F287" s="6"/>
    </row>
    <row r="288" spans="1:6" ht="15.75" customHeight="1" x14ac:dyDescent="0.2">
      <c r="A288" s="6" t="s">
        <v>643</v>
      </c>
      <c r="B288" s="135">
        <v>42217.833333333336</v>
      </c>
      <c r="C288" s="6">
        <v>378170</v>
      </c>
      <c r="D288" s="62"/>
      <c r="E288" s="44"/>
      <c r="F288" s="6"/>
    </row>
    <row r="289" spans="1:6" ht="15.75" customHeight="1" x14ac:dyDescent="0.2">
      <c r="A289" s="6" t="s">
        <v>648</v>
      </c>
      <c r="B289" s="135">
        <v>42247.833333333336</v>
      </c>
      <c r="C289" s="6">
        <v>1345087</v>
      </c>
      <c r="D289" s="62"/>
      <c r="E289" s="44"/>
      <c r="F289" s="6"/>
    </row>
    <row r="290" spans="1:6" ht="15.75" customHeight="1" x14ac:dyDescent="0.2">
      <c r="A290" s="6" t="s">
        <v>648</v>
      </c>
      <c r="B290" s="135">
        <v>42246.833333333336</v>
      </c>
      <c r="C290" s="6">
        <v>1459614</v>
      </c>
      <c r="D290" s="62"/>
      <c r="E290" s="44"/>
      <c r="F290" s="6"/>
    </row>
    <row r="291" spans="1:6" ht="15.75" customHeight="1" x14ac:dyDescent="0.2">
      <c r="A291" s="6" t="s">
        <v>648</v>
      </c>
      <c r="B291" s="135">
        <v>42245.833333333336</v>
      </c>
      <c r="C291" s="6">
        <v>1514509</v>
      </c>
      <c r="D291" s="62"/>
      <c r="E291" s="44"/>
      <c r="F291" s="6"/>
    </row>
    <row r="292" spans="1:6" ht="15.75" customHeight="1" x14ac:dyDescent="0.2">
      <c r="A292" s="6" t="s">
        <v>648</v>
      </c>
      <c r="B292" s="135">
        <v>42244.833333333336</v>
      </c>
      <c r="C292" s="6">
        <v>1563183</v>
      </c>
      <c r="D292" s="62"/>
      <c r="E292" s="44"/>
      <c r="F292" s="6"/>
    </row>
    <row r="293" spans="1:6" ht="15.75" customHeight="1" x14ac:dyDescent="0.2">
      <c r="A293" s="6" t="s">
        <v>648</v>
      </c>
      <c r="B293" s="135">
        <v>42243.833333333336</v>
      </c>
      <c r="C293" s="6">
        <v>1904754</v>
      </c>
      <c r="D293" s="62"/>
      <c r="E293" s="44"/>
      <c r="F293" s="6"/>
    </row>
    <row r="294" spans="1:6" ht="15.75" customHeight="1" x14ac:dyDescent="0.2">
      <c r="A294" s="6" t="s">
        <v>648</v>
      </c>
      <c r="B294" s="135">
        <v>42242.833333333336</v>
      </c>
      <c r="C294" s="6">
        <v>1570899</v>
      </c>
      <c r="D294" s="62"/>
      <c r="E294" s="44"/>
      <c r="F294" s="6"/>
    </row>
    <row r="295" spans="1:6" ht="15.75" customHeight="1" x14ac:dyDescent="0.2">
      <c r="A295" s="6" t="s">
        <v>648</v>
      </c>
      <c r="B295" s="135">
        <v>42241.833333333336</v>
      </c>
      <c r="C295" s="6">
        <v>1486877</v>
      </c>
      <c r="D295" s="62"/>
      <c r="E295" s="44"/>
      <c r="F295" s="6"/>
    </row>
    <row r="296" spans="1:6" ht="15.75" customHeight="1" x14ac:dyDescent="0.2">
      <c r="A296" s="6" t="s">
        <v>648</v>
      </c>
      <c r="B296" s="135">
        <v>42240.833333333336</v>
      </c>
      <c r="C296" s="6">
        <v>1462531</v>
      </c>
      <c r="D296" s="62"/>
      <c r="E296" s="44"/>
      <c r="F296" s="6"/>
    </row>
    <row r="297" spans="1:6" ht="15.75" customHeight="1" x14ac:dyDescent="0.2">
      <c r="A297" s="6" t="s">
        <v>648</v>
      </c>
      <c r="B297" s="135">
        <v>42239.833333333336</v>
      </c>
      <c r="C297" s="6">
        <v>1587321</v>
      </c>
      <c r="D297" s="62"/>
      <c r="E297" s="44"/>
      <c r="F297" s="6"/>
    </row>
    <row r="298" spans="1:6" ht="15.75" customHeight="1" x14ac:dyDescent="0.2">
      <c r="A298" s="6" t="s">
        <v>648</v>
      </c>
      <c r="B298" s="135">
        <v>42238.833333333336</v>
      </c>
      <c r="C298" s="6">
        <v>1391697</v>
      </c>
      <c r="D298" s="62"/>
      <c r="E298" s="44"/>
      <c r="F298" s="6"/>
    </row>
    <row r="299" spans="1:6" ht="15.75" customHeight="1" x14ac:dyDescent="0.2">
      <c r="A299" s="6" t="s">
        <v>648</v>
      </c>
      <c r="B299" s="135">
        <v>42237.833333333336</v>
      </c>
      <c r="C299" s="6">
        <v>1559368</v>
      </c>
      <c r="D299" s="62"/>
      <c r="E299" s="44"/>
      <c r="F299" s="6"/>
    </row>
    <row r="300" spans="1:6" ht="15.75" customHeight="1" x14ac:dyDescent="0.2">
      <c r="A300" s="6" t="s">
        <v>648</v>
      </c>
      <c r="B300" s="135">
        <v>42236.833333333336</v>
      </c>
      <c r="C300" s="6">
        <v>1371682</v>
      </c>
      <c r="D300" s="62"/>
      <c r="E300" s="44"/>
      <c r="F300" s="6"/>
    </row>
    <row r="301" spans="1:6" ht="15.75" customHeight="1" x14ac:dyDescent="0.2">
      <c r="A301" s="6" t="s">
        <v>648</v>
      </c>
      <c r="B301" s="135">
        <v>42235.833333333336</v>
      </c>
      <c r="C301" s="6">
        <v>1444410</v>
      </c>
      <c r="D301" s="62"/>
      <c r="E301" s="44"/>
      <c r="F301" s="6"/>
    </row>
    <row r="302" spans="1:6" ht="15.75" customHeight="1" x14ac:dyDescent="0.2">
      <c r="A302" s="6" t="s">
        <v>648</v>
      </c>
      <c r="B302" s="135">
        <v>42234.833333333336</v>
      </c>
      <c r="C302" s="6">
        <v>1357397</v>
      </c>
      <c r="D302" s="62"/>
      <c r="E302" s="44"/>
      <c r="F302" s="6"/>
    </row>
    <row r="303" spans="1:6" ht="15.75" customHeight="1" x14ac:dyDescent="0.2">
      <c r="A303" s="6" t="s">
        <v>648</v>
      </c>
      <c r="B303" s="135">
        <v>42233.833333333336</v>
      </c>
      <c r="C303" s="6">
        <v>1486139</v>
      </c>
      <c r="D303" s="62"/>
      <c r="E303" s="44"/>
      <c r="F303" s="6"/>
    </row>
    <row r="304" spans="1:6" ht="15.75" customHeight="1" x14ac:dyDescent="0.2">
      <c r="A304" s="6" t="s">
        <v>648</v>
      </c>
      <c r="B304" s="135">
        <v>42232.833333333336</v>
      </c>
      <c r="C304" s="6">
        <v>1511072</v>
      </c>
      <c r="D304" s="62"/>
      <c r="E304" s="44"/>
      <c r="F304" s="6"/>
    </row>
    <row r="305" spans="1:6" ht="15.75" customHeight="1" x14ac:dyDescent="0.2">
      <c r="A305" s="6" t="s">
        <v>648</v>
      </c>
      <c r="B305" s="135">
        <v>42231.833333333336</v>
      </c>
      <c r="C305" s="6">
        <v>1231957</v>
      </c>
      <c r="D305" s="62"/>
      <c r="E305" s="44"/>
      <c r="F305" s="6"/>
    </row>
    <row r="306" spans="1:6" ht="15.75" customHeight="1" x14ac:dyDescent="0.2">
      <c r="A306" s="6" t="s">
        <v>648</v>
      </c>
      <c r="B306" s="135">
        <v>42230.833333333336</v>
      </c>
      <c r="C306" s="6">
        <v>1451324</v>
      </c>
      <c r="D306" s="62"/>
      <c r="E306" s="44"/>
      <c r="F306" s="6"/>
    </row>
    <row r="307" spans="1:6" ht="15.75" customHeight="1" x14ac:dyDescent="0.2">
      <c r="A307" s="6" t="s">
        <v>648</v>
      </c>
      <c r="B307" s="135">
        <v>42229.833333333336</v>
      </c>
      <c r="C307" s="6">
        <v>1304580</v>
      </c>
      <c r="D307" s="62"/>
      <c r="E307" s="44"/>
      <c r="F307" s="6"/>
    </row>
    <row r="308" spans="1:6" ht="15.75" customHeight="1" x14ac:dyDescent="0.2">
      <c r="A308" s="6" t="s">
        <v>648</v>
      </c>
      <c r="B308" s="135">
        <v>42228.833333333336</v>
      </c>
      <c r="C308" s="6">
        <v>1321319</v>
      </c>
      <c r="D308" s="62"/>
      <c r="E308" s="44"/>
      <c r="F308" s="6"/>
    </row>
    <row r="309" spans="1:6" ht="15.75" customHeight="1" x14ac:dyDescent="0.2">
      <c r="A309" s="6" t="s">
        <v>648</v>
      </c>
      <c r="B309" s="135">
        <v>42227.833333333336</v>
      </c>
      <c r="C309" s="6">
        <v>1422860</v>
      </c>
      <c r="D309" s="62"/>
      <c r="E309" s="44"/>
      <c r="F309" s="6"/>
    </row>
    <row r="310" spans="1:6" ht="15.75" customHeight="1" x14ac:dyDescent="0.2">
      <c r="A310" s="6" t="s">
        <v>648</v>
      </c>
      <c r="B310" s="135">
        <v>42226.833333333336</v>
      </c>
      <c r="C310" s="6">
        <v>1560219</v>
      </c>
      <c r="D310" s="62"/>
      <c r="E310" s="44"/>
      <c r="F310" s="6"/>
    </row>
    <row r="311" spans="1:6" ht="15.75" customHeight="1" x14ac:dyDescent="0.2">
      <c r="A311" s="6" t="s">
        <v>648</v>
      </c>
      <c r="B311" s="135">
        <v>42225.833333333336</v>
      </c>
      <c r="C311" s="6">
        <v>1679184</v>
      </c>
      <c r="D311" s="62"/>
      <c r="E311" s="44"/>
      <c r="F311" s="6"/>
    </row>
    <row r="312" spans="1:6" ht="15.75" customHeight="1" x14ac:dyDescent="0.2">
      <c r="A312" s="6" t="s">
        <v>648</v>
      </c>
      <c r="B312" s="135">
        <v>42224.833333333336</v>
      </c>
      <c r="C312" s="6">
        <v>1209455</v>
      </c>
      <c r="D312" s="62"/>
      <c r="E312" s="44"/>
      <c r="F312" s="6"/>
    </row>
    <row r="313" spans="1:6" ht="15.75" customHeight="1" x14ac:dyDescent="0.2">
      <c r="A313" s="6" t="s">
        <v>648</v>
      </c>
      <c r="B313" s="135">
        <v>42223.833333333336</v>
      </c>
      <c r="C313" s="6">
        <v>1582609</v>
      </c>
      <c r="D313" s="62"/>
      <c r="E313" s="44"/>
      <c r="F313" s="6"/>
    </row>
    <row r="314" spans="1:6" ht="15.75" customHeight="1" x14ac:dyDescent="0.2">
      <c r="A314" s="6" t="s">
        <v>648</v>
      </c>
      <c r="B314" s="135">
        <v>42222.833333333336</v>
      </c>
      <c r="C314" s="6">
        <v>1344446</v>
      </c>
      <c r="D314" s="62"/>
      <c r="E314" s="44"/>
      <c r="F314" s="6"/>
    </row>
    <row r="315" spans="1:6" ht="15.75" customHeight="1" x14ac:dyDescent="0.2">
      <c r="A315" s="6" t="s">
        <v>648</v>
      </c>
      <c r="B315" s="135">
        <v>42221.833333333336</v>
      </c>
      <c r="C315" s="6">
        <v>1366658</v>
      </c>
      <c r="D315" s="62"/>
      <c r="E315" s="44"/>
      <c r="F315" s="6"/>
    </row>
    <row r="316" spans="1:6" ht="15.75" customHeight="1" x14ac:dyDescent="0.2">
      <c r="A316" s="6" t="s">
        <v>648</v>
      </c>
      <c r="B316" s="135">
        <v>42220.833333333336</v>
      </c>
      <c r="C316" s="6">
        <v>1394564</v>
      </c>
      <c r="D316" s="62"/>
      <c r="E316" s="44"/>
      <c r="F316" s="6"/>
    </row>
    <row r="317" spans="1:6" ht="15.75" customHeight="1" x14ac:dyDescent="0.2">
      <c r="A317" s="6" t="s">
        <v>648</v>
      </c>
      <c r="B317" s="135">
        <v>42219.833333333336</v>
      </c>
      <c r="C317" s="6">
        <v>1502519</v>
      </c>
      <c r="D317" s="62"/>
      <c r="E317" s="44"/>
      <c r="F317" s="6"/>
    </row>
    <row r="318" spans="1:6" ht="15.75" customHeight="1" x14ac:dyDescent="0.2">
      <c r="A318" s="6" t="s">
        <v>648</v>
      </c>
      <c r="B318" s="135">
        <v>42218.833333333336</v>
      </c>
      <c r="C318" s="6">
        <v>1351116</v>
      </c>
      <c r="D318" s="62"/>
      <c r="E318" s="44"/>
      <c r="F318" s="6"/>
    </row>
    <row r="319" spans="1:6" ht="15.75" customHeight="1" x14ac:dyDescent="0.2">
      <c r="A319" s="6" t="s">
        <v>648</v>
      </c>
      <c r="B319" s="135">
        <v>42217.833333333336</v>
      </c>
      <c r="C319" s="6">
        <v>1231156</v>
      </c>
      <c r="D319" s="62"/>
      <c r="E319" s="44"/>
      <c r="F319" s="6"/>
    </row>
    <row r="320" spans="1:6" ht="15.75" customHeight="1" x14ac:dyDescent="0.2">
      <c r="A320" s="6" t="s">
        <v>716</v>
      </c>
      <c r="B320" s="135">
        <v>42247.833333333336</v>
      </c>
      <c r="C320" s="6">
        <v>529483</v>
      </c>
      <c r="D320" s="62"/>
      <c r="E320" s="44"/>
      <c r="F320" s="6"/>
    </row>
    <row r="321" spans="1:6" ht="15.75" customHeight="1" x14ac:dyDescent="0.2">
      <c r="A321" s="6" t="s">
        <v>716</v>
      </c>
      <c r="B321" s="135">
        <v>42246.833333333336</v>
      </c>
      <c r="C321" s="6">
        <v>413223</v>
      </c>
      <c r="D321" s="62"/>
      <c r="E321" s="44"/>
      <c r="F321" s="6"/>
    </row>
    <row r="322" spans="1:6" ht="15.75" customHeight="1" x14ac:dyDescent="0.2">
      <c r="A322" s="6" t="s">
        <v>716</v>
      </c>
      <c r="B322" s="135">
        <v>42245.833333333336</v>
      </c>
      <c r="C322" s="6">
        <v>340084</v>
      </c>
      <c r="D322" s="62"/>
      <c r="E322" s="44"/>
      <c r="F322" s="6"/>
    </row>
    <row r="323" spans="1:6" ht="15.75" customHeight="1" x14ac:dyDescent="0.2">
      <c r="A323" s="6" t="s">
        <v>716</v>
      </c>
      <c r="B323" s="135">
        <v>42244.833333333336</v>
      </c>
      <c r="C323" s="6">
        <v>478220</v>
      </c>
      <c r="D323" s="62"/>
      <c r="E323" s="44"/>
      <c r="F323" s="6"/>
    </row>
    <row r="324" spans="1:6" ht="15.75" customHeight="1" x14ac:dyDescent="0.2">
      <c r="A324" s="6" t="s">
        <v>716</v>
      </c>
      <c r="B324" s="135">
        <v>42243.833333333336</v>
      </c>
      <c r="C324" s="6">
        <v>378825</v>
      </c>
      <c r="D324" s="62"/>
      <c r="E324" s="44"/>
      <c r="F324" s="6"/>
    </row>
    <row r="325" spans="1:6" ht="15.75" customHeight="1" x14ac:dyDescent="0.2">
      <c r="A325" s="6" t="s">
        <v>716</v>
      </c>
      <c r="B325" s="135">
        <v>42242.833333333336</v>
      </c>
      <c r="C325" s="6">
        <v>485545</v>
      </c>
      <c r="D325" s="62"/>
      <c r="E325" s="44"/>
      <c r="F325" s="6"/>
    </row>
    <row r="326" spans="1:6" ht="15.75" customHeight="1" x14ac:dyDescent="0.2">
      <c r="A326" s="6" t="s">
        <v>716</v>
      </c>
      <c r="B326" s="135">
        <v>42241.833333333336</v>
      </c>
      <c r="C326" s="6">
        <v>526454</v>
      </c>
      <c r="D326" s="62"/>
      <c r="E326" s="44"/>
      <c r="F326" s="6"/>
    </row>
    <row r="327" spans="1:6" ht="15.75" customHeight="1" x14ac:dyDescent="0.2">
      <c r="A327" s="6" t="s">
        <v>716</v>
      </c>
      <c r="B327" s="135">
        <v>42240.833333333336</v>
      </c>
      <c r="C327" s="6">
        <v>372488</v>
      </c>
      <c r="D327" s="62"/>
      <c r="E327" s="44"/>
      <c r="F327" s="6"/>
    </row>
    <row r="328" spans="1:6" ht="15.75" customHeight="1" x14ac:dyDescent="0.2">
      <c r="A328" s="6" t="s">
        <v>716</v>
      </c>
      <c r="B328" s="135">
        <v>42239.833333333336</v>
      </c>
      <c r="C328" s="6">
        <v>344060</v>
      </c>
      <c r="D328" s="62"/>
      <c r="E328" s="44"/>
      <c r="F328" s="6"/>
    </row>
    <row r="329" spans="1:6" ht="15.75" customHeight="1" x14ac:dyDescent="0.2">
      <c r="A329" s="6" t="s">
        <v>716</v>
      </c>
      <c r="B329" s="135">
        <v>42238.833333333336</v>
      </c>
      <c r="C329" s="6">
        <v>286767</v>
      </c>
      <c r="D329" s="62"/>
      <c r="E329" s="44"/>
      <c r="F329" s="6"/>
    </row>
    <row r="330" spans="1:6" ht="15.75" customHeight="1" x14ac:dyDescent="0.2">
      <c r="A330" s="6" t="s">
        <v>716</v>
      </c>
      <c r="B330" s="135">
        <v>42237.833333333336</v>
      </c>
      <c r="C330" s="6">
        <v>371396</v>
      </c>
      <c r="D330" s="62"/>
      <c r="E330" s="44"/>
      <c r="F330" s="6"/>
    </row>
    <row r="331" spans="1:6" ht="15.75" customHeight="1" x14ac:dyDescent="0.2">
      <c r="A331" s="6" t="s">
        <v>716</v>
      </c>
      <c r="B331" s="135">
        <v>42236.833333333336</v>
      </c>
      <c r="C331" s="6">
        <v>401137</v>
      </c>
      <c r="D331" s="62"/>
      <c r="E331" s="44"/>
      <c r="F331" s="6"/>
    </row>
    <row r="332" spans="1:6" ht="15.75" customHeight="1" x14ac:dyDescent="0.2">
      <c r="A332" s="6" t="s">
        <v>716</v>
      </c>
      <c r="B332" s="135">
        <v>42235.833333333336</v>
      </c>
      <c r="C332" s="6">
        <v>419165</v>
      </c>
      <c r="D332" s="62"/>
      <c r="E332" s="44"/>
      <c r="F332" s="6"/>
    </row>
    <row r="333" spans="1:6" ht="15.75" customHeight="1" x14ac:dyDescent="0.2">
      <c r="A333" s="6" t="s">
        <v>716</v>
      </c>
      <c r="B333" s="135">
        <v>42234.833333333336</v>
      </c>
      <c r="C333" s="6">
        <v>412655</v>
      </c>
      <c r="D333" s="62"/>
      <c r="E333" s="44"/>
      <c r="F333" s="6"/>
    </row>
    <row r="334" spans="1:6" ht="15.75" customHeight="1" x14ac:dyDescent="0.2">
      <c r="A334" s="6" t="s">
        <v>716</v>
      </c>
      <c r="B334" s="135">
        <v>42233.833333333336</v>
      </c>
      <c r="C334" s="6">
        <v>412786</v>
      </c>
      <c r="D334" s="62"/>
      <c r="E334" s="44"/>
      <c r="F334" s="6"/>
    </row>
    <row r="335" spans="1:6" ht="15.75" customHeight="1" x14ac:dyDescent="0.2">
      <c r="A335" s="6" t="s">
        <v>716</v>
      </c>
      <c r="B335" s="135">
        <v>42232.833333333336</v>
      </c>
      <c r="C335" s="6">
        <v>407514</v>
      </c>
      <c r="D335" s="62"/>
      <c r="E335" s="44"/>
      <c r="F335" s="6"/>
    </row>
    <row r="336" spans="1:6" ht="15.75" customHeight="1" x14ac:dyDescent="0.2">
      <c r="A336" s="6" t="s">
        <v>716</v>
      </c>
      <c r="B336" s="135">
        <v>42231.833333333336</v>
      </c>
      <c r="C336" s="6">
        <v>359031</v>
      </c>
      <c r="D336" s="62"/>
      <c r="E336" s="44"/>
      <c r="F336" s="6"/>
    </row>
    <row r="337" spans="1:6" ht="15.75" customHeight="1" x14ac:dyDescent="0.2">
      <c r="A337" s="6" t="s">
        <v>716</v>
      </c>
      <c r="B337" s="135">
        <v>42230.833333333336</v>
      </c>
      <c r="C337" s="6">
        <v>397945</v>
      </c>
      <c r="D337" s="62"/>
      <c r="E337" s="44"/>
      <c r="F337" s="6"/>
    </row>
    <row r="338" spans="1:6" ht="15.75" customHeight="1" x14ac:dyDescent="0.2">
      <c r="A338" s="6" t="s">
        <v>716</v>
      </c>
      <c r="B338" s="135">
        <v>42229.833333333336</v>
      </c>
      <c r="C338" s="6">
        <v>438941</v>
      </c>
      <c r="D338" s="62"/>
      <c r="E338" s="44"/>
      <c r="F338" s="6"/>
    </row>
    <row r="339" spans="1:6" ht="15.75" customHeight="1" x14ac:dyDescent="0.2">
      <c r="A339" s="6" t="s">
        <v>716</v>
      </c>
      <c r="B339" s="135">
        <v>42228.833333333336</v>
      </c>
      <c r="C339" s="6">
        <v>410747</v>
      </c>
      <c r="D339" s="62"/>
      <c r="E339" s="44"/>
      <c r="F339" s="6"/>
    </row>
    <row r="340" spans="1:6" ht="15.75" customHeight="1" x14ac:dyDescent="0.2">
      <c r="A340" s="6" t="s">
        <v>716</v>
      </c>
      <c r="B340" s="135">
        <v>42227.833333333336</v>
      </c>
      <c r="C340" s="6">
        <v>415757</v>
      </c>
      <c r="D340" s="62"/>
      <c r="E340" s="44"/>
      <c r="F340" s="6"/>
    </row>
    <row r="341" spans="1:6" ht="15.75" customHeight="1" x14ac:dyDescent="0.2">
      <c r="A341" s="6" t="s">
        <v>716</v>
      </c>
      <c r="B341" s="135">
        <v>42226.833333333336</v>
      </c>
      <c r="C341" s="6">
        <v>412742</v>
      </c>
      <c r="D341" s="62"/>
      <c r="E341" s="44"/>
      <c r="F341" s="6"/>
    </row>
    <row r="342" spans="1:6" ht="15.75" customHeight="1" x14ac:dyDescent="0.2">
      <c r="A342" s="6" t="s">
        <v>716</v>
      </c>
      <c r="B342" s="135">
        <v>42225.833333333336</v>
      </c>
      <c r="C342" s="6">
        <v>420577</v>
      </c>
      <c r="D342" s="62"/>
      <c r="E342" s="44"/>
      <c r="F342" s="6"/>
    </row>
    <row r="343" spans="1:6" ht="15.75" customHeight="1" x14ac:dyDescent="0.2">
      <c r="A343" s="6" t="s">
        <v>716</v>
      </c>
      <c r="B343" s="135">
        <v>42224.833333333336</v>
      </c>
      <c r="C343" s="6">
        <v>361158</v>
      </c>
      <c r="D343" s="62"/>
      <c r="E343" s="44"/>
      <c r="F343" s="6"/>
    </row>
    <row r="344" spans="1:6" ht="15.75" customHeight="1" x14ac:dyDescent="0.2">
      <c r="A344" s="6" t="s">
        <v>716</v>
      </c>
      <c r="B344" s="135">
        <v>42223.833333333336</v>
      </c>
      <c r="C344" s="6">
        <v>351458</v>
      </c>
      <c r="D344" s="62"/>
      <c r="E344" s="44"/>
      <c r="F344" s="6"/>
    </row>
    <row r="345" spans="1:6" ht="15.75" customHeight="1" x14ac:dyDescent="0.2">
      <c r="A345" s="6" t="s">
        <v>716</v>
      </c>
      <c r="B345" s="135">
        <v>42222.833333333336</v>
      </c>
      <c r="C345" s="6">
        <v>442109</v>
      </c>
      <c r="D345" s="62"/>
      <c r="E345" s="44"/>
      <c r="F345" s="6"/>
    </row>
    <row r="346" spans="1:6" ht="15.75" customHeight="1" x14ac:dyDescent="0.2">
      <c r="A346" s="6" t="s">
        <v>716</v>
      </c>
      <c r="B346" s="135">
        <v>42221.833333333336</v>
      </c>
      <c r="C346" s="6">
        <v>403785</v>
      </c>
      <c r="D346" s="62"/>
      <c r="E346" s="44"/>
      <c r="F346" s="6"/>
    </row>
    <row r="347" spans="1:6" ht="15.75" customHeight="1" x14ac:dyDescent="0.2">
      <c r="A347" s="6" t="s">
        <v>716</v>
      </c>
      <c r="B347" s="135">
        <v>42220.833333333336</v>
      </c>
      <c r="C347" s="6">
        <v>411359</v>
      </c>
      <c r="D347" s="62"/>
      <c r="E347" s="44"/>
      <c r="F347" s="6"/>
    </row>
    <row r="348" spans="1:6" ht="15.75" customHeight="1" x14ac:dyDescent="0.2">
      <c r="A348" s="6" t="s">
        <v>716</v>
      </c>
      <c r="B348" s="135">
        <v>42219.833333333336</v>
      </c>
      <c r="C348" s="6">
        <v>412568</v>
      </c>
      <c r="D348" s="62"/>
      <c r="E348" s="44"/>
      <c r="F348" s="6"/>
    </row>
    <row r="349" spans="1:6" ht="15.75" customHeight="1" x14ac:dyDescent="0.2">
      <c r="A349" s="6" t="s">
        <v>716</v>
      </c>
      <c r="B349" s="135">
        <v>42218.833333333336</v>
      </c>
      <c r="C349" s="6">
        <v>401732</v>
      </c>
      <c r="D349" s="62"/>
      <c r="E349" s="44"/>
      <c r="F349" s="6"/>
    </row>
    <row r="350" spans="1:6" ht="15.75" customHeight="1" x14ac:dyDescent="0.2">
      <c r="A350" s="6" t="s">
        <v>716</v>
      </c>
      <c r="B350" s="135">
        <v>42217.833333333336</v>
      </c>
      <c r="C350" s="6">
        <v>354808</v>
      </c>
      <c r="D350" s="62"/>
      <c r="E350" s="44"/>
      <c r="F350" s="6"/>
    </row>
    <row r="351" spans="1:6" ht="15.75" customHeight="1" x14ac:dyDescent="0.2">
      <c r="A351" s="6" t="s">
        <v>717</v>
      </c>
      <c r="B351" s="6"/>
      <c r="C351" s="6"/>
      <c r="D351" s="62"/>
      <c r="E351" s="44"/>
      <c r="F351" s="6"/>
    </row>
    <row r="352" spans="1:6" ht="15.75" customHeight="1" x14ac:dyDescent="0.2">
      <c r="A352" s="6" t="s">
        <v>718</v>
      </c>
      <c r="B352" s="135">
        <v>42247.833333333336</v>
      </c>
      <c r="C352" s="6">
        <v>368180</v>
      </c>
      <c r="D352" s="62"/>
      <c r="E352" s="44"/>
      <c r="F352" s="6"/>
    </row>
    <row r="353" spans="1:6" ht="15.75" customHeight="1" x14ac:dyDescent="0.2">
      <c r="A353" s="6" t="s">
        <v>718</v>
      </c>
      <c r="B353" s="135">
        <v>42246.833333333336</v>
      </c>
      <c r="C353" s="6">
        <v>379372</v>
      </c>
      <c r="D353" s="62"/>
      <c r="E353" s="44"/>
      <c r="F353" s="6"/>
    </row>
    <row r="354" spans="1:6" ht="15.75" customHeight="1" x14ac:dyDescent="0.2">
      <c r="A354" s="6" t="s">
        <v>718</v>
      </c>
      <c r="B354" s="135">
        <v>42245.833333333336</v>
      </c>
      <c r="C354" s="6">
        <v>368676</v>
      </c>
      <c r="D354" s="62"/>
      <c r="E354" s="44"/>
      <c r="F354" s="6"/>
    </row>
    <row r="355" spans="1:6" ht="15.75" customHeight="1" x14ac:dyDescent="0.2">
      <c r="A355" s="6" t="s">
        <v>718</v>
      </c>
      <c r="B355" s="135">
        <v>42244.833333333336</v>
      </c>
      <c r="C355" s="6">
        <v>363261</v>
      </c>
      <c r="D355" s="62"/>
      <c r="E355" s="44"/>
      <c r="F355" s="6"/>
    </row>
    <row r="356" spans="1:6" ht="15.75" customHeight="1" x14ac:dyDescent="0.2">
      <c r="A356" s="6" t="s">
        <v>718</v>
      </c>
      <c r="B356" s="135">
        <v>42243.833333333336</v>
      </c>
      <c r="C356" s="6">
        <v>372692</v>
      </c>
      <c r="D356" s="62"/>
      <c r="E356" s="44"/>
      <c r="F356" s="6"/>
    </row>
    <row r="357" spans="1:6" ht="15.75" customHeight="1" x14ac:dyDescent="0.2">
      <c r="A357" s="6" t="s">
        <v>718</v>
      </c>
      <c r="B357" s="135">
        <v>42242.833333333336</v>
      </c>
      <c r="C357" s="6">
        <v>381996</v>
      </c>
      <c r="D357" s="62"/>
      <c r="E357" s="44"/>
      <c r="F357" s="6"/>
    </row>
    <row r="358" spans="1:6" ht="15.75" customHeight="1" x14ac:dyDescent="0.2">
      <c r="A358" s="6" t="s">
        <v>718</v>
      </c>
      <c r="B358" s="135">
        <v>42241.833333333336</v>
      </c>
      <c r="C358" s="6">
        <v>369796</v>
      </c>
      <c r="D358" s="62"/>
      <c r="E358" s="44"/>
      <c r="F358" s="6"/>
    </row>
    <row r="359" spans="1:6" ht="15.75" customHeight="1" x14ac:dyDescent="0.2">
      <c r="A359" s="6" t="s">
        <v>718</v>
      </c>
      <c r="B359" s="135">
        <v>42240.833333333336</v>
      </c>
      <c r="C359" s="6">
        <v>369314</v>
      </c>
      <c r="D359" s="62"/>
      <c r="E359" s="44"/>
      <c r="F359" s="6"/>
    </row>
    <row r="360" spans="1:6" ht="15.75" customHeight="1" x14ac:dyDescent="0.2">
      <c r="A360" s="6" t="s">
        <v>718</v>
      </c>
      <c r="B360" s="135">
        <v>42239.833333333336</v>
      </c>
      <c r="C360" s="6">
        <v>366556</v>
      </c>
      <c r="D360" s="62"/>
      <c r="E360" s="44"/>
      <c r="F360" s="6"/>
    </row>
    <row r="361" spans="1:6" ht="15.75" customHeight="1" x14ac:dyDescent="0.2">
      <c r="A361" s="6" t="s">
        <v>718</v>
      </c>
      <c r="B361" s="135">
        <v>42238.833333333336</v>
      </c>
      <c r="C361" s="6">
        <v>392464</v>
      </c>
      <c r="D361" s="62"/>
      <c r="E361" s="44"/>
      <c r="F361" s="6"/>
    </row>
    <row r="362" spans="1:6" ht="15.75" customHeight="1" x14ac:dyDescent="0.2">
      <c r="A362" s="6" t="s">
        <v>718</v>
      </c>
      <c r="B362" s="135">
        <v>42237.833333333336</v>
      </c>
      <c r="C362" s="6">
        <v>411250</v>
      </c>
      <c r="D362" s="62"/>
      <c r="E362" s="44"/>
      <c r="F362" s="6"/>
    </row>
    <row r="363" spans="1:6" ht="15.75" customHeight="1" x14ac:dyDescent="0.2">
      <c r="A363" s="6" t="s">
        <v>718</v>
      </c>
      <c r="B363" s="135">
        <v>42236.833333333336</v>
      </c>
      <c r="C363" s="6">
        <v>415462</v>
      </c>
      <c r="D363" s="62"/>
      <c r="E363" s="44"/>
      <c r="F363" s="6"/>
    </row>
    <row r="364" spans="1:6" ht="15.75" customHeight="1" x14ac:dyDescent="0.2">
      <c r="A364" s="6" t="s">
        <v>718</v>
      </c>
      <c r="B364" s="135">
        <v>42235.833333333336</v>
      </c>
      <c r="C364" s="6">
        <v>419535</v>
      </c>
      <c r="D364" s="62"/>
      <c r="E364" s="44"/>
      <c r="F364" s="6"/>
    </row>
    <row r="365" spans="1:6" ht="15.75" customHeight="1" x14ac:dyDescent="0.2">
      <c r="A365" s="6" t="s">
        <v>718</v>
      </c>
      <c r="B365" s="135">
        <v>42234.833333333336</v>
      </c>
      <c r="C365" s="6">
        <v>419420</v>
      </c>
      <c r="D365" s="62"/>
      <c r="E365" s="44"/>
      <c r="F365" s="6"/>
    </row>
    <row r="366" spans="1:6" ht="15.75" customHeight="1" x14ac:dyDescent="0.2">
      <c r="A366" s="6" t="s">
        <v>718</v>
      </c>
      <c r="B366" s="135">
        <v>42233.833333333336</v>
      </c>
      <c r="C366" s="6">
        <v>415920</v>
      </c>
      <c r="D366" s="62"/>
      <c r="E366" s="44"/>
      <c r="F366" s="6"/>
    </row>
    <row r="367" spans="1:6" ht="15.75" customHeight="1" x14ac:dyDescent="0.2">
      <c r="A367" s="6" t="s">
        <v>718</v>
      </c>
      <c r="B367" s="135">
        <v>42232.833333333336</v>
      </c>
      <c r="C367" s="6">
        <v>403880</v>
      </c>
      <c r="D367" s="62"/>
      <c r="E367" s="44"/>
      <c r="F367" s="6"/>
    </row>
    <row r="368" spans="1:6" ht="15.75" customHeight="1" x14ac:dyDescent="0.2">
      <c r="A368" s="6" t="s">
        <v>718</v>
      </c>
      <c r="B368" s="135">
        <v>42231.833333333336</v>
      </c>
      <c r="C368" s="6">
        <v>415338</v>
      </c>
      <c r="D368" s="62"/>
      <c r="E368" s="44"/>
      <c r="F368" s="6"/>
    </row>
    <row r="369" spans="1:6" ht="15.75" customHeight="1" x14ac:dyDescent="0.2">
      <c r="A369" s="6" t="s">
        <v>718</v>
      </c>
      <c r="B369" s="135">
        <v>42230.833333333336</v>
      </c>
      <c r="C369" s="6">
        <v>420456</v>
      </c>
      <c r="D369" s="62"/>
      <c r="E369" s="44"/>
      <c r="F369" s="6"/>
    </row>
    <row r="370" spans="1:6" ht="15.75" customHeight="1" x14ac:dyDescent="0.2">
      <c r="A370" s="6" t="s">
        <v>718</v>
      </c>
      <c r="B370" s="135">
        <v>42229.833333333336</v>
      </c>
      <c r="C370" s="6">
        <v>863030</v>
      </c>
      <c r="D370" s="62"/>
      <c r="E370" s="44"/>
      <c r="F370" s="6"/>
    </row>
    <row r="371" spans="1:6" ht="15.75" customHeight="1" x14ac:dyDescent="0.2">
      <c r="A371" s="6" t="s">
        <v>718</v>
      </c>
      <c r="B371" s="135">
        <v>42228.833333333336</v>
      </c>
      <c r="C371" s="6">
        <v>819062</v>
      </c>
      <c r="D371" s="62"/>
      <c r="E371" s="44"/>
      <c r="F371" s="6"/>
    </row>
    <row r="372" spans="1:6" ht="15.75" customHeight="1" x14ac:dyDescent="0.2">
      <c r="A372" s="6" t="s">
        <v>718</v>
      </c>
      <c r="B372" s="135">
        <v>42227.833333333336</v>
      </c>
      <c r="C372" s="6">
        <v>813540</v>
      </c>
      <c r="D372" s="62"/>
      <c r="E372" s="44"/>
      <c r="F372" s="6"/>
    </row>
    <row r="373" spans="1:6" ht="15.75" customHeight="1" x14ac:dyDescent="0.2">
      <c r="A373" s="6" t="s">
        <v>718</v>
      </c>
      <c r="B373" s="135">
        <v>42226.833333333336</v>
      </c>
      <c r="C373" s="6">
        <v>805771</v>
      </c>
      <c r="D373" s="62"/>
      <c r="E373" s="44"/>
      <c r="F373" s="6"/>
    </row>
    <row r="374" spans="1:6" ht="15.75" customHeight="1" x14ac:dyDescent="0.2">
      <c r="A374" s="6" t="s">
        <v>718</v>
      </c>
      <c r="B374" s="135">
        <v>42225.833333333336</v>
      </c>
      <c r="C374" s="6">
        <v>783607</v>
      </c>
      <c r="D374" s="62"/>
      <c r="E374" s="44"/>
      <c r="F374" s="6"/>
    </row>
    <row r="375" spans="1:6" ht="15.75" customHeight="1" x14ac:dyDescent="0.2">
      <c r="A375" s="6" t="s">
        <v>718</v>
      </c>
      <c r="B375" s="135">
        <v>42224.833333333336</v>
      </c>
      <c r="C375" s="6">
        <v>762672</v>
      </c>
      <c r="D375" s="62"/>
      <c r="E375" s="44"/>
      <c r="F375" s="6"/>
    </row>
    <row r="376" spans="1:6" ht="15.75" customHeight="1" x14ac:dyDescent="0.2">
      <c r="A376" s="6" t="s">
        <v>718</v>
      </c>
      <c r="B376" s="135">
        <v>42223.833333333336</v>
      </c>
      <c r="C376" s="6">
        <v>747986</v>
      </c>
      <c r="D376" s="62"/>
      <c r="E376" s="44"/>
      <c r="F376" s="6"/>
    </row>
    <row r="377" spans="1:6" ht="15.75" customHeight="1" x14ac:dyDescent="0.2">
      <c r="A377" s="6" t="s">
        <v>718</v>
      </c>
      <c r="B377" s="135">
        <v>42222.833333333336</v>
      </c>
      <c r="C377" s="6">
        <v>791196</v>
      </c>
      <c r="D377" s="62"/>
      <c r="E377" s="44"/>
      <c r="F377" s="6"/>
    </row>
    <row r="378" spans="1:6" ht="15.75" customHeight="1" x14ac:dyDescent="0.2">
      <c r="A378" s="6" t="s">
        <v>718</v>
      </c>
      <c r="B378" s="135">
        <v>42221.833333333336</v>
      </c>
      <c r="C378" s="6">
        <v>766000</v>
      </c>
      <c r="D378" s="62"/>
      <c r="E378" s="44"/>
      <c r="F378" s="6"/>
    </row>
    <row r="379" spans="1:6" ht="15.75" customHeight="1" x14ac:dyDescent="0.2">
      <c r="A379" s="6" t="s">
        <v>718</v>
      </c>
      <c r="B379" s="135">
        <v>42220.833333333336</v>
      </c>
      <c r="C379" s="6">
        <v>788126</v>
      </c>
      <c r="D379" s="62"/>
      <c r="E379" s="44"/>
      <c r="F379" s="6"/>
    </row>
    <row r="380" spans="1:6" ht="15.75" customHeight="1" x14ac:dyDescent="0.2">
      <c r="A380" s="6" t="s">
        <v>718</v>
      </c>
      <c r="B380" s="135">
        <v>42219.833333333336</v>
      </c>
      <c r="C380" s="6">
        <v>787559</v>
      </c>
      <c r="D380" s="62"/>
      <c r="E380" s="44"/>
      <c r="F380" s="6"/>
    </row>
    <row r="381" spans="1:6" ht="15.75" customHeight="1" x14ac:dyDescent="0.2">
      <c r="A381" s="6" t="s">
        <v>718</v>
      </c>
      <c r="B381" s="135">
        <v>42218.833333333336</v>
      </c>
      <c r="C381" s="6">
        <v>780660</v>
      </c>
      <c r="D381" s="62"/>
      <c r="E381" s="44"/>
      <c r="F381" s="6"/>
    </row>
    <row r="382" spans="1:6" ht="15.75" customHeight="1" x14ac:dyDescent="0.2">
      <c r="A382" s="6" t="s">
        <v>718</v>
      </c>
      <c r="B382" s="135">
        <v>42217.833333333336</v>
      </c>
      <c r="C382" s="6">
        <v>765502</v>
      </c>
      <c r="D382" s="62"/>
      <c r="E382" s="44"/>
      <c r="F382" s="6"/>
    </row>
    <row r="383" spans="1:6" ht="15.75" customHeight="1" x14ac:dyDescent="0.2">
      <c r="A383" s="6" t="s">
        <v>719</v>
      </c>
      <c r="B383" s="6"/>
      <c r="C383" s="6"/>
      <c r="D383" s="62"/>
      <c r="E383" s="44"/>
      <c r="F383" s="6"/>
    </row>
    <row r="384" spans="1:6" ht="15.75" customHeight="1" x14ac:dyDescent="0.2">
      <c r="A384" s="6" t="s">
        <v>723</v>
      </c>
      <c r="B384" s="135">
        <v>42247.833333333336</v>
      </c>
      <c r="C384" s="6">
        <v>189478</v>
      </c>
      <c r="D384" s="62"/>
      <c r="E384" s="44"/>
      <c r="F384" s="6"/>
    </row>
    <row r="385" spans="1:6" ht="15.75" customHeight="1" x14ac:dyDescent="0.2">
      <c r="A385" s="6" t="s">
        <v>723</v>
      </c>
      <c r="B385" s="135">
        <v>42246.833333333336</v>
      </c>
      <c r="C385" s="6">
        <v>184993</v>
      </c>
      <c r="D385" s="62"/>
      <c r="E385" s="44"/>
      <c r="F385" s="6"/>
    </row>
    <row r="386" spans="1:6" ht="15.75" customHeight="1" x14ac:dyDescent="0.2">
      <c r="A386" s="6" t="s">
        <v>723</v>
      </c>
      <c r="B386" s="135">
        <v>42245.833333333336</v>
      </c>
      <c r="C386" s="6">
        <v>185061</v>
      </c>
      <c r="D386" s="62"/>
      <c r="E386" s="44"/>
      <c r="F386" s="6"/>
    </row>
    <row r="387" spans="1:6" ht="15.75" customHeight="1" x14ac:dyDescent="0.2">
      <c r="A387" s="6" t="s">
        <v>723</v>
      </c>
      <c r="B387" s="135">
        <v>42244.833333333336</v>
      </c>
      <c r="C387" s="6">
        <v>188622</v>
      </c>
      <c r="D387" s="62"/>
      <c r="E387" s="44"/>
      <c r="F387" s="6"/>
    </row>
    <row r="388" spans="1:6" ht="15.75" customHeight="1" x14ac:dyDescent="0.2">
      <c r="A388" s="6" t="s">
        <v>723</v>
      </c>
      <c r="B388" s="135">
        <v>42243.833333333336</v>
      </c>
      <c r="C388" s="6">
        <v>191677</v>
      </c>
      <c r="D388" s="62"/>
      <c r="E388" s="44"/>
      <c r="F388" s="6"/>
    </row>
    <row r="389" spans="1:6" ht="15.75" customHeight="1" x14ac:dyDescent="0.2">
      <c r="A389" s="6" t="s">
        <v>723</v>
      </c>
      <c r="B389" s="135">
        <v>42242.833333333336</v>
      </c>
      <c r="C389" s="6">
        <v>184100</v>
      </c>
      <c r="D389" s="62"/>
      <c r="E389" s="44"/>
      <c r="F389" s="6"/>
    </row>
    <row r="390" spans="1:6" ht="15.75" customHeight="1" x14ac:dyDescent="0.2">
      <c r="A390" s="6" t="s">
        <v>723</v>
      </c>
      <c r="B390" s="135">
        <v>42241.833333333336</v>
      </c>
      <c r="C390" s="6">
        <v>192042</v>
      </c>
      <c r="D390" s="62"/>
      <c r="E390" s="44"/>
      <c r="F390" s="6"/>
    </row>
    <row r="391" spans="1:6" ht="15.75" customHeight="1" x14ac:dyDescent="0.2">
      <c r="A391" s="6" t="s">
        <v>723</v>
      </c>
      <c r="B391" s="135">
        <v>42240.833333333336</v>
      </c>
      <c r="C391" s="6">
        <v>184080</v>
      </c>
      <c r="D391" s="62"/>
      <c r="E391" s="44"/>
      <c r="F391" s="6"/>
    </row>
    <row r="392" spans="1:6" ht="15.75" customHeight="1" x14ac:dyDescent="0.2">
      <c r="A392" s="6" t="s">
        <v>723</v>
      </c>
      <c r="B392" s="135">
        <v>42239.833333333336</v>
      </c>
      <c r="C392" s="6">
        <v>191579</v>
      </c>
      <c r="D392" s="62"/>
      <c r="E392" s="44"/>
      <c r="F392" s="6"/>
    </row>
    <row r="393" spans="1:6" ht="15.75" customHeight="1" x14ac:dyDescent="0.2">
      <c r="A393" s="6" t="s">
        <v>723</v>
      </c>
      <c r="B393" s="135">
        <v>42238.833333333336</v>
      </c>
      <c r="C393" s="6">
        <v>185710</v>
      </c>
      <c r="D393" s="62"/>
      <c r="E393" s="44"/>
      <c r="F393" s="6"/>
    </row>
    <row r="394" spans="1:6" ht="15.75" customHeight="1" x14ac:dyDescent="0.2">
      <c r="A394" s="6" t="s">
        <v>723</v>
      </c>
      <c r="B394" s="135">
        <v>42237.833333333336</v>
      </c>
      <c r="C394" s="6">
        <v>187549</v>
      </c>
      <c r="D394" s="62"/>
      <c r="E394" s="44"/>
      <c r="F394" s="6"/>
    </row>
    <row r="395" spans="1:6" ht="15.75" customHeight="1" x14ac:dyDescent="0.2">
      <c r="A395" s="6" t="s">
        <v>723</v>
      </c>
      <c r="B395" s="135">
        <v>42236.833333333336</v>
      </c>
      <c r="C395" s="6">
        <v>181348</v>
      </c>
      <c r="D395" s="62"/>
      <c r="E395" s="44"/>
      <c r="F395" s="6"/>
    </row>
    <row r="396" spans="1:6" ht="15.75" customHeight="1" x14ac:dyDescent="0.2">
      <c r="A396" s="6" t="s">
        <v>723</v>
      </c>
      <c r="B396" s="135">
        <v>42235.833333333336</v>
      </c>
      <c r="C396" s="6">
        <v>190032</v>
      </c>
      <c r="D396" s="62"/>
      <c r="E396" s="44"/>
      <c r="F396" s="6"/>
    </row>
    <row r="397" spans="1:6" ht="15.75" customHeight="1" x14ac:dyDescent="0.2">
      <c r="A397" s="6" t="s">
        <v>723</v>
      </c>
      <c r="B397" s="135">
        <v>42234.833333333336</v>
      </c>
      <c r="C397" s="6">
        <v>179633</v>
      </c>
      <c r="D397" s="62"/>
      <c r="E397" s="44"/>
      <c r="F397" s="6"/>
    </row>
    <row r="398" spans="1:6" ht="15.75" customHeight="1" x14ac:dyDescent="0.2">
      <c r="A398" s="6" t="s">
        <v>723</v>
      </c>
      <c r="B398" s="135">
        <v>42233.833333333336</v>
      </c>
      <c r="C398" s="6">
        <v>183284</v>
      </c>
      <c r="D398" s="62"/>
      <c r="E398" s="44"/>
      <c r="F398" s="6"/>
    </row>
    <row r="399" spans="1:6" ht="15.75" customHeight="1" x14ac:dyDescent="0.2">
      <c r="A399" s="6" t="s">
        <v>723</v>
      </c>
      <c r="B399" s="135">
        <v>42232.833333333336</v>
      </c>
      <c r="C399" s="6">
        <v>185284</v>
      </c>
      <c r="D399" s="62"/>
      <c r="E399" s="44"/>
      <c r="F399" s="6"/>
    </row>
    <row r="400" spans="1:6" ht="15.75" customHeight="1" x14ac:dyDescent="0.2">
      <c r="A400" s="6" t="s">
        <v>723</v>
      </c>
      <c r="B400" s="135">
        <v>42231.833333333336</v>
      </c>
      <c r="C400" s="6">
        <v>184410</v>
      </c>
      <c r="D400" s="62"/>
      <c r="E400" s="44"/>
      <c r="F400" s="6"/>
    </row>
    <row r="401" spans="1:6" ht="15.75" customHeight="1" x14ac:dyDescent="0.2">
      <c r="A401" s="6" t="s">
        <v>723</v>
      </c>
      <c r="B401" s="135">
        <v>42230.833333333336</v>
      </c>
      <c r="C401" s="6">
        <v>193071</v>
      </c>
      <c r="D401" s="62"/>
      <c r="E401" s="44"/>
      <c r="F401" s="6"/>
    </row>
    <row r="402" spans="1:6" ht="15.75" customHeight="1" x14ac:dyDescent="0.2">
      <c r="A402" s="6" t="s">
        <v>723</v>
      </c>
      <c r="B402" s="135">
        <v>42229.833333333336</v>
      </c>
      <c r="C402" s="6">
        <v>226635</v>
      </c>
      <c r="D402" s="62"/>
      <c r="E402" s="44"/>
      <c r="F402" s="6"/>
    </row>
    <row r="403" spans="1:6" ht="15.75" customHeight="1" x14ac:dyDescent="0.2">
      <c r="A403" s="6" t="s">
        <v>723</v>
      </c>
      <c r="B403" s="135">
        <v>42228.833333333336</v>
      </c>
      <c r="C403" s="6">
        <v>187245</v>
      </c>
      <c r="D403" s="62"/>
      <c r="E403" s="44"/>
      <c r="F403" s="6"/>
    </row>
    <row r="404" spans="1:6" ht="15.75" customHeight="1" x14ac:dyDescent="0.2">
      <c r="A404" s="6" t="s">
        <v>723</v>
      </c>
      <c r="B404" s="135">
        <v>42227.833333333336</v>
      </c>
      <c r="C404" s="6">
        <v>194680</v>
      </c>
      <c r="D404" s="62"/>
      <c r="E404" s="44"/>
      <c r="F404" s="6"/>
    </row>
    <row r="405" spans="1:6" ht="15.75" customHeight="1" x14ac:dyDescent="0.2">
      <c r="A405" s="6" t="s">
        <v>723</v>
      </c>
      <c r="B405" s="135">
        <v>42226.833333333336</v>
      </c>
      <c r="C405" s="6">
        <v>188401</v>
      </c>
      <c r="D405" s="62"/>
      <c r="E405" s="44"/>
      <c r="F405" s="6"/>
    </row>
    <row r="406" spans="1:6" ht="15.75" customHeight="1" x14ac:dyDescent="0.2">
      <c r="A406" s="6" t="s">
        <v>723</v>
      </c>
      <c r="B406" s="135">
        <v>42225.833333333336</v>
      </c>
      <c r="C406" s="6">
        <v>185386</v>
      </c>
      <c r="D406" s="62"/>
      <c r="E406" s="44"/>
      <c r="F406" s="6"/>
    </row>
    <row r="407" spans="1:6" ht="15.75" customHeight="1" x14ac:dyDescent="0.2">
      <c r="A407" s="6" t="s">
        <v>723</v>
      </c>
      <c r="B407" s="135">
        <v>42224.833333333336</v>
      </c>
      <c r="C407" s="6">
        <v>194010</v>
      </c>
      <c r="D407" s="62"/>
      <c r="E407" s="44"/>
      <c r="F407" s="6"/>
    </row>
    <row r="408" spans="1:6" ht="15.75" customHeight="1" x14ac:dyDescent="0.2">
      <c r="A408" s="6" t="s">
        <v>723</v>
      </c>
      <c r="B408" s="135">
        <v>42223.833333333336</v>
      </c>
      <c r="C408" s="6">
        <v>190226</v>
      </c>
      <c r="D408" s="62"/>
      <c r="E408" s="44"/>
      <c r="F408" s="6"/>
    </row>
    <row r="409" spans="1:6" ht="15.75" customHeight="1" x14ac:dyDescent="0.2">
      <c r="A409" s="6" t="s">
        <v>723</v>
      </c>
      <c r="B409" s="135">
        <v>42222.833333333336</v>
      </c>
      <c r="C409" s="6">
        <v>186886</v>
      </c>
      <c r="D409" s="62"/>
      <c r="E409" s="44"/>
      <c r="F409" s="6"/>
    </row>
    <row r="410" spans="1:6" ht="15.75" customHeight="1" x14ac:dyDescent="0.2">
      <c r="A410" s="6" t="s">
        <v>723</v>
      </c>
      <c r="B410" s="135">
        <v>42221.833333333336</v>
      </c>
      <c r="C410" s="6">
        <v>190732</v>
      </c>
      <c r="D410" s="62"/>
      <c r="E410" s="44"/>
      <c r="F410" s="6"/>
    </row>
    <row r="411" spans="1:6" ht="15.75" customHeight="1" x14ac:dyDescent="0.2">
      <c r="A411" s="6" t="s">
        <v>723</v>
      </c>
      <c r="B411" s="135">
        <v>42220.833333333336</v>
      </c>
      <c r="C411" s="6">
        <v>185969</v>
      </c>
      <c r="D411" s="62"/>
      <c r="E411" s="44"/>
      <c r="F411" s="6"/>
    </row>
    <row r="412" spans="1:6" ht="15.75" customHeight="1" x14ac:dyDescent="0.2">
      <c r="A412" s="6" t="s">
        <v>723</v>
      </c>
      <c r="B412" s="135">
        <v>42219.833333333336</v>
      </c>
      <c r="C412" s="6">
        <v>193711</v>
      </c>
      <c r="D412" s="62"/>
      <c r="E412" s="44"/>
      <c r="F412" s="6"/>
    </row>
    <row r="413" spans="1:6" ht="15.75" customHeight="1" x14ac:dyDescent="0.2">
      <c r="A413" s="6" t="s">
        <v>723</v>
      </c>
      <c r="B413" s="135">
        <v>42218.833333333336</v>
      </c>
      <c r="C413" s="6">
        <v>188818</v>
      </c>
      <c r="D413" s="62"/>
      <c r="E413" s="44"/>
      <c r="F413" s="6"/>
    </row>
    <row r="414" spans="1:6" ht="15.75" customHeight="1" x14ac:dyDescent="0.2">
      <c r="A414" s="6" t="s">
        <v>723</v>
      </c>
      <c r="B414" s="135">
        <v>42217.833333333336</v>
      </c>
      <c r="C414" s="6">
        <v>191366</v>
      </c>
      <c r="D414" s="62"/>
      <c r="E414" s="44"/>
      <c r="F414" s="6"/>
    </row>
    <row r="415" spans="1:6" ht="15.75" customHeight="1" x14ac:dyDescent="0.2">
      <c r="A415" s="6" t="s">
        <v>822</v>
      </c>
      <c r="B415" s="6"/>
      <c r="C415" s="6"/>
      <c r="D415" s="62"/>
      <c r="E415" s="44"/>
      <c r="F415" s="6"/>
    </row>
    <row r="416" spans="1:6" ht="15.75" customHeight="1" x14ac:dyDescent="0.2">
      <c r="A416" s="6" t="s">
        <v>616</v>
      </c>
      <c r="B416" s="135">
        <v>42247.833333333336</v>
      </c>
      <c r="C416" s="6">
        <v>48153</v>
      </c>
      <c r="D416" s="62"/>
      <c r="E416" s="44"/>
      <c r="F416" s="6"/>
    </row>
    <row r="417" spans="1:6" ht="15.75" customHeight="1" x14ac:dyDescent="0.2">
      <c r="A417" s="6" t="s">
        <v>616</v>
      </c>
      <c r="B417" s="135">
        <v>42246.833333333336</v>
      </c>
      <c r="C417" s="6">
        <v>48988</v>
      </c>
      <c r="D417" s="62"/>
      <c r="E417" s="44"/>
      <c r="F417" s="6"/>
    </row>
    <row r="418" spans="1:6" ht="15.75" customHeight="1" x14ac:dyDescent="0.2">
      <c r="A418" s="6" t="s">
        <v>616</v>
      </c>
      <c r="B418" s="135">
        <v>42245.833333333336</v>
      </c>
      <c r="C418" s="6">
        <v>50745</v>
      </c>
      <c r="D418" s="62"/>
      <c r="E418" s="44"/>
      <c r="F418" s="6"/>
    </row>
    <row r="419" spans="1:6" ht="15.75" customHeight="1" x14ac:dyDescent="0.2">
      <c r="A419" s="6" t="s">
        <v>616</v>
      </c>
      <c r="B419" s="135">
        <v>42244.833333333336</v>
      </c>
      <c r="C419" s="6">
        <v>48085</v>
      </c>
      <c r="D419" s="62"/>
      <c r="E419" s="44"/>
      <c r="F419" s="6"/>
    </row>
    <row r="420" spans="1:6" ht="15.75" customHeight="1" x14ac:dyDescent="0.2">
      <c r="A420" s="6" t="s">
        <v>616</v>
      </c>
      <c r="B420" s="135">
        <v>42243.833333333336</v>
      </c>
      <c r="C420" s="6">
        <v>50250</v>
      </c>
      <c r="D420" s="62"/>
      <c r="E420" s="44"/>
      <c r="F420" s="6"/>
    </row>
    <row r="421" spans="1:6" ht="15.75" customHeight="1" x14ac:dyDescent="0.2">
      <c r="A421" s="6" t="s">
        <v>616</v>
      </c>
      <c r="B421" s="135">
        <v>42242.833333333336</v>
      </c>
      <c r="C421" s="6">
        <v>47697</v>
      </c>
      <c r="D421" s="62"/>
      <c r="E421" s="44"/>
      <c r="F421" s="6"/>
    </row>
    <row r="422" spans="1:6" ht="15.75" customHeight="1" x14ac:dyDescent="0.2">
      <c r="A422" s="6" t="s">
        <v>616</v>
      </c>
      <c r="B422" s="135">
        <v>42241.833333333336</v>
      </c>
      <c r="C422" s="6">
        <v>49580</v>
      </c>
      <c r="D422" s="62"/>
      <c r="E422" s="44"/>
      <c r="F422" s="6"/>
    </row>
    <row r="423" spans="1:6" ht="15.75" customHeight="1" x14ac:dyDescent="0.2">
      <c r="A423" s="6" t="s">
        <v>616</v>
      </c>
      <c r="B423" s="135">
        <v>42240.833333333336</v>
      </c>
      <c r="C423" s="6">
        <v>48726</v>
      </c>
      <c r="D423" s="62"/>
      <c r="E423" s="44"/>
      <c r="F423" s="6"/>
    </row>
    <row r="424" spans="1:6" ht="15.75" customHeight="1" x14ac:dyDescent="0.2">
      <c r="A424" s="6" t="s">
        <v>616</v>
      </c>
      <c r="B424" s="135">
        <v>42239.833333333336</v>
      </c>
      <c r="C424" s="6">
        <v>45609</v>
      </c>
      <c r="D424" s="62"/>
      <c r="E424" s="44"/>
      <c r="F424" s="6"/>
    </row>
    <row r="425" spans="1:6" ht="15.75" customHeight="1" x14ac:dyDescent="0.2">
      <c r="A425" s="6" t="s">
        <v>616</v>
      </c>
      <c r="B425" s="135">
        <v>42238.833333333336</v>
      </c>
      <c r="C425" s="6">
        <v>50804</v>
      </c>
      <c r="D425" s="62"/>
      <c r="E425" s="44"/>
      <c r="F425" s="6"/>
    </row>
    <row r="426" spans="1:6" ht="15.75" customHeight="1" x14ac:dyDescent="0.2">
      <c r="A426" s="6" t="s">
        <v>616</v>
      </c>
      <c r="B426" s="135">
        <v>42237.833333333336</v>
      </c>
      <c r="C426" s="6">
        <v>47415</v>
      </c>
      <c r="D426" s="62"/>
      <c r="E426" s="44"/>
      <c r="F426" s="6"/>
    </row>
    <row r="427" spans="1:6" ht="15.75" customHeight="1" x14ac:dyDescent="0.2">
      <c r="A427" s="6" t="s">
        <v>616</v>
      </c>
      <c r="B427" s="135">
        <v>42236.833333333336</v>
      </c>
      <c r="C427" s="6">
        <v>48794</v>
      </c>
      <c r="D427" s="62"/>
      <c r="E427" s="44"/>
      <c r="F427" s="6"/>
    </row>
    <row r="428" spans="1:6" ht="15.75" customHeight="1" x14ac:dyDescent="0.2">
      <c r="A428" s="6" t="s">
        <v>616</v>
      </c>
      <c r="B428" s="135">
        <v>42235.833333333336</v>
      </c>
      <c r="C428" s="6">
        <v>49183</v>
      </c>
      <c r="D428" s="62"/>
      <c r="E428" s="44"/>
      <c r="F428" s="6"/>
    </row>
    <row r="429" spans="1:6" ht="15.75" customHeight="1" x14ac:dyDescent="0.2">
      <c r="A429" s="6" t="s">
        <v>616</v>
      </c>
      <c r="B429" s="135">
        <v>42234.833333333336</v>
      </c>
      <c r="C429" s="6">
        <v>47483</v>
      </c>
      <c r="D429" s="62"/>
      <c r="E429" s="44"/>
      <c r="F429" s="6"/>
    </row>
    <row r="430" spans="1:6" ht="15.75" customHeight="1" x14ac:dyDescent="0.2">
      <c r="A430" s="6" t="s">
        <v>616</v>
      </c>
      <c r="B430" s="135">
        <v>42233.833333333336</v>
      </c>
      <c r="C430" s="6">
        <v>50202</v>
      </c>
      <c r="D430" s="62"/>
      <c r="E430" s="44"/>
      <c r="F430" s="6"/>
    </row>
    <row r="431" spans="1:6" ht="15.75" customHeight="1" x14ac:dyDescent="0.2">
      <c r="A431" s="6" t="s">
        <v>616</v>
      </c>
      <c r="B431" s="135">
        <v>42232.833333333336</v>
      </c>
      <c r="C431" s="6">
        <v>50638</v>
      </c>
      <c r="D431" s="62"/>
      <c r="E431" s="44"/>
      <c r="F431" s="6"/>
    </row>
    <row r="432" spans="1:6" ht="15.75" customHeight="1" x14ac:dyDescent="0.2">
      <c r="A432" s="6" t="s">
        <v>616</v>
      </c>
      <c r="B432" s="135">
        <v>42231.833333333336</v>
      </c>
      <c r="C432" s="6">
        <v>45619</v>
      </c>
      <c r="D432" s="62"/>
      <c r="E432" s="44"/>
      <c r="F432" s="6"/>
    </row>
    <row r="433" spans="1:6" ht="15.75" customHeight="1" x14ac:dyDescent="0.2">
      <c r="A433" s="6" t="s">
        <v>616</v>
      </c>
      <c r="B433" s="135">
        <v>42230.833333333336</v>
      </c>
      <c r="C433" s="6">
        <v>45512</v>
      </c>
      <c r="D433" s="62"/>
      <c r="E433" s="44"/>
      <c r="F433" s="6"/>
    </row>
    <row r="434" spans="1:6" ht="15.75" customHeight="1" x14ac:dyDescent="0.2">
      <c r="A434" s="6" t="s">
        <v>616</v>
      </c>
      <c r="B434" s="135">
        <v>42229.833333333336</v>
      </c>
      <c r="C434" s="6">
        <v>50124</v>
      </c>
      <c r="D434" s="62"/>
      <c r="E434" s="44"/>
      <c r="F434" s="6"/>
    </row>
    <row r="435" spans="1:6" ht="15.75" customHeight="1" x14ac:dyDescent="0.2">
      <c r="A435" s="6" t="s">
        <v>616</v>
      </c>
      <c r="B435" s="135">
        <v>42228.833333333336</v>
      </c>
      <c r="C435" s="6">
        <v>50338</v>
      </c>
      <c r="D435" s="62"/>
      <c r="E435" s="44"/>
      <c r="F435" s="6"/>
    </row>
    <row r="436" spans="1:6" ht="15.75" customHeight="1" x14ac:dyDescent="0.2">
      <c r="A436" s="6" t="s">
        <v>616</v>
      </c>
      <c r="B436" s="135">
        <v>42227.833333333336</v>
      </c>
      <c r="C436" s="6">
        <v>49124</v>
      </c>
      <c r="D436" s="62"/>
      <c r="E436" s="44"/>
      <c r="F436" s="6"/>
    </row>
    <row r="437" spans="1:6" ht="15.75" customHeight="1" x14ac:dyDescent="0.2">
      <c r="A437" s="6" t="s">
        <v>616</v>
      </c>
      <c r="B437" s="135">
        <v>42226.833333333336</v>
      </c>
      <c r="C437" s="6">
        <v>51173</v>
      </c>
      <c r="D437" s="62"/>
      <c r="E437" s="44"/>
      <c r="F437" s="6"/>
    </row>
    <row r="438" spans="1:6" ht="15.75" customHeight="1" x14ac:dyDescent="0.2">
      <c r="A438" s="6" t="s">
        <v>616</v>
      </c>
      <c r="B438" s="135">
        <v>42225.833333333336</v>
      </c>
      <c r="C438" s="6">
        <v>48797</v>
      </c>
      <c r="D438" s="62"/>
      <c r="E438" s="44"/>
      <c r="F438" s="6"/>
    </row>
    <row r="439" spans="1:6" ht="15.75" customHeight="1" x14ac:dyDescent="0.2">
      <c r="A439" s="6" t="s">
        <v>616</v>
      </c>
      <c r="B439" s="135">
        <v>42224.833333333336</v>
      </c>
      <c r="C439" s="6">
        <v>49891</v>
      </c>
      <c r="D439" s="62"/>
      <c r="E439" s="44"/>
      <c r="F439" s="6"/>
    </row>
    <row r="440" spans="1:6" ht="15.75" customHeight="1" x14ac:dyDescent="0.2">
      <c r="A440" s="6" t="s">
        <v>616</v>
      </c>
      <c r="B440" s="135">
        <v>42223.833333333336</v>
      </c>
      <c r="C440" s="6">
        <v>49615</v>
      </c>
      <c r="D440" s="62"/>
      <c r="E440" s="44"/>
      <c r="F440" s="6"/>
    </row>
    <row r="441" spans="1:6" ht="15.75" customHeight="1" x14ac:dyDescent="0.2">
      <c r="A441" s="6" t="s">
        <v>616</v>
      </c>
      <c r="B441" s="135">
        <v>42222.833333333336</v>
      </c>
      <c r="C441" s="6">
        <v>45775</v>
      </c>
      <c r="D441" s="62"/>
      <c r="E441" s="44"/>
      <c r="F441" s="6"/>
    </row>
    <row r="442" spans="1:6" ht="15.75" customHeight="1" x14ac:dyDescent="0.2">
      <c r="A442" s="6" t="s">
        <v>616</v>
      </c>
      <c r="B442" s="135">
        <v>42221.833333333336</v>
      </c>
      <c r="C442" s="6">
        <v>49173</v>
      </c>
      <c r="D442" s="62"/>
      <c r="E442" s="44"/>
      <c r="F442" s="6"/>
    </row>
    <row r="443" spans="1:6" ht="15.75" customHeight="1" x14ac:dyDescent="0.2">
      <c r="A443" s="6" t="s">
        <v>616</v>
      </c>
      <c r="B443" s="135">
        <v>42220.833333333336</v>
      </c>
      <c r="C443" s="6">
        <v>49755</v>
      </c>
      <c r="D443" s="62"/>
      <c r="E443" s="44"/>
      <c r="F443" s="6"/>
    </row>
    <row r="444" spans="1:6" ht="15.75" customHeight="1" x14ac:dyDescent="0.2">
      <c r="A444" s="6" t="s">
        <v>616</v>
      </c>
      <c r="B444" s="135">
        <v>42219.833333333336</v>
      </c>
      <c r="C444" s="6">
        <v>53241</v>
      </c>
      <c r="D444" s="62"/>
      <c r="E444" s="44"/>
      <c r="F444" s="6"/>
    </row>
    <row r="445" spans="1:6" ht="15.75" customHeight="1" x14ac:dyDescent="0.2">
      <c r="A445" s="6" t="s">
        <v>616</v>
      </c>
      <c r="B445" s="135">
        <v>42218.833333333336</v>
      </c>
      <c r="C445" s="6">
        <v>47129</v>
      </c>
      <c r="D445" s="62"/>
      <c r="E445" s="44"/>
      <c r="F445" s="6"/>
    </row>
    <row r="446" spans="1:6" ht="15.75" customHeight="1" x14ac:dyDescent="0.2">
      <c r="A446" s="6" t="s">
        <v>616</v>
      </c>
      <c r="B446" s="135">
        <v>42217.833333333336</v>
      </c>
      <c r="C446" s="6">
        <v>48056</v>
      </c>
      <c r="D446" s="62"/>
      <c r="E446" s="44"/>
      <c r="F446" s="6"/>
    </row>
    <row r="447" spans="1:6" ht="15.75" customHeight="1" x14ac:dyDescent="0.2">
      <c r="A447" s="6" t="s">
        <v>712</v>
      </c>
      <c r="B447" s="6"/>
      <c r="C447" s="6"/>
      <c r="D447" s="62"/>
      <c r="E447" s="44"/>
      <c r="F447" s="6"/>
    </row>
    <row r="448" spans="1:6" ht="15.75" customHeight="1" x14ac:dyDescent="0.2">
      <c r="A448" s="6" t="s">
        <v>713</v>
      </c>
      <c r="B448" s="6"/>
      <c r="C448" s="6"/>
      <c r="D448" s="62"/>
      <c r="E448" s="44"/>
      <c r="F448" s="6"/>
    </row>
    <row r="449" spans="1:6" ht="15.75" customHeight="1" x14ac:dyDescent="0.2">
      <c r="A449" s="6" t="s">
        <v>714</v>
      </c>
      <c r="B449" s="135">
        <v>42247.833333333336</v>
      </c>
      <c r="C449" s="6">
        <v>677639</v>
      </c>
      <c r="D449" s="62"/>
      <c r="E449" s="44"/>
      <c r="F449" s="6"/>
    </row>
    <row r="450" spans="1:6" ht="15.75" customHeight="1" x14ac:dyDescent="0.2">
      <c r="A450" s="6" t="s">
        <v>714</v>
      </c>
      <c r="B450" s="135">
        <v>42246.833333333336</v>
      </c>
      <c r="C450" s="6">
        <v>475341</v>
      </c>
      <c r="D450" s="62"/>
      <c r="E450" s="44"/>
      <c r="F450" s="6"/>
    </row>
    <row r="451" spans="1:6" ht="15.75" customHeight="1" x14ac:dyDescent="0.2">
      <c r="A451" s="6" t="s">
        <v>714</v>
      </c>
      <c r="B451" s="135">
        <v>42245.833333333336</v>
      </c>
      <c r="C451" s="6">
        <v>327104</v>
      </c>
      <c r="D451" s="62"/>
      <c r="E451" s="44"/>
      <c r="F451" s="6"/>
    </row>
    <row r="452" spans="1:6" ht="15.75" customHeight="1" x14ac:dyDescent="0.2">
      <c r="A452" s="6" t="s">
        <v>714</v>
      </c>
      <c r="B452" s="135">
        <v>42244.833333333336</v>
      </c>
      <c r="C452" s="6">
        <v>531731</v>
      </c>
      <c r="D452" s="62"/>
      <c r="E452" s="44"/>
      <c r="F452" s="6"/>
    </row>
    <row r="453" spans="1:6" ht="15.75" customHeight="1" x14ac:dyDescent="0.2">
      <c r="A453" s="6" t="s">
        <v>714</v>
      </c>
      <c r="B453" s="135">
        <v>42243.833333333336</v>
      </c>
      <c r="C453" s="6">
        <v>433287</v>
      </c>
      <c r="D453" s="62"/>
      <c r="E453" s="44"/>
      <c r="F453" s="6"/>
    </row>
    <row r="454" spans="1:6" ht="15.75" customHeight="1" x14ac:dyDescent="0.2">
      <c r="A454" s="6" t="s">
        <v>714</v>
      </c>
      <c r="B454" s="135">
        <v>42242.833333333336</v>
      </c>
      <c r="C454" s="6">
        <v>407514</v>
      </c>
      <c r="D454" s="62"/>
      <c r="E454" s="44"/>
      <c r="F454" s="6"/>
    </row>
    <row r="455" spans="1:6" ht="15.75" customHeight="1" x14ac:dyDescent="0.2">
      <c r="A455" s="6" t="s">
        <v>714</v>
      </c>
      <c r="B455" s="135">
        <v>42241.833333333336</v>
      </c>
      <c r="C455" s="6">
        <v>455554</v>
      </c>
      <c r="D455" s="62"/>
      <c r="E455" s="44"/>
      <c r="F455" s="6"/>
    </row>
    <row r="456" spans="1:6" ht="15.75" customHeight="1" x14ac:dyDescent="0.2">
      <c r="A456" s="6" t="s">
        <v>714</v>
      </c>
      <c r="B456" s="135">
        <v>42240.833333333336</v>
      </c>
      <c r="C456" s="6">
        <v>450642</v>
      </c>
      <c r="D456" s="62"/>
      <c r="E456" s="44"/>
      <c r="F456" s="6"/>
    </row>
    <row r="457" spans="1:6" ht="15.75" customHeight="1" x14ac:dyDescent="0.2">
      <c r="A457" s="6" t="s">
        <v>714</v>
      </c>
      <c r="B457" s="135">
        <v>42239.833333333336</v>
      </c>
      <c r="C457" s="6">
        <v>422039</v>
      </c>
      <c r="D457" s="62"/>
      <c r="E457" s="44"/>
      <c r="F457" s="6"/>
    </row>
    <row r="458" spans="1:6" ht="15.75" customHeight="1" x14ac:dyDescent="0.2">
      <c r="A458" s="6" t="s">
        <v>714</v>
      </c>
      <c r="B458" s="135">
        <v>42238.833333333336</v>
      </c>
      <c r="C458" s="6">
        <v>354407</v>
      </c>
      <c r="D458" s="62"/>
      <c r="E458" s="44"/>
      <c r="F458" s="6"/>
    </row>
    <row r="459" spans="1:6" ht="15.75" customHeight="1" x14ac:dyDescent="0.2">
      <c r="A459" s="6" t="s">
        <v>714</v>
      </c>
      <c r="B459" s="135">
        <v>42237.833333333336</v>
      </c>
      <c r="C459" s="6">
        <v>554441</v>
      </c>
      <c r="D459" s="62"/>
      <c r="E459" s="44"/>
      <c r="F459" s="6"/>
    </row>
    <row r="460" spans="1:6" ht="15.75" customHeight="1" x14ac:dyDescent="0.2">
      <c r="A460" s="6" t="s">
        <v>714</v>
      </c>
      <c r="B460" s="135">
        <v>42236.833333333336</v>
      </c>
      <c r="C460" s="6">
        <v>756699</v>
      </c>
      <c r="D460" s="62"/>
      <c r="E460" s="44"/>
      <c r="F460" s="6"/>
    </row>
    <row r="461" spans="1:6" ht="15.75" customHeight="1" x14ac:dyDescent="0.2">
      <c r="A461" s="6" t="s">
        <v>714</v>
      </c>
      <c r="B461" s="135">
        <v>42235.833333333336</v>
      </c>
      <c r="C461" s="6">
        <v>478060</v>
      </c>
      <c r="D461" s="62"/>
      <c r="E461" s="44"/>
      <c r="F461" s="6"/>
    </row>
    <row r="462" spans="1:6" ht="15.75" customHeight="1" x14ac:dyDescent="0.2">
      <c r="A462" s="6" t="s">
        <v>714</v>
      </c>
      <c r="B462" s="135">
        <v>42234.833333333336</v>
      </c>
      <c r="C462" s="6">
        <v>481953</v>
      </c>
      <c r="D462" s="62"/>
      <c r="E462" s="44"/>
      <c r="F462" s="6"/>
    </row>
    <row r="463" spans="1:6" ht="15.75" customHeight="1" x14ac:dyDescent="0.2">
      <c r="A463" s="6" t="s">
        <v>714</v>
      </c>
      <c r="B463" s="135">
        <v>42233.833333333336</v>
      </c>
      <c r="C463" s="6">
        <v>497400</v>
      </c>
      <c r="D463" s="62"/>
      <c r="E463" s="44"/>
      <c r="F463" s="6"/>
    </row>
    <row r="464" spans="1:6" ht="15.75" customHeight="1" x14ac:dyDescent="0.2">
      <c r="A464" s="6" t="s">
        <v>714</v>
      </c>
      <c r="B464" s="135">
        <v>42232.833333333336</v>
      </c>
      <c r="C464" s="6">
        <v>451146</v>
      </c>
      <c r="D464" s="62"/>
      <c r="E464" s="44"/>
      <c r="F464" s="6"/>
    </row>
    <row r="465" spans="1:6" ht="15.75" customHeight="1" x14ac:dyDescent="0.2">
      <c r="A465" s="6" t="s">
        <v>714</v>
      </c>
      <c r="B465" s="135">
        <v>42231.833333333336</v>
      </c>
      <c r="C465" s="6">
        <v>336793</v>
      </c>
      <c r="D465" s="62"/>
      <c r="E465" s="44"/>
      <c r="F465" s="6"/>
    </row>
    <row r="466" spans="1:6" ht="15.75" customHeight="1" x14ac:dyDescent="0.2">
      <c r="A466" s="6" t="s">
        <v>714</v>
      </c>
      <c r="B466" s="135">
        <v>42230.833333333336</v>
      </c>
      <c r="C466" s="6">
        <v>568373</v>
      </c>
      <c r="D466" s="62"/>
      <c r="E466" s="44"/>
      <c r="F466" s="6"/>
    </row>
    <row r="467" spans="1:6" ht="15.75" customHeight="1" x14ac:dyDescent="0.2">
      <c r="A467" s="6" t="s">
        <v>714</v>
      </c>
      <c r="B467" s="135">
        <v>42229.833333333336</v>
      </c>
      <c r="C467" s="6">
        <v>459088</v>
      </c>
      <c r="D467" s="62"/>
      <c r="E467" s="44"/>
      <c r="F467" s="6"/>
    </row>
    <row r="468" spans="1:6" ht="15.75" customHeight="1" x14ac:dyDescent="0.2">
      <c r="A468" s="6" t="s">
        <v>714</v>
      </c>
      <c r="B468" s="135">
        <v>42228.833333333336</v>
      </c>
      <c r="C468" s="6">
        <v>472113</v>
      </c>
      <c r="D468" s="62"/>
      <c r="E468" s="44"/>
      <c r="F468" s="6"/>
    </row>
    <row r="469" spans="1:6" ht="15.75" customHeight="1" x14ac:dyDescent="0.2">
      <c r="A469" s="6" t="s">
        <v>714</v>
      </c>
      <c r="B469" s="135">
        <v>42227.833333333336</v>
      </c>
      <c r="C469" s="6">
        <v>547683</v>
      </c>
      <c r="D469" s="62"/>
      <c r="E469" s="44"/>
      <c r="F469" s="6"/>
    </row>
    <row r="470" spans="1:6" ht="15.75" customHeight="1" x14ac:dyDescent="0.2">
      <c r="A470" s="6" t="s">
        <v>714</v>
      </c>
      <c r="B470" s="135">
        <v>42226.833333333336</v>
      </c>
      <c r="C470" s="6">
        <v>519012</v>
      </c>
      <c r="D470" s="62"/>
      <c r="E470" s="44"/>
      <c r="F470" s="6"/>
    </row>
    <row r="471" spans="1:6" ht="15.75" customHeight="1" x14ac:dyDescent="0.2">
      <c r="A471" s="6" t="s">
        <v>714</v>
      </c>
      <c r="B471" s="135">
        <v>42225.833333333336</v>
      </c>
      <c r="C471" s="6">
        <v>431660</v>
      </c>
      <c r="D471" s="62"/>
      <c r="E471" s="44"/>
      <c r="F471" s="6"/>
    </row>
    <row r="472" spans="1:6" ht="15.75" customHeight="1" x14ac:dyDescent="0.2">
      <c r="A472" s="6" t="s">
        <v>714</v>
      </c>
      <c r="B472" s="135">
        <v>42224.833333333336</v>
      </c>
      <c r="C472" s="6">
        <v>429155</v>
      </c>
      <c r="D472" s="62"/>
      <c r="E472" s="44"/>
      <c r="F472" s="6"/>
    </row>
    <row r="473" spans="1:6" ht="15.75" customHeight="1" x14ac:dyDescent="0.2">
      <c r="A473" s="6" t="s">
        <v>714</v>
      </c>
      <c r="B473" s="135">
        <v>42223.833333333336</v>
      </c>
      <c r="C473" s="6">
        <v>524226</v>
      </c>
      <c r="D473" s="62"/>
      <c r="E473" s="44"/>
      <c r="F473" s="6"/>
    </row>
    <row r="474" spans="1:6" ht="15.75" customHeight="1" x14ac:dyDescent="0.2">
      <c r="A474" s="6" t="s">
        <v>714</v>
      </c>
      <c r="B474" s="135">
        <v>42222.833333333336</v>
      </c>
      <c r="C474" s="6">
        <v>440156</v>
      </c>
      <c r="D474" s="62"/>
      <c r="E474" s="44"/>
      <c r="F474" s="6"/>
    </row>
    <row r="475" spans="1:6" ht="15.75" customHeight="1" x14ac:dyDescent="0.2">
      <c r="A475" s="6" t="s">
        <v>714</v>
      </c>
      <c r="B475" s="135">
        <v>42221.833333333336</v>
      </c>
      <c r="C475" s="6">
        <v>430175</v>
      </c>
      <c r="D475" s="62"/>
      <c r="E475" s="44"/>
      <c r="F475" s="6"/>
    </row>
    <row r="476" spans="1:6" ht="15.75" customHeight="1" x14ac:dyDescent="0.2">
      <c r="A476" s="6" t="s">
        <v>714</v>
      </c>
      <c r="B476" s="135">
        <v>42220.833333333336</v>
      </c>
      <c r="C476" s="6">
        <v>435311</v>
      </c>
      <c r="D476" s="62"/>
      <c r="E476" s="44"/>
      <c r="F476" s="6"/>
    </row>
    <row r="477" spans="1:6" ht="15.75" customHeight="1" x14ac:dyDescent="0.2">
      <c r="A477" s="6" t="s">
        <v>714</v>
      </c>
      <c r="B477" s="135">
        <v>42219.833333333336</v>
      </c>
      <c r="C477" s="6">
        <v>467166</v>
      </c>
      <c r="D477" s="62"/>
      <c r="E477" s="44"/>
      <c r="F477" s="6"/>
    </row>
    <row r="478" spans="1:6" ht="15.75" customHeight="1" x14ac:dyDescent="0.2">
      <c r="A478" s="6" t="s">
        <v>714</v>
      </c>
      <c r="B478" s="135">
        <v>42218.833333333336</v>
      </c>
      <c r="C478" s="6">
        <v>472312</v>
      </c>
      <c r="D478" s="62"/>
      <c r="E478" s="44"/>
      <c r="F478" s="6"/>
    </row>
    <row r="479" spans="1:6" ht="15.75" customHeight="1" x14ac:dyDescent="0.2">
      <c r="A479" s="6" t="s">
        <v>714</v>
      </c>
      <c r="B479" s="135">
        <v>42217.833333333336</v>
      </c>
      <c r="C479" s="6">
        <v>422748</v>
      </c>
      <c r="D479" s="62"/>
      <c r="E479" s="44"/>
      <c r="F479" s="6"/>
    </row>
    <row r="480" spans="1:6" ht="15.75" customHeight="1" x14ac:dyDescent="0.2">
      <c r="A480" s="6" t="s">
        <v>715</v>
      </c>
      <c r="B480" s="135">
        <v>42247.833333333336</v>
      </c>
      <c r="C480" s="6">
        <v>183016</v>
      </c>
      <c r="D480" s="62"/>
      <c r="E480" s="44"/>
      <c r="F480" s="6"/>
    </row>
    <row r="481" spans="1:6" ht="15.75" customHeight="1" x14ac:dyDescent="0.2">
      <c r="A481" s="6" t="s">
        <v>715</v>
      </c>
      <c r="B481" s="135">
        <v>42246.833333333336</v>
      </c>
      <c r="C481" s="6">
        <v>181868</v>
      </c>
      <c r="D481" s="62"/>
      <c r="E481" s="44"/>
      <c r="F481" s="6"/>
    </row>
    <row r="482" spans="1:6" ht="15.75" customHeight="1" x14ac:dyDescent="0.2">
      <c r="A482" s="6" t="s">
        <v>715</v>
      </c>
      <c r="B482" s="135">
        <v>42245.833333333336</v>
      </c>
      <c r="C482" s="6">
        <v>171955</v>
      </c>
      <c r="D482" s="62"/>
      <c r="E482" s="44"/>
      <c r="F482" s="6"/>
    </row>
    <row r="483" spans="1:6" ht="15.75" customHeight="1" x14ac:dyDescent="0.2">
      <c r="A483" s="6" t="s">
        <v>715</v>
      </c>
      <c r="B483" s="135">
        <v>42244.833333333336</v>
      </c>
      <c r="C483" s="6">
        <v>167848</v>
      </c>
      <c r="D483" s="62"/>
      <c r="E483" s="44"/>
      <c r="F483" s="6"/>
    </row>
    <row r="484" spans="1:6" ht="15.75" customHeight="1" x14ac:dyDescent="0.2">
      <c r="A484" s="6" t="s">
        <v>715</v>
      </c>
      <c r="B484" s="135">
        <v>42243.833333333336</v>
      </c>
      <c r="C484" s="6">
        <v>467806</v>
      </c>
      <c r="D484" s="62"/>
      <c r="E484" s="44"/>
      <c r="F484" s="6"/>
    </row>
    <row r="485" spans="1:6" ht="15.75" customHeight="1" x14ac:dyDescent="0.2">
      <c r="A485" s="6" t="s">
        <v>715</v>
      </c>
      <c r="B485" s="135">
        <v>42242.833333333336</v>
      </c>
      <c r="C485" s="6">
        <v>-1</v>
      </c>
      <c r="D485" s="62"/>
      <c r="E485" s="44"/>
      <c r="F485" s="6"/>
    </row>
    <row r="486" spans="1:6" ht="15.75" customHeight="1" x14ac:dyDescent="0.2">
      <c r="A486" s="6" t="s">
        <v>715</v>
      </c>
      <c r="B486" s="135">
        <v>42241.833333333336</v>
      </c>
      <c r="C486" s="6">
        <v>-1</v>
      </c>
      <c r="D486" s="62"/>
      <c r="E486" s="44"/>
      <c r="F486" s="6"/>
    </row>
    <row r="487" spans="1:6" ht="15.75" customHeight="1" x14ac:dyDescent="0.2">
      <c r="A487" s="6" t="s">
        <v>715</v>
      </c>
      <c r="B487" s="135">
        <v>42240.833333333336</v>
      </c>
      <c r="C487" s="6">
        <v>-1</v>
      </c>
      <c r="D487" s="62"/>
      <c r="E487" s="44"/>
      <c r="F487" s="6"/>
    </row>
    <row r="488" spans="1:6" ht="15.75" customHeight="1" x14ac:dyDescent="0.2">
      <c r="A488" s="6" t="s">
        <v>715</v>
      </c>
      <c r="B488" s="135">
        <v>42239.833333333336</v>
      </c>
      <c r="C488" s="6">
        <v>-1</v>
      </c>
      <c r="D488" s="62"/>
      <c r="E488" s="44"/>
      <c r="F488" s="6"/>
    </row>
    <row r="489" spans="1:6" ht="15.75" customHeight="1" x14ac:dyDescent="0.2">
      <c r="A489" s="6" t="s">
        <v>715</v>
      </c>
      <c r="B489" s="135">
        <v>42238.833333333336</v>
      </c>
      <c r="C489" s="6">
        <v>-1</v>
      </c>
      <c r="D489" s="62"/>
      <c r="E489" s="44"/>
      <c r="F489" s="6"/>
    </row>
    <row r="490" spans="1:6" ht="15.75" customHeight="1" x14ac:dyDescent="0.2">
      <c r="A490" s="6" t="s">
        <v>715</v>
      </c>
      <c r="B490" s="135">
        <v>42237.833333333336</v>
      </c>
      <c r="C490" s="6">
        <v>-1</v>
      </c>
      <c r="D490" s="62"/>
      <c r="E490" s="44"/>
      <c r="F490" s="6"/>
    </row>
    <row r="491" spans="1:6" ht="15.75" customHeight="1" x14ac:dyDescent="0.2">
      <c r="A491" s="6" t="s">
        <v>715</v>
      </c>
      <c r="B491" s="135">
        <v>42236.833333333336</v>
      </c>
      <c r="C491" s="6">
        <v>-1</v>
      </c>
      <c r="D491" s="62"/>
      <c r="E491" s="44"/>
      <c r="F491" s="6"/>
    </row>
    <row r="492" spans="1:6" ht="15.75" customHeight="1" x14ac:dyDescent="0.2">
      <c r="A492" s="6" t="s">
        <v>715</v>
      </c>
      <c r="B492" s="135">
        <v>42235.833333333336</v>
      </c>
      <c r="C492" s="6">
        <v>-1</v>
      </c>
      <c r="D492" s="62"/>
      <c r="E492" s="44"/>
      <c r="F492" s="6"/>
    </row>
    <row r="493" spans="1:6" ht="15.75" customHeight="1" x14ac:dyDescent="0.2">
      <c r="A493" s="6" t="s">
        <v>715</v>
      </c>
      <c r="B493" s="135">
        <v>42234.833333333336</v>
      </c>
      <c r="C493" s="6">
        <v>-1</v>
      </c>
      <c r="D493" s="62"/>
      <c r="E493" s="44"/>
      <c r="F493" s="6"/>
    </row>
    <row r="494" spans="1:6" ht="15.75" customHeight="1" x14ac:dyDescent="0.2">
      <c r="A494" s="6" t="s">
        <v>715</v>
      </c>
      <c r="B494" s="135">
        <v>42233.833333333336</v>
      </c>
      <c r="C494" s="6">
        <v>-1</v>
      </c>
      <c r="D494" s="62"/>
      <c r="E494" s="44"/>
      <c r="F494" s="6"/>
    </row>
    <row r="495" spans="1:6" ht="15.75" customHeight="1" x14ac:dyDescent="0.2">
      <c r="A495" s="6" t="s">
        <v>715</v>
      </c>
      <c r="B495" s="135">
        <v>42232.833333333336</v>
      </c>
      <c r="C495" s="6">
        <v>-1</v>
      </c>
      <c r="D495" s="62"/>
      <c r="E495" s="44"/>
      <c r="F495" s="6"/>
    </row>
    <row r="496" spans="1:6" ht="15.75" customHeight="1" x14ac:dyDescent="0.2">
      <c r="A496" s="6" t="s">
        <v>715</v>
      </c>
      <c r="B496" s="135">
        <v>42231.833333333336</v>
      </c>
      <c r="C496" s="6">
        <v>-1</v>
      </c>
      <c r="D496" s="62"/>
      <c r="E496" s="44"/>
      <c r="F496" s="6"/>
    </row>
    <row r="497" spans="1:6" ht="15.75" customHeight="1" x14ac:dyDescent="0.2">
      <c r="A497" s="6" t="s">
        <v>715</v>
      </c>
      <c r="B497" s="135">
        <v>42230.833333333336</v>
      </c>
      <c r="C497" s="6">
        <v>-1</v>
      </c>
      <c r="D497" s="62"/>
      <c r="E497" s="44"/>
      <c r="F497" s="6"/>
    </row>
    <row r="498" spans="1:6" ht="15.75" customHeight="1" x14ac:dyDescent="0.2">
      <c r="A498" s="6" t="s">
        <v>715</v>
      </c>
      <c r="B498" s="135">
        <v>42229.833333333336</v>
      </c>
      <c r="C498" s="6">
        <v>-1</v>
      </c>
      <c r="D498" s="62"/>
      <c r="E498" s="44"/>
      <c r="F498" s="6"/>
    </row>
    <row r="499" spans="1:6" ht="15.75" customHeight="1" x14ac:dyDescent="0.2">
      <c r="A499" s="6" t="s">
        <v>715</v>
      </c>
      <c r="B499" s="135">
        <v>42228.833333333336</v>
      </c>
      <c r="C499" s="6">
        <v>194158</v>
      </c>
      <c r="D499" s="62"/>
      <c r="E499" s="44"/>
      <c r="F499" s="6"/>
    </row>
    <row r="500" spans="1:6" ht="15.75" customHeight="1" x14ac:dyDescent="0.2">
      <c r="A500" s="6" t="s">
        <v>715</v>
      </c>
      <c r="B500" s="135">
        <v>42227.833333333336</v>
      </c>
      <c r="C500" s="6">
        <v>199896</v>
      </c>
      <c r="D500" s="62"/>
      <c r="E500" s="44"/>
      <c r="F500" s="6"/>
    </row>
    <row r="501" spans="1:6" ht="15.75" customHeight="1" x14ac:dyDescent="0.2">
      <c r="A501" s="6" t="s">
        <v>715</v>
      </c>
      <c r="B501" s="135">
        <v>42226.833333333336</v>
      </c>
      <c r="C501" s="6">
        <v>197304</v>
      </c>
      <c r="D501" s="62"/>
      <c r="E501" s="44"/>
      <c r="F501" s="6"/>
    </row>
    <row r="502" spans="1:6" ht="15.75" customHeight="1" x14ac:dyDescent="0.2">
      <c r="A502" s="6" t="s">
        <v>715</v>
      </c>
      <c r="B502" s="135">
        <v>42225.833333333336</v>
      </c>
      <c r="C502" s="6">
        <v>198323</v>
      </c>
      <c r="D502" s="62"/>
      <c r="E502" s="44"/>
      <c r="F502" s="6"/>
    </row>
    <row r="503" spans="1:6" ht="15.75" customHeight="1" x14ac:dyDescent="0.2">
      <c r="A503" s="6" t="s">
        <v>715</v>
      </c>
      <c r="B503" s="135">
        <v>42224.833333333336</v>
      </c>
      <c r="C503" s="6">
        <v>199459</v>
      </c>
      <c r="D503" s="62"/>
      <c r="E503" s="44"/>
      <c r="F503" s="6"/>
    </row>
    <row r="504" spans="1:6" ht="15.75" customHeight="1" x14ac:dyDescent="0.2">
      <c r="A504" s="6" t="s">
        <v>715</v>
      </c>
      <c r="B504" s="135">
        <v>42223.833333333336</v>
      </c>
      <c r="C504" s="6">
        <v>204370</v>
      </c>
      <c r="D504" s="62"/>
      <c r="E504" s="44"/>
      <c r="F504" s="6"/>
    </row>
    <row r="505" spans="1:6" ht="15.75" customHeight="1" x14ac:dyDescent="0.2">
      <c r="A505" s="6" t="s">
        <v>715</v>
      </c>
      <c r="B505" s="135">
        <v>42222.833333333336</v>
      </c>
      <c r="C505" s="6">
        <v>210071</v>
      </c>
      <c r="D505" s="62"/>
      <c r="E505" s="44"/>
      <c r="F505" s="6"/>
    </row>
    <row r="506" spans="1:6" ht="15.75" customHeight="1" x14ac:dyDescent="0.2">
      <c r="A506" s="6" t="s">
        <v>715</v>
      </c>
      <c r="B506" s="135">
        <v>42221.833333333336</v>
      </c>
      <c r="C506" s="6">
        <v>208450</v>
      </c>
      <c r="D506" s="62"/>
      <c r="E506" s="44"/>
      <c r="F506" s="6"/>
    </row>
    <row r="507" spans="1:6" ht="15.75" customHeight="1" x14ac:dyDescent="0.2">
      <c r="A507" s="6" t="s">
        <v>715</v>
      </c>
      <c r="B507" s="135">
        <v>42220.833333333336</v>
      </c>
      <c r="C507" s="6">
        <v>206382</v>
      </c>
      <c r="D507" s="62"/>
      <c r="E507" s="44"/>
      <c r="F507" s="6"/>
    </row>
    <row r="508" spans="1:6" ht="15.75" customHeight="1" x14ac:dyDescent="0.2">
      <c r="A508" s="6" t="s">
        <v>715</v>
      </c>
      <c r="B508" s="135">
        <v>42219.833333333336</v>
      </c>
      <c r="C508" s="6">
        <v>195275</v>
      </c>
      <c r="D508" s="62"/>
      <c r="E508" s="44"/>
      <c r="F508" s="6"/>
    </row>
    <row r="509" spans="1:6" ht="15.75" customHeight="1" x14ac:dyDescent="0.2">
      <c r="A509" s="6" t="s">
        <v>715</v>
      </c>
      <c r="B509" s="135">
        <v>42218.833333333336</v>
      </c>
      <c r="C509" s="6">
        <v>189679</v>
      </c>
      <c r="D509" s="62"/>
      <c r="E509" s="44"/>
      <c r="F509" s="6"/>
    </row>
    <row r="510" spans="1:6" ht="15.75" customHeight="1" x14ac:dyDescent="0.2">
      <c r="A510" s="6" t="s">
        <v>715</v>
      </c>
      <c r="B510" s="135">
        <v>42217.833333333336</v>
      </c>
      <c r="C510" s="6">
        <v>191546</v>
      </c>
      <c r="D510" s="62"/>
      <c r="E510" s="44"/>
      <c r="F510" s="6"/>
    </row>
    <row r="511" spans="1:6" ht="15.75" customHeight="1" x14ac:dyDescent="0.2">
      <c r="A511" s="6" t="s">
        <v>641</v>
      </c>
      <c r="B511" s="135">
        <v>42247.833333333336</v>
      </c>
      <c r="C511" s="6">
        <v>374720</v>
      </c>
      <c r="D511" s="62"/>
      <c r="E511" s="44"/>
      <c r="F511" s="6"/>
    </row>
    <row r="512" spans="1:6" ht="15.75" customHeight="1" x14ac:dyDescent="0.2">
      <c r="A512" s="6" t="s">
        <v>641</v>
      </c>
      <c r="B512" s="135">
        <v>42246.833333333336</v>
      </c>
      <c r="C512" s="6">
        <v>366743</v>
      </c>
      <c r="D512" s="62"/>
      <c r="E512" s="44"/>
      <c r="F512" s="6"/>
    </row>
    <row r="513" spans="1:6" ht="15.75" customHeight="1" x14ac:dyDescent="0.2">
      <c r="A513" s="6" t="s">
        <v>641</v>
      </c>
      <c r="B513" s="135">
        <v>42245.833333333336</v>
      </c>
      <c r="C513" s="6">
        <v>316377</v>
      </c>
      <c r="D513" s="62"/>
      <c r="E513" s="44"/>
      <c r="F513" s="6"/>
    </row>
    <row r="514" spans="1:6" ht="15.75" customHeight="1" x14ac:dyDescent="0.2">
      <c r="A514" s="6" t="s">
        <v>641</v>
      </c>
      <c r="B514" s="135">
        <v>42244.833333333336</v>
      </c>
      <c r="C514" s="6">
        <v>421934</v>
      </c>
      <c r="D514" s="62"/>
      <c r="E514" s="44"/>
      <c r="F514" s="6"/>
    </row>
    <row r="515" spans="1:6" ht="15.75" customHeight="1" x14ac:dyDescent="0.2">
      <c r="A515" s="6" t="s">
        <v>641</v>
      </c>
      <c r="B515" s="135">
        <v>42243.833333333336</v>
      </c>
      <c r="C515" s="6">
        <v>305795</v>
      </c>
      <c r="D515" s="62"/>
      <c r="E515" s="44"/>
      <c r="F515" s="6"/>
    </row>
    <row r="516" spans="1:6" ht="15.75" customHeight="1" x14ac:dyDescent="0.2">
      <c r="A516" s="6" t="s">
        <v>641</v>
      </c>
      <c r="B516" s="135">
        <v>42242.833333333336</v>
      </c>
      <c r="C516" s="6">
        <v>356438</v>
      </c>
      <c r="D516" s="62"/>
      <c r="E516" s="44"/>
      <c r="F516" s="6"/>
    </row>
    <row r="517" spans="1:6" ht="15.75" customHeight="1" x14ac:dyDescent="0.2">
      <c r="A517" s="6" t="s">
        <v>641</v>
      </c>
      <c r="B517" s="135">
        <v>42241.833333333336</v>
      </c>
      <c r="C517" s="6">
        <v>369550</v>
      </c>
      <c r="D517" s="62"/>
      <c r="E517" s="44"/>
      <c r="F517" s="6"/>
    </row>
    <row r="518" spans="1:6" ht="15.75" customHeight="1" x14ac:dyDescent="0.2">
      <c r="A518" s="6" t="s">
        <v>641</v>
      </c>
      <c r="B518" s="135">
        <v>42240.833333333336</v>
      </c>
      <c r="C518" s="6">
        <v>336897</v>
      </c>
      <c r="D518" s="62"/>
      <c r="E518" s="44"/>
      <c r="F518" s="6"/>
    </row>
    <row r="519" spans="1:6" ht="15.75" customHeight="1" x14ac:dyDescent="0.2">
      <c r="A519" s="6" t="s">
        <v>641</v>
      </c>
      <c r="B519" s="135">
        <v>42239.833333333336</v>
      </c>
      <c r="C519" s="6">
        <v>373504</v>
      </c>
      <c r="D519" s="62"/>
      <c r="E519" s="44"/>
      <c r="F519" s="6"/>
    </row>
    <row r="520" spans="1:6" ht="15.75" customHeight="1" x14ac:dyDescent="0.2">
      <c r="A520" s="6" t="s">
        <v>641</v>
      </c>
      <c r="B520" s="135">
        <v>42238.833333333336</v>
      </c>
      <c r="C520" s="6">
        <v>323843</v>
      </c>
      <c r="D520" s="62"/>
      <c r="E520" s="44"/>
      <c r="F520" s="6"/>
    </row>
    <row r="521" spans="1:6" ht="15.75" customHeight="1" x14ac:dyDescent="0.2">
      <c r="A521" s="6" t="s">
        <v>641</v>
      </c>
      <c r="B521" s="135">
        <v>42237.833333333336</v>
      </c>
      <c r="C521" s="6">
        <v>409931</v>
      </c>
      <c r="D521" s="62"/>
      <c r="E521" s="44"/>
      <c r="F521" s="6"/>
    </row>
    <row r="522" spans="1:6" ht="15.75" customHeight="1" x14ac:dyDescent="0.2">
      <c r="A522" s="6" t="s">
        <v>641</v>
      </c>
      <c r="B522" s="135">
        <v>42236.833333333336</v>
      </c>
      <c r="C522" s="6">
        <v>276068</v>
      </c>
      <c r="D522" s="62"/>
      <c r="E522" s="44"/>
      <c r="F522" s="6"/>
    </row>
    <row r="523" spans="1:6" ht="15.75" customHeight="1" x14ac:dyDescent="0.2">
      <c r="A523" s="6" t="s">
        <v>641</v>
      </c>
      <c r="B523" s="135">
        <v>42235.833333333336</v>
      </c>
      <c r="C523" s="6">
        <v>405430</v>
      </c>
      <c r="D523" s="62"/>
      <c r="E523" s="44"/>
      <c r="F523" s="6"/>
    </row>
    <row r="524" spans="1:6" ht="15.75" customHeight="1" x14ac:dyDescent="0.2">
      <c r="A524" s="6" t="s">
        <v>641</v>
      </c>
      <c r="B524" s="135">
        <v>42234.833333333336</v>
      </c>
      <c r="C524" s="6">
        <v>337702</v>
      </c>
      <c r="D524" s="62"/>
      <c r="E524" s="44"/>
      <c r="F524" s="6"/>
    </row>
    <row r="525" spans="1:6" ht="15.75" customHeight="1" x14ac:dyDescent="0.2">
      <c r="A525" s="6" t="s">
        <v>641</v>
      </c>
      <c r="B525" s="135">
        <v>42233.833333333336</v>
      </c>
      <c r="C525" s="6">
        <v>352161</v>
      </c>
      <c r="D525" s="62"/>
      <c r="E525" s="44"/>
      <c r="F525" s="6"/>
    </row>
    <row r="526" spans="1:6" ht="15.75" customHeight="1" x14ac:dyDescent="0.2">
      <c r="A526" s="6" t="s">
        <v>641</v>
      </c>
      <c r="B526" s="135">
        <v>42232.833333333336</v>
      </c>
      <c r="C526" s="6">
        <v>372119</v>
      </c>
      <c r="D526" s="62"/>
      <c r="E526" s="44"/>
      <c r="F526" s="6"/>
    </row>
    <row r="527" spans="1:6" ht="15.75" customHeight="1" x14ac:dyDescent="0.2">
      <c r="A527" s="6" t="s">
        <v>641</v>
      </c>
      <c r="B527" s="135">
        <v>42231.833333333336</v>
      </c>
      <c r="C527" s="6">
        <v>321246</v>
      </c>
      <c r="D527" s="62"/>
      <c r="E527" s="44"/>
      <c r="F527" s="6"/>
    </row>
    <row r="528" spans="1:6" ht="15.75" customHeight="1" x14ac:dyDescent="0.2">
      <c r="A528" s="6" t="s">
        <v>641</v>
      </c>
      <c r="B528" s="135">
        <v>42230.833333333336</v>
      </c>
      <c r="C528" s="6">
        <v>373633</v>
      </c>
      <c r="D528" s="62"/>
      <c r="E528" s="44"/>
      <c r="F528" s="6"/>
    </row>
    <row r="529" spans="1:6" ht="15.75" customHeight="1" x14ac:dyDescent="0.2">
      <c r="A529" s="6" t="s">
        <v>641</v>
      </c>
      <c r="B529" s="135">
        <v>42229.833333333336</v>
      </c>
      <c r="C529" s="6">
        <v>311057</v>
      </c>
      <c r="D529" s="62"/>
      <c r="E529" s="44"/>
      <c r="F529" s="6"/>
    </row>
    <row r="530" spans="1:6" ht="15.75" customHeight="1" x14ac:dyDescent="0.2">
      <c r="A530" s="6" t="s">
        <v>641</v>
      </c>
      <c r="B530" s="135">
        <v>42228.833333333336</v>
      </c>
      <c r="C530" s="6">
        <v>359861</v>
      </c>
      <c r="D530" s="62"/>
      <c r="E530" s="44"/>
      <c r="F530" s="6"/>
    </row>
    <row r="531" spans="1:6" ht="15.75" customHeight="1" x14ac:dyDescent="0.2">
      <c r="A531" s="6" t="s">
        <v>641</v>
      </c>
      <c r="B531" s="135">
        <v>42227.833333333336</v>
      </c>
      <c r="C531" s="6">
        <v>353192</v>
      </c>
      <c r="D531" s="62"/>
      <c r="E531" s="44"/>
      <c r="F531" s="6"/>
    </row>
    <row r="532" spans="1:6" ht="15.75" customHeight="1" x14ac:dyDescent="0.2">
      <c r="A532" s="6" t="s">
        <v>641</v>
      </c>
      <c r="B532" s="135">
        <v>42226.833333333336</v>
      </c>
      <c r="C532" s="6">
        <v>351961</v>
      </c>
      <c r="D532" s="62"/>
      <c r="E532" s="44"/>
      <c r="F532" s="6"/>
    </row>
    <row r="533" spans="1:6" ht="15.75" customHeight="1" x14ac:dyDescent="0.2">
      <c r="A533" s="6" t="s">
        <v>641</v>
      </c>
      <c r="B533" s="135">
        <v>42225.833333333336</v>
      </c>
      <c r="C533" s="6">
        <v>358697</v>
      </c>
      <c r="D533" s="62"/>
      <c r="E533" s="44"/>
      <c r="F533" s="6"/>
    </row>
    <row r="534" spans="1:6" ht="15.75" customHeight="1" x14ac:dyDescent="0.2">
      <c r="A534" s="6" t="s">
        <v>641</v>
      </c>
      <c r="B534" s="135">
        <v>42224.833333333336</v>
      </c>
      <c r="C534" s="6">
        <v>322625</v>
      </c>
      <c r="D534" s="62"/>
      <c r="E534" s="44"/>
      <c r="F534" s="6"/>
    </row>
    <row r="535" spans="1:6" ht="15.75" customHeight="1" x14ac:dyDescent="0.2">
      <c r="A535" s="6" t="s">
        <v>641</v>
      </c>
      <c r="B535" s="135">
        <v>42223.833333333336</v>
      </c>
      <c r="C535" s="6">
        <v>362386</v>
      </c>
      <c r="D535" s="62"/>
      <c r="E535" s="44"/>
      <c r="F535" s="6"/>
    </row>
    <row r="536" spans="1:6" ht="15.75" customHeight="1" x14ac:dyDescent="0.2">
      <c r="A536" s="6" t="s">
        <v>641</v>
      </c>
      <c r="B536" s="135">
        <v>42222.833333333336</v>
      </c>
      <c r="C536" s="6">
        <v>318319</v>
      </c>
      <c r="D536" s="62"/>
      <c r="E536" s="44"/>
      <c r="F536" s="6"/>
    </row>
    <row r="537" spans="1:6" ht="15.75" customHeight="1" x14ac:dyDescent="0.2">
      <c r="A537" s="6" t="s">
        <v>641</v>
      </c>
      <c r="B537" s="135">
        <v>42221.833333333336</v>
      </c>
      <c r="C537" s="6">
        <v>354776</v>
      </c>
      <c r="D537" s="62"/>
      <c r="E537" s="44"/>
      <c r="F537" s="6"/>
    </row>
    <row r="538" spans="1:6" ht="15.75" customHeight="1" x14ac:dyDescent="0.2">
      <c r="A538" s="6" t="s">
        <v>641</v>
      </c>
      <c r="B538" s="135">
        <v>42220.833333333336</v>
      </c>
      <c r="C538" s="6">
        <v>365705</v>
      </c>
      <c r="D538" s="62"/>
      <c r="E538" s="44"/>
      <c r="F538" s="6"/>
    </row>
    <row r="539" spans="1:6" ht="15.75" customHeight="1" x14ac:dyDescent="0.2">
      <c r="A539" s="6" t="s">
        <v>641</v>
      </c>
      <c r="B539" s="135">
        <v>42219.833333333336</v>
      </c>
      <c r="C539" s="6">
        <v>355409</v>
      </c>
      <c r="D539" s="62"/>
      <c r="E539" s="44"/>
      <c r="F539" s="6"/>
    </row>
    <row r="540" spans="1:6" ht="15.75" customHeight="1" x14ac:dyDescent="0.2">
      <c r="A540" s="6" t="s">
        <v>641</v>
      </c>
      <c r="B540" s="135">
        <v>42218.833333333336</v>
      </c>
      <c r="C540" s="6">
        <v>360384</v>
      </c>
      <c r="D540" s="62"/>
      <c r="E540" s="44"/>
      <c r="F540" s="6"/>
    </row>
    <row r="541" spans="1:6" ht="15.75" customHeight="1" x14ac:dyDescent="0.2">
      <c r="A541" s="6" t="s">
        <v>641</v>
      </c>
      <c r="B541" s="135">
        <v>42217.833333333336</v>
      </c>
      <c r="C541" s="6">
        <v>321142</v>
      </c>
      <c r="D541" s="62"/>
      <c r="E541" s="44"/>
      <c r="F541" s="6"/>
    </row>
    <row r="542" spans="1:6" ht="15.75" customHeight="1" x14ac:dyDescent="0.2">
      <c r="A542" s="6" t="s">
        <v>677</v>
      </c>
      <c r="B542" s="6"/>
      <c r="C542" s="6"/>
      <c r="D542" s="62"/>
      <c r="E542" s="44"/>
      <c r="F542" s="6"/>
    </row>
    <row r="543" spans="1:6" ht="15.75" customHeight="1" x14ac:dyDescent="0.2">
      <c r="A543" s="6" t="s">
        <v>704</v>
      </c>
      <c r="B543" s="6"/>
      <c r="C543" s="6"/>
      <c r="D543" s="62"/>
      <c r="E543" s="44"/>
      <c r="F543" s="6"/>
    </row>
    <row r="544" spans="1:6" ht="15.75" customHeight="1" x14ac:dyDescent="0.2">
      <c r="A544" s="6" t="s">
        <v>634</v>
      </c>
      <c r="B544" s="135">
        <v>42247.833333333336</v>
      </c>
      <c r="C544" s="6">
        <v>1922373</v>
      </c>
      <c r="D544" s="62"/>
      <c r="E544" s="44"/>
      <c r="F544" s="6"/>
    </row>
    <row r="545" spans="1:6" ht="15.75" customHeight="1" x14ac:dyDescent="0.2">
      <c r="A545" s="6" t="s">
        <v>634</v>
      </c>
      <c r="B545" s="135">
        <v>42246.833333333336</v>
      </c>
      <c r="C545" s="6">
        <v>1834004</v>
      </c>
      <c r="D545" s="62"/>
      <c r="E545" s="44"/>
      <c r="F545" s="6"/>
    </row>
    <row r="546" spans="1:6" ht="15.75" customHeight="1" x14ac:dyDescent="0.2">
      <c r="A546" s="6" t="s">
        <v>634</v>
      </c>
      <c r="B546" s="135">
        <v>42245.833333333336</v>
      </c>
      <c r="C546" s="6">
        <v>1308404</v>
      </c>
      <c r="D546" s="62"/>
      <c r="E546" s="44"/>
      <c r="F546" s="6"/>
    </row>
    <row r="547" spans="1:6" ht="15.75" customHeight="1" x14ac:dyDescent="0.2">
      <c r="A547" s="6" t="s">
        <v>634</v>
      </c>
      <c r="B547" s="135">
        <v>42244.833333333336</v>
      </c>
      <c r="C547" s="6">
        <v>1557563</v>
      </c>
      <c r="D547" s="62"/>
      <c r="E547" s="44"/>
      <c r="F547" s="6"/>
    </row>
    <row r="548" spans="1:6" ht="15.75" customHeight="1" x14ac:dyDescent="0.2">
      <c r="A548" s="6" t="s">
        <v>634</v>
      </c>
      <c r="B548" s="135">
        <v>42243.833333333336</v>
      </c>
      <c r="C548" s="6">
        <v>1618488</v>
      </c>
      <c r="D548" s="62"/>
      <c r="E548" s="44"/>
      <c r="F548" s="6"/>
    </row>
    <row r="549" spans="1:6" ht="15.75" customHeight="1" x14ac:dyDescent="0.2">
      <c r="A549" s="6" t="s">
        <v>634</v>
      </c>
      <c r="B549" s="135">
        <v>42242.833333333336</v>
      </c>
      <c r="C549" s="6">
        <v>1720694</v>
      </c>
      <c r="D549" s="62"/>
      <c r="E549" s="44"/>
      <c r="F549" s="6"/>
    </row>
    <row r="550" spans="1:6" ht="15.75" customHeight="1" x14ac:dyDescent="0.2">
      <c r="A550" s="6" t="s">
        <v>634</v>
      </c>
      <c r="B550" s="135">
        <v>42241.833333333336</v>
      </c>
      <c r="C550" s="6">
        <v>1706230</v>
      </c>
      <c r="D550" s="62"/>
      <c r="E550" s="44"/>
      <c r="F550" s="6"/>
    </row>
    <row r="551" spans="1:6" ht="15.75" customHeight="1" x14ac:dyDescent="0.2">
      <c r="A551" s="6" t="s">
        <v>634</v>
      </c>
      <c r="B551" s="135">
        <v>42240.833333333336</v>
      </c>
      <c r="C551" s="6">
        <v>1690163</v>
      </c>
      <c r="D551" s="62"/>
      <c r="E551" s="44"/>
      <c r="F551" s="6"/>
    </row>
    <row r="552" spans="1:6" ht="15.75" customHeight="1" x14ac:dyDescent="0.2">
      <c r="A552" s="6" t="s">
        <v>634</v>
      </c>
      <c r="B552" s="135">
        <v>42239.833333333336</v>
      </c>
      <c r="C552" s="6">
        <v>2024367</v>
      </c>
      <c r="D552" s="62"/>
      <c r="E552" s="44"/>
      <c r="F552" s="6"/>
    </row>
    <row r="553" spans="1:6" ht="15.75" customHeight="1" x14ac:dyDescent="0.2">
      <c r="A553" s="6" t="s">
        <v>634</v>
      </c>
      <c r="B553" s="135">
        <v>42238.833333333336</v>
      </c>
      <c r="C553" s="6">
        <v>1821007</v>
      </c>
      <c r="D553" s="62"/>
      <c r="E553" s="44"/>
      <c r="F553" s="6"/>
    </row>
    <row r="554" spans="1:6" ht="15.75" customHeight="1" x14ac:dyDescent="0.2">
      <c r="A554" s="6" t="s">
        <v>634</v>
      </c>
      <c r="B554" s="135">
        <v>42237.833333333336</v>
      </c>
      <c r="C554" s="6">
        <v>1593891</v>
      </c>
      <c r="D554" s="62"/>
      <c r="E554" s="44"/>
      <c r="F554" s="6"/>
    </row>
    <row r="555" spans="1:6" ht="15.75" customHeight="1" x14ac:dyDescent="0.2">
      <c r="A555" s="6" t="s">
        <v>634</v>
      </c>
      <c r="B555" s="135">
        <v>42236.833333333336</v>
      </c>
      <c r="C555" s="6">
        <v>2069606</v>
      </c>
      <c r="D555" s="62"/>
      <c r="E555" s="44"/>
      <c r="F555" s="6"/>
    </row>
    <row r="556" spans="1:6" ht="15.75" customHeight="1" x14ac:dyDescent="0.2">
      <c r="A556" s="6" t="s">
        <v>634</v>
      </c>
      <c r="B556" s="135">
        <v>42235.833333333336</v>
      </c>
      <c r="C556" s="6">
        <v>1951719</v>
      </c>
      <c r="D556" s="62"/>
      <c r="E556" s="44"/>
      <c r="F556" s="6"/>
    </row>
    <row r="557" spans="1:6" ht="15.75" customHeight="1" x14ac:dyDescent="0.2">
      <c r="A557" s="6" t="s">
        <v>634</v>
      </c>
      <c r="B557" s="135">
        <v>42234.833333333336</v>
      </c>
      <c r="C557" s="6">
        <v>1880765</v>
      </c>
      <c r="D557" s="62"/>
      <c r="E557" s="44"/>
      <c r="F557" s="6"/>
    </row>
    <row r="558" spans="1:6" ht="15.75" customHeight="1" x14ac:dyDescent="0.2">
      <c r="A558" s="6" t="s">
        <v>634</v>
      </c>
      <c r="B558" s="135">
        <v>42233.833333333336</v>
      </c>
      <c r="C558" s="6">
        <v>1910955</v>
      </c>
      <c r="D558" s="62"/>
      <c r="E558" s="44"/>
      <c r="F558" s="6"/>
    </row>
    <row r="559" spans="1:6" ht="15.75" customHeight="1" x14ac:dyDescent="0.2">
      <c r="A559" s="6" t="s">
        <v>634</v>
      </c>
      <c r="B559" s="135">
        <v>42232.833333333336</v>
      </c>
      <c r="C559" s="6">
        <v>1743485</v>
      </c>
      <c r="D559" s="62"/>
      <c r="E559" s="44"/>
      <c r="F559" s="6"/>
    </row>
    <row r="560" spans="1:6" ht="15.75" customHeight="1" x14ac:dyDescent="0.2">
      <c r="A560" s="6" t="s">
        <v>634</v>
      </c>
      <c r="B560" s="135">
        <v>42231.833333333336</v>
      </c>
      <c r="C560" s="6">
        <v>1366863</v>
      </c>
      <c r="D560" s="62"/>
      <c r="E560" s="44"/>
      <c r="F560" s="6"/>
    </row>
    <row r="561" spans="1:6" ht="15.75" customHeight="1" x14ac:dyDescent="0.2">
      <c r="A561" s="6" t="s">
        <v>634</v>
      </c>
      <c r="B561" s="135">
        <v>42230.833333333336</v>
      </c>
      <c r="C561" s="6">
        <v>1572176</v>
      </c>
      <c r="D561" s="62"/>
      <c r="E561" s="44"/>
      <c r="F561" s="6"/>
    </row>
    <row r="562" spans="1:6" ht="15.75" customHeight="1" x14ac:dyDescent="0.2">
      <c r="A562" s="6" t="s">
        <v>634</v>
      </c>
      <c r="B562" s="135">
        <v>42229.833333333336</v>
      </c>
      <c r="C562" s="6">
        <v>1618006</v>
      </c>
      <c r="D562" s="62"/>
      <c r="E562" s="44"/>
      <c r="F562" s="6"/>
    </row>
    <row r="563" spans="1:6" ht="15.75" customHeight="1" x14ac:dyDescent="0.2">
      <c r="A563" s="6" t="s">
        <v>634</v>
      </c>
      <c r="B563" s="135">
        <v>42228.833333333336</v>
      </c>
      <c r="C563" s="6">
        <v>1699914</v>
      </c>
      <c r="D563" s="62"/>
      <c r="E563" s="44"/>
      <c r="F563" s="6"/>
    </row>
    <row r="564" spans="1:6" ht="15.75" customHeight="1" x14ac:dyDescent="0.2">
      <c r="A564" s="6" t="s">
        <v>634</v>
      </c>
      <c r="B564" s="135">
        <v>42227.833333333336</v>
      </c>
      <c r="C564" s="6">
        <v>1816455</v>
      </c>
      <c r="D564" s="62"/>
      <c r="E564" s="44"/>
      <c r="F564" s="6"/>
    </row>
    <row r="565" spans="1:6" ht="15.75" customHeight="1" x14ac:dyDescent="0.2">
      <c r="A565" s="6" t="s">
        <v>634</v>
      </c>
      <c r="B565" s="135">
        <v>42226.833333333336</v>
      </c>
      <c r="C565" s="6">
        <v>1965877</v>
      </c>
      <c r="D565" s="62"/>
      <c r="E565" s="44"/>
      <c r="F565" s="6"/>
    </row>
    <row r="566" spans="1:6" ht="15.75" customHeight="1" x14ac:dyDescent="0.2">
      <c r="A566" s="6" t="s">
        <v>634</v>
      </c>
      <c r="B566" s="135">
        <v>42225.833333333336</v>
      </c>
      <c r="C566" s="6">
        <v>1922947</v>
      </c>
      <c r="D566" s="62"/>
      <c r="E566" s="44"/>
      <c r="F566" s="6"/>
    </row>
    <row r="567" spans="1:6" ht="15.75" customHeight="1" x14ac:dyDescent="0.2">
      <c r="A567" s="6" t="s">
        <v>634</v>
      </c>
      <c r="B567" s="135">
        <v>42224.833333333336</v>
      </c>
      <c r="C567" s="6">
        <v>1260894</v>
      </c>
      <c r="D567" s="62"/>
      <c r="E567" s="44"/>
      <c r="F567" s="6"/>
    </row>
    <row r="568" spans="1:6" ht="15.75" customHeight="1" x14ac:dyDescent="0.2">
      <c r="A568" s="6" t="s">
        <v>634</v>
      </c>
      <c r="B568" s="135">
        <v>42223.833333333336</v>
      </c>
      <c r="C568" s="6">
        <v>1469732</v>
      </c>
      <c r="D568" s="62"/>
      <c r="E568" s="44"/>
      <c r="F568" s="6"/>
    </row>
    <row r="569" spans="1:6" ht="15.75" customHeight="1" x14ac:dyDescent="0.2">
      <c r="A569" s="6" t="s">
        <v>634</v>
      </c>
      <c r="B569" s="135">
        <v>42222.833333333336</v>
      </c>
      <c r="C569" s="6">
        <v>1899740</v>
      </c>
      <c r="D569" s="62"/>
      <c r="E569" s="44"/>
      <c r="F569" s="6"/>
    </row>
    <row r="570" spans="1:6" ht="15.75" customHeight="1" x14ac:dyDescent="0.2">
      <c r="A570" s="6" t="s">
        <v>634</v>
      </c>
      <c r="B570" s="135">
        <v>42221.833333333336</v>
      </c>
      <c r="C570" s="6">
        <v>1793148</v>
      </c>
      <c r="D570" s="62"/>
      <c r="E570" s="44"/>
      <c r="F570" s="6"/>
    </row>
    <row r="571" spans="1:6" ht="15.75" customHeight="1" x14ac:dyDescent="0.2">
      <c r="A571" s="6" t="s">
        <v>634</v>
      </c>
      <c r="B571" s="135">
        <v>42220.833333333336</v>
      </c>
      <c r="C571" s="6">
        <v>1933688</v>
      </c>
      <c r="D571" s="62"/>
      <c r="E571" s="44"/>
      <c r="F571" s="6"/>
    </row>
    <row r="572" spans="1:6" ht="15.75" customHeight="1" x14ac:dyDescent="0.2">
      <c r="A572" s="6" t="s">
        <v>634</v>
      </c>
      <c r="B572" s="135">
        <v>42219.833333333336</v>
      </c>
      <c r="C572" s="6">
        <v>1783406</v>
      </c>
      <c r="D572" s="62"/>
      <c r="E572" s="44"/>
      <c r="F572" s="6"/>
    </row>
    <row r="573" spans="1:6" ht="15.75" customHeight="1" x14ac:dyDescent="0.2">
      <c r="A573" s="6" t="s">
        <v>634</v>
      </c>
      <c r="B573" s="135">
        <v>42218.833333333336</v>
      </c>
      <c r="C573" s="6">
        <v>1678684</v>
      </c>
      <c r="D573" s="62"/>
      <c r="E573" s="44"/>
      <c r="F573" s="6"/>
    </row>
    <row r="574" spans="1:6" ht="15.75" customHeight="1" x14ac:dyDescent="0.2">
      <c r="A574" s="6" t="s">
        <v>634</v>
      </c>
      <c r="B574" s="135">
        <v>42217.833333333336</v>
      </c>
      <c r="C574" s="6">
        <v>1246408</v>
      </c>
      <c r="D574" s="62"/>
      <c r="E574" s="44"/>
      <c r="F574" s="6"/>
    </row>
    <row r="575" spans="1:6" ht="15.75" customHeight="1" x14ac:dyDescent="0.2">
      <c r="A575" s="6" t="s">
        <v>635</v>
      </c>
      <c r="B575" s="135">
        <v>42247.833333333336</v>
      </c>
      <c r="C575" s="6">
        <v>536993</v>
      </c>
      <c r="D575" s="62"/>
      <c r="E575" s="44"/>
      <c r="F575" s="6"/>
    </row>
    <row r="576" spans="1:6" ht="15.75" customHeight="1" x14ac:dyDescent="0.2">
      <c r="A576" s="6" t="s">
        <v>635</v>
      </c>
      <c r="B576" s="135">
        <v>42246.833333333336</v>
      </c>
      <c r="C576" s="6">
        <v>481379</v>
      </c>
      <c r="D576" s="62"/>
      <c r="E576" s="44"/>
      <c r="F576" s="6"/>
    </row>
    <row r="577" spans="1:6" ht="15.75" customHeight="1" x14ac:dyDescent="0.2">
      <c r="A577" s="6" t="s">
        <v>635</v>
      </c>
      <c r="B577" s="135">
        <v>42245.833333333336</v>
      </c>
      <c r="C577" s="6">
        <v>471308</v>
      </c>
      <c r="D577" s="62"/>
      <c r="E577" s="44"/>
      <c r="F577" s="6"/>
    </row>
    <row r="578" spans="1:6" ht="15.75" customHeight="1" x14ac:dyDescent="0.2">
      <c r="A578" s="6" t="s">
        <v>635</v>
      </c>
      <c r="B578" s="135">
        <v>42244.833333333336</v>
      </c>
      <c r="C578" s="6">
        <v>547201</v>
      </c>
      <c r="D578" s="62"/>
      <c r="E578" s="44"/>
      <c r="F578" s="6"/>
    </row>
    <row r="579" spans="1:6" ht="15.75" customHeight="1" x14ac:dyDescent="0.2">
      <c r="A579" s="6" t="s">
        <v>635</v>
      </c>
      <c r="B579" s="135">
        <v>42243.833333333336</v>
      </c>
      <c r="C579" s="6">
        <v>476762</v>
      </c>
      <c r="D579" s="62"/>
      <c r="E579" s="44"/>
      <c r="F579" s="6"/>
    </row>
    <row r="580" spans="1:6" ht="15.75" customHeight="1" x14ac:dyDescent="0.2">
      <c r="A580" s="6" t="s">
        <v>635</v>
      </c>
      <c r="B580" s="135">
        <v>42242.833333333336</v>
      </c>
      <c r="C580" s="6">
        <v>739997</v>
      </c>
      <c r="D580" s="62"/>
      <c r="E580" s="44"/>
      <c r="F580" s="6"/>
    </row>
    <row r="581" spans="1:6" ht="15.75" customHeight="1" x14ac:dyDescent="0.2">
      <c r="A581" s="6" t="s">
        <v>635</v>
      </c>
      <c r="B581" s="135">
        <v>42241.833333333336</v>
      </c>
      <c r="C581" s="6">
        <v>729151</v>
      </c>
      <c r="D581" s="62"/>
      <c r="E581" s="44"/>
      <c r="F581" s="6"/>
    </row>
    <row r="582" spans="1:6" ht="15.75" customHeight="1" x14ac:dyDescent="0.2">
      <c r="A582" s="6" t="s">
        <v>635</v>
      </c>
      <c r="B582" s="135">
        <v>42240.833333333336</v>
      </c>
      <c r="C582" s="6">
        <v>661680</v>
      </c>
      <c r="D582" s="62"/>
      <c r="E582" s="44"/>
      <c r="F582" s="6"/>
    </row>
    <row r="583" spans="1:6" ht="15.75" customHeight="1" x14ac:dyDescent="0.2">
      <c r="A583" s="6" t="s">
        <v>635</v>
      </c>
      <c r="B583" s="135">
        <v>42239.833333333336</v>
      </c>
      <c r="C583" s="6">
        <v>591241</v>
      </c>
      <c r="D583" s="62"/>
      <c r="E583" s="44"/>
      <c r="F583" s="6"/>
    </row>
    <row r="584" spans="1:6" ht="15.75" customHeight="1" x14ac:dyDescent="0.2">
      <c r="A584" s="6" t="s">
        <v>635</v>
      </c>
      <c r="B584" s="135">
        <v>42238.833333333336</v>
      </c>
      <c r="C584" s="6">
        <v>553193</v>
      </c>
      <c r="D584" s="62"/>
      <c r="E584" s="44"/>
      <c r="F584" s="6"/>
    </row>
    <row r="585" spans="1:6" ht="15.75" customHeight="1" x14ac:dyDescent="0.2">
      <c r="A585" s="6" t="s">
        <v>635</v>
      </c>
      <c r="B585" s="135">
        <v>42237.833333333336</v>
      </c>
      <c r="C585" s="6">
        <v>611547</v>
      </c>
      <c r="D585" s="62"/>
      <c r="E585" s="44"/>
      <c r="F585" s="6"/>
    </row>
    <row r="586" spans="1:6" ht="15.75" customHeight="1" x14ac:dyDescent="0.2">
      <c r="A586" s="6" t="s">
        <v>635</v>
      </c>
      <c r="B586" s="135">
        <v>42236.833333333336</v>
      </c>
      <c r="C586" s="6">
        <v>549301</v>
      </c>
      <c r="D586" s="62"/>
      <c r="E586" s="44"/>
      <c r="F586" s="6"/>
    </row>
    <row r="587" spans="1:6" ht="15.75" customHeight="1" x14ac:dyDescent="0.2">
      <c r="A587" s="6" t="s">
        <v>635</v>
      </c>
      <c r="B587" s="135">
        <v>42235.833333333336</v>
      </c>
      <c r="C587" s="6">
        <v>563812</v>
      </c>
      <c r="D587" s="62"/>
      <c r="E587" s="44"/>
      <c r="F587" s="6"/>
    </row>
    <row r="588" spans="1:6" ht="15.75" customHeight="1" x14ac:dyDescent="0.2">
      <c r="A588" s="6" t="s">
        <v>635</v>
      </c>
      <c r="B588" s="135">
        <v>42234.833333333336</v>
      </c>
      <c r="C588" s="6">
        <v>579672</v>
      </c>
      <c r="D588" s="62"/>
      <c r="E588" s="44"/>
      <c r="F588" s="6"/>
    </row>
    <row r="589" spans="1:6" ht="15.75" customHeight="1" x14ac:dyDescent="0.2">
      <c r="A589" s="6" t="s">
        <v>635</v>
      </c>
      <c r="B589" s="135">
        <v>42233.833333333336</v>
      </c>
      <c r="C589" s="6">
        <v>536019</v>
      </c>
      <c r="D589" s="62"/>
      <c r="E589" s="44"/>
      <c r="F589" s="6"/>
    </row>
    <row r="590" spans="1:6" ht="15.75" customHeight="1" x14ac:dyDescent="0.2">
      <c r="A590" s="6" t="s">
        <v>635</v>
      </c>
      <c r="B590" s="135">
        <v>42232.833333333336</v>
      </c>
      <c r="C590" s="6">
        <v>561572</v>
      </c>
      <c r="D590" s="62"/>
      <c r="E590" s="44"/>
      <c r="F590" s="6"/>
    </row>
    <row r="591" spans="1:6" ht="15.75" customHeight="1" x14ac:dyDescent="0.2">
      <c r="A591" s="6" t="s">
        <v>635</v>
      </c>
      <c r="B591" s="135">
        <v>42231.833333333336</v>
      </c>
      <c r="C591" s="6">
        <v>517613</v>
      </c>
      <c r="D591" s="62"/>
      <c r="E591" s="44"/>
      <c r="F591" s="6"/>
    </row>
    <row r="592" spans="1:6" ht="15.75" customHeight="1" x14ac:dyDescent="0.2">
      <c r="A592" s="6" t="s">
        <v>635</v>
      </c>
      <c r="B592" s="135">
        <v>42230.833333333336</v>
      </c>
      <c r="C592" s="6">
        <v>581789</v>
      </c>
      <c r="D592" s="62"/>
      <c r="E592" s="44"/>
      <c r="F592" s="6"/>
    </row>
    <row r="593" spans="1:6" ht="15.75" customHeight="1" x14ac:dyDescent="0.2">
      <c r="A593" s="6" t="s">
        <v>635</v>
      </c>
      <c r="B593" s="135">
        <v>42229.833333333336</v>
      </c>
      <c r="C593" s="6">
        <v>537024</v>
      </c>
      <c r="D593" s="62"/>
      <c r="E593" s="44"/>
      <c r="F593" s="6"/>
    </row>
    <row r="594" spans="1:6" ht="15.75" customHeight="1" x14ac:dyDescent="0.2">
      <c r="A594" s="6" t="s">
        <v>635</v>
      </c>
      <c r="B594" s="135">
        <v>42228.833333333336</v>
      </c>
      <c r="C594" s="6">
        <v>693935</v>
      </c>
      <c r="D594" s="62"/>
      <c r="E594" s="44"/>
      <c r="F594" s="6"/>
    </row>
    <row r="595" spans="1:6" ht="15.75" customHeight="1" x14ac:dyDescent="0.2">
      <c r="A595" s="6" t="s">
        <v>635</v>
      </c>
      <c r="B595" s="135">
        <v>42227.833333333336</v>
      </c>
      <c r="C595" s="6">
        <v>701828</v>
      </c>
      <c r="D595" s="62"/>
      <c r="E595" s="44"/>
      <c r="F595" s="6"/>
    </row>
    <row r="596" spans="1:6" ht="15.75" customHeight="1" x14ac:dyDescent="0.2">
      <c r="A596" s="6" t="s">
        <v>635</v>
      </c>
      <c r="B596" s="135">
        <v>42226.833333333336</v>
      </c>
      <c r="C596" s="6">
        <v>679701</v>
      </c>
      <c r="D596" s="62"/>
      <c r="E596" s="44"/>
      <c r="F596" s="6"/>
    </row>
    <row r="597" spans="1:6" ht="15.75" customHeight="1" x14ac:dyDescent="0.2">
      <c r="A597" s="6" t="s">
        <v>635</v>
      </c>
      <c r="B597" s="135">
        <v>42225.833333333336</v>
      </c>
      <c r="C597" s="6">
        <v>690778</v>
      </c>
      <c r="D597" s="62"/>
      <c r="E597" s="44"/>
      <c r="F597" s="6"/>
    </row>
    <row r="598" spans="1:6" ht="15.75" customHeight="1" x14ac:dyDescent="0.2">
      <c r="A598" s="6" t="s">
        <v>635</v>
      </c>
      <c r="B598" s="135">
        <v>42224.833333333336</v>
      </c>
      <c r="C598" s="6">
        <v>606071</v>
      </c>
      <c r="D598" s="62"/>
      <c r="E598" s="44"/>
      <c r="F598" s="6"/>
    </row>
    <row r="599" spans="1:6" ht="15.75" customHeight="1" x14ac:dyDescent="0.2">
      <c r="A599" s="6" t="s">
        <v>635</v>
      </c>
      <c r="B599" s="135">
        <v>42223.833333333336</v>
      </c>
      <c r="C599" s="6">
        <v>672123</v>
      </c>
      <c r="D599" s="62"/>
      <c r="E599" s="44"/>
      <c r="F599" s="6"/>
    </row>
    <row r="600" spans="1:6" ht="15.75" customHeight="1" x14ac:dyDescent="0.2">
      <c r="A600" s="6" t="s">
        <v>635</v>
      </c>
      <c r="B600" s="135">
        <v>42222.833333333336</v>
      </c>
      <c r="C600" s="6">
        <v>774531</v>
      </c>
      <c r="D600" s="62"/>
      <c r="E600" s="44"/>
      <c r="F600" s="6"/>
    </row>
    <row r="601" spans="1:6" ht="15.75" customHeight="1" x14ac:dyDescent="0.2">
      <c r="A601" s="6" t="s">
        <v>635</v>
      </c>
      <c r="B601" s="135">
        <v>42221.833333333336</v>
      </c>
      <c r="C601" s="6">
        <v>666135</v>
      </c>
      <c r="D601" s="62"/>
      <c r="E601" s="44"/>
      <c r="F601" s="6"/>
    </row>
    <row r="602" spans="1:6" ht="15.75" customHeight="1" x14ac:dyDescent="0.2">
      <c r="A602" s="6" t="s">
        <v>635</v>
      </c>
      <c r="B602" s="135">
        <v>42220.833333333336</v>
      </c>
      <c r="C602" s="6">
        <v>728662</v>
      </c>
      <c r="D602" s="62"/>
      <c r="E602" s="44"/>
      <c r="F602" s="6"/>
    </row>
    <row r="603" spans="1:6" ht="15.75" customHeight="1" x14ac:dyDescent="0.2">
      <c r="A603" s="6" t="s">
        <v>635</v>
      </c>
      <c r="B603" s="135">
        <v>42219.833333333336</v>
      </c>
      <c r="C603" s="6">
        <v>676840</v>
      </c>
      <c r="D603" s="62"/>
      <c r="E603" s="44"/>
      <c r="F603" s="6"/>
    </row>
    <row r="604" spans="1:6" ht="15.75" customHeight="1" x14ac:dyDescent="0.2">
      <c r="A604" s="6" t="s">
        <v>635</v>
      </c>
      <c r="B604" s="135">
        <v>42218.833333333336</v>
      </c>
      <c r="C604" s="6">
        <v>759669</v>
      </c>
      <c r="D604" s="62"/>
      <c r="E604" s="44"/>
      <c r="F604" s="6"/>
    </row>
    <row r="605" spans="1:6" ht="15.75" customHeight="1" x14ac:dyDescent="0.2">
      <c r="A605" s="6" t="s">
        <v>635</v>
      </c>
      <c r="B605" s="135">
        <v>42217.833333333336</v>
      </c>
      <c r="C605" s="6">
        <v>633847</v>
      </c>
      <c r="D605" s="62"/>
      <c r="E605" s="44"/>
      <c r="F605" s="6"/>
    </row>
    <row r="606" spans="1:6" ht="15.75" customHeight="1" x14ac:dyDescent="0.2">
      <c r="A606" s="6" t="s">
        <v>697</v>
      </c>
      <c r="B606" s="135">
        <v>42247.833333333336</v>
      </c>
      <c r="C606" s="6">
        <v>20314741</v>
      </c>
      <c r="D606" s="62"/>
      <c r="E606" s="44"/>
      <c r="F606" s="6"/>
    </row>
    <row r="607" spans="1:6" ht="15.75" customHeight="1" x14ac:dyDescent="0.2">
      <c r="A607" s="6" t="s">
        <v>697</v>
      </c>
      <c r="B607" s="135">
        <v>42246.833333333336</v>
      </c>
      <c r="C607" s="6">
        <v>20749684</v>
      </c>
      <c r="D607" s="62"/>
      <c r="E607" s="44"/>
      <c r="F607" s="6"/>
    </row>
    <row r="608" spans="1:6" ht="15.75" customHeight="1" x14ac:dyDescent="0.2">
      <c r="A608" s="6" t="s">
        <v>697</v>
      </c>
      <c r="B608" s="135">
        <v>42245.833333333336</v>
      </c>
      <c r="C608" s="6">
        <v>20243047</v>
      </c>
      <c r="D608" s="62"/>
      <c r="E608" s="44"/>
      <c r="F608" s="6"/>
    </row>
    <row r="609" spans="1:6" ht="15.75" customHeight="1" x14ac:dyDescent="0.2">
      <c r="A609" s="6" t="s">
        <v>697</v>
      </c>
      <c r="B609" s="135">
        <v>42244.833333333336</v>
      </c>
      <c r="C609" s="6">
        <v>20515361</v>
      </c>
      <c r="D609" s="62"/>
      <c r="E609" s="44"/>
      <c r="F609" s="6"/>
    </row>
    <row r="610" spans="1:6" ht="15.75" customHeight="1" x14ac:dyDescent="0.2">
      <c r="A610" s="6" t="s">
        <v>697</v>
      </c>
      <c r="B610" s="135">
        <v>42243.833333333336</v>
      </c>
      <c r="C610" s="6">
        <v>20730510</v>
      </c>
      <c r="D610" s="62"/>
      <c r="E610" s="44"/>
      <c r="F610" s="6"/>
    </row>
    <row r="611" spans="1:6" ht="15.75" customHeight="1" x14ac:dyDescent="0.2">
      <c r="A611" s="6" t="s">
        <v>697</v>
      </c>
      <c r="B611" s="135">
        <v>42242.833333333336</v>
      </c>
      <c r="C611" s="6">
        <v>19806057</v>
      </c>
      <c r="D611" s="62"/>
      <c r="E611" s="44"/>
      <c r="F611" s="6"/>
    </row>
    <row r="612" spans="1:6" ht="15.75" customHeight="1" x14ac:dyDescent="0.2">
      <c r="A612" s="6" t="s">
        <v>697</v>
      </c>
      <c r="B612" s="135">
        <v>42241.833333333336</v>
      </c>
      <c r="C612" s="6">
        <v>19690531</v>
      </c>
      <c r="D612" s="62"/>
      <c r="E612" s="44"/>
      <c r="F612" s="6"/>
    </row>
    <row r="613" spans="1:6" ht="15.75" customHeight="1" x14ac:dyDescent="0.2">
      <c r="A613" s="6" t="s">
        <v>697</v>
      </c>
      <c r="B613" s="135">
        <v>42240.833333333336</v>
      </c>
      <c r="C613" s="6">
        <v>19446104</v>
      </c>
      <c r="D613" s="62"/>
      <c r="E613" s="44"/>
      <c r="F613" s="6"/>
    </row>
    <row r="614" spans="1:6" ht="15.75" customHeight="1" x14ac:dyDescent="0.2">
      <c r="A614" s="6" t="s">
        <v>697</v>
      </c>
      <c r="B614" s="135">
        <v>42239.833333333336</v>
      </c>
      <c r="C614" s="6">
        <v>19485326</v>
      </c>
      <c r="D614" s="62"/>
      <c r="E614" s="44"/>
      <c r="F614" s="6"/>
    </row>
    <row r="615" spans="1:6" ht="15.75" customHeight="1" x14ac:dyDescent="0.2">
      <c r="A615" s="6" t="s">
        <v>697</v>
      </c>
      <c r="B615" s="135">
        <v>42238.833333333336</v>
      </c>
      <c r="C615" s="6">
        <v>19473551</v>
      </c>
      <c r="D615" s="62"/>
      <c r="E615" s="44"/>
      <c r="F615" s="6"/>
    </row>
    <row r="616" spans="1:6" ht="15.75" customHeight="1" x14ac:dyDescent="0.2">
      <c r="A616" s="6" t="s">
        <v>697</v>
      </c>
      <c r="B616" s="135">
        <v>42237.833333333336</v>
      </c>
      <c r="C616" s="6">
        <v>19465070</v>
      </c>
      <c r="D616" s="62"/>
      <c r="E616" s="44"/>
      <c r="F616" s="6"/>
    </row>
    <row r="617" spans="1:6" ht="15.75" customHeight="1" x14ac:dyDescent="0.2">
      <c r="A617" s="6" t="s">
        <v>697</v>
      </c>
      <c r="B617" s="135">
        <v>42236.833333333336</v>
      </c>
      <c r="C617" s="6">
        <v>19881332</v>
      </c>
      <c r="D617" s="62"/>
      <c r="E617" s="44"/>
      <c r="F617" s="6"/>
    </row>
    <row r="618" spans="1:6" ht="15.75" customHeight="1" x14ac:dyDescent="0.2">
      <c r="A618" s="6" t="s">
        <v>697</v>
      </c>
      <c r="B618" s="135">
        <v>42235.833333333336</v>
      </c>
      <c r="C618" s="6">
        <v>19559809</v>
      </c>
      <c r="D618" s="62"/>
      <c r="E618" s="44"/>
      <c r="F618" s="6"/>
    </row>
    <row r="619" spans="1:6" ht="15.75" customHeight="1" x14ac:dyDescent="0.2">
      <c r="A619" s="6" t="s">
        <v>697</v>
      </c>
      <c r="B619" s="135">
        <v>42234.833333333336</v>
      </c>
      <c r="C619" s="6">
        <v>19866484</v>
      </c>
      <c r="D619" s="62"/>
      <c r="E619" s="44"/>
      <c r="F619" s="6"/>
    </row>
    <row r="620" spans="1:6" ht="15.75" customHeight="1" x14ac:dyDescent="0.2">
      <c r="A620" s="6" t="s">
        <v>697</v>
      </c>
      <c r="B620" s="135">
        <v>42233.833333333336</v>
      </c>
      <c r="C620" s="6">
        <v>19513371</v>
      </c>
      <c r="D620" s="62"/>
      <c r="E620" s="44"/>
      <c r="F620" s="6"/>
    </row>
    <row r="621" spans="1:6" ht="15.75" customHeight="1" x14ac:dyDescent="0.2">
      <c r="A621" s="6" t="s">
        <v>697</v>
      </c>
      <c r="B621" s="135">
        <v>42232.833333333336</v>
      </c>
      <c r="C621" s="6">
        <v>19814138</v>
      </c>
      <c r="D621" s="62"/>
      <c r="E621" s="44"/>
      <c r="F621" s="6"/>
    </row>
    <row r="622" spans="1:6" ht="15.75" customHeight="1" x14ac:dyDescent="0.2">
      <c r="A622" s="6" t="s">
        <v>697</v>
      </c>
      <c r="B622" s="135">
        <v>42231.833333333336</v>
      </c>
      <c r="C622" s="6">
        <v>19741620</v>
      </c>
      <c r="D622" s="62"/>
      <c r="E622" s="44"/>
      <c r="F622" s="6"/>
    </row>
    <row r="623" spans="1:6" ht="15.75" customHeight="1" x14ac:dyDescent="0.2">
      <c r="A623" s="6" t="s">
        <v>697</v>
      </c>
      <c r="B623" s="135">
        <v>42230.833333333336</v>
      </c>
      <c r="C623" s="6">
        <v>20448407</v>
      </c>
      <c r="D623" s="62"/>
      <c r="E623" s="44"/>
      <c r="F623" s="6"/>
    </row>
    <row r="624" spans="1:6" ht="15.75" customHeight="1" x14ac:dyDescent="0.2">
      <c r="A624" s="6" t="s">
        <v>697</v>
      </c>
      <c r="B624" s="135">
        <v>42229.833333333336</v>
      </c>
      <c r="C624" s="6">
        <v>19682517</v>
      </c>
      <c r="D624" s="62"/>
      <c r="E624" s="44"/>
      <c r="F624" s="6"/>
    </row>
    <row r="625" spans="1:6" ht="15.75" customHeight="1" x14ac:dyDescent="0.2">
      <c r="A625" s="6" t="s">
        <v>697</v>
      </c>
      <c r="B625" s="135">
        <v>42228.833333333336</v>
      </c>
      <c r="C625" s="6">
        <v>18738565</v>
      </c>
      <c r="D625" s="62"/>
      <c r="E625" s="44"/>
      <c r="F625" s="6"/>
    </row>
    <row r="626" spans="1:6" ht="15.75" customHeight="1" x14ac:dyDescent="0.2">
      <c r="A626" s="6" t="s">
        <v>697</v>
      </c>
      <c r="B626" s="135">
        <v>42227.833333333336</v>
      </c>
      <c r="C626" s="6">
        <v>24170006</v>
      </c>
      <c r="D626" s="62"/>
      <c r="E626" s="44"/>
      <c r="F626" s="6"/>
    </row>
    <row r="627" spans="1:6" ht="15.75" customHeight="1" x14ac:dyDescent="0.2">
      <c r="A627" s="6" t="s">
        <v>697</v>
      </c>
      <c r="B627" s="135">
        <v>42226.833333333336</v>
      </c>
      <c r="C627" s="6">
        <v>19626452</v>
      </c>
      <c r="D627" s="62"/>
      <c r="E627" s="44"/>
      <c r="F627" s="6"/>
    </row>
    <row r="628" spans="1:6" ht="15.75" customHeight="1" x14ac:dyDescent="0.2">
      <c r="A628" s="6" t="s">
        <v>697</v>
      </c>
      <c r="B628" s="135">
        <v>42225.833333333336</v>
      </c>
      <c r="C628" s="6">
        <v>20021889</v>
      </c>
      <c r="D628" s="62"/>
      <c r="E628" s="44"/>
      <c r="F628" s="6"/>
    </row>
    <row r="629" spans="1:6" ht="15.75" customHeight="1" x14ac:dyDescent="0.2">
      <c r="A629" s="6" t="s">
        <v>697</v>
      </c>
      <c r="B629" s="135">
        <v>42224.833333333336</v>
      </c>
      <c r="C629" s="6">
        <v>20511208</v>
      </c>
      <c r="D629" s="62"/>
      <c r="E629" s="44"/>
      <c r="F629" s="6"/>
    </row>
    <row r="630" spans="1:6" ht="15.75" customHeight="1" x14ac:dyDescent="0.2">
      <c r="A630" s="6" t="s">
        <v>697</v>
      </c>
      <c r="B630" s="135">
        <v>42223.833333333336</v>
      </c>
      <c r="C630" s="6">
        <v>20425932</v>
      </c>
      <c r="D630" s="62"/>
      <c r="E630" s="44"/>
      <c r="F630" s="6"/>
    </row>
    <row r="631" spans="1:6" ht="15.75" customHeight="1" x14ac:dyDescent="0.2">
      <c r="A631" s="6" t="s">
        <v>697</v>
      </c>
      <c r="B631" s="135">
        <v>42222.833333333336</v>
      </c>
      <c r="C631" s="6">
        <v>21988851</v>
      </c>
      <c r="D631" s="62"/>
      <c r="E631" s="44"/>
      <c r="F631" s="6"/>
    </row>
    <row r="632" spans="1:6" ht="15.75" customHeight="1" x14ac:dyDescent="0.2">
      <c r="A632" s="6" t="s">
        <v>697</v>
      </c>
      <c r="B632" s="135">
        <v>42221.833333333336</v>
      </c>
      <c r="C632" s="6">
        <v>21520957</v>
      </c>
      <c r="D632" s="62"/>
      <c r="E632" s="44"/>
      <c r="F632" s="6"/>
    </row>
    <row r="633" spans="1:6" ht="15.75" customHeight="1" x14ac:dyDescent="0.2">
      <c r="A633" s="6" t="s">
        <v>697</v>
      </c>
      <c r="B633" s="135">
        <v>42220.833333333336</v>
      </c>
      <c r="C633" s="6">
        <v>21003561</v>
      </c>
      <c r="D633" s="62"/>
      <c r="E633" s="44"/>
      <c r="F633" s="6"/>
    </row>
    <row r="634" spans="1:6" ht="15.75" customHeight="1" x14ac:dyDescent="0.2">
      <c r="A634" s="6" t="s">
        <v>697</v>
      </c>
      <c r="B634" s="135">
        <v>42219.833333333336</v>
      </c>
      <c r="C634" s="6">
        <v>21294987</v>
      </c>
      <c r="D634" s="62"/>
      <c r="E634" s="44"/>
      <c r="F634" s="6"/>
    </row>
    <row r="635" spans="1:6" ht="15.75" customHeight="1" x14ac:dyDescent="0.2">
      <c r="A635" s="6" t="s">
        <v>697</v>
      </c>
      <c r="B635" s="135">
        <v>42218.833333333336</v>
      </c>
      <c r="C635" s="6">
        <v>21190844</v>
      </c>
      <c r="D635" s="62"/>
      <c r="E635" s="44"/>
      <c r="F635" s="6"/>
    </row>
    <row r="636" spans="1:6" ht="15.75" customHeight="1" x14ac:dyDescent="0.2">
      <c r="A636" s="6" t="s">
        <v>697</v>
      </c>
      <c r="B636" s="135">
        <v>42217.833333333336</v>
      </c>
      <c r="C636" s="6">
        <v>20567632</v>
      </c>
      <c r="D636" s="62"/>
      <c r="E636" s="44"/>
      <c r="F636" s="6"/>
    </row>
    <row r="637" spans="1:6" ht="15.75" customHeight="1" x14ac:dyDescent="0.2">
      <c r="A637" s="6" t="s">
        <v>658</v>
      </c>
      <c r="B637" s="6"/>
      <c r="C637" s="6"/>
      <c r="D637" s="62"/>
      <c r="E637" s="44"/>
      <c r="F637" s="6"/>
    </row>
    <row r="638" spans="1:6" ht="15.75" customHeight="1" x14ac:dyDescent="0.2">
      <c r="A638" s="6" t="s">
        <v>739</v>
      </c>
      <c r="B638" s="135">
        <v>42247.833333333336</v>
      </c>
      <c r="C638" s="6">
        <v>548150</v>
      </c>
      <c r="D638" s="62"/>
      <c r="E638" s="44"/>
      <c r="F638" s="6"/>
    </row>
    <row r="639" spans="1:6" ht="15.75" customHeight="1" x14ac:dyDescent="0.2">
      <c r="A639" s="6" t="s">
        <v>739</v>
      </c>
      <c r="B639" s="135">
        <v>42246.833333333336</v>
      </c>
      <c r="C639" s="6">
        <v>571512</v>
      </c>
      <c r="D639" s="62"/>
      <c r="E639" s="44"/>
      <c r="F639" s="6"/>
    </row>
    <row r="640" spans="1:6" ht="15.75" customHeight="1" x14ac:dyDescent="0.2">
      <c r="A640" s="6" t="s">
        <v>739</v>
      </c>
      <c r="B640" s="135">
        <v>42245.833333333336</v>
      </c>
      <c r="C640" s="6">
        <v>557329</v>
      </c>
      <c r="D640" s="62"/>
      <c r="E640" s="44"/>
      <c r="F640" s="6"/>
    </row>
    <row r="641" spans="1:6" ht="15.75" customHeight="1" x14ac:dyDescent="0.2">
      <c r="A641" s="6" t="s">
        <v>739</v>
      </c>
      <c r="B641" s="135">
        <v>42244.833333333336</v>
      </c>
      <c r="C641" s="6">
        <v>566142</v>
      </c>
      <c r="D641" s="62"/>
      <c r="E641" s="44"/>
      <c r="F641" s="6"/>
    </row>
    <row r="642" spans="1:6" ht="15.75" customHeight="1" x14ac:dyDescent="0.2">
      <c r="A642" s="6" t="s">
        <v>739</v>
      </c>
      <c r="B642" s="135">
        <v>42243.833333333336</v>
      </c>
      <c r="C642" s="6">
        <v>565766</v>
      </c>
      <c r="D642" s="62"/>
      <c r="E642" s="44"/>
      <c r="F642" s="6"/>
    </row>
    <row r="643" spans="1:6" ht="15.75" customHeight="1" x14ac:dyDescent="0.2">
      <c r="A643" s="6" t="s">
        <v>739</v>
      </c>
      <c r="B643" s="135">
        <v>42242.833333333336</v>
      </c>
      <c r="C643" s="6">
        <v>556872</v>
      </c>
      <c r="D643" s="62"/>
      <c r="E643" s="44"/>
      <c r="F643" s="6"/>
    </row>
    <row r="644" spans="1:6" ht="15.75" customHeight="1" x14ac:dyDescent="0.2">
      <c r="A644" s="6" t="s">
        <v>739</v>
      </c>
      <c r="B644" s="135">
        <v>42241.833333333336</v>
      </c>
      <c r="C644" s="6">
        <v>546983</v>
      </c>
      <c r="D644" s="62"/>
      <c r="E644" s="44"/>
      <c r="F644" s="6"/>
    </row>
    <row r="645" spans="1:6" ht="15.75" customHeight="1" x14ac:dyDescent="0.2">
      <c r="A645" s="6" t="s">
        <v>739</v>
      </c>
      <c r="B645" s="135">
        <v>42240.833333333336</v>
      </c>
      <c r="C645" s="6">
        <v>567179</v>
      </c>
      <c r="D645" s="62"/>
      <c r="E645" s="44"/>
      <c r="F645" s="6"/>
    </row>
    <row r="646" spans="1:6" ht="15.75" customHeight="1" x14ac:dyDescent="0.2">
      <c r="A646" s="6" t="s">
        <v>739</v>
      </c>
      <c r="B646" s="135">
        <v>42239.833333333336</v>
      </c>
      <c r="C646" s="6">
        <v>565468</v>
      </c>
      <c r="D646" s="62"/>
      <c r="E646" s="44"/>
      <c r="F646" s="6"/>
    </row>
    <row r="647" spans="1:6" ht="15.75" customHeight="1" x14ac:dyDescent="0.2">
      <c r="A647" s="6" t="s">
        <v>739</v>
      </c>
      <c r="B647" s="135">
        <v>42238.833333333336</v>
      </c>
      <c r="C647" s="6">
        <v>551893</v>
      </c>
      <c r="D647" s="62"/>
      <c r="E647" s="44"/>
      <c r="F647" s="6"/>
    </row>
    <row r="648" spans="1:6" ht="15.75" customHeight="1" x14ac:dyDescent="0.2">
      <c r="A648" s="6" t="s">
        <v>739</v>
      </c>
      <c r="B648" s="135">
        <v>42237.833333333336</v>
      </c>
      <c r="C648" s="6">
        <v>580451</v>
      </c>
      <c r="D648" s="62"/>
      <c r="E648" s="44"/>
      <c r="F648" s="6"/>
    </row>
    <row r="649" spans="1:6" ht="15.75" customHeight="1" x14ac:dyDescent="0.2">
      <c r="A649" s="6" t="s">
        <v>739</v>
      </c>
      <c r="B649" s="135">
        <v>42236.833333333336</v>
      </c>
      <c r="C649" s="6">
        <v>576655</v>
      </c>
      <c r="D649" s="62"/>
      <c r="E649" s="44"/>
      <c r="F649" s="6"/>
    </row>
    <row r="650" spans="1:6" ht="15.75" customHeight="1" x14ac:dyDescent="0.2">
      <c r="A650" s="6" t="s">
        <v>739</v>
      </c>
      <c r="B650" s="135">
        <v>42235.833333333336</v>
      </c>
      <c r="C650" s="6">
        <v>561418</v>
      </c>
      <c r="D650" s="62"/>
      <c r="E650" s="44"/>
      <c r="F650" s="6"/>
    </row>
    <row r="651" spans="1:6" ht="15.75" customHeight="1" x14ac:dyDescent="0.2">
      <c r="A651" s="6" t="s">
        <v>739</v>
      </c>
      <c r="B651" s="135">
        <v>42234.833333333336</v>
      </c>
      <c r="C651" s="6">
        <v>579089</v>
      </c>
      <c r="D651" s="62"/>
      <c r="E651" s="44"/>
      <c r="F651" s="6"/>
    </row>
    <row r="652" spans="1:6" ht="15.75" customHeight="1" x14ac:dyDescent="0.2">
      <c r="A652" s="6" t="s">
        <v>739</v>
      </c>
      <c r="B652" s="135">
        <v>42233.833333333336</v>
      </c>
      <c r="C652" s="6">
        <v>589352</v>
      </c>
      <c r="D652" s="62"/>
      <c r="E652" s="44"/>
      <c r="F652" s="6"/>
    </row>
    <row r="653" spans="1:6" ht="15.75" customHeight="1" x14ac:dyDescent="0.2">
      <c r="A653" s="6" t="s">
        <v>739</v>
      </c>
      <c r="B653" s="135">
        <v>42232.833333333336</v>
      </c>
      <c r="C653" s="6">
        <v>552872</v>
      </c>
      <c r="D653" s="62"/>
      <c r="E653" s="44"/>
      <c r="F653" s="6"/>
    </row>
    <row r="654" spans="1:6" ht="15.75" customHeight="1" x14ac:dyDescent="0.2">
      <c r="A654" s="6" t="s">
        <v>739</v>
      </c>
      <c r="B654" s="135">
        <v>42231.833333333336</v>
      </c>
      <c r="C654" s="6">
        <v>554760</v>
      </c>
      <c r="D654" s="62"/>
      <c r="E654" s="44"/>
      <c r="F654" s="6"/>
    </row>
    <row r="655" spans="1:6" ht="15.75" customHeight="1" x14ac:dyDescent="0.2">
      <c r="A655" s="6" t="s">
        <v>739</v>
      </c>
      <c r="B655" s="135">
        <v>42230.833333333336</v>
      </c>
      <c r="C655" s="6">
        <v>555103</v>
      </c>
      <c r="D655" s="62"/>
      <c r="E655" s="44"/>
      <c r="F655" s="6"/>
    </row>
    <row r="656" spans="1:6" ht="15.75" customHeight="1" x14ac:dyDescent="0.2">
      <c r="A656" s="6" t="s">
        <v>739</v>
      </c>
      <c r="B656" s="135">
        <v>42229.833333333336</v>
      </c>
      <c r="C656" s="6">
        <v>570412</v>
      </c>
      <c r="D656" s="62"/>
      <c r="E656" s="44"/>
      <c r="F656" s="6"/>
    </row>
    <row r="657" spans="1:6" ht="15.75" customHeight="1" x14ac:dyDescent="0.2">
      <c r="A657" s="6" t="s">
        <v>739</v>
      </c>
      <c r="B657" s="135">
        <v>42228.833333333336</v>
      </c>
      <c r="C657" s="6">
        <v>557760</v>
      </c>
      <c r="D657" s="62"/>
      <c r="E657" s="44"/>
      <c r="F657" s="6"/>
    </row>
    <row r="658" spans="1:6" ht="15.75" customHeight="1" x14ac:dyDescent="0.2">
      <c r="A658" s="6" t="s">
        <v>739</v>
      </c>
      <c r="B658" s="135">
        <v>42227.833333333336</v>
      </c>
      <c r="C658" s="6">
        <v>556373</v>
      </c>
      <c r="D658" s="62"/>
      <c r="E658" s="44"/>
      <c r="F658" s="6"/>
    </row>
    <row r="659" spans="1:6" ht="15.75" customHeight="1" x14ac:dyDescent="0.2">
      <c r="A659" s="6" t="s">
        <v>739</v>
      </c>
      <c r="B659" s="135">
        <v>42226.833333333336</v>
      </c>
      <c r="C659" s="6">
        <v>561741</v>
      </c>
      <c r="D659" s="62"/>
      <c r="E659" s="44"/>
      <c r="F659" s="6"/>
    </row>
    <row r="660" spans="1:6" ht="15.75" customHeight="1" x14ac:dyDescent="0.2">
      <c r="A660" s="6" t="s">
        <v>739</v>
      </c>
      <c r="B660" s="135">
        <v>42225.833333333336</v>
      </c>
      <c r="C660" s="6">
        <v>548664</v>
      </c>
      <c r="D660" s="62"/>
      <c r="E660" s="44"/>
      <c r="F660" s="6"/>
    </row>
    <row r="661" spans="1:6" ht="15.75" customHeight="1" x14ac:dyDescent="0.2">
      <c r="A661" s="6" t="s">
        <v>739</v>
      </c>
      <c r="B661" s="135">
        <v>42224.833333333336</v>
      </c>
      <c r="C661" s="6">
        <v>577716</v>
      </c>
      <c r="D661" s="62"/>
      <c r="E661" s="44"/>
      <c r="F661" s="6"/>
    </row>
    <row r="662" spans="1:6" ht="15.75" customHeight="1" x14ac:dyDescent="0.2">
      <c r="A662" s="6" t="s">
        <v>739</v>
      </c>
      <c r="B662" s="135">
        <v>42223.833333333336</v>
      </c>
      <c r="C662" s="6">
        <v>577525</v>
      </c>
      <c r="D662" s="62"/>
      <c r="E662" s="44"/>
      <c r="F662" s="6"/>
    </row>
    <row r="663" spans="1:6" ht="15.75" customHeight="1" x14ac:dyDescent="0.2">
      <c r="A663" s="6" t="s">
        <v>739</v>
      </c>
      <c r="B663" s="135">
        <v>42222.833333333336</v>
      </c>
      <c r="C663" s="6">
        <v>582356</v>
      </c>
      <c r="D663" s="62"/>
      <c r="E663" s="44"/>
      <c r="F663" s="6"/>
    </row>
    <row r="664" spans="1:6" ht="15.75" customHeight="1" x14ac:dyDescent="0.2">
      <c r="A664" s="6" t="s">
        <v>739</v>
      </c>
      <c r="B664" s="135">
        <v>42221.833333333336</v>
      </c>
      <c r="C664" s="6">
        <v>557455</v>
      </c>
      <c r="D664" s="62"/>
      <c r="E664" s="44"/>
      <c r="F664" s="6"/>
    </row>
    <row r="665" spans="1:6" ht="15.75" customHeight="1" x14ac:dyDescent="0.2">
      <c r="A665" s="6" t="s">
        <v>739</v>
      </c>
      <c r="B665" s="135">
        <v>42220.833333333336</v>
      </c>
      <c r="C665" s="6">
        <v>569523</v>
      </c>
      <c r="D665" s="62"/>
      <c r="E665" s="44"/>
      <c r="F665" s="6"/>
    </row>
    <row r="666" spans="1:6" ht="15.75" customHeight="1" x14ac:dyDescent="0.2">
      <c r="A666" s="6" t="s">
        <v>739</v>
      </c>
      <c r="B666" s="135">
        <v>42219.833333333336</v>
      </c>
      <c r="C666" s="6">
        <v>564415</v>
      </c>
      <c r="D666" s="62"/>
      <c r="E666" s="44"/>
      <c r="F666" s="6"/>
    </row>
    <row r="667" spans="1:6" ht="15.75" customHeight="1" x14ac:dyDescent="0.2">
      <c r="A667" s="6" t="s">
        <v>739</v>
      </c>
      <c r="B667" s="135">
        <v>42218.833333333336</v>
      </c>
      <c r="C667" s="6">
        <v>528808</v>
      </c>
      <c r="D667" s="62"/>
      <c r="E667" s="44"/>
      <c r="F667" s="6"/>
    </row>
    <row r="668" spans="1:6" ht="15.75" customHeight="1" x14ac:dyDescent="0.2">
      <c r="A668" s="6" t="s">
        <v>739</v>
      </c>
      <c r="B668" s="135">
        <v>42217.833333333336</v>
      </c>
      <c r="C668" s="6">
        <v>528547</v>
      </c>
      <c r="D668" s="62"/>
      <c r="E668" s="44"/>
      <c r="F668" s="6"/>
    </row>
    <row r="669" spans="1:6" ht="15.75" customHeight="1" x14ac:dyDescent="0.2">
      <c r="A669" s="6" t="s">
        <v>749</v>
      </c>
      <c r="B669" s="135">
        <v>42247.833333333336</v>
      </c>
      <c r="C669" s="6">
        <v>1099836</v>
      </c>
      <c r="D669" s="62"/>
      <c r="E669" s="44"/>
      <c r="F669" s="6"/>
    </row>
    <row r="670" spans="1:6" ht="15.75" customHeight="1" x14ac:dyDescent="0.2">
      <c r="A670" s="6" t="s">
        <v>749</v>
      </c>
      <c r="B670" s="135">
        <v>42246.833333333336</v>
      </c>
      <c r="C670" s="6">
        <v>923463</v>
      </c>
      <c r="D670" s="62"/>
      <c r="E670" s="44"/>
      <c r="F670" s="6"/>
    </row>
    <row r="671" spans="1:6" ht="15.75" customHeight="1" x14ac:dyDescent="0.2">
      <c r="A671" s="6" t="s">
        <v>749</v>
      </c>
      <c r="B671" s="135">
        <v>42245.833333333336</v>
      </c>
      <c r="C671" s="6">
        <v>1074258</v>
      </c>
      <c r="D671" s="62"/>
      <c r="E671" s="44"/>
      <c r="F671" s="6"/>
    </row>
    <row r="672" spans="1:6" ht="15.75" customHeight="1" x14ac:dyDescent="0.2">
      <c r="A672" s="6" t="s">
        <v>749</v>
      </c>
      <c r="B672" s="135">
        <v>42244.833333333336</v>
      </c>
      <c r="C672" s="6">
        <v>1030937</v>
      </c>
      <c r="D672" s="62"/>
      <c r="E672" s="44"/>
      <c r="F672" s="6"/>
    </row>
    <row r="673" spans="1:6" ht="15.75" customHeight="1" x14ac:dyDescent="0.2">
      <c r="A673" s="6" t="s">
        <v>749</v>
      </c>
      <c r="B673" s="135">
        <v>42243.833333333336</v>
      </c>
      <c r="C673" s="6">
        <v>909946</v>
      </c>
      <c r="D673" s="62"/>
      <c r="E673" s="44"/>
      <c r="F673" s="6"/>
    </row>
    <row r="674" spans="1:6" ht="15.75" customHeight="1" x14ac:dyDescent="0.2">
      <c r="A674" s="6" t="s">
        <v>749</v>
      </c>
      <c r="B674" s="135">
        <v>42242.833333333336</v>
      </c>
      <c r="C674" s="6">
        <v>951927</v>
      </c>
      <c r="D674" s="62"/>
      <c r="E674" s="44"/>
      <c r="F674" s="6"/>
    </row>
    <row r="675" spans="1:6" ht="15.75" customHeight="1" x14ac:dyDescent="0.2">
      <c r="A675" s="6" t="s">
        <v>749</v>
      </c>
      <c r="B675" s="135">
        <v>42241.833333333336</v>
      </c>
      <c r="C675" s="6">
        <v>1040437</v>
      </c>
      <c r="D675" s="62"/>
      <c r="E675" s="44"/>
      <c r="F675" s="6"/>
    </row>
    <row r="676" spans="1:6" ht="15.75" customHeight="1" x14ac:dyDescent="0.2">
      <c r="A676" s="6" t="s">
        <v>749</v>
      </c>
      <c r="B676" s="135">
        <v>42240.833333333336</v>
      </c>
      <c r="C676" s="6">
        <v>986913</v>
      </c>
      <c r="D676" s="62"/>
      <c r="E676" s="44"/>
      <c r="F676" s="6"/>
    </row>
    <row r="677" spans="1:6" ht="15.75" customHeight="1" x14ac:dyDescent="0.2">
      <c r="A677" s="6" t="s">
        <v>749</v>
      </c>
      <c r="B677" s="135">
        <v>42239.833333333336</v>
      </c>
      <c r="C677" s="6">
        <v>898453</v>
      </c>
      <c r="D677" s="62"/>
      <c r="E677" s="44"/>
      <c r="F677" s="6"/>
    </row>
    <row r="678" spans="1:6" ht="15.75" customHeight="1" x14ac:dyDescent="0.2">
      <c r="A678" s="6" t="s">
        <v>749</v>
      </c>
      <c r="B678" s="135">
        <v>42238.833333333336</v>
      </c>
      <c r="C678" s="6">
        <v>1060646</v>
      </c>
      <c r="D678" s="62"/>
      <c r="E678" s="44"/>
      <c r="F678" s="6"/>
    </row>
    <row r="679" spans="1:6" ht="15.75" customHeight="1" x14ac:dyDescent="0.2">
      <c r="A679" s="6" t="s">
        <v>749</v>
      </c>
      <c r="B679" s="135">
        <v>42237.833333333336</v>
      </c>
      <c r="C679" s="6">
        <v>1055004</v>
      </c>
      <c r="D679" s="62"/>
      <c r="E679" s="44"/>
      <c r="F679" s="6"/>
    </row>
    <row r="680" spans="1:6" ht="15.75" customHeight="1" x14ac:dyDescent="0.2">
      <c r="A680" s="6" t="s">
        <v>749</v>
      </c>
      <c r="B680" s="135">
        <v>42236.833333333336</v>
      </c>
      <c r="C680" s="6">
        <v>1044630</v>
      </c>
      <c r="D680" s="62"/>
      <c r="E680" s="44"/>
      <c r="F680" s="6"/>
    </row>
    <row r="681" spans="1:6" ht="15.75" customHeight="1" x14ac:dyDescent="0.2">
      <c r="A681" s="6" t="s">
        <v>749</v>
      </c>
      <c r="B681" s="135">
        <v>42235.833333333336</v>
      </c>
      <c r="C681" s="6">
        <v>1055711</v>
      </c>
      <c r="D681" s="62"/>
      <c r="E681" s="44"/>
      <c r="F681" s="6"/>
    </row>
    <row r="682" spans="1:6" ht="15.75" customHeight="1" x14ac:dyDescent="0.2">
      <c r="A682" s="6" t="s">
        <v>749</v>
      </c>
      <c r="B682" s="135">
        <v>42234.833333333336</v>
      </c>
      <c r="C682" s="6">
        <v>1105686</v>
      </c>
      <c r="D682" s="62"/>
      <c r="E682" s="44"/>
      <c r="F682" s="6"/>
    </row>
    <row r="683" spans="1:6" ht="15.75" customHeight="1" x14ac:dyDescent="0.2">
      <c r="A683" s="6" t="s">
        <v>749</v>
      </c>
      <c r="B683" s="135">
        <v>42233.833333333336</v>
      </c>
      <c r="C683" s="6">
        <v>1051324</v>
      </c>
      <c r="D683" s="62"/>
      <c r="E683" s="44"/>
      <c r="F683" s="6"/>
    </row>
    <row r="684" spans="1:6" ht="15.75" customHeight="1" x14ac:dyDescent="0.2">
      <c r="A684" s="6" t="s">
        <v>749</v>
      </c>
      <c r="B684" s="135">
        <v>42232.833333333336</v>
      </c>
      <c r="C684" s="6">
        <v>1062562</v>
      </c>
      <c r="D684" s="62"/>
      <c r="E684" s="44"/>
      <c r="F684" s="6"/>
    </row>
    <row r="685" spans="1:6" ht="15.75" customHeight="1" x14ac:dyDescent="0.2">
      <c r="A685" s="6" t="s">
        <v>749</v>
      </c>
      <c r="B685" s="135">
        <v>42231.833333333336</v>
      </c>
      <c r="C685" s="6">
        <v>1349063</v>
      </c>
      <c r="D685" s="62"/>
      <c r="E685" s="44"/>
      <c r="F685" s="6"/>
    </row>
    <row r="686" spans="1:6" ht="15.75" customHeight="1" x14ac:dyDescent="0.2">
      <c r="A686" s="6" t="s">
        <v>749</v>
      </c>
      <c r="B686" s="135">
        <v>42230.833333333336</v>
      </c>
      <c r="C686" s="6">
        <v>966506</v>
      </c>
      <c r="D686" s="62"/>
      <c r="E686" s="44"/>
      <c r="F686" s="6"/>
    </row>
    <row r="687" spans="1:6" ht="15.75" customHeight="1" x14ac:dyDescent="0.2">
      <c r="A687" s="6" t="s">
        <v>749</v>
      </c>
      <c r="B687" s="135">
        <v>42229.833333333336</v>
      </c>
      <c r="C687" s="6">
        <v>837387</v>
      </c>
      <c r="D687" s="62"/>
      <c r="E687" s="44"/>
      <c r="F687" s="6"/>
    </row>
    <row r="688" spans="1:6" ht="15.75" customHeight="1" x14ac:dyDescent="0.2">
      <c r="A688" s="6" t="s">
        <v>749</v>
      </c>
      <c r="B688" s="135">
        <v>42228.833333333336</v>
      </c>
      <c r="C688" s="6">
        <v>910538</v>
      </c>
      <c r="D688" s="62"/>
      <c r="E688" s="44"/>
      <c r="F688" s="6"/>
    </row>
    <row r="689" spans="1:6" ht="15.75" customHeight="1" x14ac:dyDescent="0.2">
      <c r="A689" s="6" t="s">
        <v>749</v>
      </c>
      <c r="B689" s="135">
        <v>42227.833333333336</v>
      </c>
      <c r="C689" s="6">
        <v>932779</v>
      </c>
      <c r="D689" s="62"/>
      <c r="E689" s="44"/>
      <c r="F689" s="6"/>
    </row>
    <row r="690" spans="1:6" ht="15.75" customHeight="1" x14ac:dyDescent="0.2">
      <c r="A690" s="6" t="s">
        <v>749</v>
      </c>
      <c r="B690" s="135">
        <v>42226.833333333336</v>
      </c>
      <c r="C690" s="6">
        <v>1036213</v>
      </c>
      <c r="D690" s="62"/>
      <c r="E690" s="44"/>
      <c r="F690" s="6"/>
    </row>
    <row r="691" spans="1:6" ht="15.75" customHeight="1" x14ac:dyDescent="0.2">
      <c r="A691" s="6" t="s">
        <v>749</v>
      </c>
      <c r="B691" s="135">
        <v>42225.833333333336</v>
      </c>
      <c r="C691" s="6">
        <v>1021987</v>
      </c>
      <c r="D691" s="62"/>
      <c r="E691" s="44"/>
      <c r="F691" s="6"/>
    </row>
    <row r="692" spans="1:6" ht="15.75" customHeight="1" x14ac:dyDescent="0.2">
      <c r="A692" s="6" t="s">
        <v>749</v>
      </c>
      <c r="B692" s="135">
        <v>42224.833333333336</v>
      </c>
      <c r="C692" s="6">
        <v>1115106</v>
      </c>
      <c r="D692" s="62"/>
      <c r="E692" s="44"/>
      <c r="F692" s="6"/>
    </row>
    <row r="693" spans="1:6" ht="15.75" customHeight="1" x14ac:dyDescent="0.2">
      <c r="A693" s="6" t="s">
        <v>749</v>
      </c>
      <c r="B693" s="135">
        <v>42223.833333333336</v>
      </c>
      <c r="C693" s="6">
        <v>1317385</v>
      </c>
      <c r="D693" s="62"/>
      <c r="E693" s="44"/>
      <c r="F693" s="6"/>
    </row>
    <row r="694" spans="1:6" ht="15.75" customHeight="1" x14ac:dyDescent="0.2">
      <c r="A694" s="6" t="s">
        <v>749</v>
      </c>
      <c r="B694" s="135">
        <v>42222.833333333336</v>
      </c>
      <c r="C694" s="6">
        <v>1041394</v>
      </c>
      <c r="D694" s="62"/>
      <c r="E694" s="44"/>
      <c r="F694" s="6"/>
    </row>
    <row r="695" spans="1:6" ht="15.75" customHeight="1" x14ac:dyDescent="0.2">
      <c r="A695" s="6" t="s">
        <v>749</v>
      </c>
      <c r="B695" s="135">
        <v>42221.833333333336</v>
      </c>
      <c r="C695" s="6">
        <v>976405</v>
      </c>
      <c r="D695" s="62"/>
      <c r="E695" s="44"/>
      <c r="F695" s="6"/>
    </row>
    <row r="696" spans="1:6" ht="15.75" customHeight="1" x14ac:dyDescent="0.2">
      <c r="A696" s="6" t="s">
        <v>749</v>
      </c>
      <c r="B696" s="135">
        <v>42220.833333333336</v>
      </c>
      <c r="C696" s="6">
        <v>957900</v>
      </c>
      <c r="D696" s="62"/>
      <c r="E696" s="44"/>
      <c r="F696" s="6"/>
    </row>
    <row r="697" spans="1:6" ht="15.75" customHeight="1" x14ac:dyDescent="0.2">
      <c r="A697" s="6" t="s">
        <v>749</v>
      </c>
      <c r="B697" s="135">
        <v>42219.833333333336</v>
      </c>
      <c r="C697" s="6">
        <v>1104798</v>
      </c>
      <c r="D697" s="62"/>
      <c r="E697" s="44"/>
      <c r="F697" s="6"/>
    </row>
    <row r="698" spans="1:6" ht="15.75" customHeight="1" x14ac:dyDescent="0.2">
      <c r="A698" s="6" t="s">
        <v>749</v>
      </c>
      <c r="B698" s="135">
        <v>42218.833333333336</v>
      </c>
      <c r="C698" s="6">
        <v>1054053</v>
      </c>
      <c r="D698" s="62"/>
      <c r="E698" s="44"/>
      <c r="F698" s="6"/>
    </row>
    <row r="699" spans="1:6" ht="15.75" customHeight="1" x14ac:dyDescent="0.2">
      <c r="A699" s="6" t="s">
        <v>749</v>
      </c>
      <c r="B699" s="135">
        <v>42217.833333333336</v>
      </c>
      <c r="C699" s="6">
        <v>1090484</v>
      </c>
      <c r="D699" s="62"/>
      <c r="E699" s="44"/>
      <c r="F699" s="6"/>
    </row>
    <row r="700" spans="1:6" ht="15.75" customHeight="1" x14ac:dyDescent="0.2">
      <c r="A700" s="6" t="s">
        <v>750</v>
      </c>
      <c r="B700" s="135">
        <v>42247.833333333336</v>
      </c>
      <c r="C700" s="6">
        <v>791236</v>
      </c>
      <c r="D700" s="62"/>
      <c r="E700" s="44"/>
      <c r="F700" s="6"/>
    </row>
    <row r="701" spans="1:6" ht="15.75" customHeight="1" x14ac:dyDescent="0.2">
      <c r="A701" s="6" t="s">
        <v>750</v>
      </c>
      <c r="B701" s="135">
        <v>42246.833333333336</v>
      </c>
      <c r="C701" s="6">
        <v>772758</v>
      </c>
      <c r="D701" s="62"/>
      <c r="E701" s="44"/>
      <c r="F701" s="6"/>
    </row>
    <row r="702" spans="1:6" ht="15.75" customHeight="1" x14ac:dyDescent="0.2">
      <c r="A702" s="6" t="s">
        <v>750</v>
      </c>
      <c r="B702" s="135">
        <v>42245.833333333336</v>
      </c>
      <c r="C702" s="6">
        <v>871072</v>
      </c>
      <c r="D702" s="62"/>
      <c r="E702" s="44"/>
      <c r="F702" s="6"/>
    </row>
    <row r="703" spans="1:6" ht="15.75" customHeight="1" x14ac:dyDescent="0.2">
      <c r="A703" s="6" t="s">
        <v>750</v>
      </c>
      <c r="B703" s="135">
        <v>42244.833333333336</v>
      </c>
      <c r="C703" s="6">
        <v>1374490</v>
      </c>
      <c r="D703" s="62"/>
      <c r="E703" s="44"/>
      <c r="F703" s="6"/>
    </row>
    <row r="704" spans="1:6" ht="15.75" customHeight="1" x14ac:dyDescent="0.2">
      <c r="A704" s="6" t="s">
        <v>750</v>
      </c>
      <c r="B704" s="135">
        <v>42243.833333333336</v>
      </c>
      <c r="C704" s="6">
        <v>800168</v>
      </c>
      <c r="D704" s="62"/>
      <c r="E704" s="44"/>
      <c r="F704" s="6"/>
    </row>
    <row r="705" spans="1:6" ht="15.75" customHeight="1" x14ac:dyDescent="0.2">
      <c r="A705" s="6" t="s">
        <v>750</v>
      </c>
      <c r="B705" s="135">
        <v>42242.833333333336</v>
      </c>
      <c r="C705" s="6">
        <v>808888</v>
      </c>
      <c r="D705" s="62"/>
      <c r="E705" s="44"/>
      <c r="F705" s="6"/>
    </row>
    <row r="706" spans="1:6" ht="15.75" customHeight="1" x14ac:dyDescent="0.2">
      <c r="A706" s="6" t="s">
        <v>750</v>
      </c>
      <c r="B706" s="135">
        <v>42241.833333333336</v>
      </c>
      <c r="C706" s="6">
        <v>880888</v>
      </c>
      <c r="D706" s="62"/>
      <c r="E706" s="44"/>
      <c r="F706" s="6"/>
    </row>
    <row r="707" spans="1:6" ht="15.75" customHeight="1" x14ac:dyDescent="0.2">
      <c r="A707" s="6" t="s">
        <v>750</v>
      </c>
      <c r="B707" s="135">
        <v>42240.833333333336</v>
      </c>
      <c r="C707" s="6">
        <v>895547</v>
      </c>
      <c r="D707" s="62"/>
      <c r="E707" s="44"/>
      <c r="F707" s="6"/>
    </row>
    <row r="708" spans="1:6" ht="15.75" customHeight="1" x14ac:dyDescent="0.2">
      <c r="A708" s="6" t="s">
        <v>750</v>
      </c>
      <c r="B708" s="135">
        <v>42239.833333333336</v>
      </c>
      <c r="C708" s="6">
        <v>738881</v>
      </c>
      <c r="D708" s="62"/>
      <c r="E708" s="44"/>
      <c r="F708" s="6"/>
    </row>
    <row r="709" spans="1:6" ht="15.75" customHeight="1" x14ac:dyDescent="0.2">
      <c r="A709" s="6" t="s">
        <v>750</v>
      </c>
      <c r="B709" s="135">
        <v>42238.833333333336</v>
      </c>
      <c r="C709" s="6">
        <v>894245</v>
      </c>
      <c r="D709" s="62"/>
      <c r="E709" s="44"/>
      <c r="F709" s="6"/>
    </row>
    <row r="710" spans="1:6" ht="15.75" customHeight="1" x14ac:dyDescent="0.2">
      <c r="A710" s="6" t="s">
        <v>750</v>
      </c>
      <c r="B710" s="135">
        <v>42237.833333333336</v>
      </c>
      <c r="C710" s="6">
        <v>838628</v>
      </c>
      <c r="D710" s="62"/>
      <c r="E710" s="44"/>
      <c r="F710" s="6"/>
    </row>
    <row r="711" spans="1:6" ht="15.75" customHeight="1" x14ac:dyDescent="0.2">
      <c r="A711" s="6" t="s">
        <v>750</v>
      </c>
      <c r="B711" s="135">
        <v>42236.833333333336</v>
      </c>
      <c r="C711" s="6">
        <v>794959</v>
      </c>
      <c r="D711" s="62"/>
      <c r="E711" s="44"/>
      <c r="F711" s="6"/>
    </row>
    <row r="712" spans="1:6" ht="15.75" customHeight="1" x14ac:dyDescent="0.2">
      <c r="A712" s="6" t="s">
        <v>750</v>
      </c>
      <c r="B712" s="135">
        <v>42235.833333333336</v>
      </c>
      <c r="C712" s="6">
        <v>933842</v>
      </c>
      <c r="D712" s="62"/>
      <c r="E712" s="44"/>
      <c r="F712" s="6"/>
    </row>
    <row r="713" spans="1:6" ht="15.75" customHeight="1" x14ac:dyDescent="0.2">
      <c r="A713" s="6" t="s">
        <v>750</v>
      </c>
      <c r="B713" s="135">
        <v>42234.833333333336</v>
      </c>
      <c r="C713" s="6">
        <v>861501</v>
      </c>
      <c r="D713" s="62"/>
      <c r="E713" s="44"/>
      <c r="F713" s="6"/>
    </row>
    <row r="714" spans="1:6" ht="15.75" customHeight="1" x14ac:dyDescent="0.2">
      <c r="A714" s="6" t="s">
        <v>750</v>
      </c>
      <c r="B714" s="135">
        <v>42233.833333333336</v>
      </c>
      <c r="C714" s="6">
        <v>823758</v>
      </c>
      <c r="D714" s="62"/>
      <c r="E714" s="44"/>
      <c r="F714" s="6"/>
    </row>
    <row r="715" spans="1:6" ht="15.75" customHeight="1" x14ac:dyDescent="0.2">
      <c r="A715" s="6" t="s">
        <v>750</v>
      </c>
      <c r="B715" s="135">
        <v>42232.833333333336</v>
      </c>
      <c r="C715" s="6">
        <v>846482</v>
      </c>
      <c r="D715" s="62"/>
      <c r="E715" s="44"/>
      <c r="F715" s="6"/>
    </row>
    <row r="716" spans="1:6" ht="15.75" customHeight="1" x14ac:dyDescent="0.2">
      <c r="A716" s="6" t="s">
        <v>750</v>
      </c>
      <c r="B716" s="135">
        <v>42231.833333333336</v>
      </c>
      <c r="C716" s="6">
        <v>701920</v>
      </c>
      <c r="D716" s="62"/>
      <c r="E716" s="44"/>
      <c r="F716" s="6"/>
    </row>
    <row r="717" spans="1:6" ht="15.75" customHeight="1" x14ac:dyDescent="0.2">
      <c r="A717" s="6" t="s">
        <v>750</v>
      </c>
      <c r="B717" s="135">
        <v>42230.833333333336</v>
      </c>
      <c r="C717" s="6">
        <v>752146</v>
      </c>
      <c r="D717" s="62"/>
      <c r="E717" s="44"/>
      <c r="F717" s="6"/>
    </row>
    <row r="718" spans="1:6" ht="15.75" customHeight="1" x14ac:dyDescent="0.2">
      <c r="A718" s="6" t="s">
        <v>750</v>
      </c>
      <c r="B718" s="135">
        <v>42229.833333333336</v>
      </c>
      <c r="C718" s="6">
        <v>780122</v>
      </c>
      <c r="D718" s="62"/>
      <c r="E718" s="44"/>
      <c r="F718" s="6"/>
    </row>
    <row r="719" spans="1:6" ht="15.75" customHeight="1" x14ac:dyDescent="0.2">
      <c r="A719" s="6" t="s">
        <v>750</v>
      </c>
      <c r="B719" s="135">
        <v>42228.833333333336</v>
      </c>
      <c r="C719" s="6">
        <v>670873</v>
      </c>
      <c r="D719" s="62"/>
      <c r="E719" s="44"/>
      <c r="F719" s="6"/>
    </row>
    <row r="720" spans="1:6" ht="15.75" customHeight="1" x14ac:dyDescent="0.2">
      <c r="A720" s="6" t="s">
        <v>750</v>
      </c>
      <c r="B720" s="135">
        <v>42227.833333333336</v>
      </c>
      <c r="C720" s="6">
        <v>806199</v>
      </c>
      <c r="D720" s="62"/>
      <c r="E720" s="44"/>
      <c r="F720" s="6"/>
    </row>
    <row r="721" spans="1:6" ht="15.75" customHeight="1" x14ac:dyDescent="0.2">
      <c r="A721" s="6" t="s">
        <v>750</v>
      </c>
      <c r="B721" s="135">
        <v>42226.833333333336</v>
      </c>
      <c r="C721" s="6">
        <v>818596</v>
      </c>
      <c r="D721" s="62"/>
      <c r="E721" s="44"/>
      <c r="F721" s="6"/>
    </row>
    <row r="722" spans="1:6" ht="15.75" customHeight="1" x14ac:dyDescent="0.2">
      <c r="A722" s="6" t="s">
        <v>750</v>
      </c>
      <c r="B722" s="135">
        <v>42225.833333333336</v>
      </c>
      <c r="C722" s="6">
        <v>795676</v>
      </c>
      <c r="D722" s="62"/>
      <c r="E722" s="44"/>
      <c r="F722" s="6"/>
    </row>
    <row r="723" spans="1:6" ht="15.75" customHeight="1" x14ac:dyDescent="0.2">
      <c r="A723" s="6" t="s">
        <v>750</v>
      </c>
      <c r="B723" s="135">
        <v>42224.833333333336</v>
      </c>
      <c r="C723" s="6">
        <v>876160</v>
      </c>
      <c r="D723" s="62"/>
      <c r="E723" s="44"/>
      <c r="F723" s="6"/>
    </row>
    <row r="724" spans="1:6" ht="15.75" customHeight="1" x14ac:dyDescent="0.2">
      <c r="A724" s="6" t="s">
        <v>750</v>
      </c>
      <c r="B724" s="135">
        <v>42223.833333333336</v>
      </c>
      <c r="C724" s="6">
        <v>842416</v>
      </c>
      <c r="D724" s="62"/>
      <c r="E724" s="44"/>
      <c r="F724" s="6"/>
    </row>
    <row r="725" spans="1:6" ht="15.75" customHeight="1" x14ac:dyDescent="0.2">
      <c r="A725" s="6" t="s">
        <v>750</v>
      </c>
      <c r="B725" s="135">
        <v>42222.833333333336</v>
      </c>
      <c r="C725" s="6">
        <v>819198</v>
      </c>
      <c r="D725" s="62"/>
      <c r="E725" s="44"/>
      <c r="F725" s="6"/>
    </row>
    <row r="726" spans="1:6" ht="15.75" customHeight="1" x14ac:dyDescent="0.2">
      <c r="A726" s="6" t="s">
        <v>750</v>
      </c>
      <c r="B726" s="135">
        <v>42221.833333333336</v>
      </c>
      <c r="C726" s="6">
        <v>857160</v>
      </c>
      <c r="D726" s="62"/>
      <c r="E726" s="44"/>
      <c r="F726" s="6"/>
    </row>
    <row r="727" spans="1:6" ht="15.75" customHeight="1" x14ac:dyDescent="0.2">
      <c r="A727" s="6" t="s">
        <v>750</v>
      </c>
      <c r="B727" s="135">
        <v>42220.833333333336</v>
      </c>
      <c r="C727" s="6">
        <v>889139</v>
      </c>
      <c r="D727" s="62"/>
      <c r="E727" s="44"/>
      <c r="F727" s="6"/>
    </row>
    <row r="728" spans="1:6" ht="15.75" customHeight="1" x14ac:dyDescent="0.2">
      <c r="A728" s="6" t="s">
        <v>750</v>
      </c>
      <c r="B728" s="135">
        <v>42219.833333333336</v>
      </c>
      <c r="C728" s="6">
        <v>862554</v>
      </c>
      <c r="D728" s="62"/>
      <c r="E728" s="44"/>
      <c r="F728" s="6"/>
    </row>
    <row r="729" spans="1:6" ht="15.75" customHeight="1" x14ac:dyDescent="0.2">
      <c r="A729" s="6" t="s">
        <v>750</v>
      </c>
      <c r="B729" s="135">
        <v>42218.833333333336</v>
      </c>
      <c r="C729" s="6">
        <v>806791</v>
      </c>
      <c r="D729" s="62"/>
      <c r="E729" s="44"/>
      <c r="F729" s="6"/>
    </row>
    <row r="730" spans="1:6" ht="15.75" customHeight="1" x14ac:dyDescent="0.2">
      <c r="A730" s="6" t="s">
        <v>750</v>
      </c>
      <c r="B730" s="135">
        <v>42217.833333333336</v>
      </c>
      <c r="C730" s="6">
        <v>796350</v>
      </c>
      <c r="D730" s="62"/>
      <c r="E730" s="44"/>
      <c r="F730" s="6"/>
    </row>
    <row r="731" spans="1:6" ht="15.75" customHeight="1" x14ac:dyDescent="0.2">
      <c r="A731" s="6" t="s">
        <v>751</v>
      </c>
      <c r="B731" s="135">
        <v>42247.833333333336</v>
      </c>
      <c r="C731" s="6">
        <v>1710879</v>
      </c>
      <c r="D731" s="62"/>
      <c r="E731" s="44"/>
      <c r="F731" s="6"/>
    </row>
    <row r="732" spans="1:6" ht="15.75" customHeight="1" x14ac:dyDescent="0.2">
      <c r="A732" s="6" t="s">
        <v>751</v>
      </c>
      <c r="B732" s="135">
        <v>42246.833333333336</v>
      </c>
      <c r="C732" s="6">
        <v>1447123</v>
      </c>
      <c r="D732" s="62"/>
      <c r="E732" s="44"/>
      <c r="F732" s="6"/>
    </row>
    <row r="733" spans="1:6" ht="15.75" customHeight="1" x14ac:dyDescent="0.2">
      <c r="A733" s="6" t="s">
        <v>751</v>
      </c>
      <c r="B733" s="135">
        <v>42245.833333333336</v>
      </c>
      <c r="C733" s="6">
        <v>2215317</v>
      </c>
      <c r="D733" s="62"/>
      <c r="E733" s="44"/>
      <c r="F733" s="6"/>
    </row>
    <row r="734" spans="1:6" ht="15.75" customHeight="1" x14ac:dyDescent="0.2">
      <c r="A734" s="6" t="s">
        <v>751</v>
      </c>
      <c r="B734" s="135">
        <v>42244.833333333336</v>
      </c>
      <c r="C734" s="6">
        <v>1610495</v>
      </c>
      <c r="D734" s="62"/>
      <c r="E734" s="44"/>
      <c r="F734" s="6"/>
    </row>
    <row r="735" spans="1:6" ht="15.75" customHeight="1" x14ac:dyDescent="0.2">
      <c r="A735" s="6" t="s">
        <v>751</v>
      </c>
      <c r="B735" s="135">
        <v>42243.833333333336</v>
      </c>
      <c r="C735" s="6">
        <v>1618615</v>
      </c>
      <c r="D735" s="62"/>
      <c r="E735" s="44"/>
      <c r="F735" s="6"/>
    </row>
    <row r="736" spans="1:6" ht="15.75" customHeight="1" x14ac:dyDescent="0.2">
      <c r="A736" s="6" t="s">
        <v>751</v>
      </c>
      <c r="B736" s="135">
        <v>42242.833333333336</v>
      </c>
      <c r="C736" s="6">
        <v>1805503</v>
      </c>
      <c r="D736" s="62"/>
      <c r="E736" s="44"/>
      <c r="F736" s="6"/>
    </row>
    <row r="737" spans="1:6" ht="15.75" customHeight="1" x14ac:dyDescent="0.2">
      <c r="A737" s="6" t="s">
        <v>751</v>
      </c>
      <c r="B737" s="135">
        <v>42241.833333333336</v>
      </c>
      <c r="C737" s="6">
        <v>1838666</v>
      </c>
      <c r="D737" s="62"/>
      <c r="E737" s="44"/>
      <c r="F737" s="6"/>
    </row>
    <row r="738" spans="1:6" ht="15.75" customHeight="1" x14ac:dyDescent="0.2">
      <c r="A738" s="6" t="s">
        <v>751</v>
      </c>
      <c r="B738" s="135">
        <v>42240.833333333336</v>
      </c>
      <c r="C738" s="6">
        <v>1799224</v>
      </c>
      <c r="D738" s="62"/>
      <c r="E738" s="44"/>
      <c r="F738" s="6"/>
    </row>
    <row r="739" spans="1:6" ht="15.75" customHeight="1" x14ac:dyDescent="0.2">
      <c r="A739" s="6" t="s">
        <v>751</v>
      </c>
      <c r="B739" s="135">
        <v>42239.833333333336</v>
      </c>
      <c r="C739" s="6">
        <v>2231551</v>
      </c>
      <c r="D739" s="62"/>
      <c r="E739" s="44"/>
      <c r="F739" s="6"/>
    </row>
    <row r="740" spans="1:6" ht="15.75" customHeight="1" x14ac:dyDescent="0.2">
      <c r="A740" s="6" t="s">
        <v>751</v>
      </c>
      <c r="B740" s="135">
        <v>42238.833333333336</v>
      </c>
      <c r="C740" s="6">
        <v>1389578</v>
      </c>
      <c r="D740" s="62"/>
      <c r="E740" s="44"/>
      <c r="F740" s="6"/>
    </row>
    <row r="741" spans="1:6" ht="15.75" customHeight="1" x14ac:dyDescent="0.2">
      <c r="A741" s="6" t="s">
        <v>751</v>
      </c>
      <c r="B741" s="135">
        <v>42237.833333333336</v>
      </c>
      <c r="C741" s="6">
        <v>1612347</v>
      </c>
      <c r="D741" s="62"/>
      <c r="E741" s="44"/>
      <c r="F741" s="6"/>
    </row>
    <row r="742" spans="1:6" ht="15.75" customHeight="1" x14ac:dyDescent="0.2">
      <c r="A742" s="6" t="s">
        <v>751</v>
      </c>
      <c r="B742" s="135">
        <v>42236.833333333336</v>
      </c>
      <c r="C742" s="6">
        <v>1522402</v>
      </c>
      <c r="D742" s="62"/>
      <c r="E742" s="44"/>
      <c r="F742" s="6"/>
    </row>
    <row r="743" spans="1:6" ht="15.75" customHeight="1" x14ac:dyDescent="0.2">
      <c r="A743" s="6" t="s">
        <v>751</v>
      </c>
      <c r="B743" s="135">
        <v>42235.833333333336</v>
      </c>
      <c r="C743" s="6">
        <v>1604724</v>
      </c>
      <c r="D743" s="62"/>
      <c r="E743" s="44"/>
      <c r="F743" s="6"/>
    </row>
    <row r="744" spans="1:6" ht="15.75" customHeight="1" x14ac:dyDescent="0.2">
      <c r="A744" s="6" t="s">
        <v>751</v>
      </c>
      <c r="B744" s="135">
        <v>42234.833333333336</v>
      </c>
      <c r="C744" s="6">
        <v>1305208</v>
      </c>
      <c r="D744" s="62"/>
      <c r="E744" s="44"/>
      <c r="F744" s="6"/>
    </row>
    <row r="745" spans="1:6" ht="15.75" customHeight="1" x14ac:dyDescent="0.2">
      <c r="A745" s="6" t="s">
        <v>751</v>
      </c>
      <c r="B745" s="135">
        <v>42233.833333333336</v>
      </c>
      <c r="C745" s="6">
        <v>1722875</v>
      </c>
      <c r="D745" s="62"/>
      <c r="E745" s="44"/>
      <c r="F745" s="6"/>
    </row>
    <row r="746" spans="1:6" ht="15.75" customHeight="1" x14ac:dyDescent="0.2">
      <c r="A746" s="6" t="s">
        <v>751</v>
      </c>
      <c r="B746" s="135">
        <v>42232.833333333336</v>
      </c>
      <c r="C746" s="6">
        <v>2648789</v>
      </c>
      <c r="D746" s="62"/>
      <c r="E746" s="44"/>
      <c r="F746" s="6"/>
    </row>
    <row r="747" spans="1:6" ht="15.75" customHeight="1" x14ac:dyDescent="0.2">
      <c r="A747" s="6" t="s">
        <v>751</v>
      </c>
      <c r="B747" s="135">
        <v>42231.833333333336</v>
      </c>
      <c r="C747" s="6">
        <v>1430768</v>
      </c>
      <c r="D747" s="62"/>
      <c r="E747" s="44"/>
      <c r="F747" s="6"/>
    </row>
    <row r="748" spans="1:6" ht="15.75" customHeight="1" x14ac:dyDescent="0.2">
      <c r="A748" s="6" t="s">
        <v>751</v>
      </c>
      <c r="B748" s="135">
        <v>42230.833333333336</v>
      </c>
      <c r="C748" s="6">
        <v>1395254</v>
      </c>
      <c r="D748" s="62"/>
      <c r="E748" s="44"/>
      <c r="F748" s="6"/>
    </row>
    <row r="749" spans="1:6" ht="15.75" customHeight="1" x14ac:dyDescent="0.2">
      <c r="A749" s="6" t="s">
        <v>751</v>
      </c>
      <c r="B749" s="135">
        <v>42229.833333333336</v>
      </c>
      <c r="C749" s="6">
        <v>1475961</v>
      </c>
      <c r="D749" s="62"/>
      <c r="E749" s="44"/>
      <c r="F749" s="6"/>
    </row>
    <row r="750" spans="1:6" ht="15.75" customHeight="1" x14ac:dyDescent="0.2">
      <c r="A750" s="6" t="s">
        <v>751</v>
      </c>
      <c r="B750" s="135">
        <v>42228.833333333336</v>
      </c>
      <c r="C750" s="6">
        <v>1501568</v>
      </c>
      <c r="D750" s="62"/>
      <c r="E750" s="44"/>
      <c r="F750" s="6"/>
    </row>
    <row r="751" spans="1:6" ht="15.75" customHeight="1" x14ac:dyDescent="0.2">
      <c r="A751" s="6" t="s">
        <v>751</v>
      </c>
      <c r="B751" s="135">
        <v>42227.833333333336</v>
      </c>
      <c r="C751" s="6">
        <v>1551204</v>
      </c>
      <c r="D751" s="62"/>
      <c r="E751" s="44"/>
      <c r="F751" s="6"/>
    </row>
    <row r="752" spans="1:6" ht="15.75" customHeight="1" x14ac:dyDescent="0.2">
      <c r="A752" s="6" t="s">
        <v>751</v>
      </c>
      <c r="B752" s="135">
        <v>42226.833333333336</v>
      </c>
      <c r="C752" s="6">
        <v>1501755</v>
      </c>
      <c r="D752" s="62"/>
      <c r="E752" s="44"/>
      <c r="F752" s="6"/>
    </row>
    <row r="753" spans="1:6" ht="15.75" customHeight="1" x14ac:dyDescent="0.2">
      <c r="A753" s="6" t="s">
        <v>751</v>
      </c>
      <c r="B753" s="135">
        <v>42225.833333333336</v>
      </c>
      <c r="C753" s="6">
        <v>1477538</v>
      </c>
      <c r="D753" s="62"/>
      <c r="E753" s="44"/>
      <c r="F753" s="6"/>
    </row>
    <row r="754" spans="1:6" ht="15.75" customHeight="1" x14ac:dyDescent="0.2">
      <c r="A754" s="6" t="s">
        <v>751</v>
      </c>
      <c r="B754" s="135">
        <v>42224.833333333336</v>
      </c>
      <c r="C754" s="6">
        <v>1969332</v>
      </c>
      <c r="D754" s="62"/>
      <c r="E754" s="44"/>
      <c r="F754" s="6"/>
    </row>
    <row r="755" spans="1:6" ht="15.75" customHeight="1" x14ac:dyDescent="0.2">
      <c r="A755" s="6" t="s">
        <v>751</v>
      </c>
      <c r="B755" s="135">
        <v>42223.833333333336</v>
      </c>
      <c r="C755" s="6">
        <v>1940374</v>
      </c>
      <c r="D755" s="62"/>
      <c r="E755" s="44"/>
      <c r="F755" s="6"/>
    </row>
    <row r="756" spans="1:6" ht="15.75" customHeight="1" x14ac:dyDescent="0.2">
      <c r="A756" s="6" t="s">
        <v>751</v>
      </c>
      <c r="B756" s="135">
        <v>42222.833333333336</v>
      </c>
      <c r="C756" s="6">
        <v>1874784</v>
      </c>
      <c r="D756" s="62"/>
      <c r="E756" s="44"/>
      <c r="F756" s="6"/>
    </row>
    <row r="757" spans="1:6" ht="15.75" customHeight="1" x14ac:dyDescent="0.2">
      <c r="A757" s="6" t="s">
        <v>751</v>
      </c>
      <c r="B757" s="135">
        <v>42221.833333333336</v>
      </c>
      <c r="C757" s="6">
        <v>1634067</v>
      </c>
      <c r="D757" s="62"/>
      <c r="E757" s="44"/>
      <c r="F757" s="6"/>
    </row>
    <row r="758" spans="1:6" ht="15.75" customHeight="1" x14ac:dyDescent="0.2">
      <c r="A758" s="6" t="s">
        <v>751</v>
      </c>
      <c r="B758" s="135">
        <v>42220.833333333336</v>
      </c>
      <c r="C758" s="6">
        <v>1606318</v>
      </c>
      <c r="D758" s="62"/>
      <c r="E758" s="44"/>
      <c r="F758" s="6"/>
    </row>
    <row r="759" spans="1:6" ht="15.75" customHeight="1" x14ac:dyDescent="0.2">
      <c r="A759" s="6" t="s">
        <v>751</v>
      </c>
      <c r="B759" s="135">
        <v>42219.833333333336</v>
      </c>
      <c r="C759" s="6">
        <v>1312553</v>
      </c>
      <c r="D759" s="62"/>
      <c r="E759" s="44"/>
      <c r="F759" s="6"/>
    </row>
    <row r="760" spans="1:6" ht="15.75" customHeight="1" x14ac:dyDescent="0.2">
      <c r="A760" s="6" t="s">
        <v>751</v>
      </c>
      <c r="B760" s="135">
        <v>42218.833333333336</v>
      </c>
      <c r="C760" s="6">
        <v>1583429</v>
      </c>
      <c r="D760" s="62"/>
      <c r="E760" s="44"/>
      <c r="F760" s="6"/>
    </row>
    <row r="761" spans="1:6" ht="15.75" customHeight="1" x14ac:dyDescent="0.2">
      <c r="A761" s="6" t="s">
        <v>751</v>
      </c>
      <c r="B761" s="135">
        <v>42217.833333333336</v>
      </c>
      <c r="C761" s="6">
        <v>1793186</v>
      </c>
      <c r="D761" s="62"/>
      <c r="E761" s="44"/>
      <c r="F761" s="6"/>
    </row>
    <row r="762" spans="1:6" ht="15.75" customHeight="1" x14ac:dyDescent="0.2">
      <c r="A762" s="6" t="s">
        <v>752</v>
      </c>
      <c r="B762" s="135">
        <v>42247.833333333336</v>
      </c>
      <c r="C762" s="6">
        <v>653889</v>
      </c>
      <c r="D762" s="62"/>
      <c r="E762" s="44"/>
      <c r="F762" s="6"/>
    </row>
    <row r="763" spans="1:6" ht="15.75" customHeight="1" x14ac:dyDescent="0.2">
      <c r="A763" s="6" t="s">
        <v>752</v>
      </c>
      <c r="B763" s="135">
        <v>42246.833333333336</v>
      </c>
      <c r="C763" s="6">
        <v>630337</v>
      </c>
      <c r="D763" s="62"/>
      <c r="E763" s="44"/>
      <c r="F763" s="6"/>
    </row>
    <row r="764" spans="1:6" ht="15.75" customHeight="1" x14ac:dyDescent="0.2">
      <c r="A764" s="6" t="s">
        <v>752</v>
      </c>
      <c r="B764" s="135">
        <v>42245.833333333336</v>
      </c>
      <c r="C764" s="6">
        <v>548014</v>
      </c>
      <c r="D764" s="62"/>
      <c r="E764" s="44"/>
      <c r="F764" s="6"/>
    </row>
    <row r="765" spans="1:6" ht="15.75" customHeight="1" x14ac:dyDescent="0.2">
      <c r="A765" s="6" t="s">
        <v>752</v>
      </c>
      <c r="B765" s="135">
        <v>42244.833333333336</v>
      </c>
      <c r="C765" s="6">
        <v>656876</v>
      </c>
      <c r="D765" s="62"/>
      <c r="E765" s="44"/>
      <c r="F765" s="6"/>
    </row>
    <row r="766" spans="1:6" ht="15.75" customHeight="1" x14ac:dyDescent="0.2">
      <c r="A766" s="6" t="s">
        <v>752</v>
      </c>
      <c r="B766" s="135">
        <v>42243.833333333336</v>
      </c>
      <c r="C766" s="6">
        <v>705983</v>
      </c>
      <c r="D766" s="62"/>
      <c r="E766" s="44"/>
      <c r="F766" s="6"/>
    </row>
    <row r="767" spans="1:6" ht="15.75" customHeight="1" x14ac:dyDescent="0.2">
      <c r="A767" s="6" t="s">
        <v>752</v>
      </c>
      <c r="B767" s="135">
        <v>42242.833333333336</v>
      </c>
      <c r="C767" s="6">
        <v>808296</v>
      </c>
      <c r="D767" s="62"/>
      <c r="E767" s="44"/>
      <c r="F767" s="6"/>
    </row>
    <row r="768" spans="1:6" ht="15.75" customHeight="1" x14ac:dyDescent="0.2">
      <c r="A768" s="6" t="s">
        <v>752</v>
      </c>
      <c r="B768" s="135">
        <v>42241.833333333336</v>
      </c>
      <c r="C768" s="6">
        <v>700180</v>
      </c>
      <c r="D768" s="62"/>
      <c r="E768" s="44"/>
      <c r="F768" s="6"/>
    </row>
    <row r="769" spans="1:6" ht="15.75" customHeight="1" x14ac:dyDescent="0.2">
      <c r="A769" s="6" t="s">
        <v>752</v>
      </c>
      <c r="B769" s="135">
        <v>42240.833333333336</v>
      </c>
      <c r="C769" s="6">
        <v>620835</v>
      </c>
      <c r="D769" s="62"/>
      <c r="E769" s="44"/>
      <c r="F769" s="6"/>
    </row>
    <row r="770" spans="1:6" ht="15.75" customHeight="1" x14ac:dyDescent="0.2">
      <c r="A770" s="6" t="s">
        <v>752</v>
      </c>
      <c r="B770" s="135">
        <v>42239.833333333336</v>
      </c>
      <c r="C770" s="6">
        <v>541934</v>
      </c>
      <c r="D770" s="62"/>
      <c r="E770" s="44"/>
      <c r="F770" s="6"/>
    </row>
    <row r="771" spans="1:6" ht="15.75" customHeight="1" x14ac:dyDescent="0.2">
      <c r="A771" s="6" t="s">
        <v>752</v>
      </c>
      <c r="B771" s="135">
        <v>42238.833333333336</v>
      </c>
      <c r="C771" s="6">
        <v>557578</v>
      </c>
      <c r="D771" s="62"/>
      <c r="E771" s="44"/>
      <c r="F771" s="6"/>
    </row>
    <row r="772" spans="1:6" ht="15.75" customHeight="1" x14ac:dyDescent="0.2">
      <c r="A772" s="6" t="s">
        <v>752</v>
      </c>
      <c r="B772" s="135">
        <v>42237.833333333336</v>
      </c>
      <c r="C772" s="6">
        <v>610408</v>
      </c>
      <c r="D772" s="62"/>
      <c r="E772" s="44"/>
      <c r="F772" s="6"/>
    </row>
    <row r="773" spans="1:6" ht="15.75" customHeight="1" x14ac:dyDescent="0.2">
      <c r="A773" s="6" t="s">
        <v>752</v>
      </c>
      <c r="B773" s="135">
        <v>42236.833333333336</v>
      </c>
      <c r="C773" s="6">
        <v>518314</v>
      </c>
      <c r="D773" s="62"/>
      <c r="E773" s="44"/>
      <c r="F773" s="6"/>
    </row>
    <row r="774" spans="1:6" ht="15.75" customHeight="1" x14ac:dyDescent="0.2">
      <c r="A774" s="6" t="s">
        <v>752</v>
      </c>
      <c r="B774" s="135">
        <v>42235.833333333336</v>
      </c>
      <c r="C774" s="6">
        <v>547419</v>
      </c>
      <c r="D774" s="62"/>
      <c r="E774" s="44"/>
      <c r="F774" s="6"/>
    </row>
    <row r="775" spans="1:6" ht="15.75" customHeight="1" x14ac:dyDescent="0.2">
      <c r="A775" s="6" t="s">
        <v>752</v>
      </c>
      <c r="B775" s="135">
        <v>42234.833333333336</v>
      </c>
      <c r="C775" s="6">
        <v>531969</v>
      </c>
      <c r="D775" s="62"/>
      <c r="E775" s="44"/>
      <c r="F775" s="6"/>
    </row>
    <row r="776" spans="1:6" ht="15.75" customHeight="1" x14ac:dyDescent="0.2">
      <c r="A776" s="6" t="s">
        <v>752</v>
      </c>
      <c r="B776" s="135">
        <v>42233.833333333336</v>
      </c>
      <c r="C776" s="6">
        <v>682957</v>
      </c>
      <c r="D776" s="62"/>
      <c r="E776" s="44"/>
      <c r="F776" s="6"/>
    </row>
    <row r="777" spans="1:6" ht="15.75" customHeight="1" x14ac:dyDescent="0.2">
      <c r="A777" s="6" t="s">
        <v>752</v>
      </c>
      <c r="B777" s="135">
        <v>42232.833333333336</v>
      </c>
      <c r="C777" s="6">
        <v>780103</v>
      </c>
      <c r="D777" s="62"/>
      <c r="E777" s="44"/>
      <c r="F777" s="6"/>
    </row>
    <row r="778" spans="1:6" ht="15.75" customHeight="1" x14ac:dyDescent="0.2">
      <c r="A778" s="6" t="s">
        <v>752</v>
      </c>
      <c r="B778" s="135">
        <v>42231.833333333336</v>
      </c>
      <c r="C778" s="6">
        <v>403753</v>
      </c>
      <c r="D778" s="62"/>
      <c r="E778" s="44"/>
      <c r="F778" s="6"/>
    </row>
    <row r="779" spans="1:6" ht="15.75" customHeight="1" x14ac:dyDescent="0.2">
      <c r="A779" s="6" t="s">
        <v>752</v>
      </c>
      <c r="B779" s="135">
        <v>42230.833333333336</v>
      </c>
      <c r="C779" s="6">
        <v>469476</v>
      </c>
      <c r="D779" s="62"/>
      <c r="E779" s="44"/>
      <c r="F779" s="6"/>
    </row>
    <row r="780" spans="1:6" ht="15.75" customHeight="1" x14ac:dyDescent="0.2">
      <c r="A780" s="6" t="s">
        <v>752</v>
      </c>
      <c r="B780" s="135">
        <v>42229.833333333336</v>
      </c>
      <c r="C780" s="6">
        <v>537379</v>
      </c>
      <c r="D780" s="62"/>
      <c r="E780" s="44"/>
      <c r="F780" s="6"/>
    </row>
    <row r="781" spans="1:6" ht="15.75" customHeight="1" x14ac:dyDescent="0.2">
      <c r="A781" s="6" t="s">
        <v>752</v>
      </c>
      <c r="B781" s="135">
        <v>42228.833333333336</v>
      </c>
      <c r="C781" s="6">
        <v>562504</v>
      </c>
      <c r="D781" s="62"/>
      <c r="E781" s="44"/>
      <c r="F781" s="6"/>
    </row>
    <row r="782" spans="1:6" ht="15.75" customHeight="1" x14ac:dyDescent="0.2">
      <c r="A782" s="6" t="s">
        <v>752</v>
      </c>
      <c r="B782" s="135">
        <v>42227.833333333336</v>
      </c>
      <c r="C782" s="6">
        <v>511605</v>
      </c>
      <c r="D782" s="62"/>
      <c r="E782" s="44"/>
      <c r="F782" s="6"/>
    </row>
    <row r="783" spans="1:6" ht="15.75" customHeight="1" x14ac:dyDescent="0.2">
      <c r="A783" s="6" t="s">
        <v>752</v>
      </c>
      <c r="B783" s="135">
        <v>42226.833333333336</v>
      </c>
      <c r="C783" s="6">
        <v>644431</v>
      </c>
      <c r="D783" s="62"/>
      <c r="E783" s="44"/>
      <c r="F783" s="6"/>
    </row>
    <row r="784" spans="1:6" ht="15.75" customHeight="1" x14ac:dyDescent="0.2">
      <c r="A784" s="6" t="s">
        <v>752</v>
      </c>
      <c r="B784" s="135">
        <v>42225.833333333336</v>
      </c>
      <c r="C784" s="6">
        <v>613080</v>
      </c>
      <c r="D784" s="62"/>
      <c r="E784" s="44"/>
      <c r="F784" s="6"/>
    </row>
    <row r="785" spans="1:6" ht="15.75" customHeight="1" x14ac:dyDescent="0.2">
      <c r="A785" s="6" t="s">
        <v>752</v>
      </c>
      <c r="B785" s="135">
        <v>42224.833333333336</v>
      </c>
      <c r="C785" s="6">
        <v>565961</v>
      </c>
      <c r="D785" s="62"/>
      <c r="E785" s="44"/>
      <c r="F785" s="6"/>
    </row>
    <row r="786" spans="1:6" ht="15.75" customHeight="1" x14ac:dyDescent="0.2">
      <c r="A786" s="6" t="s">
        <v>752</v>
      </c>
      <c r="B786" s="135">
        <v>42223.833333333336</v>
      </c>
      <c r="C786" s="6">
        <v>759014</v>
      </c>
      <c r="D786" s="62"/>
      <c r="E786" s="44"/>
      <c r="F786" s="6"/>
    </row>
    <row r="787" spans="1:6" ht="15.75" customHeight="1" x14ac:dyDescent="0.2">
      <c r="A787" s="6" t="s">
        <v>752</v>
      </c>
      <c r="B787" s="135">
        <v>42222.833333333336</v>
      </c>
      <c r="C787" s="6">
        <v>526934</v>
      </c>
      <c r="D787" s="62"/>
      <c r="E787" s="44"/>
      <c r="F787" s="6"/>
    </row>
    <row r="788" spans="1:6" ht="15.75" customHeight="1" x14ac:dyDescent="0.2">
      <c r="A788" s="6" t="s">
        <v>752</v>
      </c>
      <c r="B788" s="135">
        <v>42221.833333333336</v>
      </c>
      <c r="C788" s="6">
        <v>621424</v>
      </c>
      <c r="D788" s="62"/>
      <c r="E788" s="44"/>
      <c r="F788" s="6"/>
    </row>
    <row r="789" spans="1:6" ht="15.75" customHeight="1" x14ac:dyDescent="0.2">
      <c r="A789" s="6" t="s">
        <v>752</v>
      </c>
      <c r="B789" s="135">
        <v>42220.833333333336</v>
      </c>
      <c r="C789" s="6">
        <v>534511</v>
      </c>
      <c r="D789" s="62"/>
      <c r="E789" s="44"/>
      <c r="F789" s="6"/>
    </row>
    <row r="790" spans="1:6" ht="15.75" customHeight="1" x14ac:dyDescent="0.2">
      <c r="A790" s="6" t="s">
        <v>752</v>
      </c>
      <c r="B790" s="135">
        <v>42219.833333333336</v>
      </c>
      <c r="C790" s="6">
        <v>566572</v>
      </c>
      <c r="D790" s="62"/>
      <c r="E790" s="44"/>
      <c r="F790" s="6"/>
    </row>
    <row r="791" spans="1:6" ht="15.75" customHeight="1" x14ac:dyDescent="0.2">
      <c r="A791" s="6" t="s">
        <v>752</v>
      </c>
      <c r="B791" s="135">
        <v>42218.833333333336</v>
      </c>
      <c r="C791" s="6">
        <v>474910</v>
      </c>
      <c r="D791" s="62"/>
      <c r="E791" s="44"/>
      <c r="F791" s="6"/>
    </row>
    <row r="792" spans="1:6" ht="15.75" customHeight="1" x14ac:dyDescent="0.2">
      <c r="A792" s="6" t="s">
        <v>752</v>
      </c>
      <c r="B792" s="135">
        <v>42217.833333333336</v>
      </c>
      <c r="C792" s="6">
        <v>479407</v>
      </c>
      <c r="D792" s="62"/>
      <c r="E792" s="44"/>
      <c r="F792" s="6"/>
    </row>
    <row r="793" spans="1:6" ht="15.75" customHeight="1" x14ac:dyDescent="0.2">
      <c r="A793" s="6" t="s">
        <v>753</v>
      </c>
      <c r="B793" s="135">
        <v>42247.833333333336</v>
      </c>
      <c r="C793" s="6">
        <v>793873</v>
      </c>
      <c r="D793" s="62"/>
      <c r="E793" s="44"/>
      <c r="F793" s="6"/>
    </row>
    <row r="794" spans="1:6" ht="15.75" customHeight="1" x14ac:dyDescent="0.2">
      <c r="A794" s="6" t="s">
        <v>753</v>
      </c>
      <c r="B794" s="135">
        <v>42246.833333333336</v>
      </c>
      <c r="C794" s="6">
        <v>721060</v>
      </c>
      <c r="D794" s="62"/>
      <c r="E794" s="44"/>
      <c r="F794" s="6"/>
    </row>
    <row r="795" spans="1:6" ht="15.75" customHeight="1" x14ac:dyDescent="0.2">
      <c r="A795" s="6" t="s">
        <v>753</v>
      </c>
      <c r="B795" s="135">
        <v>42245.833333333336</v>
      </c>
      <c r="C795" s="6">
        <v>806401</v>
      </c>
      <c r="D795" s="62"/>
      <c r="E795" s="44"/>
      <c r="F795" s="6"/>
    </row>
    <row r="796" spans="1:6" ht="15.75" customHeight="1" x14ac:dyDescent="0.2">
      <c r="A796" s="6" t="s">
        <v>753</v>
      </c>
      <c r="B796" s="135">
        <v>42244.833333333336</v>
      </c>
      <c r="C796" s="6">
        <v>823173</v>
      </c>
      <c r="D796" s="62"/>
      <c r="E796" s="44"/>
      <c r="F796" s="6"/>
    </row>
    <row r="797" spans="1:6" ht="15.75" customHeight="1" x14ac:dyDescent="0.2">
      <c r="A797" s="6" t="s">
        <v>753</v>
      </c>
      <c r="B797" s="135">
        <v>42243.833333333336</v>
      </c>
      <c r="C797" s="6">
        <v>834883</v>
      </c>
      <c r="D797" s="62"/>
      <c r="E797" s="44"/>
      <c r="F797" s="6"/>
    </row>
    <row r="798" spans="1:6" ht="15.75" customHeight="1" x14ac:dyDescent="0.2">
      <c r="A798" s="6" t="s">
        <v>753</v>
      </c>
      <c r="B798" s="135">
        <v>42242.833333333336</v>
      </c>
      <c r="C798" s="6">
        <v>745702</v>
      </c>
      <c r="D798" s="62"/>
      <c r="E798" s="44"/>
      <c r="F798" s="6"/>
    </row>
    <row r="799" spans="1:6" ht="15.75" customHeight="1" x14ac:dyDescent="0.2">
      <c r="A799" s="6" t="s">
        <v>753</v>
      </c>
      <c r="B799" s="135">
        <v>42241.833333333336</v>
      </c>
      <c r="C799" s="6">
        <v>669497</v>
      </c>
      <c r="D799" s="62"/>
      <c r="E799" s="44"/>
      <c r="F799" s="6"/>
    </row>
    <row r="800" spans="1:6" ht="15.75" customHeight="1" x14ac:dyDescent="0.2">
      <c r="A800" s="6" t="s">
        <v>753</v>
      </c>
      <c r="B800" s="135">
        <v>42240.833333333336</v>
      </c>
      <c r="C800" s="6">
        <v>803283</v>
      </c>
      <c r="D800" s="62"/>
      <c r="E800" s="44"/>
      <c r="F800" s="6"/>
    </row>
    <row r="801" spans="1:6" ht="15.75" customHeight="1" x14ac:dyDescent="0.2">
      <c r="A801" s="6" t="s">
        <v>753</v>
      </c>
      <c r="B801" s="135">
        <v>42239.833333333336</v>
      </c>
      <c r="C801" s="6">
        <v>760244</v>
      </c>
      <c r="D801" s="62"/>
      <c r="E801" s="44"/>
      <c r="F801" s="6"/>
    </row>
    <row r="802" spans="1:6" ht="15.75" customHeight="1" x14ac:dyDescent="0.2">
      <c r="A802" s="6" t="s">
        <v>753</v>
      </c>
      <c r="B802" s="135">
        <v>42238.833333333336</v>
      </c>
      <c r="C802" s="6">
        <v>775018</v>
      </c>
      <c r="D802" s="62"/>
      <c r="E802" s="44"/>
      <c r="F802" s="6"/>
    </row>
    <row r="803" spans="1:6" ht="15.75" customHeight="1" x14ac:dyDescent="0.2">
      <c r="A803" s="6" t="s">
        <v>753</v>
      </c>
      <c r="B803" s="135">
        <v>42237.833333333336</v>
      </c>
      <c r="C803" s="6">
        <v>766606</v>
      </c>
      <c r="D803" s="62"/>
      <c r="E803" s="44"/>
      <c r="F803" s="6"/>
    </row>
    <row r="804" spans="1:6" ht="15.75" customHeight="1" x14ac:dyDescent="0.2">
      <c r="A804" s="6" t="s">
        <v>753</v>
      </c>
      <c r="B804" s="135">
        <v>42236.833333333336</v>
      </c>
      <c r="C804" s="6">
        <v>766227</v>
      </c>
      <c r="D804" s="62"/>
      <c r="E804" s="44"/>
      <c r="F804" s="6"/>
    </row>
    <row r="805" spans="1:6" ht="15.75" customHeight="1" x14ac:dyDescent="0.2">
      <c r="A805" s="6" t="s">
        <v>753</v>
      </c>
      <c r="B805" s="135">
        <v>42235.833333333336</v>
      </c>
      <c r="C805" s="6">
        <v>786835</v>
      </c>
      <c r="D805" s="62"/>
      <c r="E805" s="44"/>
      <c r="F805" s="6"/>
    </row>
    <row r="806" spans="1:6" ht="15.75" customHeight="1" x14ac:dyDescent="0.2">
      <c r="A806" s="6" t="s">
        <v>753</v>
      </c>
      <c r="B806" s="135">
        <v>42234.833333333336</v>
      </c>
      <c r="C806" s="6">
        <v>787559</v>
      </c>
      <c r="D806" s="62"/>
      <c r="E806" s="44"/>
      <c r="F806" s="6"/>
    </row>
    <row r="807" spans="1:6" ht="15.75" customHeight="1" x14ac:dyDescent="0.2">
      <c r="A807" s="6" t="s">
        <v>753</v>
      </c>
      <c r="B807" s="135">
        <v>42233.833333333336</v>
      </c>
      <c r="C807" s="6">
        <v>709269</v>
      </c>
      <c r="D807" s="62"/>
      <c r="E807" s="44"/>
      <c r="F807" s="6"/>
    </row>
    <row r="808" spans="1:6" ht="15.75" customHeight="1" x14ac:dyDescent="0.2">
      <c r="A808" s="6" t="s">
        <v>753</v>
      </c>
      <c r="B808" s="135">
        <v>42232.833333333336</v>
      </c>
      <c r="C808" s="6">
        <v>766698</v>
      </c>
      <c r="D808" s="62"/>
      <c r="E808" s="44"/>
      <c r="F808" s="6"/>
    </row>
    <row r="809" spans="1:6" ht="15.75" customHeight="1" x14ac:dyDescent="0.2">
      <c r="A809" s="6" t="s">
        <v>753</v>
      </c>
      <c r="B809" s="135">
        <v>42231.833333333336</v>
      </c>
      <c r="C809" s="6">
        <v>823982</v>
      </c>
      <c r="D809" s="62"/>
      <c r="E809" s="44"/>
      <c r="F809" s="6"/>
    </row>
    <row r="810" spans="1:6" ht="15.75" customHeight="1" x14ac:dyDescent="0.2">
      <c r="A810" s="6" t="s">
        <v>753</v>
      </c>
      <c r="B810" s="135">
        <v>42230.833333333336</v>
      </c>
      <c r="C810" s="6">
        <v>848815</v>
      </c>
      <c r="D810" s="62"/>
      <c r="E810" s="44"/>
      <c r="F810" s="6"/>
    </row>
    <row r="811" spans="1:6" ht="15.75" customHeight="1" x14ac:dyDescent="0.2">
      <c r="A811" s="6" t="s">
        <v>753</v>
      </c>
      <c r="B811" s="135">
        <v>42229.833333333336</v>
      </c>
      <c r="C811" s="6">
        <v>806701</v>
      </c>
      <c r="D811" s="62"/>
      <c r="E811" s="44"/>
      <c r="F811" s="6"/>
    </row>
    <row r="812" spans="1:6" ht="15.75" customHeight="1" x14ac:dyDescent="0.2">
      <c r="A812" s="6" t="s">
        <v>753</v>
      </c>
      <c r="B812" s="135">
        <v>42228.833333333336</v>
      </c>
      <c r="C812" s="6">
        <v>755497</v>
      </c>
      <c r="D812" s="62"/>
      <c r="E812" s="44"/>
      <c r="F812" s="6"/>
    </row>
    <row r="813" spans="1:6" ht="15.75" customHeight="1" x14ac:dyDescent="0.2">
      <c r="A813" s="6" t="s">
        <v>753</v>
      </c>
      <c r="B813" s="135">
        <v>42227.833333333336</v>
      </c>
      <c r="C813" s="6">
        <v>801799</v>
      </c>
      <c r="D813" s="62"/>
      <c r="E813" s="44"/>
      <c r="F813" s="6"/>
    </row>
    <row r="814" spans="1:6" ht="15.75" customHeight="1" x14ac:dyDescent="0.2">
      <c r="A814" s="6" t="s">
        <v>753</v>
      </c>
      <c r="B814" s="135">
        <v>42226.833333333336</v>
      </c>
      <c r="C814" s="6">
        <v>877404</v>
      </c>
      <c r="D814" s="62"/>
      <c r="E814" s="44"/>
      <c r="F814" s="6"/>
    </row>
    <row r="815" spans="1:6" ht="15.75" customHeight="1" x14ac:dyDescent="0.2">
      <c r="A815" s="6" t="s">
        <v>753</v>
      </c>
      <c r="B815" s="135">
        <v>42225.833333333336</v>
      </c>
      <c r="C815" s="6">
        <v>856421</v>
      </c>
      <c r="D815" s="62"/>
      <c r="E815" s="44"/>
      <c r="F815" s="6"/>
    </row>
    <row r="816" spans="1:6" ht="15.75" customHeight="1" x14ac:dyDescent="0.2">
      <c r="A816" s="6" t="s">
        <v>753</v>
      </c>
      <c r="B816" s="135">
        <v>42224.833333333336</v>
      </c>
      <c r="C816" s="6">
        <v>966920</v>
      </c>
      <c r="D816" s="62"/>
      <c r="E816" s="44"/>
      <c r="F816" s="6"/>
    </row>
    <row r="817" spans="1:6" ht="15.75" customHeight="1" x14ac:dyDescent="0.2">
      <c r="A817" s="6" t="s">
        <v>753</v>
      </c>
      <c r="B817" s="135">
        <v>42223.833333333336</v>
      </c>
      <c r="C817" s="6">
        <v>969408</v>
      </c>
      <c r="D817" s="62"/>
      <c r="E817" s="44"/>
      <c r="F817" s="6"/>
    </row>
    <row r="818" spans="1:6" ht="15.75" customHeight="1" x14ac:dyDescent="0.2">
      <c r="A818" s="6" t="s">
        <v>753</v>
      </c>
      <c r="B818" s="135">
        <v>42222.833333333336</v>
      </c>
      <c r="C818" s="6">
        <v>903093</v>
      </c>
      <c r="D818" s="62"/>
      <c r="E818" s="44"/>
      <c r="F818" s="6"/>
    </row>
    <row r="819" spans="1:6" ht="15.75" customHeight="1" x14ac:dyDescent="0.2">
      <c r="A819" s="6" t="s">
        <v>753</v>
      </c>
      <c r="B819" s="135">
        <v>42221.833333333336</v>
      </c>
      <c r="C819" s="6">
        <v>876549</v>
      </c>
      <c r="D819" s="62"/>
      <c r="E819" s="44"/>
      <c r="F819" s="6"/>
    </row>
    <row r="820" spans="1:6" ht="15.75" customHeight="1" x14ac:dyDescent="0.2">
      <c r="A820" s="6" t="s">
        <v>753</v>
      </c>
      <c r="B820" s="135">
        <v>42220.833333333336</v>
      </c>
      <c r="C820" s="6">
        <v>884064</v>
      </c>
      <c r="D820" s="62"/>
      <c r="E820" s="44"/>
      <c r="F820" s="6"/>
    </row>
    <row r="821" spans="1:6" ht="15.75" customHeight="1" x14ac:dyDescent="0.2">
      <c r="A821" s="6" t="s">
        <v>753</v>
      </c>
      <c r="B821" s="135">
        <v>42219.833333333336</v>
      </c>
      <c r="C821" s="6">
        <v>975901</v>
      </c>
      <c r="D821" s="62"/>
      <c r="E821" s="44"/>
      <c r="F821" s="6"/>
    </row>
    <row r="822" spans="1:6" ht="15.75" customHeight="1" x14ac:dyDescent="0.2">
      <c r="A822" s="6" t="s">
        <v>753</v>
      </c>
      <c r="B822" s="135">
        <v>42218.833333333336</v>
      </c>
      <c r="C822" s="6">
        <v>864031</v>
      </c>
      <c r="D822" s="62"/>
      <c r="E822" s="44"/>
      <c r="F822" s="6"/>
    </row>
    <row r="823" spans="1:6" ht="15.75" customHeight="1" x14ac:dyDescent="0.2">
      <c r="A823" s="6" t="s">
        <v>753</v>
      </c>
      <c r="B823" s="135">
        <v>42217.833333333336</v>
      </c>
      <c r="C823" s="6">
        <v>918304</v>
      </c>
      <c r="D823" s="62"/>
      <c r="E823" s="44"/>
      <c r="F823" s="6"/>
    </row>
    <row r="824" spans="1:6" ht="15.75" customHeight="1" x14ac:dyDescent="0.2">
      <c r="A824" s="6" t="s">
        <v>756</v>
      </c>
      <c r="B824" s="135">
        <v>42247.833333333336</v>
      </c>
      <c r="C824" s="6">
        <v>525346</v>
      </c>
      <c r="D824" s="62"/>
      <c r="E824" s="44"/>
      <c r="F824" s="6"/>
    </row>
    <row r="825" spans="1:6" ht="15.75" customHeight="1" x14ac:dyDescent="0.2">
      <c r="A825" s="6" t="s">
        <v>756</v>
      </c>
      <c r="B825" s="135">
        <v>42246.833333333336</v>
      </c>
      <c r="C825" s="6">
        <v>513569</v>
      </c>
      <c r="D825" s="62"/>
      <c r="E825" s="44"/>
      <c r="F825" s="6"/>
    </row>
    <row r="826" spans="1:6" ht="15.75" customHeight="1" x14ac:dyDescent="0.2">
      <c r="A826" s="6" t="s">
        <v>756</v>
      </c>
      <c r="B826" s="135">
        <v>42245.833333333336</v>
      </c>
      <c r="C826" s="6">
        <v>492292</v>
      </c>
      <c r="D826" s="62"/>
      <c r="E826" s="44"/>
      <c r="F826" s="6"/>
    </row>
    <row r="827" spans="1:6" ht="15.75" customHeight="1" x14ac:dyDescent="0.2">
      <c r="A827" s="6" t="s">
        <v>756</v>
      </c>
      <c r="B827" s="135">
        <v>42244.833333333336</v>
      </c>
      <c r="C827" s="6">
        <v>509444</v>
      </c>
      <c r="D827" s="62"/>
      <c r="E827" s="44"/>
      <c r="F827" s="6"/>
    </row>
    <row r="828" spans="1:6" ht="15.75" customHeight="1" x14ac:dyDescent="0.2">
      <c r="A828" s="6" t="s">
        <v>756</v>
      </c>
      <c r="B828" s="135">
        <v>42243.833333333336</v>
      </c>
      <c r="C828" s="6">
        <v>574642</v>
      </c>
      <c r="D828" s="62"/>
      <c r="E828" s="44"/>
      <c r="F828" s="6"/>
    </row>
    <row r="829" spans="1:6" ht="15.75" customHeight="1" x14ac:dyDescent="0.2">
      <c r="A829" s="6" t="s">
        <v>756</v>
      </c>
      <c r="B829" s="135">
        <v>42242.833333333336</v>
      </c>
      <c r="C829" s="6">
        <v>504281</v>
      </c>
      <c r="D829" s="62"/>
      <c r="E829" s="44"/>
      <c r="F829" s="6"/>
    </row>
    <row r="830" spans="1:6" ht="15.75" customHeight="1" x14ac:dyDescent="0.2">
      <c r="A830" s="6" t="s">
        <v>756</v>
      </c>
      <c r="B830" s="135">
        <v>42241.833333333336</v>
      </c>
      <c r="C830" s="6">
        <v>502947</v>
      </c>
      <c r="D830" s="62"/>
      <c r="E830" s="44"/>
      <c r="F830" s="6"/>
    </row>
    <row r="831" spans="1:6" ht="15.75" customHeight="1" x14ac:dyDescent="0.2">
      <c r="A831" s="6" t="s">
        <v>756</v>
      </c>
      <c r="B831" s="135">
        <v>42240.833333333336</v>
      </c>
      <c r="C831" s="6">
        <v>508399</v>
      </c>
      <c r="D831" s="62"/>
      <c r="E831" s="44"/>
      <c r="F831" s="6"/>
    </row>
    <row r="832" spans="1:6" ht="15.75" customHeight="1" x14ac:dyDescent="0.2">
      <c r="A832" s="6" t="s">
        <v>756</v>
      </c>
      <c r="B832" s="135">
        <v>42239.833333333336</v>
      </c>
      <c r="C832" s="6">
        <v>594896</v>
      </c>
      <c r="D832" s="62"/>
      <c r="E832" s="44"/>
      <c r="F832" s="6"/>
    </row>
    <row r="833" spans="1:6" ht="15.75" customHeight="1" x14ac:dyDescent="0.2">
      <c r="A833" s="6" t="s">
        <v>756</v>
      </c>
      <c r="B833" s="135">
        <v>42238.833333333336</v>
      </c>
      <c r="C833" s="6">
        <v>510727</v>
      </c>
      <c r="D833" s="62"/>
      <c r="E833" s="44"/>
      <c r="F833" s="6"/>
    </row>
    <row r="834" spans="1:6" ht="15.75" customHeight="1" x14ac:dyDescent="0.2">
      <c r="A834" s="6" t="s">
        <v>756</v>
      </c>
      <c r="B834" s="135">
        <v>42237.833333333336</v>
      </c>
      <c r="C834" s="6">
        <v>502812</v>
      </c>
      <c r="D834" s="62"/>
      <c r="E834" s="44"/>
      <c r="F834" s="6"/>
    </row>
    <row r="835" spans="1:6" ht="15.75" customHeight="1" x14ac:dyDescent="0.2">
      <c r="A835" s="6" t="s">
        <v>756</v>
      </c>
      <c r="B835" s="135">
        <v>42236.833333333336</v>
      </c>
      <c r="C835" s="6">
        <v>502080</v>
      </c>
      <c r="D835" s="62"/>
      <c r="E835" s="44"/>
      <c r="F835" s="6"/>
    </row>
    <row r="836" spans="1:6" ht="15.75" customHeight="1" x14ac:dyDescent="0.2">
      <c r="A836" s="6" t="s">
        <v>756</v>
      </c>
      <c r="B836" s="135">
        <v>42235.833333333336</v>
      </c>
      <c r="C836" s="6">
        <v>459981</v>
      </c>
      <c r="D836" s="62"/>
      <c r="E836" s="44"/>
      <c r="F836" s="6"/>
    </row>
    <row r="837" spans="1:6" ht="15.75" customHeight="1" x14ac:dyDescent="0.2">
      <c r="A837" s="6" t="s">
        <v>756</v>
      </c>
      <c r="B837" s="135">
        <v>42234.833333333336</v>
      </c>
      <c r="C837" s="6">
        <v>481320</v>
      </c>
      <c r="D837" s="62"/>
      <c r="E837" s="44"/>
      <c r="F837" s="6"/>
    </row>
    <row r="838" spans="1:6" ht="15.75" customHeight="1" x14ac:dyDescent="0.2">
      <c r="A838" s="6" t="s">
        <v>756</v>
      </c>
      <c r="B838" s="135">
        <v>42233.833333333336</v>
      </c>
      <c r="C838" s="6">
        <v>543328</v>
      </c>
      <c r="D838" s="62"/>
      <c r="E838" s="44"/>
      <c r="F838" s="6"/>
    </row>
    <row r="839" spans="1:6" ht="15.75" customHeight="1" x14ac:dyDescent="0.2">
      <c r="A839" s="6" t="s">
        <v>756</v>
      </c>
      <c r="B839" s="135">
        <v>42232.833333333336</v>
      </c>
      <c r="C839" s="6">
        <v>480622</v>
      </c>
      <c r="D839" s="62"/>
      <c r="E839" s="44"/>
      <c r="F839" s="6"/>
    </row>
    <row r="840" spans="1:6" ht="15.75" customHeight="1" x14ac:dyDescent="0.2">
      <c r="A840" s="6" t="s">
        <v>756</v>
      </c>
      <c r="B840" s="135">
        <v>42231.833333333336</v>
      </c>
      <c r="C840" s="6">
        <v>479619</v>
      </c>
      <c r="D840" s="62"/>
      <c r="E840" s="44"/>
      <c r="F840" s="6"/>
    </row>
    <row r="841" spans="1:6" ht="15.75" customHeight="1" x14ac:dyDescent="0.2">
      <c r="A841" s="6" t="s">
        <v>756</v>
      </c>
      <c r="B841" s="135">
        <v>42230.833333333336</v>
      </c>
      <c r="C841" s="6">
        <v>519819</v>
      </c>
      <c r="D841" s="62"/>
      <c r="E841" s="44"/>
      <c r="F841" s="6"/>
    </row>
    <row r="842" spans="1:6" ht="15.75" customHeight="1" x14ac:dyDescent="0.2">
      <c r="A842" s="6" t="s">
        <v>756</v>
      </c>
      <c r="B842" s="135">
        <v>42229.833333333336</v>
      </c>
      <c r="C842" s="6">
        <v>520257</v>
      </c>
      <c r="D842" s="62"/>
      <c r="E842" s="44"/>
      <c r="F842" s="6"/>
    </row>
    <row r="843" spans="1:6" ht="15.75" customHeight="1" x14ac:dyDescent="0.2">
      <c r="A843" s="6" t="s">
        <v>756</v>
      </c>
      <c r="B843" s="135">
        <v>42228.833333333336</v>
      </c>
      <c r="C843" s="6">
        <v>536221</v>
      </c>
      <c r="D843" s="62"/>
      <c r="E843" s="44"/>
      <c r="F843" s="6"/>
    </row>
    <row r="844" spans="1:6" ht="15.75" customHeight="1" x14ac:dyDescent="0.2">
      <c r="A844" s="6" t="s">
        <v>756</v>
      </c>
      <c r="B844" s="135">
        <v>42227.833333333336</v>
      </c>
      <c r="C844" s="6">
        <v>532288</v>
      </c>
      <c r="D844" s="62"/>
      <c r="E844" s="44"/>
      <c r="F844" s="6"/>
    </row>
    <row r="845" spans="1:6" ht="15.75" customHeight="1" x14ac:dyDescent="0.2">
      <c r="A845" s="6" t="s">
        <v>756</v>
      </c>
      <c r="B845" s="135">
        <v>42226.833333333336</v>
      </c>
      <c r="C845" s="6">
        <v>561236</v>
      </c>
      <c r="D845" s="62"/>
      <c r="E845" s="44"/>
      <c r="F845" s="6"/>
    </row>
    <row r="846" spans="1:6" ht="15.75" customHeight="1" x14ac:dyDescent="0.2">
      <c r="A846" s="6" t="s">
        <v>756</v>
      </c>
      <c r="B846" s="135">
        <v>42225.833333333336</v>
      </c>
      <c r="C846" s="6">
        <v>559925</v>
      </c>
      <c r="D846" s="62"/>
      <c r="E846" s="44"/>
      <c r="F846" s="6"/>
    </row>
    <row r="847" spans="1:6" ht="15.75" customHeight="1" x14ac:dyDescent="0.2">
      <c r="A847" s="6" t="s">
        <v>756</v>
      </c>
      <c r="B847" s="135">
        <v>42224.833333333336</v>
      </c>
      <c r="C847" s="6">
        <v>420072</v>
      </c>
      <c r="D847" s="62"/>
      <c r="E847" s="44"/>
      <c r="F847" s="6"/>
    </row>
    <row r="848" spans="1:6" ht="15.75" customHeight="1" x14ac:dyDescent="0.2">
      <c r="A848" s="6" t="s">
        <v>756</v>
      </c>
      <c r="B848" s="135">
        <v>42223.833333333336</v>
      </c>
      <c r="C848" s="6">
        <v>518581</v>
      </c>
      <c r="D848" s="62"/>
      <c r="E848" s="44"/>
      <c r="F848" s="6"/>
    </row>
    <row r="849" spans="1:6" ht="15.75" customHeight="1" x14ac:dyDescent="0.2">
      <c r="A849" s="6" t="s">
        <v>756</v>
      </c>
      <c r="B849" s="135">
        <v>42222.833333333336</v>
      </c>
      <c r="C849" s="6">
        <v>528431</v>
      </c>
      <c r="D849" s="62"/>
      <c r="E849" s="44"/>
      <c r="F849" s="6"/>
    </row>
    <row r="850" spans="1:6" ht="15.75" customHeight="1" x14ac:dyDescent="0.2">
      <c r="A850" s="6" t="s">
        <v>756</v>
      </c>
      <c r="B850" s="135">
        <v>42221.833333333336</v>
      </c>
      <c r="C850" s="6">
        <v>519939</v>
      </c>
      <c r="D850" s="62"/>
      <c r="E850" s="44"/>
      <c r="F850" s="6"/>
    </row>
    <row r="851" spans="1:6" ht="15.75" customHeight="1" x14ac:dyDescent="0.2">
      <c r="A851" s="6" t="s">
        <v>756</v>
      </c>
      <c r="B851" s="135">
        <v>42220.833333333336</v>
      </c>
      <c r="C851" s="6">
        <v>540546</v>
      </c>
      <c r="D851" s="62"/>
      <c r="E851" s="44"/>
      <c r="F851" s="6"/>
    </row>
    <row r="852" spans="1:6" ht="15.75" customHeight="1" x14ac:dyDescent="0.2">
      <c r="A852" s="6" t="s">
        <v>756</v>
      </c>
      <c r="B852" s="135">
        <v>42219.833333333336</v>
      </c>
      <c r="C852" s="6">
        <v>488232</v>
      </c>
      <c r="D852" s="62"/>
      <c r="E852" s="44"/>
      <c r="F852" s="6"/>
    </row>
    <row r="853" spans="1:6" ht="15.75" customHeight="1" x14ac:dyDescent="0.2">
      <c r="A853" s="6" t="s">
        <v>756</v>
      </c>
      <c r="B853" s="135">
        <v>42218.833333333336</v>
      </c>
      <c r="C853" s="6">
        <v>440822</v>
      </c>
      <c r="D853" s="62"/>
      <c r="E853" s="44"/>
      <c r="F853" s="6"/>
    </row>
    <row r="854" spans="1:6" ht="15.75" customHeight="1" x14ac:dyDescent="0.2">
      <c r="A854" s="6" t="s">
        <v>756</v>
      </c>
      <c r="B854" s="135">
        <v>42217.833333333336</v>
      </c>
      <c r="C854" s="6">
        <v>440823</v>
      </c>
      <c r="D854" s="62"/>
      <c r="E854" s="44"/>
      <c r="F854" s="6"/>
    </row>
    <row r="855" spans="1:6" ht="15.75" customHeight="1" x14ac:dyDescent="0.2">
      <c r="A855" s="6" t="s">
        <v>757</v>
      </c>
      <c r="B855" s="135">
        <v>42247.833333333336</v>
      </c>
      <c r="C855" s="6">
        <v>1776157</v>
      </c>
      <c r="D855" s="62"/>
      <c r="E855" s="44"/>
      <c r="F855" s="6"/>
    </row>
    <row r="856" spans="1:6" ht="15.75" customHeight="1" x14ac:dyDescent="0.2">
      <c r="A856" s="6" t="s">
        <v>757</v>
      </c>
      <c r="B856" s="135">
        <v>42246.833333333336</v>
      </c>
      <c r="C856" s="6">
        <v>429712</v>
      </c>
      <c r="D856" s="62"/>
      <c r="E856" s="44"/>
      <c r="F856" s="6"/>
    </row>
    <row r="857" spans="1:6" ht="15.75" customHeight="1" x14ac:dyDescent="0.2">
      <c r="A857" s="6" t="s">
        <v>757</v>
      </c>
      <c r="B857" s="135">
        <v>42245.833333333336</v>
      </c>
      <c r="C857" s="6">
        <v>578596</v>
      </c>
      <c r="D857" s="62"/>
      <c r="E857" s="44"/>
      <c r="F857" s="6"/>
    </row>
    <row r="858" spans="1:6" ht="15.75" customHeight="1" x14ac:dyDescent="0.2">
      <c r="A858" s="6" t="s">
        <v>757</v>
      </c>
      <c r="B858" s="135">
        <v>42244.833333333336</v>
      </c>
      <c r="C858" s="6">
        <v>564066</v>
      </c>
      <c r="D858" s="62"/>
      <c r="E858" s="44"/>
      <c r="F858" s="6"/>
    </row>
    <row r="859" spans="1:6" ht="15.75" customHeight="1" x14ac:dyDescent="0.2">
      <c r="A859" s="6" t="s">
        <v>757</v>
      </c>
      <c r="B859" s="135">
        <v>42243.833333333336</v>
      </c>
      <c r="C859" s="6">
        <v>497233</v>
      </c>
      <c r="D859" s="62"/>
      <c r="E859" s="44"/>
      <c r="F859" s="6"/>
    </row>
    <row r="860" spans="1:6" ht="15.75" customHeight="1" x14ac:dyDescent="0.2">
      <c r="A860" s="6" t="s">
        <v>757</v>
      </c>
      <c r="B860" s="135">
        <v>42242.833333333336</v>
      </c>
      <c r="C860" s="6">
        <v>490938</v>
      </c>
      <c r="D860" s="62"/>
      <c r="E860" s="44"/>
      <c r="F860" s="6"/>
    </row>
    <row r="861" spans="1:6" ht="15.75" customHeight="1" x14ac:dyDescent="0.2">
      <c r="A861" s="6" t="s">
        <v>757</v>
      </c>
      <c r="B861" s="135">
        <v>42241.833333333336</v>
      </c>
      <c r="C861" s="6">
        <v>662344</v>
      </c>
      <c r="D861" s="62"/>
      <c r="E861" s="44"/>
      <c r="F861" s="6"/>
    </row>
    <row r="862" spans="1:6" ht="15.75" customHeight="1" x14ac:dyDescent="0.2">
      <c r="A862" s="6" t="s">
        <v>757</v>
      </c>
      <c r="B862" s="135">
        <v>42240.833333333336</v>
      </c>
      <c r="C862" s="6">
        <v>1077449</v>
      </c>
      <c r="D862" s="62"/>
      <c r="E862" s="44"/>
      <c r="F862" s="6"/>
    </row>
    <row r="863" spans="1:6" ht="15.75" customHeight="1" x14ac:dyDescent="0.2">
      <c r="A863" s="6" t="s">
        <v>757</v>
      </c>
      <c r="B863" s="135">
        <v>42239.833333333336</v>
      </c>
      <c r="C863" s="6">
        <v>800585</v>
      </c>
      <c r="D863" s="62"/>
      <c r="E863" s="44"/>
      <c r="F863" s="6"/>
    </row>
    <row r="864" spans="1:6" ht="15.75" customHeight="1" x14ac:dyDescent="0.2">
      <c r="A864" s="6" t="s">
        <v>757</v>
      </c>
      <c r="B864" s="135">
        <v>42238.833333333336</v>
      </c>
      <c r="C864" s="6">
        <v>484009</v>
      </c>
      <c r="D864" s="62"/>
      <c r="E864" s="44"/>
      <c r="F864" s="6"/>
    </row>
    <row r="865" spans="1:6" ht="15.75" customHeight="1" x14ac:dyDescent="0.2">
      <c r="A865" s="6" t="s">
        <v>757</v>
      </c>
      <c r="B865" s="135">
        <v>42237.833333333336</v>
      </c>
      <c r="C865" s="6">
        <v>526214</v>
      </c>
      <c r="D865" s="62"/>
      <c r="E865" s="44"/>
      <c r="F865" s="6"/>
    </row>
    <row r="866" spans="1:6" ht="15.75" customHeight="1" x14ac:dyDescent="0.2">
      <c r="A866" s="6" t="s">
        <v>757</v>
      </c>
      <c r="B866" s="135">
        <v>42236.833333333336</v>
      </c>
      <c r="C866" s="6">
        <v>573994</v>
      </c>
      <c r="D866" s="62"/>
      <c r="E866" s="44"/>
      <c r="F866" s="6"/>
    </row>
    <row r="867" spans="1:6" ht="15.75" customHeight="1" x14ac:dyDescent="0.2">
      <c r="A867" s="6" t="s">
        <v>757</v>
      </c>
      <c r="B867" s="135">
        <v>42235.833333333336</v>
      </c>
      <c r="C867" s="6">
        <v>485551</v>
      </c>
      <c r="D867" s="62"/>
      <c r="E867" s="44"/>
      <c r="F867" s="6"/>
    </row>
    <row r="868" spans="1:6" ht="15.75" customHeight="1" x14ac:dyDescent="0.2">
      <c r="A868" s="6" t="s">
        <v>757</v>
      </c>
      <c r="B868" s="135">
        <v>42234.833333333336</v>
      </c>
      <c r="C868" s="6">
        <v>517689</v>
      </c>
      <c r="D868" s="62"/>
      <c r="E868" s="44"/>
      <c r="F868" s="6"/>
    </row>
    <row r="869" spans="1:6" ht="15.75" customHeight="1" x14ac:dyDescent="0.2">
      <c r="A869" s="6" t="s">
        <v>757</v>
      </c>
      <c r="B869" s="135">
        <v>42233.833333333336</v>
      </c>
      <c r="C869" s="6">
        <v>1290123</v>
      </c>
      <c r="D869" s="62"/>
      <c r="E869" s="44"/>
      <c r="F869" s="6"/>
    </row>
    <row r="870" spans="1:6" ht="15.75" customHeight="1" x14ac:dyDescent="0.2">
      <c r="A870" s="6" t="s">
        <v>757</v>
      </c>
      <c r="B870" s="135">
        <v>42232.833333333336</v>
      </c>
      <c r="C870" s="6">
        <v>507391</v>
      </c>
      <c r="D870" s="62"/>
      <c r="E870" s="44"/>
      <c r="F870" s="6"/>
    </row>
    <row r="871" spans="1:6" ht="15.75" customHeight="1" x14ac:dyDescent="0.2">
      <c r="A871" s="6" t="s">
        <v>757</v>
      </c>
      <c r="B871" s="135">
        <v>42231.833333333336</v>
      </c>
      <c r="C871" s="6">
        <v>451986</v>
      </c>
      <c r="D871" s="62"/>
      <c r="E871" s="44"/>
      <c r="F871" s="6"/>
    </row>
    <row r="872" spans="1:6" ht="15.75" customHeight="1" x14ac:dyDescent="0.2">
      <c r="A872" s="6" t="s">
        <v>757</v>
      </c>
      <c r="B872" s="135">
        <v>42230.833333333336</v>
      </c>
      <c r="C872" s="6">
        <v>510607</v>
      </c>
      <c r="D872" s="62"/>
      <c r="E872" s="44"/>
      <c r="F872" s="6"/>
    </row>
    <row r="873" spans="1:6" ht="15.75" customHeight="1" x14ac:dyDescent="0.2">
      <c r="A873" s="6" t="s">
        <v>757</v>
      </c>
      <c r="B873" s="135">
        <v>42229.833333333336</v>
      </c>
      <c r="C873" s="6">
        <v>480722</v>
      </c>
      <c r="D873" s="62"/>
      <c r="E873" s="44"/>
      <c r="F873" s="6"/>
    </row>
    <row r="874" spans="1:6" ht="15.75" customHeight="1" x14ac:dyDescent="0.2">
      <c r="A874" s="6" t="s">
        <v>757</v>
      </c>
      <c r="B874" s="135">
        <v>42228.833333333336</v>
      </c>
      <c r="C874" s="6">
        <v>518229</v>
      </c>
      <c r="D874" s="62"/>
      <c r="E874" s="44"/>
      <c r="F874" s="6"/>
    </row>
    <row r="875" spans="1:6" ht="15.75" customHeight="1" x14ac:dyDescent="0.2">
      <c r="A875" s="6" t="s">
        <v>757</v>
      </c>
      <c r="B875" s="135">
        <v>42227.833333333336</v>
      </c>
      <c r="C875" s="6">
        <v>513345</v>
      </c>
      <c r="D875" s="62"/>
      <c r="E875" s="44"/>
      <c r="F875" s="6"/>
    </row>
    <row r="876" spans="1:6" ht="15.75" customHeight="1" x14ac:dyDescent="0.2">
      <c r="A876" s="6" t="s">
        <v>757</v>
      </c>
      <c r="B876" s="135">
        <v>42226.833333333336</v>
      </c>
      <c r="C876" s="6">
        <v>924125</v>
      </c>
      <c r="D876" s="62"/>
      <c r="E876" s="44"/>
      <c r="F876" s="6"/>
    </row>
    <row r="877" spans="1:6" ht="15.75" customHeight="1" x14ac:dyDescent="0.2">
      <c r="A877" s="6" t="s">
        <v>757</v>
      </c>
      <c r="B877" s="135">
        <v>42225.833333333336</v>
      </c>
      <c r="C877" s="6">
        <v>450066</v>
      </c>
      <c r="D877" s="62"/>
      <c r="E877" s="44"/>
      <c r="F877" s="6"/>
    </row>
    <row r="878" spans="1:6" ht="15.75" customHeight="1" x14ac:dyDescent="0.2">
      <c r="A878" s="6" t="s">
        <v>757</v>
      </c>
      <c r="B878" s="135">
        <v>42224.833333333336</v>
      </c>
      <c r="C878" s="6">
        <v>503788</v>
      </c>
      <c r="D878" s="62"/>
      <c r="E878" s="44"/>
      <c r="F878" s="6"/>
    </row>
    <row r="879" spans="1:6" ht="15.75" customHeight="1" x14ac:dyDescent="0.2">
      <c r="A879" s="6" t="s">
        <v>757</v>
      </c>
      <c r="B879" s="135">
        <v>42223.833333333336</v>
      </c>
      <c r="C879" s="6">
        <v>467485</v>
      </c>
      <c r="D879" s="62"/>
      <c r="E879" s="44"/>
      <c r="F879" s="6"/>
    </row>
    <row r="880" spans="1:6" ht="15.75" customHeight="1" x14ac:dyDescent="0.2">
      <c r="A880" s="6" t="s">
        <v>757</v>
      </c>
      <c r="B880" s="135">
        <v>42222.833333333336</v>
      </c>
      <c r="C880" s="6">
        <v>505343</v>
      </c>
      <c r="D880" s="62"/>
      <c r="E880" s="44"/>
      <c r="F880" s="6"/>
    </row>
    <row r="881" spans="1:6" ht="15.75" customHeight="1" x14ac:dyDescent="0.2">
      <c r="A881" s="6" t="s">
        <v>757</v>
      </c>
      <c r="B881" s="135">
        <v>42221.833333333336</v>
      </c>
      <c r="C881" s="6">
        <v>533581</v>
      </c>
      <c r="D881" s="62"/>
      <c r="E881" s="44"/>
      <c r="F881" s="6"/>
    </row>
    <row r="882" spans="1:6" ht="15.75" customHeight="1" x14ac:dyDescent="0.2">
      <c r="A882" s="6" t="s">
        <v>757</v>
      </c>
      <c r="B882" s="135">
        <v>42220.833333333336</v>
      </c>
      <c r="C882" s="6">
        <v>482499</v>
      </c>
      <c r="D882" s="62"/>
      <c r="E882" s="44"/>
      <c r="F882" s="6"/>
    </row>
    <row r="883" spans="1:6" ht="15.75" customHeight="1" x14ac:dyDescent="0.2">
      <c r="A883" s="6" t="s">
        <v>757</v>
      </c>
      <c r="B883" s="135">
        <v>42219.833333333336</v>
      </c>
      <c r="C883" s="6">
        <v>1678681</v>
      </c>
      <c r="D883" s="62"/>
      <c r="E883" s="44"/>
      <c r="F883" s="6"/>
    </row>
    <row r="884" spans="1:6" ht="15.75" customHeight="1" x14ac:dyDescent="0.2">
      <c r="A884" s="6" t="s">
        <v>757</v>
      </c>
      <c r="B884" s="135">
        <v>42218.833333333336</v>
      </c>
      <c r="C884" s="6">
        <v>546672</v>
      </c>
      <c r="D884" s="62"/>
      <c r="E884" s="44"/>
      <c r="F884" s="6"/>
    </row>
    <row r="885" spans="1:6" ht="15.75" customHeight="1" x14ac:dyDescent="0.2">
      <c r="A885" s="6" t="s">
        <v>757</v>
      </c>
      <c r="B885" s="135">
        <v>42217.833333333336</v>
      </c>
      <c r="C885" s="6">
        <v>384709</v>
      </c>
      <c r="D885" s="62"/>
      <c r="E885" s="44"/>
      <c r="F885" s="6"/>
    </row>
    <row r="886" spans="1:6" ht="15.75" customHeight="1" x14ac:dyDescent="0.2">
      <c r="A886" s="6" t="s">
        <v>758</v>
      </c>
      <c r="B886" s="135">
        <v>42247.833333333336</v>
      </c>
      <c r="C886" s="6">
        <v>327846</v>
      </c>
      <c r="D886" s="62"/>
      <c r="E886" s="44"/>
      <c r="F886" s="6"/>
    </row>
    <row r="887" spans="1:6" ht="15.75" customHeight="1" x14ac:dyDescent="0.2">
      <c r="A887" s="6" t="s">
        <v>758</v>
      </c>
      <c r="B887" s="135">
        <v>42246.833333333336</v>
      </c>
      <c r="C887" s="6">
        <v>364270</v>
      </c>
      <c r="D887" s="62"/>
      <c r="E887" s="44"/>
      <c r="F887" s="6"/>
    </row>
    <row r="888" spans="1:6" ht="15.75" customHeight="1" x14ac:dyDescent="0.2">
      <c r="A888" s="6" t="s">
        <v>758</v>
      </c>
      <c r="B888" s="135">
        <v>42245.833333333336</v>
      </c>
      <c r="C888" s="6">
        <v>316571</v>
      </c>
      <c r="D888" s="62"/>
      <c r="E888" s="44"/>
      <c r="F888" s="6"/>
    </row>
    <row r="889" spans="1:6" ht="15.75" customHeight="1" x14ac:dyDescent="0.2">
      <c r="A889" s="6" t="s">
        <v>758</v>
      </c>
      <c r="B889" s="135">
        <v>42244.833333333336</v>
      </c>
      <c r="C889" s="6">
        <v>269398</v>
      </c>
      <c r="D889" s="62"/>
      <c r="E889" s="44"/>
      <c r="F889" s="6"/>
    </row>
    <row r="890" spans="1:6" ht="15.75" customHeight="1" x14ac:dyDescent="0.2">
      <c r="A890" s="6" t="s">
        <v>758</v>
      </c>
      <c r="B890" s="135">
        <v>42243.833333333336</v>
      </c>
      <c r="C890" s="6">
        <v>308590</v>
      </c>
      <c r="D890" s="62"/>
      <c r="E890" s="44"/>
      <c r="F890" s="6"/>
    </row>
    <row r="891" spans="1:6" ht="15.75" customHeight="1" x14ac:dyDescent="0.2">
      <c r="A891" s="6" t="s">
        <v>758</v>
      </c>
      <c r="B891" s="135">
        <v>42242.833333333336</v>
      </c>
      <c r="C891" s="6">
        <v>297280</v>
      </c>
      <c r="D891" s="62"/>
      <c r="E891" s="44"/>
      <c r="F891" s="6"/>
    </row>
    <row r="892" spans="1:6" ht="15.75" customHeight="1" x14ac:dyDescent="0.2">
      <c r="A892" s="6" t="s">
        <v>758</v>
      </c>
      <c r="B892" s="135">
        <v>42241.833333333336</v>
      </c>
      <c r="C892" s="6">
        <v>330082</v>
      </c>
      <c r="D892" s="62"/>
      <c r="E892" s="44"/>
      <c r="F892" s="6"/>
    </row>
    <row r="893" spans="1:6" ht="15.75" customHeight="1" x14ac:dyDescent="0.2">
      <c r="A893" s="6" t="s">
        <v>758</v>
      </c>
      <c r="B893" s="135">
        <v>42240.833333333336</v>
      </c>
      <c r="C893" s="6">
        <v>428445</v>
      </c>
      <c r="D893" s="62"/>
      <c r="E893" s="44"/>
      <c r="F893" s="6"/>
    </row>
    <row r="894" spans="1:6" ht="15.75" customHeight="1" x14ac:dyDescent="0.2">
      <c r="A894" s="6" t="s">
        <v>758</v>
      </c>
      <c r="B894" s="135">
        <v>42239.833333333336</v>
      </c>
      <c r="C894" s="6">
        <v>323526</v>
      </c>
      <c r="D894" s="62"/>
      <c r="E894" s="44"/>
      <c r="F894" s="6"/>
    </row>
    <row r="895" spans="1:6" ht="15.75" customHeight="1" x14ac:dyDescent="0.2">
      <c r="A895" s="6" t="s">
        <v>758</v>
      </c>
      <c r="B895" s="135">
        <v>42238.833333333336</v>
      </c>
      <c r="C895" s="6">
        <v>291574</v>
      </c>
      <c r="D895" s="62"/>
      <c r="E895" s="44"/>
      <c r="F895" s="6"/>
    </row>
    <row r="896" spans="1:6" ht="15.75" customHeight="1" x14ac:dyDescent="0.2">
      <c r="A896" s="6" t="s">
        <v>758</v>
      </c>
      <c r="B896" s="135">
        <v>42237.833333333336</v>
      </c>
      <c r="C896" s="6">
        <v>290258</v>
      </c>
      <c r="D896" s="62"/>
      <c r="E896" s="44"/>
      <c r="F896" s="6"/>
    </row>
    <row r="897" spans="1:6" ht="15.75" customHeight="1" x14ac:dyDescent="0.2">
      <c r="A897" s="6" t="s">
        <v>758</v>
      </c>
      <c r="B897" s="135">
        <v>42236.833333333336</v>
      </c>
      <c r="C897" s="6">
        <v>286187</v>
      </c>
      <c r="D897" s="62"/>
      <c r="E897" s="44"/>
      <c r="F897" s="6"/>
    </row>
    <row r="898" spans="1:6" ht="15.75" customHeight="1" x14ac:dyDescent="0.2">
      <c r="A898" s="6" t="s">
        <v>758</v>
      </c>
      <c r="B898" s="135">
        <v>42235.833333333336</v>
      </c>
      <c r="C898" s="6">
        <v>313134</v>
      </c>
      <c r="D898" s="62"/>
      <c r="E898" s="44"/>
      <c r="F898" s="6"/>
    </row>
    <row r="899" spans="1:6" ht="15.75" customHeight="1" x14ac:dyDescent="0.2">
      <c r="A899" s="6" t="s">
        <v>758</v>
      </c>
      <c r="B899" s="135">
        <v>42234.833333333336</v>
      </c>
      <c r="C899" s="6">
        <v>513843</v>
      </c>
      <c r="D899" s="62"/>
      <c r="E899" s="44"/>
      <c r="F899" s="6"/>
    </row>
    <row r="900" spans="1:6" ht="15.75" customHeight="1" x14ac:dyDescent="0.2">
      <c r="A900" s="6" t="s">
        <v>758</v>
      </c>
      <c r="B900" s="135">
        <v>42233.833333333336</v>
      </c>
      <c r="C900" s="6">
        <v>270735</v>
      </c>
      <c r="D900" s="62"/>
      <c r="E900" s="44"/>
      <c r="F900" s="6"/>
    </row>
    <row r="901" spans="1:6" ht="15.75" customHeight="1" x14ac:dyDescent="0.2">
      <c r="A901" s="6" t="s">
        <v>758</v>
      </c>
      <c r="B901" s="135">
        <v>42232.833333333336</v>
      </c>
      <c r="C901" s="6">
        <v>300914</v>
      </c>
      <c r="D901" s="62"/>
      <c r="E901" s="44"/>
      <c r="F901" s="6"/>
    </row>
    <row r="902" spans="1:6" ht="15.75" customHeight="1" x14ac:dyDescent="0.2">
      <c r="A902" s="6" t="s">
        <v>758</v>
      </c>
      <c r="B902" s="135">
        <v>42231.833333333336</v>
      </c>
      <c r="C902" s="6">
        <v>297917</v>
      </c>
      <c r="D902" s="62"/>
      <c r="E902" s="44"/>
      <c r="F902" s="6"/>
    </row>
    <row r="903" spans="1:6" ht="15.75" customHeight="1" x14ac:dyDescent="0.2">
      <c r="A903" s="6" t="s">
        <v>758</v>
      </c>
      <c r="B903" s="135">
        <v>42230.833333333336</v>
      </c>
      <c r="C903" s="6">
        <v>271323</v>
      </c>
      <c r="D903" s="62"/>
      <c r="E903" s="44"/>
      <c r="F903" s="6"/>
    </row>
    <row r="904" spans="1:6" ht="15.75" customHeight="1" x14ac:dyDescent="0.2">
      <c r="A904" s="6" t="s">
        <v>758</v>
      </c>
      <c r="B904" s="135">
        <v>42229.833333333336</v>
      </c>
      <c r="C904" s="6">
        <v>311178</v>
      </c>
      <c r="D904" s="62"/>
      <c r="E904" s="44"/>
      <c r="F904" s="6"/>
    </row>
    <row r="905" spans="1:6" ht="15.75" customHeight="1" x14ac:dyDescent="0.2">
      <c r="A905" s="6" t="s">
        <v>758</v>
      </c>
      <c r="B905" s="135">
        <v>42228.833333333336</v>
      </c>
      <c r="C905" s="6">
        <v>264611</v>
      </c>
      <c r="D905" s="62"/>
      <c r="E905" s="44"/>
      <c r="F905" s="6"/>
    </row>
    <row r="906" spans="1:6" ht="15.75" customHeight="1" x14ac:dyDescent="0.2">
      <c r="A906" s="6" t="s">
        <v>758</v>
      </c>
      <c r="B906" s="135">
        <v>42227.833333333336</v>
      </c>
      <c r="C906" s="6">
        <v>303363</v>
      </c>
      <c r="D906" s="62"/>
      <c r="E906" s="44"/>
      <c r="F906" s="6"/>
    </row>
    <row r="907" spans="1:6" ht="15.75" customHeight="1" x14ac:dyDescent="0.2">
      <c r="A907" s="6" t="s">
        <v>758</v>
      </c>
      <c r="B907" s="135">
        <v>42226.833333333336</v>
      </c>
      <c r="C907" s="6">
        <v>278649</v>
      </c>
      <c r="D907" s="62"/>
      <c r="E907" s="44"/>
      <c r="F907" s="6"/>
    </row>
    <row r="908" spans="1:6" ht="15.75" customHeight="1" x14ac:dyDescent="0.2">
      <c r="A908" s="6" t="s">
        <v>758</v>
      </c>
      <c r="B908" s="135">
        <v>42225.833333333336</v>
      </c>
      <c r="C908" s="6">
        <v>356715</v>
      </c>
      <c r="D908" s="62"/>
      <c r="E908" s="44"/>
      <c r="F908" s="6"/>
    </row>
    <row r="909" spans="1:6" ht="15.75" customHeight="1" x14ac:dyDescent="0.2">
      <c r="A909" s="6" t="s">
        <v>758</v>
      </c>
      <c r="B909" s="135">
        <v>42224.833333333336</v>
      </c>
      <c r="C909" s="6">
        <v>260246</v>
      </c>
      <c r="D909" s="62"/>
      <c r="E909" s="44"/>
      <c r="F909" s="6"/>
    </row>
    <row r="910" spans="1:6" ht="15.75" customHeight="1" x14ac:dyDescent="0.2">
      <c r="A910" s="6" t="s">
        <v>758</v>
      </c>
      <c r="B910" s="135">
        <v>42223.833333333336</v>
      </c>
      <c r="C910" s="6">
        <v>269188</v>
      </c>
      <c r="D910" s="62"/>
      <c r="E910" s="44"/>
      <c r="F910" s="6"/>
    </row>
    <row r="911" spans="1:6" ht="15.75" customHeight="1" x14ac:dyDescent="0.2">
      <c r="A911" s="6" t="s">
        <v>758</v>
      </c>
      <c r="B911" s="135">
        <v>42222.833333333336</v>
      </c>
      <c r="C911" s="6">
        <v>331014</v>
      </c>
      <c r="D911" s="62"/>
      <c r="E911" s="44"/>
      <c r="F911" s="6"/>
    </row>
    <row r="912" spans="1:6" ht="15.75" customHeight="1" x14ac:dyDescent="0.2">
      <c r="A912" s="6" t="s">
        <v>758</v>
      </c>
      <c r="B912" s="135">
        <v>42221.833333333336</v>
      </c>
      <c r="C912" s="6">
        <v>307832</v>
      </c>
      <c r="D912" s="62"/>
      <c r="E912" s="44"/>
      <c r="F912" s="6"/>
    </row>
    <row r="913" spans="1:6" ht="15.75" customHeight="1" x14ac:dyDescent="0.2">
      <c r="A913" s="6" t="s">
        <v>758</v>
      </c>
      <c r="B913" s="135">
        <v>42220.833333333336</v>
      </c>
      <c r="C913" s="6">
        <v>286725</v>
      </c>
      <c r="D913" s="62"/>
      <c r="E913" s="44"/>
      <c r="F913" s="6"/>
    </row>
    <row r="914" spans="1:6" ht="15.75" customHeight="1" x14ac:dyDescent="0.2">
      <c r="A914" s="6" t="s">
        <v>758</v>
      </c>
      <c r="B914" s="135">
        <v>42219.833333333336</v>
      </c>
      <c r="C914" s="6">
        <v>364193</v>
      </c>
      <c r="D914" s="62"/>
      <c r="E914" s="44"/>
      <c r="F914" s="6"/>
    </row>
    <row r="915" spans="1:6" ht="15.75" customHeight="1" x14ac:dyDescent="0.2">
      <c r="A915" s="6" t="s">
        <v>758</v>
      </c>
      <c r="B915" s="135">
        <v>42218.833333333336</v>
      </c>
      <c r="C915" s="6">
        <v>458248</v>
      </c>
      <c r="D915" s="62"/>
      <c r="E915" s="44"/>
      <c r="F915" s="6"/>
    </row>
    <row r="916" spans="1:6" ht="15.75" customHeight="1" x14ac:dyDescent="0.2">
      <c r="A916" s="6" t="s">
        <v>758</v>
      </c>
      <c r="B916" s="135">
        <v>42217.833333333336</v>
      </c>
      <c r="C916" s="6">
        <v>226332</v>
      </c>
      <c r="D916" s="62"/>
      <c r="E916" s="44"/>
      <c r="F916" s="6"/>
    </row>
    <row r="917" spans="1:6" ht="15.75" customHeight="1" x14ac:dyDescent="0.2">
      <c r="A917" s="6" t="s">
        <v>759</v>
      </c>
      <c r="B917" s="6"/>
      <c r="C917" s="6"/>
      <c r="D917" s="62"/>
      <c r="E917" s="44"/>
      <c r="F917" s="6"/>
    </row>
    <row r="918" spans="1:6" ht="15.75" customHeight="1" x14ac:dyDescent="0.2">
      <c r="A918" s="6" t="s">
        <v>760</v>
      </c>
      <c r="B918" s="135">
        <v>42247.833333333336</v>
      </c>
      <c r="C918" s="6">
        <v>661498</v>
      </c>
      <c r="D918" s="62"/>
      <c r="E918" s="44"/>
      <c r="F918" s="6"/>
    </row>
    <row r="919" spans="1:6" ht="15.75" customHeight="1" x14ac:dyDescent="0.2">
      <c r="A919" s="6" t="s">
        <v>760</v>
      </c>
      <c r="B919" s="135">
        <v>42246.833333333336</v>
      </c>
      <c r="C919" s="6">
        <v>635684</v>
      </c>
      <c r="D919" s="62"/>
      <c r="E919" s="44"/>
      <c r="F919" s="6"/>
    </row>
    <row r="920" spans="1:6" ht="15.75" customHeight="1" x14ac:dyDescent="0.2">
      <c r="A920" s="6" t="s">
        <v>760</v>
      </c>
      <c r="B920" s="135">
        <v>42245.833333333336</v>
      </c>
      <c r="C920" s="6">
        <v>696431</v>
      </c>
      <c r="D920" s="62"/>
      <c r="E920" s="44"/>
      <c r="F920" s="6"/>
    </row>
    <row r="921" spans="1:6" ht="15.75" customHeight="1" x14ac:dyDescent="0.2">
      <c r="A921" s="6" t="s">
        <v>760</v>
      </c>
      <c r="B921" s="135">
        <v>42244.833333333336</v>
      </c>
      <c r="C921" s="6">
        <v>634566</v>
      </c>
      <c r="D921" s="62"/>
      <c r="E921" s="44"/>
      <c r="F921" s="6"/>
    </row>
    <row r="922" spans="1:6" ht="15.75" customHeight="1" x14ac:dyDescent="0.2">
      <c r="A922" s="6" t="s">
        <v>760</v>
      </c>
      <c r="B922" s="135">
        <v>42243.833333333336</v>
      </c>
      <c r="C922" s="6">
        <v>684046</v>
      </c>
      <c r="D922" s="62"/>
      <c r="E922" s="44"/>
      <c r="F922" s="6"/>
    </row>
    <row r="923" spans="1:6" ht="15.75" customHeight="1" x14ac:dyDescent="0.2">
      <c r="A923" s="6" t="s">
        <v>760</v>
      </c>
      <c r="B923" s="135">
        <v>42242.833333333336</v>
      </c>
      <c r="C923" s="6">
        <v>690613</v>
      </c>
      <c r="D923" s="62"/>
      <c r="E923" s="44"/>
      <c r="F923" s="6"/>
    </row>
    <row r="924" spans="1:6" ht="15.75" customHeight="1" x14ac:dyDescent="0.2">
      <c r="A924" s="6" t="s">
        <v>760</v>
      </c>
      <c r="B924" s="135">
        <v>42241.833333333336</v>
      </c>
      <c r="C924" s="6">
        <v>628432</v>
      </c>
      <c r="D924" s="62"/>
      <c r="E924" s="44"/>
      <c r="F924" s="6"/>
    </row>
    <row r="925" spans="1:6" ht="15.75" customHeight="1" x14ac:dyDescent="0.2">
      <c r="A925" s="6" t="s">
        <v>760</v>
      </c>
      <c r="B925" s="135">
        <v>42240.833333333336</v>
      </c>
      <c r="C925" s="6">
        <v>641415</v>
      </c>
      <c r="D925" s="62"/>
      <c r="E925" s="44"/>
      <c r="F925" s="6"/>
    </row>
    <row r="926" spans="1:6" ht="15.75" customHeight="1" x14ac:dyDescent="0.2">
      <c r="A926" s="6" t="s">
        <v>760</v>
      </c>
      <c r="B926" s="135">
        <v>42239.833333333336</v>
      </c>
      <c r="C926" s="6">
        <v>679523</v>
      </c>
      <c r="D926" s="62"/>
      <c r="E926" s="44"/>
      <c r="F926" s="6"/>
    </row>
    <row r="927" spans="1:6" ht="15.75" customHeight="1" x14ac:dyDescent="0.2">
      <c r="A927" s="6" t="s">
        <v>760</v>
      </c>
      <c r="B927" s="135">
        <v>42238.833333333336</v>
      </c>
      <c r="C927" s="6">
        <v>670604</v>
      </c>
      <c r="D927" s="62"/>
      <c r="E927" s="44"/>
      <c r="F927" s="6"/>
    </row>
    <row r="928" spans="1:6" ht="15.75" customHeight="1" x14ac:dyDescent="0.2">
      <c r="A928" s="6" t="s">
        <v>760</v>
      </c>
      <c r="B928" s="135">
        <v>42237.833333333336</v>
      </c>
      <c r="C928" s="6">
        <v>678652</v>
      </c>
      <c r="D928" s="62"/>
      <c r="E928" s="44"/>
      <c r="F928" s="6"/>
    </row>
    <row r="929" spans="1:6" ht="15.75" customHeight="1" x14ac:dyDescent="0.2">
      <c r="A929" s="6" t="s">
        <v>760</v>
      </c>
      <c r="B929" s="135">
        <v>42236.833333333336</v>
      </c>
      <c r="C929" s="6">
        <v>632690</v>
      </c>
      <c r="D929" s="62"/>
      <c r="E929" s="44"/>
      <c r="F929" s="6"/>
    </row>
    <row r="930" spans="1:6" ht="15.75" customHeight="1" x14ac:dyDescent="0.2">
      <c r="A930" s="6" t="s">
        <v>760</v>
      </c>
      <c r="B930" s="135">
        <v>42235.833333333336</v>
      </c>
      <c r="C930" s="6">
        <v>766810</v>
      </c>
      <c r="D930" s="62"/>
      <c r="E930" s="44"/>
      <c r="F930" s="6"/>
    </row>
    <row r="931" spans="1:6" ht="15.75" customHeight="1" x14ac:dyDescent="0.2">
      <c r="A931" s="6" t="s">
        <v>760</v>
      </c>
      <c r="B931" s="135">
        <v>42234.833333333336</v>
      </c>
      <c r="C931" s="6">
        <v>701686</v>
      </c>
      <c r="D931" s="62"/>
      <c r="E931" s="44"/>
      <c r="F931" s="6"/>
    </row>
    <row r="932" spans="1:6" ht="15.75" customHeight="1" x14ac:dyDescent="0.2">
      <c r="A932" s="6" t="s">
        <v>760</v>
      </c>
      <c r="B932" s="135">
        <v>42233.833333333336</v>
      </c>
      <c r="C932" s="6">
        <v>615100</v>
      </c>
      <c r="D932" s="62"/>
      <c r="E932" s="44"/>
      <c r="F932" s="6"/>
    </row>
    <row r="933" spans="1:6" ht="15.75" customHeight="1" x14ac:dyDescent="0.2">
      <c r="A933" s="6" t="s">
        <v>760</v>
      </c>
      <c r="B933" s="135">
        <v>42232.833333333336</v>
      </c>
      <c r="C933" s="6">
        <v>656818</v>
      </c>
      <c r="D933" s="62"/>
      <c r="E933" s="44"/>
      <c r="F933" s="6"/>
    </row>
    <row r="934" spans="1:6" ht="15.75" customHeight="1" x14ac:dyDescent="0.2">
      <c r="A934" s="6" t="s">
        <v>760</v>
      </c>
      <c r="B934" s="135">
        <v>42231.833333333336</v>
      </c>
      <c r="C934" s="6">
        <v>744410</v>
      </c>
      <c r="D934" s="62"/>
      <c r="E934" s="44"/>
      <c r="F934" s="6"/>
    </row>
    <row r="935" spans="1:6" ht="15.75" customHeight="1" x14ac:dyDescent="0.2">
      <c r="A935" s="6" t="s">
        <v>760</v>
      </c>
      <c r="B935" s="135">
        <v>42230.833333333336</v>
      </c>
      <c r="C935" s="6">
        <v>689570</v>
      </c>
      <c r="D935" s="62"/>
      <c r="E935" s="44"/>
      <c r="F935" s="6"/>
    </row>
    <row r="936" spans="1:6" ht="15.75" customHeight="1" x14ac:dyDescent="0.2">
      <c r="A936" s="6" t="s">
        <v>760</v>
      </c>
      <c r="B936" s="135">
        <v>42229.833333333336</v>
      </c>
      <c r="C936" s="6">
        <v>586779</v>
      </c>
      <c r="D936" s="62"/>
      <c r="E936" s="44"/>
      <c r="F936" s="6"/>
    </row>
    <row r="937" spans="1:6" ht="15.75" customHeight="1" x14ac:dyDescent="0.2">
      <c r="A937" s="6" t="s">
        <v>760</v>
      </c>
      <c r="B937" s="135">
        <v>42228.833333333336</v>
      </c>
      <c r="C937" s="6">
        <v>651294</v>
      </c>
      <c r="D937" s="62"/>
      <c r="E937" s="44"/>
      <c r="F937" s="6"/>
    </row>
    <row r="938" spans="1:6" ht="15.75" customHeight="1" x14ac:dyDescent="0.2">
      <c r="A938" s="6" t="s">
        <v>760</v>
      </c>
      <c r="B938" s="135">
        <v>42227.833333333336</v>
      </c>
      <c r="C938" s="6">
        <v>605633</v>
      </c>
      <c r="D938" s="62"/>
      <c r="E938" s="44"/>
      <c r="F938" s="6"/>
    </row>
    <row r="939" spans="1:6" ht="15.75" customHeight="1" x14ac:dyDescent="0.2">
      <c r="A939" s="6" t="s">
        <v>760</v>
      </c>
      <c r="B939" s="135">
        <v>42226.833333333336</v>
      </c>
      <c r="C939" s="6">
        <v>662450</v>
      </c>
      <c r="D939" s="62"/>
      <c r="E939" s="44"/>
      <c r="F939" s="6"/>
    </row>
    <row r="940" spans="1:6" ht="15.75" customHeight="1" x14ac:dyDescent="0.2">
      <c r="A940" s="6" t="s">
        <v>760</v>
      </c>
      <c r="B940" s="135">
        <v>42225.833333333336</v>
      </c>
      <c r="C940" s="6">
        <v>612965</v>
      </c>
      <c r="D940" s="62"/>
      <c r="E940" s="44"/>
      <c r="F940" s="6"/>
    </row>
    <row r="941" spans="1:6" ht="15.75" customHeight="1" x14ac:dyDescent="0.2">
      <c r="A941" s="6" t="s">
        <v>760</v>
      </c>
      <c r="B941" s="135">
        <v>42224.833333333336</v>
      </c>
      <c r="C941" s="6">
        <v>668467</v>
      </c>
      <c r="D941" s="62"/>
      <c r="E941" s="44"/>
      <c r="F941" s="6"/>
    </row>
    <row r="942" spans="1:6" ht="15.75" customHeight="1" x14ac:dyDescent="0.2">
      <c r="A942" s="6" t="s">
        <v>760</v>
      </c>
      <c r="B942" s="135">
        <v>42223.833333333336</v>
      </c>
      <c r="C942" s="6">
        <v>782056</v>
      </c>
      <c r="D942" s="62"/>
      <c r="E942" s="44"/>
      <c r="F942" s="6"/>
    </row>
    <row r="943" spans="1:6" ht="15.75" customHeight="1" x14ac:dyDescent="0.2">
      <c r="A943" s="6" t="s">
        <v>760</v>
      </c>
      <c r="B943" s="135">
        <v>42222.833333333336</v>
      </c>
      <c r="C943" s="6">
        <v>678782</v>
      </c>
      <c r="D943" s="62"/>
      <c r="E943" s="44"/>
      <c r="F943" s="6"/>
    </row>
    <row r="944" spans="1:6" ht="15.75" customHeight="1" x14ac:dyDescent="0.2">
      <c r="A944" s="6" t="s">
        <v>760</v>
      </c>
      <c r="B944" s="135">
        <v>42221.833333333336</v>
      </c>
      <c r="C944" s="6">
        <v>682702</v>
      </c>
      <c r="D944" s="62"/>
      <c r="E944" s="44"/>
      <c r="F944" s="6"/>
    </row>
    <row r="945" spans="1:6" ht="15.75" customHeight="1" x14ac:dyDescent="0.2">
      <c r="A945" s="6" t="s">
        <v>760</v>
      </c>
      <c r="B945" s="135">
        <v>42220.833333333336</v>
      </c>
      <c r="C945" s="6">
        <v>630384</v>
      </c>
      <c r="D945" s="62"/>
      <c r="E945" s="44"/>
      <c r="F945" s="6"/>
    </row>
    <row r="946" spans="1:6" ht="15.75" customHeight="1" x14ac:dyDescent="0.2">
      <c r="A946" s="6" t="s">
        <v>760</v>
      </c>
      <c r="B946" s="135">
        <v>42219.833333333336</v>
      </c>
      <c r="C946" s="6">
        <v>663099</v>
      </c>
      <c r="D946" s="62"/>
      <c r="E946" s="44"/>
      <c r="F946" s="6"/>
    </row>
    <row r="947" spans="1:6" ht="15.75" customHeight="1" x14ac:dyDescent="0.2">
      <c r="A947" s="6" t="s">
        <v>760</v>
      </c>
      <c r="B947" s="135">
        <v>42218.833333333336</v>
      </c>
      <c r="C947" s="6">
        <v>681341</v>
      </c>
      <c r="D947" s="62"/>
      <c r="E947" s="44"/>
      <c r="F947" s="6"/>
    </row>
    <row r="948" spans="1:6" ht="15.75" customHeight="1" x14ac:dyDescent="0.2">
      <c r="A948" s="6" t="s">
        <v>760</v>
      </c>
      <c r="B948" s="135">
        <v>42217.833333333336</v>
      </c>
      <c r="C948" s="6">
        <v>548111</v>
      </c>
      <c r="D948" s="62"/>
      <c r="E948" s="44"/>
      <c r="F948" s="6"/>
    </row>
    <row r="949" spans="1:6" ht="15.75" customHeight="1" x14ac:dyDescent="0.2">
      <c r="A949" s="6" t="s">
        <v>762</v>
      </c>
      <c r="B949" s="135">
        <v>42247.833333333336</v>
      </c>
      <c r="C949" s="6">
        <v>784842</v>
      </c>
      <c r="D949" s="62"/>
      <c r="E949" s="44"/>
      <c r="F949" s="6"/>
    </row>
    <row r="950" spans="1:6" ht="15.75" customHeight="1" x14ac:dyDescent="0.2">
      <c r="A950" s="6" t="s">
        <v>762</v>
      </c>
      <c r="B950" s="135">
        <v>42246.833333333336</v>
      </c>
      <c r="C950" s="6">
        <v>704773</v>
      </c>
      <c r="D950" s="62"/>
      <c r="E950" s="44"/>
      <c r="F950" s="6"/>
    </row>
    <row r="951" spans="1:6" ht="15.75" customHeight="1" x14ac:dyDescent="0.2">
      <c r="A951" s="6" t="s">
        <v>762</v>
      </c>
      <c r="B951" s="135">
        <v>42245.833333333336</v>
      </c>
      <c r="C951" s="6">
        <v>521818</v>
      </c>
      <c r="D951" s="62"/>
      <c r="E951" s="44"/>
      <c r="F951" s="6"/>
    </row>
    <row r="952" spans="1:6" ht="15.75" customHeight="1" x14ac:dyDescent="0.2">
      <c r="A952" s="6" t="s">
        <v>762</v>
      </c>
      <c r="B952" s="135">
        <v>42244.833333333336</v>
      </c>
      <c r="C952" s="6">
        <v>572977</v>
      </c>
      <c r="D952" s="62"/>
      <c r="E952" s="44"/>
      <c r="F952" s="6"/>
    </row>
    <row r="953" spans="1:6" ht="15.75" customHeight="1" x14ac:dyDescent="0.2">
      <c r="A953" s="6" t="s">
        <v>762</v>
      </c>
      <c r="B953" s="135">
        <v>42243.833333333336</v>
      </c>
      <c r="C953" s="6">
        <v>822079</v>
      </c>
      <c r="D953" s="62"/>
      <c r="E953" s="44"/>
      <c r="F953" s="6"/>
    </row>
    <row r="954" spans="1:6" ht="15.75" customHeight="1" x14ac:dyDescent="0.2">
      <c r="A954" s="6" t="s">
        <v>762</v>
      </c>
      <c r="B954" s="135">
        <v>42242.833333333336</v>
      </c>
      <c r="C954" s="6">
        <v>582368</v>
      </c>
      <c r="D954" s="62"/>
      <c r="E954" s="44"/>
      <c r="F954" s="6"/>
    </row>
    <row r="955" spans="1:6" ht="15.75" customHeight="1" x14ac:dyDescent="0.2">
      <c r="A955" s="6" t="s">
        <v>762</v>
      </c>
      <c r="B955" s="135">
        <v>42241.833333333336</v>
      </c>
      <c r="C955" s="6">
        <v>670513</v>
      </c>
      <c r="D955" s="62"/>
      <c r="E955" s="44"/>
      <c r="F955" s="6"/>
    </row>
    <row r="956" spans="1:6" ht="15.75" customHeight="1" x14ac:dyDescent="0.2">
      <c r="A956" s="6" t="s">
        <v>762</v>
      </c>
      <c r="B956" s="135">
        <v>42240.833333333336</v>
      </c>
      <c r="C956" s="6">
        <v>673094</v>
      </c>
      <c r="D956" s="62"/>
      <c r="E956" s="44"/>
      <c r="F956" s="6"/>
    </row>
    <row r="957" spans="1:6" ht="15.75" customHeight="1" x14ac:dyDescent="0.2">
      <c r="A957" s="6" t="s">
        <v>762</v>
      </c>
      <c r="B957" s="135">
        <v>42239.833333333336</v>
      </c>
      <c r="C957" s="6">
        <v>603948</v>
      </c>
      <c r="D957" s="62"/>
      <c r="E957" s="44"/>
      <c r="F957" s="6"/>
    </row>
    <row r="958" spans="1:6" ht="15.75" customHeight="1" x14ac:dyDescent="0.2">
      <c r="A958" s="6" t="s">
        <v>762</v>
      </c>
      <c r="B958" s="135">
        <v>42238.833333333336</v>
      </c>
      <c r="C958" s="6">
        <v>507907</v>
      </c>
      <c r="D958" s="62"/>
      <c r="E958" s="44"/>
      <c r="F958" s="6"/>
    </row>
    <row r="959" spans="1:6" ht="15.75" customHeight="1" x14ac:dyDescent="0.2">
      <c r="A959" s="6" t="s">
        <v>762</v>
      </c>
      <c r="B959" s="135">
        <v>42237.833333333336</v>
      </c>
      <c r="C959" s="6">
        <v>475411</v>
      </c>
      <c r="D959" s="62"/>
      <c r="E959" s="44"/>
      <c r="F959" s="6"/>
    </row>
    <row r="960" spans="1:6" ht="15.75" customHeight="1" x14ac:dyDescent="0.2">
      <c r="A960" s="6" t="s">
        <v>762</v>
      </c>
      <c r="B960" s="135">
        <v>42236.833333333336</v>
      </c>
      <c r="C960" s="6">
        <v>530052</v>
      </c>
      <c r="D960" s="62"/>
      <c r="E960" s="44"/>
      <c r="F960" s="6"/>
    </row>
    <row r="961" spans="1:6" ht="15.75" customHeight="1" x14ac:dyDescent="0.2">
      <c r="A961" s="6" t="s">
        <v>762</v>
      </c>
      <c r="B961" s="135">
        <v>42235.833333333336</v>
      </c>
      <c r="C961" s="6">
        <v>686806</v>
      </c>
      <c r="D961" s="62"/>
      <c r="E961" s="44"/>
      <c r="F961" s="6"/>
    </row>
    <row r="962" spans="1:6" ht="15.75" customHeight="1" x14ac:dyDescent="0.2">
      <c r="A962" s="6" t="s">
        <v>762</v>
      </c>
      <c r="B962" s="135">
        <v>42234.833333333336</v>
      </c>
      <c r="C962" s="6">
        <v>641657</v>
      </c>
      <c r="D962" s="62"/>
      <c r="E962" s="44"/>
      <c r="F962" s="6"/>
    </row>
    <row r="963" spans="1:6" ht="15.75" customHeight="1" x14ac:dyDescent="0.2">
      <c r="A963" s="6" t="s">
        <v>762</v>
      </c>
      <c r="B963" s="135">
        <v>42233.833333333336</v>
      </c>
      <c r="C963" s="6">
        <v>553411</v>
      </c>
      <c r="D963" s="62"/>
      <c r="E963" s="44"/>
      <c r="F963" s="6"/>
    </row>
    <row r="964" spans="1:6" ht="15.75" customHeight="1" x14ac:dyDescent="0.2">
      <c r="A964" s="6" t="s">
        <v>762</v>
      </c>
      <c r="B964" s="135">
        <v>42232.833333333336</v>
      </c>
      <c r="C964" s="6">
        <v>562796</v>
      </c>
      <c r="D964" s="62"/>
      <c r="E964" s="44"/>
      <c r="F964" s="6"/>
    </row>
    <row r="965" spans="1:6" ht="15.75" customHeight="1" x14ac:dyDescent="0.2">
      <c r="A965" s="6" t="s">
        <v>762</v>
      </c>
      <c r="B965" s="135">
        <v>42231.833333333336</v>
      </c>
      <c r="C965" s="6">
        <v>456869</v>
      </c>
      <c r="D965" s="62"/>
      <c r="E965" s="44"/>
      <c r="F965" s="6"/>
    </row>
    <row r="966" spans="1:6" ht="15.75" customHeight="1" x14ac:dyDescent="0.2">
      <c r="A966" s="6" t="s">
        <v>762</v>
      </c>
      <c r="B966" s="135">
        <v>42230.833333333336</v>
      </c>
      <c r="C966" s="6">
        <v>555792</v>
      </c>
      <c r="D966" s="62"/>
      <c r="E966" s="44"/>
      <c r="F966" s="6"/>
    </row>
    <row r="967" spans="1:6" ht="15.75" customHeight="1" x14ac:dyDescent="0.2">
      <c r="A967" s="6" t="s">
        <v>762</v>
      </c>
      <c r="B967" s="135">
        <v>42229.833333333336</v>
      </c>
      <c r="C967" s="6">
        <v>555482</v>
      </c>
      <c r="D967" s="62"/>
      <c r="E967" s="44"/>
      <c r="F967" s="6"/>
    </row>
    <row r="968" spans="1:6" ht="15.75" customHeight="1" x14ac:dyDescent="0.2">
      <c r="A968" s="6" t="s">
        <v>762</v>
      </c>
      <c r="B968" s="135">
        <v>42228.833333333336</v>
      </c>
      <c r="C968" s="6">
        <v>606361</v>
      </c>
      <c r="D968" s="62"/>
      <c r="E968" s="44"/>
      <c r="F968" s="6"/>
    </row>
    <row r="969" spans="1:6" ht="15.75" customHeight="1" x14ac:dyDescent="0.2">
      <c r="A969" s="6" t="s">
        <v>762</v>
      </c>
      <c r="B969" s="135">
        <v>42227.833333333336</v>
      </c>
      <c r="C969" s="6">
        <v>604511</v>
      </c>
      <c r="D969" s="62"/>
      <c r="E969" s="44"/>
      <c r="F969" s="6"/>
    </row>
    <row r="970" spans="1:6" ht="15.75" customHeight="1" x14ac:dyDescent="0.2">
      <c r="A970" s="6" t="s">
        <v>762</v>
      </c>
      <c r="B970" s="135">
        <v>42226.833333333336</v>
      </c>
      <c r="C970" s="6">
        <v>635955</v>
      </c>
      <c r="D970" s="62"/>
      <c r="E970" s="44"/>
      <c r="F970" s="6"/>
    </row>
    <row r="971" spans="1:6" ht="15.75" customHeight="1" x14ac:dyDescent="0.2">
      <c r="A971" s="6" t="s">
        <v>762</v>
      </c>
      <c r="B971" s="135">
        <v>42225.833333333336</v>
      </c>
      <c r="C971" s="6">
        <v>687355</v>
      </c>
      <c r="D971" s="62"/>
      <c r="E971" s="44"/>
      <c r="F971" s="6"/>
    </row>
    <row r="972" spans="1:6" ht="15.75" customHeight="1" x14ac:dyDescent="0.2">
      <c r="A972" s="6" t="s">
        <v>762</v>
      </c>
      <c r="B972" s="135">
        <v>42224.833333333336</v>
      </c>
      <c r="C972" s="6">
        <v>640242</v>
      </c>
      <c r="D972" s="62"/>
      <c r="E972" s="44"/>
      <c r="F972" s="6"/>
    </row>
    <row r="973" spans="1:6" ht="15.75" customHeight="1" x14ac:dyDescent="0.2">
      <c r="A973" s="6" t="s">
        <v>762</v>
      </c>
      <c r="B973" s="135">
        <v>42223.833333333336</v>
      </c>
      <c r="C973" s="6">
        <v>722373</v>
      </c>
      <c r="D973" s="62"/>
      <c r="E973" s="44"/>
      <c r="F973" s="6"/>
    </row>
    <row r="974" spans="1:6" ht="15.75" customHeight="1" x14ac:dyDescent="0.2">
      <c r="A974" s="6" t="s">
        <v>762</v>
      </c>
      <c r="B974" s="135">
        <v>42222.833333333336</v>
      </c>
      <c r="C974" s="6">
        <v>622863</v>
      </c>
      <c r="D974" s="62"/>
      <c r="E974" s="44"/>
      <c r="F974" s="6"/>
    </row>
    <row r="975" spans="1:6" ht="15.75" customHeight="1" x14ac:dyDescent="0.2">
      <c r="A975" s="6" t="s">
        <v>762</v>
      </c>
      <c r="B975" s="135">
        <v>42221.833333333336</v>
      </c>
      <c r="C975" s="6">
        <v>616503</v>
      </c>
      <c r="D975" s="62"/>
      <c r="E975" s="44"/>
      <c r="F975" s="6"/>
    </row>
    <row r="976" spans="1:6" ht="15.75" customHeight="1" x14ac:dyDescent="0.2">
      <c r="A976" s="6" t="s">
        <v>762</v>
      </c>
      <c r="B976" s="135">
        <v>42220.833333333336</v>
      </c>
      <c r="C976" s="6">
        <v>649223</v>
      </c>
      <c r="D976" s="62"/>
      <c r="E976" s="44"/>
      <c r="F976" s="6"/>
    </row>
    <row r="977" spans="1:6" ht="15.75" customHeight="1" x14ac:dyDescent="0.2">
      <c r="A977" s="6" t="s">
        <v>762</v>
      </c>
      <c r="B977" s="135">
        <v>42219.833333333336</v>
      </c>
      <c r="C977" s="6">
        <v>643249</v>
      </c>
      <c r="D977" s="62"/>
      <c r="E977" s="44"/>
      <c r="F977" s="6"/>
    </row>
    <row r="978" spans="1:6" ht="15.75" customHeight="1" x14ac:dyDescent="0.2">
      <c r="A978" s="6" t="s">
        <v>762</v>
      </c>
      <c r="B978" s="135">
        <v>42218.833333333336</v>
      </c>
      <c r="C978" s="6">
        <v>477419</v>
      </c>
      <c r="D978" s="62"/>
      <c r="E978" s="44"/>
      <c r="F978" s="6"/>
    </row>
    <row r="979" spans="1:6" ht="15.75" customHeight="1" x14ac:dyDescent="0.2">
      <c r="A979" s="6" t="s">
        <v>762</v>
      </c>
      <c r="B979" s="135">
        <v>42217.833333333336</v>
      </c>
      <c r="C979" s="6">
        <v>481295</v>
      </c>
      <c r="D979" s="62"/>
      <c r="E979" s="44"/>
      <c r="F979" s="6"/>
    </row>
    <row r="980" spans="1:6" ht="15.75" customHeight="1" x14ac:dyDescent="0.2">
      <c r="A980" s="6" t="s">
        <v>763</v>
      </c>
      <c r="B980" s="135">
        <v>42247.833333333336</v>
      </c>
      <c r="C980" s="6">
        <v>657104</v>
      </c>
      <c r="D980" s="62"/>
      <c r="E980" s="44"/>
      <c r="F980" s="6"/>
    </row>
    <row r="981" spans="1:6" ht="15.75" customHeight="1" x14ac:dyDescent="0.2">
      <c r="A981" s="6" t="s">
        <v>763</v>
      </c>
      <c r="B981" s="135">
        <v>42246.833333333336</v>
      </c>
      <c r="C981" s="6">
        <v>439010</v>
      </c>
      <c r="D981" s="62"/>
      <c r="E981" s="44"/>
      <c r="F981" s="6"/>
    </row>
    <row r="982" spans="1:6" ht="15.75" customHeight="1" x14ac:dyDescent="0.2">
      <c r="A982" s="6" t="s">
        <v>763</v>
      </c>
      <c r="B982" s="135">
        <v>42245.833333333336</v>
      </c>
      <c r="C982" s="6">
        <v>410457</v>
      </c>
      <c r="D982" s="62"/>
      <c r="E982" s="44"/>
      <c r="F982" s="6"/>
    </row>
    <row r="983" spans="1:6" ht="15.75" customHeight="1" x14ac:dyDescent="0.2">
      <c r="A983" s="6" t="s">
        <v>763</v>
      </c>
      <c r="B983" s="135">
        <v>42244.833333333336</v>
      </c>
      <c r="C983" s="6">
        <v>411237</v>
      </c>
      <c r="D983" s="62"/>
      <c r="E983" s="44"/>
      <c r="F983" s="6"/>
    </row>
    <row r="984" spans="1:6" ht="15.75" customHeight="1" x14ac:dyDescent="0.2">
      <c r="A984" s="6" t="s">
        <v>763</v>
      </c>
      <c r="B984" s="135">
        <v>42243.833333333336</v>
      </c>
      <c r="C984" s="6">
        <v>629263</v>
      </c>
      <c r="D984" s="62"/>
      <c r="E984" s="44"/>
      <c r="F984" s="6"/>
    </row>
    <row r="985" spans="1:6" ht="15.75" customHeight="1" x14ac:dyDescent="0.2">
      <c r="A985" s="6" t="s">
        <v>763</v>
      </c>
      <c r="B985" s="135">
        <v>42242.833333333336</v>
      </c>
      <c r="C985" s="6">
        <v>486094</v>
      </c>
      <c r="D985" s="62"/>
      <c r="E985" s="44"/>
      <c r="F985" s="6"/>
    </row>
    <row r="986" spans="1:6" ht="15.75" customHeight="1" x14ac:dyDescent="0.2">
      <c r="A986" s="6" t="s">
        <v>763</v>
      </c>
      <c r="B986" s="135">
        <v>42241.833333333336</v>
      </c>
      <c r="C986" s="6">
        <v>872393</v>
      </c>
      <c r="D986" s="62"/>
      <c r="E986" s="44"/>
      <c r="F986" s="6"/>
    </row>
    <row r="987" spans="1:6" ht="15.75" customHeight="1" x14ac:dyDescent="0.2">
      <c r="A987" s="6" t="s">
        <v>763</v>
      </c>
      <c r="B987" s="135">
        <v>42240.833333333336</v>
      </c>
      <c r="C987" s="6">
        <v>465042</v>
      </c>
      <c r="D987" s="62"/>
      <c r="E987" s="44"/>
      <c r="F987" s="6"/>
    </row>
    <row r="988" spans="1:6" ht="15.75" customHeight="1" x14ac:dyDescent="0.2">
      <c r="A988" s="6" t="s">
        <v>763</v>
      </c>
      <c r="B988" s="135">
        <v>42239.833333333336</v>
      </c>
      <c r="C988" s="6">
        <v>464527</v>
      </c>
      <c r="D988" s="62"/>
      <c r="E988" s="44"/>
      <c r="F988" s="6"/>
    </row>
    <row r="989" spans="1:6" ht="15.75" customHeight="1" x14ac:dyDescent="0.2">
      <c r="A989" s="6" t="s">
        <v>763</v>
      </c>
      <c r="B989" s="135">
        <v>42238.833333333336</v>
      </c>
      <c r="C989" s="6">
        <v>418673</v>
      </c>
      <c r="D989" s="62"/>
      <c r="E989" s="44"/>
      <c r="F989" s="6"/>
    </row>
    <row r="990" spans="1:6" ht="15.75" customHeight="1" x14ac:dyDescent="0.2">
      <c r="A990" s="6" t="s">
        <v>763</v>
      </c>
      <c r="B990" s="135">
        <v>42237.833333333336</v>
      </c>
      <c r="C990" s="6">
        <v>465948</v>
      </c>
      <c r="D990" s="62"/>
      <c r="E990" s="44"/>
      <c r="F990" s="6"/>
    </row>
    <row r="991" spans="1:6" ht="15.75" customHeight="1" x14ac:dyDescent="0.2">
      <c r="A991" s="6" t="s">
        <v>763</v>
      </c>
      <c r="B991" s="135">
        <v>42236.833333333336</v>
      </c>
      <c r="C991" s="6">
        <v>626926</v>
      </c>
      <c r="D991" s="62"/>
      <c r="E991" s="44"/>
      <c r="F991" s="6"/>
    </row>
    <row r="992" spans="1:6" ht="15.75" customHeight="1" x14ac:dyDescent="0.2">
      <c r="A992" s="6" t="s">
        <v>763</v>
      </c>
      <c r="B992" s="135">
        <v>42235.833333333336</v>
      </c>
      <c r="C992" s="6">
        <v>497589</v>
      </c>
      <c r="D992" s="62"/>
      <c r="E992" s="44"/>
      <c r="F992" s="6"/>
    </row>
    <row r="993" spans="1:6" ht="15.75" customHeight="1" x14ac:dyDescent="0.2">
      <c r="A993" s="6" t="s">
        <v>763</v>
      </c>
      <c r="B993" s="135">
        <v>42234.833333333336</v>
      </c>
      <c r="C993" s="6">
        <v>523980</v>
      </c>
      <c r="D993" s="62"/>
      <c r="E993" s="44"/>
      <c r="F993" s="6"/>
    </row>
    <row r="994" spans="1:6" ht="15.75" customHeight="1" x14ac:dyDescent="0.2">
      <c r="A994" s="6" t="s">
        <v>763</v>
      </c>
      <c r="B994" s="135">
        <v>42233.833333333336</v>
      </c>
      <c r="C994" s="6">
        <v>542331</v>
      </c>
      <c r="D994" s="62"/>
      <c r="E994" s="44"/>
      <c r="F994" s="6"/>
    </row>
    <row r="995" spans="1:6" ht="15.75" customHeight="1" x14ac:dyDescent="0.2">
      <c r="A995" s="6" t="s">
        <v>763</v>
      </c>
      <c r="B995" s="135">
        <v>42232.833333333336</v>
      </c>
      <c r="C995" s="6">
        <v>557842</v>
      </c>
      <c r="D995" s="62"/>
      <c r="E995" s="44"/>
      <c r="F995" s="6"/>
    </row>
    <row r="996" spans="1:6" ht="15.75" customHeight="1" x14ac:dyDescent="0.2">
      <c r="A996" s="6" t="s">
        <v>763</v>
      </c>
      <c r="B996" s="135">
        <v>42231.833333333336</v>
      </c>
      <c r="C996" s="6">
        <v>547723</v>
      </c>
      <c r="D996" s="62"/>
      <c r="E996" s="44"/>
      <c r="F996" s="6"/>
    </row>
    <row r="997" spans="1:6" ht="15.75" customHeight="1" x14ac:dyDescent="0.2">
      <c r="A997" s="6" t="s">
        <v>763</v>
      </c>
      <c r="B997" s="135">
        <v>42230.833333333336</v>
      </c>
      <c r="C997" s="6">
        <v>607312</v>
      </c>
      <c r="D997" s="62"/>
      <c r="E997" s="44"/>
      <c r="F997" s="6"/>
    </row>
    <row r="998" spans="1:6" ht="15.75" customHeight="1" x14ac:dyDescent="0.2">
      <c r="A998" s="6" t="s">
        <v>763</v>
      </c>
      <c r="B998" s="135">
        <v>42229.833333333336</v>
      </c>
      <c r="C998" s="6">
        <v>579298</v>
      </c>
      <c r="D998" s="62"/>
      <c r="E998" s="44"/>
      <c r="F998" s="6"/>
    </row>
    <row r="999" spans="1:6" ht="15.75" customHeight="1" x14ac:dyDescent="0.2">
      <c r="A999" s="6" t="s">
        <v>763</v>
      </c>
      <c r="B999" s="135">
        <v>42228.833333333336</v>
      </c>
      <c r="C999" s="6">
        <v>476419</v>
      </c>
      <c r="D999" s="62"/>
      <c r="E999" s="44"/>
      <c r="F999" s="6"/>
    </row>
    <row r="1000" spans="1:6" ht="15.75" customHeight="1" x14ac:dyDescent="0.2">
      <c r="A1000" s="6" t="s">
        <v>763</v>
      </c>
      <c r="B1000" s="135">
        <v>42227.833333333336</v>
      </c>
      <c r="C1000" s="6">
        <v>481478</v>
      </c>
      <c r="D1000" s="62"/>
      <c r="E1000" s="44"/>
      <c r="F1000" s="6"/>
    </row>
    <row r="1001" spans="1:6" ht="15.75" customHeight="1" x14ac:dyDescent="0.2">
      <c r="A1001" s="6" t="s">
        <v>763</v>
      </c>
      <c r="B1001" s="135">
        <v>42226.833333333336</v>
      </c>
      <c r="C1001" s="6">
        <v>801875</v>
      </c>
      <c r="D1001" s="62"/>
      <c r="E1001" s="44"/>
      <c r="F1001" s="6"/>
    </row>
    <row r="1002" spans="1:6" ht="15.75" customHeight="1" x14ac:dyDescent="0.2">
      <c r="A1002" s="6" t="s">
        <v>763</v>
      </c>
      <c r="B1002" s="135">
        <v>42225.833333333336</v>
      </c>
      <c r="C1002" s="6">
        <v>544758</v>
      </c>
      <c r="D1002" s="62"/>
      <c r="E1002" s="44"/>
      <c r="F1002" s="6"/>
    </row>
    <row r="1003" spans="1:6" ht="15.75" customHeight="1" x14ac:dyDescent="0.2">
      <c r="A1003" s="6" t="s">
        <v>763</v>
      </c>
      <c r="B1003" s="135">
        <v>42224.833333333336</v>
      </c>
      <c r="C1003" s="6">
        <v>555537</v>
      </c>
      <c r="D1003" s="62"/>
      <c r="E1003" s="44"/>
      <c r="F1003" s="6"/>
    </row>
    <row r="1004" spans="1:6" ht="15.75" customHeight="1" x14ac:dyDescent="0.2">
      <c r="A1004" s="6" t="s">
        <v>763</v>
      </c>
      <c r="B1004" s="135">
        <v>42223.833333333336</v>
      </c>
      <c r="C1004" s="6">
        <v>466245</v>
      </c>
      <c r="D1004" s="62"/>
      <c r="E1004" s="44"/>
      <c r="F1004" s="6"/>
    </row>
    <row r="1005" spans="1:6" ht="15.75" customHeight="1" x14ac:dyDescent="0.2">
      <c r="A1005" s="6" t="s">
        <v>763</v>
      </c>
      <c r="B1005" s="135">
        <v>42222.833333333336</v>
      </c>
      <c r="C1005" s="6">
        <v>438580</v>
      </c>
      <c r="D1005" s="62"/>
      <c r="E1005" s="44"/>
      <c r="F1005" s="6"/>
    </row>
    <row r="1006" spans="1:6" ht="15.75" customHeight="1" x14ac:dyDescent="0.2">
      <c r="A1006" s="6" t="s">
        <v>763</v>
      </c>
      <c r="B1006" s="135">
        <v>42221.833333333336</v>
      </c>
      <c r="C1006" s="6">
        <v>520103</v>
      </c>
      <c r="D1006" s="62"/>
      <c r="E1006" s="44"/>
      <c r="F1006" s="6"/>
    </row>
    <row r="1007" spans="1:6" ht="15.75" customHeight="1" x14ac:dyDescent="0.2">
      <c r="A1007" s="6" t="s">
        <v>763</v>
      </c>
      <c r="B1007" s="135">
        <v>42220.833333333336</v>
      </c>
      <c r="C1007" s="6">
        <v>471862</v>
      </c>
      <c r="D1007" s="62"/>
      <c r="E1007" s="44"/>
      <c r="F1007" s="6"/>
    </row>
    <row r="1008" spans="1:6" ht="15.75" customHeight="1" x14ac:dyDescent="0.2">
      <c r="A1008" s="6" t="s">
        <v>763</v>
      </c>
      <c r="B1008" s="135">
        <v>42219.833333333336</v>
      </c>
      <c r="C1008" s="6">
        <v>556372</v>
      </c>
      <c r="D1008" s="62"/>
      <c r="E1008" s="44"/>
      <c r="F1008" s="6"/>
    </row>
    <row r="1009" spans="1:6" ht="15.75" customHeight="1" x14ac:dyDescent="0.2">
      <c r="A1009" s="6" t="s">
        <v>763</v>
      </c>
      <c r="B1009" s="135">
        <v>42218.833333333336</v>
      </c>
      <c r="C1009" s="6">
        <v>487565</v>
      </c>
      <c r="D1009" s="62"/>
      <c r="E1009" s="44"/>
      <c r="F1009" s="6"/>
    </row>
    <row r="1010" spans="1:6" ht="15.75" customHeight="1" x14ac:dyDescent="0.2">
      <c r="A1010" s="6" t="s">
        <v>763</v>
      </c>
      <c r="B1010" s="135">
        <v>42217.833333333336</v>
      </c>
      <c r="C1010" s="6">
        <v>407432</v>
      </c>
      <c r="D1010" s="62"/>
      <c r="E1010" s="44"/>
      <c r="F1010" s="6"/>
    </row>
    <row r="1011" spans="1:6" ht="15.75" customHeight="1" x14ac:dyDescent="0.2">
      <c r="A1011" s="6" t="s">
        <v>770</v>
      </c>
      <c r="B1011" s="135">
        <v>42247.833333333336</v>
      </c>
      <c r="C1011" s="6">
        <v>421904</v>
      </c>
      <c r="D1011" s="62"/>
      <c r="E1011" s="44"/>
      <c r="F1011" s="6"/>
    </row>
    <row r="1012" spans="1:6" ht="15.75" customHeight="1" x14ac:dyDescent="0.2">
      <c r="A1012" s="6" t="s">
        <v>770</v>
      </c>
      <c r="B1012" s="135">
        <v>42246.833333333336</v>
      </c>
      <c r="C1012" s="6">
        <v>412754</v>
      </c>
      <c r="D1012" s="62"/>
      <c r="E1012" s="44"/>
      <c r="F1012" s="6"/>
    </row>
    <row r="1013" spans="1:6" ht="15.75" customHeight="1" x14ac:dyDescent="0.2">
      <c r="A1013" s="6" t="s">
        <v>770</v>
      </c>
      <c r="B1013" s="135">
        <v>42245.833333333336</v>
      </c>
      <c r="C1013" s="6">
        <v>619088</v>
      </c>
      <c r="D1013" s="62"/>
      <c r="E1013" s="44"/>
      <c r="F1013" s="6"/>
    </row>
    <row r="1014" spans="1:6" ht="15.75" customHeight="1" x14ac:dyDescent="0.2">
      <c r="A1014" s="6" t="s">
        <v>770</v>
      </c>
      <c r="B1014" s="135">
        <v>42244.833333333336</v>
      </c>
      <c r="C1014" s="6">
        <v>321730</v>
      </c>
      <c r="D1014" s="62"/>
      <c r="E1014" s="44"/>
      <c r="F1014" s="6"/>
    </row>
    <row r="1015" spans="1:6" ht="15.75" customHeight="1" x14ac:dyDescent="0.2">
      <c r="A1015" s="6" t="s">
        <v>770</v>
      </c>
      <c r="B1015" s="135">
        <v>42243.833333333336</v>
      </c>
      <c r="C1015" s="6">
        <v>389674</v>
      </c>
      <c r="D1015" s="62"/>
      <c r="E1015" s="44"/>
      <c r="F1015" s="6"/>
    </row>
    <row r="1016" spans="1:6" ht="15.75" customHeight="1" x14ac:dyDescent="0.2">
      <c r="A1016" s="6" t="s">
        <v>770</v>
      </c>
      <c r="B1016" s="135">
        <v>42242.833333333336</v>
      </c>
      <c r="C1016" s="6">
        <v>331988</v>
      </c>
      <c r="D1016" s="62"/>
      <c r="E1016" s="44"/>
      <c r="F1016" s="6"/>
    </row>
    <row r="1017" spans="1:6" ht="15.75" customHeight="1" x14ac:dyDescent="0.2">
      <c r="A1017" s="6" t="s">
        <v>770</v>
      </c>
      <c r="B1017" s="135">
        <v>42241.833333333336</v>
      </c>
      <c r="C1017" s="6">
        <v>323560</v>
      </c>
      <c r="D1017" s="62"/>
      <c r="E1017" s="44"/>
      <c r="F1017" s="6"/>
    </row>
    <row r="1018" spans="1:6" ht="15.75" customHeight="1" x14ac:dyDescent="0.2">
      <c r="A1018" s="6" t="s">
        <v>770</v>
      </c>
      <c r="B1018" s="135">
        <v>42240.833333333336</v>
      </c>
      <c r="C1018" s="6">
        <v>344952</v>
      </c>
      <c r="D1018" s="62"/>
      <c r="E1018" s="44"/>
      <c r="F1018" s="6"/>
    </row>
    <row r="1019" spans="1:6" ht="15.75" customHeight="1" x14ac:dyDescent="0.2">
      <c r="A1019" s="6" t="s">
        <v>770</v>
      </c>
      <c r="B1019" s="135">
        <v>42239.833333333336</v>
      </c>
      <c r="C1019" s="6">
        <v>348135</v>
      </c>
      <c r="D1019" s="62"/>
      <c r="E1019" s="44"/>
      <c r="F1019" s="6"/>
    </row>
    <row r="1020" spans="1:6" ht="15.75" customHeight="1" x14ac:dyDescent="0.2">
      <c r="A1020" s="6" t="s">
        <v>770</v>
      </c>
      <c r="B1020" s="135">
        <v>42238.833333333336</v>
      </c>
      <c r="C1020" s="6">
        <v>319181</v>
      </c>
      <c r="D1020" s="62"/>
      <c r="E1020" s="44"/>
      <c r="F1020" s="6"/>
    </row>
    <row r="1021" spans="1:6" ht="15.75" customHeight="1" x14ac:dyDescent="0.2">
      <c r="A1021" s="6" t="s">
        <v>770</v>
      </c>
      <c r="B1021" s="135">
        <v>42237.833333333336</v>
      </c>
      <c r="C1021" s="6">
        <v>349586</v>
      </c>
      <c r="D1021" s="62"/>
      <c r="E1021" s="44"/>
      <c r="F1021" s="6"/>
    </row>
    <row r="1022" spans="1:6" ht="15.75" customHeight="1" x14ac:dyDescent="0.2">
      <c r="A1022" s="6" t="s">
        <v>770</v>
      </c>
      <c r="B1022" s="135">
        <v>42236.833333333336</v>
      </c>
      <c r="C1022" s="6">
        <v>331734</v>
      </c>
      <c r="D1022" s="62"/>
      <c r="E1022" s="44"/>
      <c r="F1022" s="6"/>
    </row>
    <row r="1023" spans="1:6" ht="15.75" customHeight="1" x14ac:dyDescent="0.2">
      <c r="A1023" s="6" t="s">
        <v>770</v>
      </c>
      <c r="B1023" s="135">
        <v>42235.833333333336</v>
      </c>
      <c r="C1023" s="6">
        <v>331890</v>
      </c>
      <c r="D1023" s="62"/>
      <c r="E1023" s="44"/>
      <c r="F1023" s="6"/>
    </row>
    <row r="1024" spans="1:6" ht="15.75" customHeight="1" x14ac:dyDescent="0.2">
      <c r="A1024" s="6" t="s">
        <v>770</v>
      </c>
      <c r="B1024" s="135">
        <v>42234.833333333336</v>
      </c>
      <c r="C1024" s="6">
        <v>324784</v>
      </c>
      <c r="D1024" s="62"/>
      <c r="E1024" s="44"/>
      <c r="F1024" s="6"/>
    </row>
    <row r="1025" spans="1:6" ht="15.75" customHeight="1" x14ac:dyDescent="0.2">
      <c r="A1025" s="6" t="s">
        <v>770</v>
      </c>
      <c r="B1025" s="135">
        <v>42233.833333333336</v>
      </c>
      <c r="C1025" s="6">
        <v>325126</v>
      </c>
      <c r="D1025" s="62"/>
      <c r="E1025" s="44"/>
      <c r="F1025" s="6"/>
    </row>
    <row r="1026" spans="1:6" ht="15.75" customHeight="1" x14ac:dyDescent="0.2">
      <c r="A1026" s="6" t="s">
        <v>770</v>
      </c>
      <c r="B1026" s="135">
        <v>42232.833333333336</v>
      </c>
      <c r="C1026" s="6">
        <v>319183</v>
      </c>
      <c r="D1026" s="62"/>
      <c r="E1026" s="44"/>
      <c r="F1026" s="6"/>
    </row>
    <row r="1027" spans="1:6" ht="15.75" customHeight="1" x14ac:dyDescent="0.2">
      <c r="A1027" s="6" t="s">
        <v>770</v>
      </c>
      <c r="B1027" s="135">
        <v>42231.833333333336</v>
      </c>
      <c r="C1027" s="6">
        <v>325420</v>
      </c>
      <c r="D1027" s="62"/>
      <c r="E1027" s="44"/>
      <c r="F1027" s="6"/>
    </row>
    <row r="1028" spans="1:6" ht="15.75" customHeight="1" x14ac:dyDescent="0.2">
      <c r="A1028" s="6" t="s">
        <v>770</v>
      </c>
      <c r="B1028" s="135">
        <v>42230.833333333336</v>
      </c>
      <c r="C1028" s="6">
        <v>451309</v>
      </c>
      <c r="D1028" s="62"/>
      <c r="E1028" s="44"/>
      <c r="F1028" s="6"/>
    </row>
    <row r="1029" spans="1:6" ht="15.75" customHeight="1" x14ac:dyDescent="0.2">
      <c r="A1029" s="6" t="s">
        <v>770</v>
      </c>
      <c r="B1029" s="135">
        <v>42229.833333333336</v>
      </c>
      <c r="C1029" s="6">
        <v>359453</v>
      </c>
      <c r="D1029" s="62"/>
      <c r="E1029" s="44"/>
      <c r="F1029" s="6"/>
    </row>
    <row r="1030" spans="1:6" ht="15.75" customHeight="1" x14ac:dyDescent="0.2">
      <c r="A1030" s="6" t="s">
        <v>770</v>
      </c>
      <c r="B1030" s="135">
        <v>42228.833333333336</v>
      </c>
      <c r="C1030" s="6">
        <v>360577</v>
      </c>
      <c r="D1030" s="62"/>
      <c r="E1030" s="44"/>
      <c r="F1030" s="6"/>
    </row>
    <row r="1031" spans="1:6" ht="15.75" customHeight="1" x14ac:dyDescent="0.2">
      <c r="A1031" s="6" t="s">
        <v>770</v>
      </c>
      <c r="B1031" s="135">
        <v>42227.833333333336</v>
      </c>
      <c r="C1031" s="6">
        <v>366305</v>
      </c>
      <c r="D1031" s="62"/>
      <c r="E1031" s="44"/>
      <c r="F1031" s="6"/>
    </row>
    <row r="1032" spans="1:6" ht="15.75" customHeight="1" x14ac:dyDescent="0.2">
      <c r="A1032" s="6" t="s">
        <v>770</v>
      </c>
      <c r="B1032" s="135">
        <v>42226.833333333336</v>
      </c>
      <c r="C1032" s="6">
        <v>353602</v>
      </c>
      <c r="D1032" s="62"/>
      <c r="E1032" s="44"/>
      <c r="F1032" s="6"/>
    </row>
    <row r="1033" spans="1:6" ht="15.75" customHeight="1" x14ac:dyDescent="0.2">
      <c r="A1033" s="6" t="s">
        <v>770</v>
      </c>
      <c r="B1033" s="135">
        <v>42225.833333333336</v>
      </c>
      <c r="C1033" s="6">
        <v>377261</v>
      </c>
      <c r="D1033" s="62"/>
      <c r="E1033" s="44"/>
      <c r="F1033" s="6"/>
    </row>
    <row r="1034" spans="1:6" ht="15.75" customHeight="1" x14ac:dyDescent="0.2">
      <c r="A1034" s="6" t="s">
        <v>770</v>
      </c>
      <c r="B1034" s="135">
        <v>42224.833333333336</v>
      </c>
      <c r="C1034" s="6">
        <v>359216</v>
      </c>
      <c r="D1034" s="62"/>
      <c r="E1034" s="44"/>
      <c r="F1034" s="6"/>
    </row>
    <row r="1035" spans="1:6" ht="15.75" customHeight="1" x14ac:dyDescent="0.2">
      <c r="A1035" s="6" t="s">
        <v>770</v>
      </c>
      <c r="B1035" s="135">
        <v>42223.833333333336</v>
      </c>
      <c r="C1035" s="6">
        <v>354391</v>
      </c>
      <c r="D1035" s="62"/>
      <c r="E1035" s="44"/>
      <c r="F1035" s="6"/>
    </row>
    <row r="1036" spans="1:6" ht="15.75" customHeight="1" x14ac:dyDescent="0.2">
      <c r="A1036" s="6" t="s">
        <v>770</v>
      </c>
      <c r="B1036" s="135">
        <v>42222.833333333336</v>
      </c>
      <c r="C1036" s="6">
        <v>377644</v>
      </c>
      <c r="D1036" s="62"/>
      <c r="E1036" s="44"/>
      <c r="F1036" s="6"/>
    </row>
    <row r="1037" spans="1:6" ht="15.75" customHeight="1" x14ac:dyDescent="0.2">
      <c r="A1037" s="6" t="s">
        <v>770</v>
      </c>
      <c r="B1037" s="135">
        <v>42221.833333333336</v>
      </c>
      <c r="C1037" s="6">
        <v>363235</v>
      </c>
      <c r="D1037" s="62"/>
      <c r="E1037" s="44"/>
      <c r="F1037" s="6"/>
    </row>
    <row r="1038" spans="1:6" ht="15.75" customHeight="1" x14ac:dyDescent="0.2">
      <c r="A1038" s="6" t="s">
        <v>770</v>
      </c>
      <c r="B1038" s="135">
        <v>42220.833333333336</v>
      </c>
      <c r="C1038" s="6">
        <v>359016</v>
      </c>
      <c r="D1038" s="62"/>
      <c r="E1038" s="44"/>
      <c r="F1038" s="6"/>
    </row>
    <row r="1039" spans="1:6" ht="15.75" customHeight="1" x14ac:dyDescent="0.2">
      <c r="A1039" s="6" t="s">
        <v>770</v>
      </c>
      <c r="B1039" s="135">
        <v>42219.833333333336</v>
      </c>
      <c r="C1039" s="6">
        <v>378234</v>
      </c>
      <c r="D1039" s="62"/>
      <c r="E1039" s="44"/>
      <c r="F1039" s="6"/>
    </row>
    <row r="1040" spans="1:6" ht="15.75" customHeight="1" x14ac:dyDescent="0.2">
      <c r="A1040" s="6" t="s">
        <v>770</v>
      </c>
      <c r="B1040" s="135">
        <v>42218.833333333336</v>
      </c>
      <c r="C1040" s="6">
        <v>350216</v>
      </c>
      <c r="D1040" s="62"/>
      <c r="E1040" s="44"/>
      <c r="F1040" s="6"/>
    </row>
    <row r="1041" spans="1:6" ht="15.75" customHeight="1" x14ac:dyDescent="0.2">
      <c r="A1041" s="6" t="s">
        <v>770</v>
      </c>
      <c r="B1041" s="135">
        <v>42217.833333333336</v>
      </c>
      <c r="C1041" s="6">
        <v>333781</v>
      </c>
      <c r="D1041" s="62"/>
      <c r="E1041" s="44"/>
      <c r="F1041" s="6"/>
    </row>
    <row r="1042" spans="1:6" ht="15.75" customHeight="1" x14ac:dyDescent="0.2">
      <c r="A1042" s="6" t="s">
        <v>779</v>
      </c>
      <c r="B1042" s="135">
        <v>42247.833333333336</v>
      </c>
      <c r="C1042" s="6">
        <v>473464</v>
      </c>
      <c r="D1042" s="62"/>
      <c r="E1042" s="44"/>
      <c r="F1042" s="6"/>
    </row>
    <row r="1043" spans="1:6" ht="15.75" customHeight="1" x14ac:dyDescent="0.2">
      <c r="A1043" s="6" t="s">
        <v>779</v>
      </c>
      <c r="B1043" s="135">
        <v>42246.833333333336</v>
      </c>
      <c r="C1043" s="6">
        <v>454123</v>
      </c>
      <c r="D1043" s="62"/>
      <c r="E1043" s="44"/>
      <c r="F1043" s="6"/>
    </row>
    <row r="1044" spans="1:6" ht="15.75" customHeight="1" x14ac:dyDescent="0.2">
      <c r="A1044" s="6" t="s">
        <v>779</v>
      </c>
      <c r="B1044" s="135">
        <v>42245.833333333336</v>
      </c>
      <c r="C1044" s="6">
        <v>394011</v>
      </c>
      <c r="D1044" s="62"/>
      <c r="E1044" s="44"/>
      <c r="F1044" s="6"/>
    </row>
    <row r="1045" spans="1:6" ht="15.75" customHeight="1" x14ac:dyDescent="0.2">
      <c r="A1045" s="6" t="s">
        <v>779</v>
      </c>
      <c r="B1045" s="135">
        <v>42244.833333333336</v>
      </c>
      <c r="C1045" s="6">
        <v>410036</v>
      </c>
      <c r="D1045" s="62"/>
      <c r="E1045" s="44"/>
      <c r="F1045" s="6"/>
    </row>
    <row r="1046" spans="1:6" ht="15.75" customHeight="1" x14ac:dyDescent="0.2">
      <c r="A1046" s="6" t="s">
        <v>779</v>
      </c>
      <c r="B1046" s="135">
        <v>42243.833333333336</v>
      </c>
      <c r="C1046" s="6">
        <v>454649</v>
      </c>
      <c r="D1046" s="62"/>
      <c r="E1046" s="44"/>
      <c r="F1046" s="6"/>
    </row>
    <row r="1047" spans="1:6" ht="15.75" customHeight="1" x14ac:dyDescent="0.2">
      <c r="A1047" s="6" t="s">
        <v>779</v>
      </c>
      <c r="B1047" s="135">
        <v>42242.833333333336</v>
      </c>
      <c r="C1047" s="6">
        <v>557713</v>
      </c>
      <c r="D1047" s="62"/>
      <c r="E1047" s="44"/>
      <c r="F1047" s="6"/>
    </row>
    <row r="1048" spans="1:6" ht="15.75" customHeight="1" x14ac:dyDescent="0.2">
      <c r="A1048" s="6" t="s">
        <v>779</v>
      </c>
      <c r="B1048" s="135">
        <v>42241.833333333336</v>
      </c>
      <c r="C1048" s="6">
        <v>553733</v>
      </c>
      <c r="D1048" s="62"/>
      <c r="E1048" s="44"/>
      <c r="F1048" s="6"/>
    </row>
    <row r="1049" spans="1:6" ht="15.75" customHeight="1" x14ac:dyDescent="0.2">
      <c r="A1049" s="6" t="s">
        <v>779</v>
      </c>
      <c r="B1049" s="135">
        <v>42240.833333333336</v>
      </c>
      <c r="C1049" s="6">
        <v>544367</v>
      </c>
      <c r="D1049" s="62"/>
      <c r="E1049" s="44"/>
      <c r="F1049" s="6"/>
    </row>
    <row r="1050" spans="1:6" ht="15.75" customHeight="1" x14ac:dyDescent="0.2">
      <c r="A1050" s="6" t="s">
        <v>779</v>
      </c>
      <c r="B1050" s="135">
        <v>42239.833333333336</v>
      </c>
      <c r="C1050" s="6">
        <v>549767</v>
      </c>
      <c r="D1050" s="62"/>
      <c r="E1050" s="44"/>
      <c r="F1050" s="6"/>
    </row>
    <row r="1051" spans="1:6" ht="15.75" customHeight="1" x14ac:dyDescent="0.2">
      <c r="A1051" s="6" t="s">
        <v>779</v>
      </c>
      <c r="B1051" s="135">
        <v>42238.833333333336</v>
      </c>
      <c r="C1051" s="6">
        <v>477358</v>
      </c>
      <c r="D1051" s="62"/>
      <c r="E1051" s="44"/>
      <c r="F1051" s="6"/>
    </row>
    <row r="1052" spans="1:6" ht="15.75" customHeight="1" x14ac:dyDescent="0.2">
      <c r="A1052" s="6" t="s">
        <v>779</v>
      </c>
      <c r="B1052" s="135">
        <v>42237.833333333336</v>
      </c>
      <c r="C1052" s="6">
        <v>488894</v>
      </c>
      <c r="D1052" s="62"/>
      <c r="E1052" s="44"/>
      <c r="F1052" s="6"/>
    </row>
    <row r="1053" spans="1:6" ht="15.75" customHeight="1" x14ac:dyDescent="0.2">
      <c r="A1053" s="6" t="s">
        <v>779</v>
      </c>
      <c r="B1053" s="135">
        <v>42236.833333333336</v>
      </c>
      <c r="C1053" s="6">
        <v>539976</v>
      </c>
      <c r="D1053" s="62"/>
      <c r="E1053" s="44"/>
      <c r="F1053" s="6"/>
    </row>
    <row r="1054" spans="1:6" ht="15.75" customHeight="1" x14ac:dyDescent="0.2">
      <c r="A1054" s="6" t="s">
        <v>779</v>
      </c>
      <c r="B1054" s="135">
        <v>42235.833333333336</v>
      </c>
      <c r="C1054" s="6">
        <v>623939</v>
      </c>
      <c r="D1054" s="62"/>
      <c r="E1054" s="44"/>
      <c r="F1054" s="6"/>
    </row>
    <row r="1055" spans="1:6" ht="15.75" customHeight="1" x14ac:dyDescent="0.2">
      <c r="A1055" s="6" t="s">
        <v>779</v>
      </c>
      <c r="B1055" s="135">
        <v>42234.833333333336</v>
      </c>
      <c r="C1055" s="6">
        <v>548998</v>
      </c>
      <c r="D1055" s="62"/>
      <c r="E1055" s="44"/>
      <c r="F1055" s="6"/>
    </row>
    <row r="1056" spans="1:6" ht="15.75" customHeight="1" x14ac:dyDescent="0.2">
      <c r="A1056" s="6" t="s">
        <v>779</v>
      </c>
      <c r="B1056" s="135">
        <v>42233.833333333336</v>
      </c>
      <c r="C1056" s="6">
        <v>549258</v>
      </c>
      <c r="D1056" s="62"/>
      <c r="E1056" s="44"/>
      <c r="F1056" s="6"/>
    </row>
    <row r="1057" spans="1:6" ht="15.75" customHeight="1" x14ac:dyDescent="0.2">
      <c r="A1057" s="6" t="s">
        <v>779</v>
      </c>
      <c r="B1057" s="135">
        <v>42232.833333333336</v>
      </c>
      <c r="C1057" s="6">
        <v>522756</v>
      </c>
      <c r="D1057" s="62"/>
      <c r="E1057" s="44"/>
      <c r="F1057" s="6"/>
    </row>
    <row r="1058" spans="1:6" ht="15.75" customHeight="1" x14ac:dyDescent="0.2">
      <c r="A1058" s="6" t="s">
        <v>779</v>
      </c>
      <c r="B1058" s="135">
        <v>42231.833333333336</v>
      </c>
      <c r="C1058" s="6">
        <v>469472</v>
      </c>
      <c r="D1058" s="62"/>
      <c r="E1058" s="44"/>
      <c r="F1058" s="6"/>
    </row>
    <row r="1059" spans="1:6" ht="15.75" customHeight="1" x14ac:dyDescent="0.2">
      <c r="A1059" s="6" t="s">
        <v>779</v>
      </c>
      <c r="B1059" s="135">
        <v>42230.833333333336</v>
      </c>
      <c r="C1059" s="6">
        <v>462114</v>
      </c>
      <c r="D1059" s="62"/>
      <c r="E1059" s="44"/>
      <c r="F1059" s="6"/>
    </row>
    <row r="1060" spans="1:6" ht="15.75" customHeight="1" x14ac:dyDescent="0.2">
      <c r="A1060" s="6" t="s">
        <v>779</v>
      </c>
      <c r="B1060" s="135">
        <v>42229.833333333336</v>
      </c>
      <c r="C1060" s="6">
        <v>530068</v>
      </c>
      <c r="D1060" s="62"/>
      <c r="E1060" s="44"/>
      <c r="F1060" s="6"/>
    </row>
    <row r="1061" spans="1:6" ht="15.75" customHeight="1" x14ac:dyDescent="0.2">
      <c r="A1061" s="6" t="s">
        <v>779</v>
      </c>
      <c r="B1061" s="135">
        <v>42228.833333333336</v>
      </c>
      <c r="C1061" s="6">
        <v>532874</v>
      </c>
      <c r="D1061" s="62"/>
      <c r="E1061" s="44"/>
      <c r="F1061" s="6"/>
    </row>
    <row r="1062" spans="1:6" ht="15.75" customHeight="1" x14ac:dyDescent="0.2">
      <c r="A1062" s="6" t="s">
        <v>779</v>
      </c>
      <c r="B1062" s="135">
        <v>42227.833333333336</v>
      </c>
      <c r="C1062" s="6">
        <v>533806</v>
      </c>
      <c r="D1062" s="62"/>
      <c r="E1062" s="44"/>
      <c r="F1062" s="6"/>
    </row>
    <row r="1063" spans="1:6" ht="15.75" customHeight="1" x14ac:dyDescent="0.2">
      <c r="A1063" s="6" t="s">
        <v>779</v>
      </c>
      <c r="B1063" s="135">
        <v>42226.833333333336</v>
      </c>
      <c r="C1063" s="6">
        <v>499702</v>
      </c>
      <c r="D1063" s="62"/>
      <c r="E1063" s="44"/>
      <c r="F1063" s="6"/>
    </row>
    <row r="1064" spans="1:6" ht="15.75" customHeight="1" x14ac:dyDescent="0.2">
      <c r="A1064" s="6" t="s">
        <v>779</v>
      </c>
      <c r="B1064" s="135">
        <v>42225.833333333336</v>
      </c>
      <c r="C1064" s="6">
        <v>522044</v>
      </c>
      <c r="D1064" s="62"/>
      <c r="E1064" s="44"/>
      <c r="F1064" s="6"/>
    </row>
    <row r="1065" spans="1:6" ht="15.75" customHeight="1" x14ac:dyDescent="0.2">
      <c r="A1065" s="6" t="s">
        <v>779</v>
      </c>
      <c r="B1065" s="135">
        <v>42224.833333333336</v>
      </c>
      <c r="C1065" s="6">
        <v>451896</v>
      </c>
      <c r="D1065" s="62"/>
      <c r="E1065" s="44"/>
      <c r="F1065" s="6"/>
    </row>
    <row r="1066" spans="1:6" ht="15.75" customHeight="1" x14ac:dyDescent="0.2">
      <c r="A1066" s="6" t="s">
        <v>779</v>
      </c>
      <c r="B1066" s="135">
        <v>42223.833333333336</v>
      </c>
      <c r="C1066" s="6">
        <v>446573</v>
      </c>
      <c r="D1066" s="62"/>
      <c r="E1066" s="44"/>
      <c r="F1066" s="6"/>
    </row>
    <row r="1067" spans="1:6" ht="15.75" customHeight="1" x14ac:dyDescent="0.2">
      <c r="A1067" s="6" t="s">
        <v>779</v>
      </c>
      <c r="B1067" s="135">
        <v>42222.833333333336</v>
      </c>
      <c r="C1067" s="6">
        <v>518460</v>
      </c>
      <c r="D1067" s="62"/>
      <c r="E1067" s="44"/>
      <c r="F1067" s="6"/>
    </row>
    <row r="1068" spans="1:6" ht="15.75" customHeight="1" x14ac:dyDescent="0.2">
      <c r="A1068" s="6" t="s">
        <v>779</v>
      </c>
      <c r="B1068" s="135">
        <v>42221.833333333336</v>
      </c>
      <c r="C1068" s="6">
        <v>520028</v>
      </c>
      <c r="D1068" s="62"/>
      <c r="E1068" s="44"/>
      <c r="F1068" s="6"/>
    </row>
    <row r="1069" spans="1:6" ht="15.75" customHeight="1" x14ac:dyDescent="0.2">
      <c r="A1069" s="6" t="s">
        <v>779</v>
      </c>
      <c r="B1069" s="135">
        <v>42220.833333333336</v>
      </c>
      <c r="C1069" s="6">
        <v>464228</v>
      </c>
      <c r="D1069" s="62"/>
      <c r="E1069" s="44"/>
      <c r="F1069" s="6"/>
    </row>
    <row r="1070" spans="1:6" ht="15.75" customHeight="1" x14ac:dyDescent="0.2">
      <c r="A1070" s="6" t="s">
        <v>779</v>
      </c>
      <c r="B1070" s="135">
        <v>42219.833333333336</v>
      </c>
      <c r="C1070" s="6">
        <v>478417</v>
      </c>
      <c r="D1070" s="62"/>
      <c r="E1070" s="44"/>
      <c r="F1070" s="6"/>
    </row>
    <row r="1071" spans="1:6" ht="15.75" customHeight="1" x14ac:dyDescent="0.2">
      <c r="A1071" s="6" t="s">
        <v>779</v>
      </c>
      <c r="B1071" s="135">
        <v>42218.833333333336</v>
      </c>
      <c r="C1071" s="6">
        <v>483069</v>
      </c>
      <c r="D1071" s="62"/>
      <c r="E1071" s="44"/>
      <c r="F1071" s="6"/>
    </row>
    <row r="1072" spans="1:6" ht="15.75" customHeight="1" x14ac:dyDescent="0.2">
      <c r="A1072" s="6" t="s">
        <v>779</v>
      </c>
      <c r="B1072" s="135">
        <v>42217.833333333336</v>
      </c>
      <c r="C1072" s="6">
        <v>425420</v>
      </c>
      <c r="D1072" s="62"/>
      <c r="E1072" s="44"/>
      <c r="F1072" s="6"/>
    </row>
    <row r="1073" spans="1:6" ht="15.75" customHeight="1" x14ac:dyDescent="0.2">
      <c r="A1073" s="6" t="s">
        <v>782</v>
      </c>
      <c r="B1073" s="135">
        <v>42247.833333333336</v>
      </c>
      <c r="C1073" s="6">
        <v>890595</v>
      </c>
      <c r="D1073" s="62"/>
      <c r="E1073" s="44"/>
      <c r="F1073" s="6"/>
    </row>
    <row r="1074" spans="1:6" ht="15.75" customHeight="1" x14ac:dyDescent="0.2">
      <c r="A1074" s="6" t="s">
        <v>782</v>
      </c>
      <c r="B1074" s="135">
        <v>42246.833333333336</v>
      </c>
      <c r="C1074" s="6">
        <v>913884</v>
      </c>
      <c r="D1074" s="62"/>
      <c r="E1074" s="44"/>
      <c r="F1074" s="6"/>
    </row>
    <row r="1075" spans="1:6" ht="15.75" customHeight="1" x14ac:dyDescent="0.2">
      <c r="A1075" s="6" t="s">
        <v>782</v>
      </c>
      <c r="B1075" s="135">
        <v>42245.833333333336</v>
      </c>
      <c r="C1075" s="6">
        <v>913640</v>
      </c>
      <c r="D1075" s="62"/>
      <c r="E1075" s="44"/>
      <c r="F1075" s="6"/>
    </row>
    <row r="1076" spans="1:6" ht="15.75" customHeight="1" x14ac:dyDescent="0.2">
      <c r="A1076" s="6" t="s">
        <v>782</v>
      </c>
      <c r="B1076" s="135">
        <v>42244.833333333336</v>
      </c>
      <c r="C1076" s="6">
        <v>910959</v>
      </c>
      <c r="D1076" s="62"/>
      <c r="E1076" s="44"/>
      <c r="F1076" s="6"/>
    </row>
    <row r="1077" spans="1:6" ht="15.75" customHeight="1" x14ac:dyDescent="0.2">
      <c r="A1077" s="6" t="s">
        <v>782</v>
      </c>
      <c r="B1077" s="135">
        <v>42243.833333333336</v>
      </c>
      <c r="C1077" s="6">
        <v>876246</v>
      </c>
      <c r="D1077" s="62"/>
      <c r="E1077" s="44"/>
      <c r="F1077" s="6"/>
    </row>
    <row r="1078" spans="1:6" ht="15.75" customHeight="1" x14ac:dyDescent="0.2">
      <c r="A1078" s="6" t="s">
        <v>782</v>
      </c>
      <c r="B1078" s="135">
        <v>42242.833333333336</v>
      </c>
      <c r="C1078" s="6">
        <v>695228</v>
      </c>
      <c r="D1078" s="62"/>
      <c r="E1078" s="44"/>
      <c r="F1078" s="6"/>
    </row>
    <row r="1079" spans="1:6" ht="15.75" customHeight="1" x14ac:dyDescent="0.2">
      <c r="A1079" s="6" t="s">
        <v>782</v>
      </c>
      <c r="B1079" s="135">
        <v>42241.833333333336</v>
      </c>
      <c r="C1079" s="6">
        <v>646551</v>
      </c>
      <c r="D1079" s="62"/>
      <c r="E1079" s="44"/>
      <c r="F1079" s="6"/>
    </row>
    <row r="1080" spans="1:6" ht="15.75" customHeight="1" x14ac:dyDescent="0.2">
      <c r="A1080" s="6" t="s">
        <v>782</v>
      </c>
      <c r="B1080" s="135">
        <v>42240.833333333336</v>
      </c>
      <c r="C1080" s="6">
        <v>635882</v>
      </c>
      <c r="D1080" s="62"/>
      <c r="E1080" s="44"/>
      <c r="F1080" s="6"/>
    </row>
    <row r="1081" spans="1:6" ht="15.75" customHeight="1" x14ac:dyDescent="0.2">
      <c r="A1081" s="6" t="s">
        <v>782</v>
      </c>
      <c r="B1081" s="135">
        <v>42239.833333333336</v>
      </c>
      <c r="C1081" s="6">
        <v>620851</v>
      </c>
      <c r="D1081" s="62"/>
      <c r="E1081" s="44"/>
      <c r="F1081" s="6"/>
    </row>
    <row r="1082" spans="1:6" ht="15.75" customHeight="1" x14ac:dyDescent="0.2">
      <c r="A1082" s="6" t="s">
        <v>782</v>
      </c>
      <c r="B1082" s="135">
        <v>42238.833333333336</v>
      </c>
      <c r="C1082" s="6">
        <v>625599</v>
      </c>
      <c r="D1082" s="62"/>
      <c r="E1082" s="44"/>
      <c r="F1082" s="6"/>
    </row>
    <row r="1083" spans="1:6" ht="15.75" customHeight="1" x14ac:dyDescent="0.2">
      <c r="A1083" s="6" t="s">
        <v>782</v>
      </c>
      <c r="B1083" s="135">
        <v>42237.833333333336</v>
      </c>
      <c r="C1083" s="6">
        <v>620289</v>
      </c>
      <c r="D1083" s="62"/>
      <c r="E1083" s="44"/>
      <c r="F1083" s="6"/>
    </row>
    <row r="1084" spans="1:6" ht="15.75" customHeight="1" x14ac:dyDescent="0.2">
      <c r="A1084" s="6" t="s">
        <v>782</v>
      </c>
      <c r="B1084" s="135">
        <v>42236.833333333336</v>
      </c>
      <c r="C1084" s="6">
        <v>580367</v>
      </c>
      <c r="D1084" s="62"/>
      <c r="E1084" s="44"/>
      <c r="F1084" s="6"/>
    </row>
    <row r="1085" spans="1:6" ht="15.75" customHeight="1" x14ac:dyDescent="0.2">
      <c r="A1085" s="6" t="s">
        <v>782</v>
      </c>
      <c r="B1085" s="135">
        <v>42235.833333333336</v>
      </c>
      <c r="C1085" s="6">
        <v>615626</v>
      </c>
      <c r="D1085" s="62"/>
      <c r="E1085" s="44"/>
      <c r="F1085" s="6"/>
    </row>
    <row r="1086" spans="1:6" ht="15.75" customHeight="1" x14ac:dyDescent="0.2">
      <c r="A1086" s="6" t="s">
        <v>782</v>
      </c>
      <c r="B1086" s="135">
        <v>42234.833333333336</v>
      </c>
      <c r="C1086" s="6">
        <v>609712</v>
      </c>
      <c r="D1086" s="62"/>
      <c r="E1086" s="44"/>
      <c r="F1086" s="6"/>
    </row>
    <row r="1087" spans="1:6" ht="15.75" customHeight="1" x14ac:dyDescent="0.2">
      <c r="A1087" s="6" t="s">
        <v>782</v>
      </c>
      <c r="B1087" s="135">
        <v>42233.833333333336</v>
      </c>
      <c r="C1087" s="6">
        <v>612404</v>
      </c>
      <c r="D1087" s="62"/>
      <c r="E1087" s="44"/>
      <c r="F1087" s="6"/>
    </row>
    <row r="1088" spans="1:6" ht="15.75" customHeight="1" x14ac:dyDescent="0.2">
      <c r="A1088" s="6" t="s">
        <v>782</v>
      </c>
      <c r="B1088" s="135">
        <v>42232.833333333336</v>
      </c>
      <c r="C1088" s="6">
        <v>609840</v>
      </c>
      <c r="D1088" s="62"/>
      <c r="E1088" s="44"/>
      <c r="F1088" s="6"/>
    </row>
    <row r="1089" spans="1:6" ht="15.75" customHeight="1" x14ac:dyDescent="0.2">
      <c r="A1089" s="6" t="s">
        <v>782</v>
      </c>
      <c r="B1089" s="135">
        <v>42231.833333333336</v>
      </c>
      <c r="C1089" s="6">
        <v>605368</v>
      </c>
      <c r="D1089" s="62"/>
      <c r="E1089" s="44"/>
      <c r="F1089" s="6"/>
    </row>
    <row r="1090" spans="1:6" ht="15.75" customHeight="1" x14ac:dyDescent="0.2">
      <c r="A1090" s="6" t="s">
        <v>782</v>
      </c>
      <c r="B1090" s="135">
        <v>42230.833333333336</v>
      </c>
      <c r="C1090" s="6">
        <v>598770</v>
      </c>
      <c r="D1090" s="62"/>
      <c r="E1090" s="44"/>
      <c r="F1090" s="6"/>
    </row>
    <row r="1091" spans="1:6" ht="15.75" customHeight="1" x14ac:dyDescent="0.2">
      <c r="A1091" s="6" t="s">
        <v>782</v>
      </c>
      <c r="B1091" s="135">
        <v>42229.833333333336</v>
      </c>
      <c r="C1091" s="6">
        <v>574657</v>
      </c>
      <c r="D1091" s="62"/>
      <c r="E1091" s="44"/>
      <c r="F1091" s="6"/>
    </row>
    <row r="1092" spans="1:6" ht="15.75" customHeight="1" x14ac:dyDescent="0.2">
      <c r="A1092" s="6" t="s">
        <v>782</v>
      </c>
      <c r="B1092" s="135">
        <v>42228.833333333336</v>
      </c>
      <c r="C1092" s="6">
        <v>647250</v>
      </c>
      <c r="D1092" s="62"/>
      <c r="E1092" s="44"/>
      <c r="F1092" s="6"/>
    </row>
    <row r="1093" spans="1:6" ht="15.75" customHeight="1" x14ac:dyDescent="0.2">
      <c r="A1093" s="6" t="s">
        <v>782</v>
      </c>
      <c r="B1093" s="135">
        <v>42227.833333333336</v>
      </c>
      <c r="C1093" s="6">
        <v>664927</v>
      </c>
      <c r="D1093" s="62"/>
      <c r="E1093" s="44"/>
      <c r="F1093" s="6"/>
    </row>
    <row r="1094" spans="1:6" ht="15.75" customHeight="1" x14ac:dyDescent="0.2">
      <c r="A1094" s="6" t="s">
        <v>782</v>
      </c>
      <c r="B1094" s="135">
        <v>42226.833333333336</v>
      </c>
      <c r="C1094" s="6">
        <v>642197</v>
      </c>
      <c r="D1094" s="62"/>
      <c r="E1094" s="44"/>
      <c r="F1094" s="6"/>
    </row>
    <row r="1095" spans="1:6" ht="15.75" customHeight="1" x14ac:dyDescent="0.2">
      <c r="A1095" s="6" t="s">
        <v>782</v>
      </c>
      <c r="B1095" s="135">
        <v>42225.833333333336</v>
      </c>
      <c r="C1095" s="6">
        <v>660685</v>
      </c>
      <c r="D1095" s="62"/>
      <c r="E1095" s="44"/>
      <c r="F1095" s="6"/>
    </row>
    <row r="1096" spans="1:6" ht="15.75" customHeight="1" x14ac:dyDescent="0.2">
      <c r="A1096" s="6" t="s">
        <v>782</v>
      </c>
      <c r="B1096" s="135">
        <v>42224.833333333336</v>
      </c>
      <c r="C1096" s="6">
        <v>659482</v>
      </c>
      <c r="D1096" s="62"/>
      <c r="E1096" s="44"/>
      <c r="F1096" s="6"/>
    </row>
    <row r="1097" spans="1:6" ht="15.75" customHeight="1" x14ac:dyDescent="0.2">
      <c r="A1097" s="6" t="s">
        <v>782</v>
      </c>
      <c r="B1097" s="135">
        <v>42223.833333333336</v>
      </c>
      <c r="C1097" s="6">
        <v>641811</v>
      </c>
      <c r="D1097" s="62"/>
      <c r="E1097" s="44"/>
      <c r="F1097" s="6"/>
    </row>
    <row r="1098" spans="1:6" ht="15.75" customHeight="1" x14ac:dyDescent="0.2">
      <c r="A1098" s="6" t="s">
        <v>782</v>
      </c>
      <c r="B1098" s="135">
        <v>42222.833333333336</v>
      </c>
      <c r="C1098" s="6">
        <v>651451</v>
      </c>
      <c r="D1098" s="62"/>
      <c r="E1098" s="44"/>
      <c r="F1098" s="6"/>
    </row>
    <row r="1099" spans="1:6" ht="15.75" customHeight="1" x14ac:dyDescent="0.2">
      <c r="A1099" s="6" t="s">
        <v>782</v>
      </c>
      <c r="B1099" s="135">
        <v>42221.833333333336</v>
      </c>
      <c r="C1099" s="6">
        <v>641824</v>
      </c>
      <c r="D1099" s="62"/>
      <c r="E1099" s="44"/>
      <c r="F1099" s="6"/>
    </row>
    <row r="1100" spans="1:6" ht="15.75" customHeight="1" x14ac:dyDescent="0.2">
      <c r="A1100" s="6" t="s">
        <v>782</v>
      </c>
      <c r="B1100" s="135">
        <v>42220.833333333336</v>
      </c>
      <c r="C1100" s="6">
        <v>636518</v>
      </c>
      <c r="D1100" s="62"/>
      <c r="E1100" s="44"/>
      <c r="F1100" s="6"/>
    </row>
    <row r="1101" spans="1:6" ht="15.75" customHeight="1" x14ac:dyDescent="0.2">
      <c r="A1101" s="6" t="s">
        <v>782</v>
      </c>
      <c r="B1101" s="135">
        <v>42219.833333333336</v>
      </c>
      <c r="C1101" s="6">
        <v>629504</v>
      </c>
      <c r="D1101" s="62"/>
      <c r="E1101" s="44"/>
      <c r="F1101" s="6"/>
    </row>
    <row r="1102" spans="1:6" ht="15.75" customHeight="1" x14ac:dyDescent="0.2">
      <c r="A1102" s="6" t="s">
        <v>782</v>
      </c>
      <c r="B1102" s="135">
        <v>42218.833333333336</v>
      </c>
      <c r="C1102" s="6">
        <v>625111</v>
      </c>
      <c r="D1102" s="62"/>
      <c r="E1102" s="44"/>
      <c r="F1102" s="6"/>
    </row>
    <row r="1103" spans="1:6" ht="15.75" customHeight="1" x14ac:dyDescent="0.2">
      <c r="A1103" s="6" t="s">
        <v>782</v>
      </c>
      <c r="B1103" s="135">
        <v>42217.833333333336</v>
      </c>
      <c r="C1103" s="6">
        <v>605986</v>
      </c>
      <c r="D1103" s="62"/>
      <c r="E1103" s="44"/>
      <c r="F1103" s="6"/>
    </row>
    <row r="1104" spans="1:6" ht="15.75" customHeight="1" x14ac:dyDescent="0.2">
      <c r="A1104" s="6" t="s">
        <v>789</v>
      </c>
      <c r="B1104" s="135">
        <v>42247.833333333336</v>
      </c>
      <c r="C1104" s="6">
        <v>1772475</v>
      </c>
      <c r="D1104" s="62"/>
      <c r="E1104" s="44"/>
      <c r="F1104" s="6"/>
    </row>
    <row r="1105" spans="1:6" ht="15.75" customHeight="1" x14ac:dyDescent="0.2">
      <c r="A1105" s="6" t="s">
        <v>789</v>
      </c>
      <c r="B1105" s="135">
        <v>42246.833333333336</v>
      </c>
      <c r="C1105" s="6">
        <v>1786677</v>
      </c>
      <c r="D1105" s="62"/>
      <c r="E1105" s="44"/>
      <c r="F1105" s="6"/>
    </row>
    <row r="1106" spans="1:6" ht="15.75" customHeight="1" x14ac:dyDescent="0.2">
      <c r="A1106" s="6" t="s">
        <v>789</v>
      </c>
      <c r="B1106" s="135">
        <v>42245.833333333336</v>
      </c>
      <c r="C1106" s="6">
        <v>1881787</v>
      </c>
      <c r="D1106" s="62"/>
      <c r="E1106" s="44"/>
      <c r="F1106" s="6"/>
    </row>
    <row r="1107" spans="1:6" ht="15.75" customHeight="1" x14ac:dyDescent="0.2">
      <c r="A1107" s="6" t="s">
        <v>789</v>
      </c>
      <c r="B1107" s="135">
        <v>42244.833333333336</v>
      </c>
      <c r="C1107" s="6">
        <v>1733926</v>
      </c>
      <c r="D1107" s="62"/>
      <c r="E1107" s="44"/>
      <c r="F1107" s="6"/>
    </row>
    <row r="1108" spans="1:6" ht="15.75" customHeight="1" x14ac:dyDescent="0.2">
      <c r="A1108" s="6" t="s">
        <v>789</v>
      </c>
      <c r="B1108" s="135">
        <v>42243.833333333336</v>
      </c>
      <c r="C1108" s="6">
        <v>2020543</v>
      </c>
      <c r="D1108" s="62"/>
      <c r="E1108" s="44"/>
      <c r="F1108" s="6"/>
    </row>
    <row r="1109" spans="1:6" ht="15.75" customHeight="1" x14ac:dyDescent="0.2">
      <c r="A1109" s="6" t="s">
        <v>789</v>
      </c>
      <c r="B1109" s="135">
        <v>42242.833333333336</v>
      </c>
      <c r="C1109" s="6">
        <v>2030569</v>
      </c>
      <c r="D1109" s="62"/>
      <c r="E1109" s="44"/>
      <c r="F1109" s="6"/>
    </row>
    <row r="1110" spans="1:6" ht="15.75" customHeight="1" x14ac:dyDescent="0.2">
      <c r="A1110" s="6" t="s">
        <v>789</v>
      </c>
      <c r="B1110" s="135">
        <v>42241.833333333336</v>
      </c>
      <c r="C1110" s="6">
        <v>2015119</v>
      </c>
      <c r="D1110" s="62"/>
      <c r="E1110" s="44"/>
      <c r="F1110" s="6"/>
    </row>
    <row r="1111" spans="1:6" ht="15.75" customHeight="1" x14ac:dyDescent="0.2">
      <c r="A1111" s="6" t="s">
        <v>789</v>
      </c>
      <c r="B1111" s="135">
        <v>42240.833333333336</v>
      </c>
      <c r="C1111" s="6">
        <v>1948093</v>
      </c>
      <c r="D1111" s="62"/>
      <c r="E1111" s="44"/>
      <c r="F1111" s="6"/>
    </row>
    <row r="1112" spans="1:6" ht="15.75" customHeight="1" x14ac:dyDescent="0.2">
      <c r="A1112" s="6" t="s">
        <v>789</v>
      </c>
      <c r="B1112" s="135">
        <v>42239.833333333336</v>
      </c>
      <c r="C1112" s="6">
        <v>1901400</v>
      </c>
      <c r="D1112" s="62"/>
      <c r="E1112" s="44"/>
      <c r="F1112" s="6"/>
    </row>
    <row r="1113" spans="1:6" ht="15.75" customHeight="1" x14ac:dyDescent="0.2">
      <c r="A1113" s="6" t="s">
        <v>789</v>
      </c>
      <c r="B1113" s="135">
        <v>42238.833333333336</v>
      </c>
      <c r="C1113" s="6">
        <v>2265966</v>
      </c>
      <c r="D1113" s="62"/>
      <c r="E1113" s="44"/>
      <c r="F1113" s="6"/>
    </row>
    <row r="1114" spans="1:6" ht="15.75" customHeight="1" x14ac:dyDescent="0.2">
      <c r="A1114" s="6" t="s">
        <v>789</v>
      </c>
      <c r="B1114" s="135">
        <v>42237.833333333336</v>
      </c>
      <c r="C1114" s="6">
        <v>2795107</v>
      </c>
      <c r="D1114" s="62"/>
      <c r="E1114" s="44"/>
      <c r="F1114" s="6"/>
    </row>
    <row r="1115" spans="1:6" ht="15.75" customHeight="1" x14ac:dyDescent="0.2">
      <c r="A1115" s="6" t="s">
        <v>789</v>
      </c>
      <c r="B1115" s="135">
        <v>42236.833333333336</v>
      </c>
      <c r="C1115" s="6">
        <v>3331423</v>
      </c>
      <c r="D1115" s="62"/>
      <c r="E1115" s="44"/>
      <c r="F1115" s="6"/>
    </row>
    <row r="1116" spans="1:6" ht="15.75" customHeight="1" x14ac:dyDescent="0.2">
      <c r="A1116" s="6" t="s">
        <v>789</v>
      </c>
      <c r="B1116" s="135">
        <v>42235.833333333336</v>
      </c>
      <c r="C1116" s="6">
        <v>3680554</v>
      </c>
      <c r="D1116" s="62"/>
      <c r="E1116" s="44"/>
      <c r="F1116" s="6"/>
    </row>
    <row r="1117" spans="1:6" ht="15.75" customHeight="1" x14ac:dyDescent="0.2">
      <c r="A1117" s="6" t="s">
        <v>789</v>
      </c>
      <c r="B1117" s="135">
        <v>42234.833333333336</v>
      </c>
      <c r="C1117" s="6">
        <v>2430557</v>
      </c>
      <c r="D1117" s="62"/>
      <c r="E1117" s="44"/>
      <c r="F1117" s="6"/>
    </row>
    <row r="1118" spans="1:6" ht="15.75" customHeight="1" x14ac:dyDescent="0.2">
      <c r="A1118" s="6" t="s">
        <v>789</v>
      </c>
      <c r="B1118" s="135">
        <v>42233.833333333336</v>
      </c>
      <c r="C1118" s="6">
        <v>1543982</v>
      </c>
      <c r="D1118" s="62"/>
      <c r="E1118" s="44"/>
      <c r="F1118" s="6"/>
    </row>
    <row r="1119" spans="1:6" ht="15.75" customHeight="1" x14ac:dyDescent="0.2">
      <c r="A1119" s="6" t="s">
        <v>789</v>
      </c>
      <c r="B1119" s="135">
        <v>42232.833333333336</v>
      </c>
      <c r="C1119" s="6">
        <v>1464544</v>
      </c>
      <c r="D1119" s="62"/>
      <c r="E1119" s="44"/>
      <c r="F1119" s="6"/>
    </row>
    <row r="1120" spans="1:6" ht="15.75" customHeight="1" x14ac:dyDescent="0.2">
      <c r="A1120" s="6" t="s">
        <v>789</v>
      </c>
      <c r="B1120" s="135">
        <v>42231.833333333336</v>
      </c>
      <c r="C1120" s="6">
        <v>1077829</v>
      </c>
      <c r="D1120" s="62"/>
      <c r="E1120" s="44"/>
      <c r="F1120" s="6"/>
    </row>
    <row r="1121" spans="1:6" ht="15.75" customHeight="1" x14ac:dyDescent="0.2">
      <c r="A1121" s="6" t="s">
        <v>789</v>
      </c>
      <c r="B1121" s="135">
        <v>42230.833333333336</v>
      </c>
      <c r="C1121" s="6">
        <v>1075920</v>
      </c>
      <c r="D1121" s="62"/>
      <c r="E1121" s="44"/>
      <c r="F1121" s="6"/>
    </row>
    <row r="1122" spans="1:6" ht="15.75" customHeight="1" x14ac:dyDescent="0.2">
      <c r="A1122" s="6" t="s">
        <v>789</v>
      </c>
      <c r="B1122" s="135">
        <v>42229.833333333336</v>
      </c>
      <c r="C1122" s="6">
        <v>1108945</v>
      </c>
      <c r="D1122" s="62"/>
      <c r="E1122" s="44"/>
      <c r="F1122" s="6"/>
    </row>
    <row r="1123" spans="1:6" ht="15.75" customHeight="1" x14ac:dyDescent="0.2">
      <c r="A1123" s="6" t="s">
        <v>789</v>
      </c>
      <c r="B1123" s="135">
        <v>42228.833333333336</v>
      </c>
      <c r="C1123" s="6">
        <v>1075191</v>
      </c>
      <c r="D1123" s="62"/>
      <c r="E1123" s="44"/>
      <c r="F1123" s="6"/>
    </row>
    <row r="1124" spans="1:6" ht="15.75" customHeight="1" x14ac:dyDescent="0.2">
      <c r="A1124" s="6" t="s">
        <v>789</v>
      </c>
      <c r="B1124" s="135">
        <v>42227.833333333336</v>
      </c>
      <c r="C1124" s="6">
        <v>1018782</v>
      </c>
      <c r="D1124" s="62"/>
      <c r="E1124" s="44"/>
      <c r="F1124" s="6"/>
    </row>
    <row r="1125" spans="1:6" ht="15.75" customHeight="1" x14ac:dyDescent="0.2">
      <c r="A1125" s="6" t="s">
        <v>789</v>
      </c>
      <c r="B1125" s="135">
        <v>42226.833333333336</v>
      </c>
      <c r="C1125" s="6">
        <v>1031883</v>
      </c>
      <c r="D1125" s="62"/>
      <c r="E1125" s="44"/>
      <c r="F1125" s="6"/>
    </row>
    <row r="1126" spans="1:6" ht="15.75" customHeight="1" x14ac:dyDescent="0.2">
      <c r="A1126" s="6" t="s">
        <v>789</v>
      </c>
      <c r="B1126" s="135">
        <v>42225.833333333336</v>
      </c>
      <c r="C1126" s="6">
        <v>981409</v>
      </c>
      <c r="D1126" s="62"/>
      <c r="E1126" s="44"/>
      <c r="F1126" s="6"/>
    </row>
    <row r="1127" spans="1:6" ht="15.75" customHeight="1" x14ac:dyDescent="0.2">
      <c r="A1127" s="6" t="s">
        <v>789</v>
      </c>
      <c r="B1127" s="135">
        <v>42224.833333333336</v>
      </c>
      <c r="C1127" s="6">
        <v>983964</v>
      </c>
      <c r="D1127" s="62"/>
      <c r="E1127" s="44"/>
      <c r="F1127" s="6"/>
    </row>
    <row r="1128" spans="1:6" ht="15.75" customHeight="1" x14ac:dyDescent="0.2">
      <c r="A1128" s="6" t="s">
        <v>789</v>
      </c>
      <c r="B1128" s="135">
        <v>42223.833333333336</v>
      </c>
      <c r="C1128" s="6">
        <v>911137</v>
      </c>
      <c r="D1128" s="62"/>
      <c r="E1128" s="44"/>
      <c r="F1128" s="6"/>
    </row>
    <row r="1129" spans="1:6" ht="15.75" customHeight="1" x14ac:dyDescent="0.2">
      <c r="A1129" s="6" t="s">
        <v>789</v>
      </c>
      <c r="B1129" s="135">
        <v>42222.833333333336</v>
      </c>
      <c r="C1129" s="6">
        <v>922723</v>
      </c>
      <c r="D1129" s="62"/>
      <c r="E1129" s="44"/>
      <c r="F1129" s="6"/>
    </row>
    <row r="1130" spans="1:6" ht="15.75" customHeight="1" x14ac:dyDescent="0.2">
      <c r="A1130" s="6" t="s">
        <v>789</v>
      </c>
      <c r="B1130" s="135">
        <v>42221.833333333336</v>
      </c>
      <c r="C1130" s="6">
        <v>965706</v>
      </c>
      <c r="D1130" s="62"/>
      <c r="E1130" s="44"/>
      <c r="F1130" s="6"/>
    </row>
    <row r="1131" spans="1:6" ht="15.75" customHeight="1" x14ac:dyDescent="0.2">
      <c r="A1131" s="6" t="s">
        <v>789</v>
      </c>
      <c r="B1131" s="135">
        <v>42220.833333333336</v>
      </c>
      <c r="C1131" s="6">
        <v>935662</v>
      </c>
      <c r="D1131" s="62"/>
      <c r="E1131" s="44"/>
      <c r="F1131" s="6"/>
    </row>
    <row r="1132" spans="1:6" ht="15.75" customHeight="1" x14ac:dyDescent="0.2">
      <c r="A1132" s="6" t="s">
        <v>789</v>
      </c>
      <c r="B1132" s="135">
        <v>42219.833333333336</v>
      </c>
      <c r="C1132" s="6">
        <v>958853</v>
      </c>
      <c r="D1132" s="62"/>
      <c r="E1132" s="44"/>
      <c r="F1132" s="6"/>
    </row>
    <row r="1133" spans="1:6" ht="15.75" customHeight="1" x14ac:dyDescent="0.2">
      <c r="A1133" s="6" t="s">
        <v>789</v>
      </c>
      <c r="B1133" s="135">
        <v>42218.833333333336</v>
      </c>
      <c r="C1133" s="6">
        <v>1043190</v>
      </c>
      <c r="D1133" s="62"/>
      <c r="E1133" s="44"/>
      <c r="F1133" s="6"/>
    </row>
    <row r="1134" spans="1:6" ht="15.75" customHeight="1" x14ac:dyDescent="0.2">
      <c r="A1134" s="6" t="s">
        <v>789</v>
      </c>
      <c r="B1134" s="135">
        <v>42217.833333333336</v>
      </c>
      <c r="C1134" s="6">
        <v>1074371</v>
      </c>
      <c r="D1134" s="62"/>
      <c r="E1134" s="44"/>
      <c r="F1134" s="6"/>
    </row>
    <row r="1135" spans="1:6" ht="15.75" customHeight="1" x14ac:dyDescent="0.2">
      <c r="A1135" s="6" t="s">
        <v>790</v>
      </c>
      <c r="B1135" s="135">
        <v>42247.833333333336</v>
      </c>
      <c r="C1135" s="6">
        <v>4596179</v>
      </c>
      <c r="D1135" s="62"/>
      <c r="E1135" s="44"/>
      <c r="F1135" s="6"/>
    </row>
    <row r="1136" spans="1:6" ht="15.75" customHeight="1" x14ac:dyDescent="0.2">
      <c r="A1136" s="6" t="s">
        <v>790</v>
      </c>
      <c r="B1136" s="135">
        <v>42246.833333333336</v>
      </c>
      <c r="C1136" s="6">
        <v>4986508</v>
      </c>
      <c r="D1136" s="62"/>
      <c r="E1136" s="44"/>
      <c r="F1136" s="6"/>
    </row>
    <row r="1137" spans="1:6" ht="15.75" customHeight="1" x14ac:dyDescent="0.2">
      <c r="A1137" s="6" t="s">
        <v>790</v>
      </c>
      <c r="B1137" s="135">
        <v>42245.833333333336</v>
      </c>
      <c r="C1137" s="6">
        <v>4110347</v>
      </c>
      <c r="D1137" s="62"/>
      <c r="E1137" s="44"/>
      <c r="F1137" s="6"/>
    </row>
    <row r="1138" spans="1:6" ht="15.75" customHeight="1" x14ac:dyDescent="0.2">
      <c r="A1138" s="6" t="s">
        <v>790</v>
      </c>
      <c r="B1138" s="135">
        <v>42244.833333333336</v>
      </c>
      <c r="C1138" s="6">
        <v>3934245</v>
      </c>
      <c r="D1138" s="62"/>
      <c r="E1138" s="44"/>
      <c r="F1138" s="6"/>
    </row>
    <row r="1139" spans="1:6" ht="15.75" customHeight="1" x14ac:dyDescent="0.2">
      <c r="A1139" s="6" t="s">
        <v>790</v>
      </c>
      <c r="B1139" s="135">
        <v>42243.833333333336</v>
      </c>
      <c r="C1139" s="6">
        <v>5043264</v>
      </c>
      <c r="D1139" s="62"/>
      <c r="E1139" s="44"/>
      <c r="F1139" s="6"/>
    </row>
    <row r="1140" spans="1:6" ht="15.75" customHeight="1" x14ac:dyDescent="0.2">
      <c r="A1140" s="6" t="s">
        <v>790</v>
      </c>
      <c r="B1140" s="135">
        <v>42242.833333333336</v>
      </c>
      <c r="C1140" s="6">
        <v>5347076</v>
      </c>
      <c r="D1140" s="62"/>
      <c r="E1140" s="44"/>
      <c r="F1140" s="6"/>
    </row>
    <row r="1141" spans="1:6" ht="15.75" customHeight="1" x14ac:dyDescent="0.2">
      <c r="A1141" s="6" t="s">
        <v>790</v>
      </c>
      <c r="B1141" s="135">
        <v>42241.833333333336</v>
      </c>
      <c r="C1141" s="6">
        <v>5236310</v>
      </c>
      <c r="D1141" s="62"/>
      <c r="E1141" s="44"/>
      <c r="F1141" s="6"/>
    </row>
    <row r="1142" spans="1:6" ht="15.75" customHeight="1" x14ac:dyDescent="0.2">
      <c r="A1142" s="6" t="s">
        <v>790</v>
      </c>
      <c r="B1142" s="135">
        <v>42240.833333333336</v>
      </c>
      <c r="C1142" s="6">
        <v>4711144</v>
      </c>
      <c r="D1142" s="62"/>
      <c r="E1142" s="44"/>
      <c r="F1142" s="6"/>
    </row>
    <row r="1143" spans="1:6" ht="15.75" customHeight="1" x14ac:dyDescent="0.2">
      <c r="A1143" s="6" t="s">
        <v>790</v>
      </c>
      <c r="B1143" s="135">
        <v>42239.833333333336</v>
      </c>
      <c r="C1143" s="6">
        <v>5085523</v>
      </c>
      <c r="D1143" s="62"/>
      <c r="E1143" s="44"/>
      <c r="F1143" s="6"/>
    </row>
    <row r="1144" spans="1:6" ht="15.75" customHeight="1" x14ac:dyDescent="0.2">
      <c r="A1144" s="6" t="s">
        <v>790</v>
      </c>
      <c r="B1144" s="135">
        <v>42238.833333333336</v>
      </c>
      <c r="C1144" s="6">
        <v>4283878</v>
      </c>
      <c r="D1144" s="62"/>
      <c r="E1144" s="44"/>
      <c r="F1144" s="6"/>
    </row>
    <row r="1145" spans="1:6" ht="15.75" customHeight="1" x14ac:dyDescent="0.2">
      <c r="A1145" s="6" t="s">
        <v>790</v>
      </c>
      <c r="B1145" s="135">
        <v>42237.833333333336</v>
      </c>
      <c r="C1145" s="6">
        <v>4173262</v>
      </c>
      <c r="D1145" s="62"/>
      <c r="E1145" s="44"/>
      <c r="F1145" s="6"/>
    </row>
    <row r="1146" spans="1:6" ht="15.75" customHeight="1" x14ac:dyDescent="0.2">
      <c r="A1146" s="6" t="s">
        <v>790</v>
      </c>
      <c r="B1146" s="135">
        <v>42236.833333333336</v>
      </c>
      <c r="C1146" s="6">
        <v>5019088</v>
      </c>
      <c r="D1146" s="62"/>
      <c r="E1146" s="44"/>
      <c r="F1146" s="6"/>
    </row>
    <row r="1147" spans="1:6" ht="15.75" customHeight="1" x14ac:dyDescent="0.2">
      <c r="A1147" s="6" t="s">
        <v>790</v>
      </c>
      <c r="B1147" s="135">
        <v>42235.833333333336</v>
      </c>
      <c r="C1147" s="6">
        <v>4594773</v>
      </c>
      <c r="D1147" s="62"/>
      <c r="E1147" s="44"/>
      <c r="F1147" s="6"/>
    </row>
    <row r="1148" spans="1:6" ht="15.75" customHeight="1" x14ac:dyDescent="0.2">
      <c r="A1148" s="6" t="s">
        <v>790</v>
      </c>
      <c r="B1148" s="135">
        <v>42234.833333333336</v>
      </c>
      <c r="C1148" s="6">
        <v>4368996</v>
      </c>
      <c r="D1148" s="62"/>
      <c r="E1148" s="44"/>
      <c r="F1148" s="6"/>
    </row>
    <row r="1149" spans="1:6" ht="15.75" customHeight="1" x14ac:dyDescent="0.2">
      <c r="A1149" s="6" t="s">
        <v>790</v>
      </c>
      <c r="B1149" s="135">
        <v>42233.833333333336</v>
      </c>
      <c r="C1149" s="6">
        <v>4007437</v>
      </c>
      <c r="D1149" s="62"/>
      <c r="E1149" s="44"/>
      <c r="F1149" s="6"/>
    </row>
    <row r="1150" spans="1:6" ht="15.75" customHeight="1" x14ac:dyDescent="0.2">
      <c r="A1150" s="6" t="s">
        <v>790</v>
      </c>
      <c r="B1150" s="135">
        <v>42232.833333333336</v>
      </c>
      <c r="C1150" s="6">
        <v>4730411</v>
      </c>
      <c r="D1150" s="62"/>
      <c r="E1150" s="44"/>
      <c r="F1150" s="6"/>
    </row>
    <row r="1151" spans="1:6" ht="15.75" customHeight="1" x14ac:dyDescent="0.2">
      <c r="A1151" s="6" t="s">
        <v>790</v>
      </c>
      <c r="B1151" s="135">
        <v>42231.833333333336</v>
      </c>
      <c r="C1151" s="6">
        <v>3904136</v>
      </c>
      <c r="D1151" s="62"/>
      <c r="E1151" s="44"/>
      <c r="F1151" s="6"/>
    </row>
    <row r="1152" spans="1:6" ht="15.75" customHeight="1" x14ac:dyDescent="0.2">
      <c r="A1152" s="6" t="s">
        <v>790</v>
      </c>
      <c r="B1152" s="135">
        <v>42230.833333333336</v>
      </c>
      <c r="C1152" s="6">
        <v>4559206</v>
      </c>
      <c r="D1152" s="62"/>
      <c r="E1152" s="44"/>
      <c r="F1152" s="6"/>
    </row>
    <row r="1153" spans="1:6" ht="15.75" customHeight="1" x14ac:dyDescent="0.2">
      <c r="A1153" s="6" t="s">
        <v>790</v>
      </c>
      <c r="B1153" s="135">
        <v>42229.833333333336</v>
      </c>
      <c r="C1153" s="6">
        <v>4591925</v>
      </c>
      <c r="D1153" s="62"/>
      <c r="E1153" s="44"/>
      <c r="F1153" s="6"/>
    </row>
    <row r="1154" spans="1:6" ht="15.75" customHeight="1" x14ac:dyDescent="0.2">
      <c r="A1154" s="6" t="s">
        <v>790</v>
      </c>
      <c r="B1154" s="135">
        <v>42228.833333333336</v>
      </c>
      <c r="C1154" s="6">
        <v>4911210</v>
      </c>
      <c r="D1154" s="62"/>
      <c r="E1154" s="44"/>
      <c r="F1154" s="6"/>
    </row>
    <row r="1155" spans="1:6" ht="15.75" customHeight="1" x14ac:dyDescent="0.2">
      <c r="A1155" s="6" t="s">
        <v>790</v>
      </c>
      <c r="B1155" s="135">
        <v>42227.833333333336</v>
      </c>
      <c r="C1155" s="6">
        <v>4605352</v>
      </c>
      <c r="D1155" s="62"/>
      <c r="E1155" s="44"/>
      <c r="F1155" s="6"/>
    </row>
    <row r="1156" spans="1:6" ht="15.75" customHeight="1" x14ac:dyDescent="0.2">
      <c r="A1156" s="6" t="s">
        <v>790</v>
      </c>
      <c r="B1156" s="135">
        <v>42226.833333333336</v>
      </c>
      <c r="C1156" s="6">
        <v>5064127</v>
      </c>
      <c r="D1156" s="62"/>
      <c r="E1156" s="44"/>
      <c r="F1156" s="6"/>
    </row>
    <row r="1157" spans="1:6" ht="15.75" customHeight="1" x14ac:dyDescent="0.2">
      <c r="A1157" s="6" t="s">
        <v>790</v>
      </c>
      <c r="B1157" s="135">
        <v>42225.833333333336</v>
      </c>
      <c r="C1157" s="6">
        <v>5033777</v>
      </c>
      <c r="D1157" s="62"/>
      <c r="E1157" s="44"/>
      <c r="F1157" s="6"/>
    </row>
    <row r="1158" spans="1:6" ht="15.75" customHeight="1" x14ac:dyDescent="0.2">
      <c r="A1158" s="6" t="s">
        <v>790</v>
      </c>
      <c r="B1158" s="135">
        <v>42224.833333333336</v>
      </c>
      <c r="C1158" s="6">
        <v>4367065</v>
      </c>
      <c r="D1158" s="62"/>
      <c r="E1158" s="44"/>
      <c r="F1158" s="6"/>
    </row>
    <row r="1159" spans="1:6" ht="15.75" customHeight="1" x14ac:dyDescent="0.2">
      <c r="A1159" s="6" t="s">
        <v>790</v>
      </c>
      <c r="B1159" s="135">
        <v>42223.833333333336</v>
      </c>
      <c r="C1159" s="6">
        <v>4358852</v>
      </c>
      <c r="D1159" s="62"/>
      <c r="E1159" s="44"/>
      <c r="F1159" s="6"/>
    </row>
    <row r="1160" spans="1:6" ht="15.75" customHeight="1" x14ac:dyDescent="0.2">
      <c r="A1160" s="6" t="s">
        <v>790</v>
      </c>
      <c r="B1160" s="135">
        <v>42222.833333333336</v>
      </c>
      <c r="C1160" s="6">
        <v>3979567</v>
      </c>
      <c r="D1160" s="62"/>
      <c r="E1160" s="44"/>
      <c r="F1160" s="6"/>
    </row>
    <row r="1161" spans="1:6" ht="15.75" customHeight="1" x14ac:dyDescent="0.2">
      <c r="A1161" s="6" t="s">
        <v>790</v>
      </c>
      <c r="B1161" s="135">
        <v>42221.833333333336</v>
      </c>
      <c r="C1161" s="6">
        <v>3884609</v>
      </c>
      <c r="D1161" s="62"/>
      <c r="E1161" s="44"/>
      <c r="F1161" s="6"/>
    </row>
    <row r="1162" spans="1:6" ht="15.75" customHeight="1" x14ac:dyDescent="0.2">
      <c r="A1162" s="6" t="s">
        <v>790</v>
      </c>
      <c r="B1162" s="135">
        <v>42220.833333333336</v>
      </c>
      <c r="C1162" s="6">
        <v>3933338</v>
      </c>
      <c r="D1162" s="62"/>
      <c r="E1162" s="44"/>
      <c r="F1162" s="6"/>
    </row>
    <row r="1163" spans="1:6" ht="15.75" customHeight="1" x14ac:dyDescent="0.2">
      <c r="A1163" s="6" t="s">
        <v>790</v>
      </c>
      <c r="B1163" s="135">
        <v>42219.833333333336</v>
      </c>
      <c r="C1163" s="6">
        <v>3501133</v>
      </c>
      <c r="D1163" s="62"/>
      <c r="E1163" s="44"/>
      <c r="F1163" s="6"/>
    </row>
    <row r="1164" spans="1:6" ht="15.75" customHeight="1" x14ac:dyDescent="0.2">
      <c r="A1164" s="6" t="s">
        <v>790</v>
      </c>
      <c r="B1164" s="135">
        <v>42218.833333333336</v>
      </c>
      <c r="C1164" s="6">
        <v>3942176</v>
      </c>
      <c r="D1164" s="62"/>
      <c r="E1164" s="44"/>
      <c r="F1164" s="6"/>
    </row>
    <row r="1165" spans="1:6" ht="15.75" customHeight="1" x14ac:dyDescent="0.2">
      <c r="A1165" s="6" t="s">
        <v>790</v>
      </c>
      <c r="B1165" s="135">
        <v>42217.833333333336</v>
      </c>
      <c r="C1165" s="6">
        <v>3172692</v>
      </c>
      <c r="D1165" s="62"/>
      <c r="E1165" s="44"/>
      <c r="F1165" s="6"/>
    </row>
    <row r="1166" spans="1:6" ht="15.75" customHeight="1" x14ac:dyDescent="0.2">
      <c r="A1166" s="6" t="s">
        <v>791</v>
      </c>
      <c r="B1166" s="135">
        <v>42247.833333333336</v>
      </c>
      <c r="C1166" s="6">
        <v>479657</v>
      </c>
      <c r="D1166" s="62"/>
      <c r="E1166" s="44"/>
      <c r="F1166" s="6"/>
    </row>
    <row r="1167" spans="1:6" ht="15.75" customHeight="1" x14ac:dyDescent="0.2">
      <c r="A1167" s="6" t="s">
        <v>791</v>
      </c>
      <c r="B1167" s="135">
        <v>42246.833333333336</v>
      </c>
      <c r="C1167" s="6">
        <v>439352</v>
      </c>
      <c r="D1167" s="62"/>
      <c r="E1167" s="44"/>
      <c r="F1167" s="6"/>
    </row>
    <row r="1168" spans="1:6" ht="15.75" customHeight="1" x14ac:dyDescent="0.2">
      <c r="A1168" s="6" t="s">
        <v>791</v>
      </c>
      <c r="B1168" s="135">
        <v>42245.833333333336</v>
      </c>
      <c r="C1168" s="6">
        <v>422900</v>
      </c>
      <c r="D1168" s="62"/>
      <c r="E1168" s="44"/>
      <c r="F1168" s="6"/>
    </row>
    <row r="1169" spans="1:6" ht="15.75" customHeight="1" x14ac:dyDescent="0.2">
      <c r="A1169" s="6" t="s">
        <v>791</v>
      </c>
      <c r="B1169" s="135">
        <v>42244.833333333336</v>
      </c>
      <c r="C1169" s="6">
        <v>449349</v>
      </c>
      <c r="D1169" s="62"/>
      <c r="E1169" s="44"/>
      <c r="F1169" s="6"/>
    </row>
    <row r="1170" spans="1:6" ht="15.75" customHeight="1" x14ac:dyDescent="0.2">
      <c r="A1170" s="6" t="s">
        <v>791</v>
      </c>
      <c r="B1170" s="135">
        <v>42243.833333333336</v>
      </c>
      <c r="C1170" s="6">
        <v>433745</v>
      </c>
      <c r="D1170" s="62"/>
      <c r="E1170" s="44"/>
      <c r="F1170" s="6"/>
    </row>
    <row r="1171" spans="1:6" ht="15.75" customHeight="1" x14ac:dyDescent="0.2">
      <c r="A1171" s="6" t="s">
        <v>791</v>
      </c>
      <c r="B1171" s="135">
        <v>42242.833333333336</v>
      </c>
      <c r="C1171" s="6">
        <v>452592</v>
      </c>
      <c r="D1171" s="62"/>
      <c r="E1171" s="44"/>
      <c r="F1171" s="6"/>
    </row>
    <row r="1172" spans="1:6" ht="15.75" customHeight="1" x14ac:dyDescent="0.2">
      <c r="A1172" s="6" t="s">
        <v>791</v>
      </c>
      <c r="B1172" s="135">
        <v>42241.833333333336</v>
      </c>
      <c r="C1172" s="6">
        <v>418392</v>
      </c>
      <c r="D1172" s="62"/>
      <c r="E1172" s="44"/>
      <c r="F1172" s="6"/>
    </row>
    <row r="1173" spans="1:6" ht="15.75" customHeight="1" x14ac:dyDescent="0.2">
      <c r="A1173" s="6" t="s">
        <v>791</v>
      </c>
      <c r="B1173" s="135">
        <v>42240.833333333336</v>
      </c>
      <c r="C1173" s="6">
        <v>406990</v>
      </c>
      <c r="D1173" s="62"/>
      <c r="E1173" s="44"/>
      <c r="F1173" s="6"/>
    </row>
    <row r="1174" spans="1:6" ht="15.75" customHeight="1" x14ac:dyDescent="0.2">
      <c r="A1174" s="6" t="s">
        <v>791</v>
      </c>
      <c r="B1174" s="135">
        <v>42239.833333333336</v>
      </c>
      <c r="C1174" s="6">
        <v>408697</v>
      </c>
      <c r="D1174" s="62"/>
      <c r="E1174" s="44"/>
      <c r="F1174" s="6"/>
    </row>
    <row r="1175" spans="1:6" ht="15.75" customHeight="1" x14ac:dyDescent="0.2">
      <c r="A1175" s="6" t="s">
        <v>791</v>
      </c>
      <c r="B1175" s="135">
        <v>42238.833333333336</v>
      </c>
      <c r="C1175" s="6">
        <v>411516</v>
      </c>
      <c r="D1175" s="62"/>
      <c r="E1175" s="44"/>
      <c r="F1175" s="6"/>
    </row>
    <row r="1176" spans="1:6" ht="15.75" customHeight="1" x14ac:dyDescent="0.2">
      <c r="A1176" s="6" t="s">
        <v>791</v>
      </c>
      <c r="B1176" s="135">
        <v>42237.833333333336</v>
      </c>
      <c r="C1176" s="6">
        <v>435565</v>
      </c>
      <c r="D1176" s="62"/>
      <c r="E1176" s="44"/>
      <c r="F1176" s="6"/>
    </row>
    <row r="1177" spans="1:6" ht="15.75" customHeight="1" x14ac:dyDescent="0.2">
      <c r="A1177" s="6" t="s">
        <v>791</v>
      </c>
      <c r="B1177" s="135">
        <v>42236.833333333336</v>
      </c>
      <c r="C1177" s="6">
        <v>404770</v>
      </c>
      <c r="D1177" s="62"/>
      <c r="E1177" s="44"/>
      <c r="F1177" s="6"/>
    </row>
    <row r="1178" spans="1:6" ht="15.75" customHeight="1" x14ac:dyDescent="0.2">
      <c r="A1178" s="6" t="s">
        <v>791</v>
      </c>
      <c r="B1178" s="135">
        <v>42235.833333333336</v>
      </c>
      <c r="C1178" s="6">
        <v>409852</v>
      </c>
      <c r="D1178" s="62"/>
      <c r="E1178" s="44"/>
      <c r="F1178" s="6"/>
    </row>
    <row r="1179" spans="1:6" ht="15.75" customHeight="1" x14ac:dyDescent="0.2">
      <c r="A1179" s="6" t="s">
        <v>791</v>
      </c>
      <c r="B1179" s="135">
        <v>42234.833333333336</v>
      </c>
      <c r="C1179" s="6">
        <v>573587</v>
      </c>
      <c r="D1179" s="62"/>
      <c r="E1179" s="44"/>
      <c r="F1179" s="6"/>
    </row>
    <row r="1180" spans="1:6" ht="15.75" customHeight="1" x14ac:dyDescent="0.2">
      <c r="A1180" s="6" t="s">
        <v>791</v>
      </c>
      <c r="B1180" s="135">
        <v>42233.833333333336</v>
      </c>
      <c r="C1180" s="6">
        <v>519900</v>
      </c>
      <c r="D1180" s="62"/>
      <c r="E1180" s="44"/>
      <c r="F1180" s="6"/>
    </row>
    <row r="1181" spans="1:6" ht="15.75" customHeight="1" x14ac:dyDescent="0.2">
      <c r="A1181" s="6" t="s">
        <v>791</v>
      </c>
      <c r="B1181" s="135">
        <v>42232.833333333336</v>
      </c>
      <c r="C1181" s="6">
        <v>461838</v>
      </c>
      <c r="D1181" s="62"/>
      <c r="E1181" s="44"/>
      <c r="F1181" s="6"/>
    </row>
    <row r="1182" spans="1:6" ht="15.75" customHeight="1" x14ac:dyDescent="0.2">
      <c r="A1182" s="6" t="s">
        <v>791</v>
      </c>
      <c r="B1182" s="135">
        <v>42231.833333333336</v>
      </c>
      <c r="C1182" s="6">
        <v>477605</v>
      </c>
      <c r="D1182" s="62"/>
      <c r="E1182" s="44"/>
      <c r="F1182" s="6"/>
    </row>
    <row r="1183" spans="1:6" ht="15.75" customHeight="1" x14ac:dyDescent="0.2">
      <c r="A1183" s="6" t="s">
        <v>791</v>
      </c>
      <c r="B1183" s="135">
        <v>42230.833333333336</v>
      </c>
      <c r="C1183" s="6">
        <v>525806</v>
      </c>
      <c r="D1183" s="62"/>
      <c r="E1183" s="44"/>
      <c r="F1183" s="6"/>
    </row>
    <row r="1184" spans="1:6" ht="15.75" customHeight="1" x14ac:dyDescent="0.2">
      <c r="A1184" s="6" t="s">
        <v>791</v>
      </c>
      <c r="B1184" s="135">
        <v>42229.833333333336</v>
      </c>
      <c r="C1184" s="6">
        <v>476017</v>
      </c>
      <c r="D1184" s="62"/>
      <c r="E1184" s="44"/>
      <c r="F1184" s="6"/>
    </row>
    <row r="1185" spans="1:6" ht="15.75" customHeight="1" x14ac:dyDescent="0.2">
      <c r="A1185" s="6" t="s">
        <v>791</v>
      </c>
      <c r="B1185" s="135">
        <v>42228.833333333336</v>
      </c>
      <c r="C1185" s="6">
        <v>478331</v>
      </c>
      <c r="D1185" s="62"/>
      <c r="E1185" s="44"/>
      <c r="F1185" s="6"/>
    </row>
    <row r="1186" spans="1:6" ht="15.75" customHeight="1" x14ac:dyDescent="0.2">
      <c r="A1186" s="6" t="s">
        <v>791</v>
      </c>
      <c r="B1186" s="135">
        <v>42227.833333333336</v>
      </c>
      <c r="C1186" s="6">
        <v>480657</v>
      </c>
      <c r="D1186" s="62"/>
      <c r="E1186" s="44"/>
      <c r="F1186" s="6"/>
    </row>
    <row r="1187" spans="1:6" ht="15.75" customHeight="1" x14ac:dyDescent="0.2">
      <c r="A1187" s="6" t="s">
        <v>791</v>
      </c>
      <c r="B1187" s="135">
        <v>42226.833333333336</v>
      </c>
      <c r="C1187" s="6">
        <v>425460</v>
      </c>
      <c r="D1187" s="62"/>
      <c r="E1187" s="44"/>
      <c r="F1187" s="6"/>
    </row>
    <row r="1188" spans="1:6" ht="15.75" customHeight="1" x14ac:dyDescent="0.2">
      <c r="A1188" s="6" t="s">
        <v>791</v>
      </c>
      <c r="B1188" s="135">
        <v>42225.833333333336</v>
      </c>
      <c r="C1188" s="6">
        <v>419470</v>
      </c>
      <c r="D1188" s="62"/>
      <c r="E1188" s="44"/>
      <c r="F1188" s="6"/>
    </row>
    <row r="1189" spans="1:6" ht="15.75" customHeight="1" x14ac:dyDescent="0.2">
      <c r="A1189" s="6" t="s">
        <v>791</v>
      </c>
      <c r="B1189" s="135">
        <v>42224.833333333336</v>
      </c>
      <c r="C1189" s="6">
        <v>411654</v>
      </c>
      <c r="D1189" s="62"/>
      <c r="E1189" s="44"/>
      <c r="F1189" s="6"/>
    </row>
    <row r="1190" spans="1:6" ht="15.75" customHeight="1" x14ac:dyDescent="0.2">
      <c r="A1190" s="6" t="s">
        <v>791</v>
      </c>
      <c r="B1190" s="135">
        <v>42223.833333333336</v>
      </c>
      <c r="C1190" s="6">
        <v>443230</v>
      </c>
      <c r="D1190" s="62"/>
      <c r="E1190" s="44"/>
      <c r="F1190" s="6"/>
    </row>
    <row r="1191" spans="1:6" ht="15.75" customHeight="1" x14ac:dyDescent="0.2">
      <c r="A1191" s="6" t="s">
        <v>791</v>
      </c>
      <c r="B1191" s="135">
        <v>42222.833333333336</v>
      </c>
      <c r="C1191" s="6">
        <v>423235</v>
      </c>
      <c r="D1191" s="62"/>
      <c r="E1191" s="44"/>
      <c r="F1191" s="6"/>
    </row>
    <row r="1192" spans="1:6" ht="15.75" customHeight="1" x14ac:dyDescent="0.2">
      <c r="A1192" s="6" t="s">
        <v>791</v>
      </c>
      <c r="B1192" s="135">
        <v>42221.833333333336</v>
      </c>
      <c r="C1192" s="6">
        <v>414107</v>
      </c>
      <c r="D1192" s="62"/>
      <c r="E1192" s="44"/>
      <c r="F1192" s="6"/>
    </row>
    <row r="1193" spans="1:6" ht="15.75" customHeight="1" x14ac:dyDescent="0.2">
      <c r="A1193" s="6" t="s">
        <v>791</v>
      </c>
      <c r="B1193" s="135">
        <v>42220.833333333336</v>
      </c>
      <c r="C1193" s="6">
        <v>421222</v>
      </c>
      <c r="D1193" s="62"/>
      <c r="E1193" s="44"/>
      <c r="F1193" s="6"/>
    </row>
    <row r="1194" spans="1:6" ht="15.75" customHeight="1" x14ac:dyDescent="0.2">
      <c r="A1194" s="6" t="s">
        <v>791</v>
      </c>
      <c r="B1194" s="135">
        <v>42219.833333333336</v>
      </c>
      <c r="C1194" s="6">
        <v>437282</v>
      </c>
      <c r="D1194" s="62"/>
      <c r="E1194" s="44"/>
      <c r="F1194" s="6"/>
    </row>
    <row r="1195" spans="1:6" ht="15.75" customHeight="1" x14ac:dyDescent="0.2">
      <c r="A1195" s="6" t="s">
        <v>791</v>
      </c>
      <c r="B1195" s="135">
        <v>42218.833333333336</v>
      </c>
      <c r="C1195" s="6">
        <v>421547</v>
      </c>
      <c r="D1195" s="62"/>
      <c r="E1195" s="44"/>
      <c r="F1195" s="6"/>
    </row>
    <row r="1196" spans="1:6" ht="15.75" customHeight="1" x14ac:dyDescent="0.2">
      <c r="A1196" s="6" t="s">
        <v>791</v>
      </c>
      <c r="B1196" s="135">
        <v>42217.833333333336</v>
      </c>
      <c r="C1196" s="6">
        <v>421436</v>
      </c>
      <c r="D1196" s="62"/>
      <c r="E1196" s="44"/>
      <c r="F1196" s="6"/>
    </row>
    <row r="1197" spans="1:6" ht="15.75" customHeight="1" x14ac:dyDescent="0.2">
      <c r="A1197" s="6" t="s">
        <v>795</v>
      </c>
      <c r="B1197" s="135">
        <v>42247.833333333336</v>
      </c>
      <c r="C1197" s="6">
        <v>99993</v>
      </c>
      <c r="D1197" s="62"/>
      <c r="E1197" s="44"/>
      <c r="F1197" s="6"/>
    </row>
    <row r="1198" spans="1:6" ht="15.75" customHeight="1" x14ac:dyDescent="0.2">
      <c r="A1198" s="6" t="s">
        <v>795</v>
      </c>
      <c r="B1198" s="135">
        <v>42246.833333333336</v>
      </c>
      <c r="C1198" s="6">
        <v>99483</v>
      </c>
      <c r="D1198" s="62"/>
      <c r="E1198" s="44"/>
      <c r="F1198" s="6"/>
    </row>
    <row r="1199" spans="1:6" ht="15.75" customHeight="1" x14ac:dyDescent="0.2">
      <c r="A1199" s="6" t="s">
        <v>795</v>
      </c>
      <c r="B1199" s="135">
        <v>42245.833333333336</v>
      </c>
      <c r="C1199" s="6">
        <v>96025</v>
      </c>
      <c r="D1199" s="62"/>
      <c r="E1199" s="44"/>
      <c r="F1199" s="6"/>
    </row>
    <row r="1200" spans="1:6" ht="15.75" customHeight="1" x14ac:dyDescent="0.2">
      <c r="A1200" s="6" t="s">
        <v>795</v>
      </c>
      <c r="B1200" s="135">
        <v>42244.833333333336</v>
      </c>
      <c r="C1200" s="6">
        <v>98497</v>
      </c>
      <c r="D1200" s="62"/>
      <c r="E1200" s="44"/>
      <c r="F1200" s="6"/>
    </row>
    <row r="1201" spans="1:6" ht="15.75" customHeight="1" x14ac:dyDescent="0.2">
      <c r="A1201" s="6" t="s">
        <v>795</v>
      </c>
      <c r="B1201" s="135">
        <v>42243.833333333336</v>
      </c>
      <c r="C1201" s="6">
        <v>98871</v>
      </c>
      <c r="D1201" s="62"/>
      <c r="E1201" s="44"/>
      <c r="F1201" s="6"/>
    </row>
    <row r="1202" spans="1:6" ht="15.75" customHeight="1" x14ac:dyDescent="0.2">
      <c r="A1202" s="6" t="s">
        <v>795</v>
      </c>
      <c r="B1202" s="135">
        <v>42242.833333333336</v>
      </c>
      <c r="C1202" s="6">
        <v>98933</v>
      </c>
      <c r="D1202" s="62"/>
      <c r="E1202" s="44"/>
      <c r="F1202" s="6"/>
    </row>
    <row r="1203" spans="1:6" ht="15.75" customHeight="1" x14ac:dyDescent="0.2">
      <c r="A1203" s="6" t="s">
        <v>795</v>
      </c>
      <c r="B1203" s="135">
        <v>42241.833333333336</v>
      </c>
      <c r="C1203" s="6">
        <v>101056</v>
      </c>
      <c r="D1203" s="62"/>
      <c r="E1203" s="44"/>
      <c r="F1203" s="6"/>
    </row>
    <row r="1204" spans="1:6" ht="15.75" customHeight="1" x14ac:dyDescent="0.2">
      <c r="A1204" s="6" t="s">
        <v>795</v>
      </c>
      <c r="B1204" s="135">
        <v>42240.833333333336</v>
      </c>
      <c r="C1204" s="6">
        <v>98472</v>
      </c>
      <c r="D1204" s="62"/>
      <c r="E1204" s="44"/>
      <c r="F1204" s="6"/>
    </row>
    <row r="1205" spans="1:6" ht="15.75" customHeight="1" x14ac:dyDescent="0.2">
      <c r="A1205" s="6" t="s">
        <v>795</v>
      </c>
      <c r="B1205" s="135">
        <v>42239.833333333336</v>
      </c>
      <c r="C1205" s="6">
        <v>100196</v>
      </c>
      <c r="D1205" s="62"/>
      <c r="E1205" s="44"/>
      <c r="F1205" s="6"/>
    </row>
    <row r="1206" spans="1:6" ht="15.75" customHeight="1" x14ac:dyDescent="0.2">
      <c r="A1206" s="6" t="s">
        <v>795</v>
      </c>
      <c r="B1206" s="135">
        <v>42238.833333333336</v>
      </c>
      <c r="C1206" s="6">
        <v>94497</v>
      </c>
      <c r="D1206" s="62"/>
      <c r="E1206" s="44"/>
      <c r="F1206" s="6"/>
    </row>
    <row r="1207" spans="1:6" ht="15.75" customHeight="1" x14ac:dyDescent="0.2">
      <c r="A1207" s="6" t="s">
        <v>795</v>
      </c>
      <c r="B1207" s="135">
        <v>42237.833333333336</v>
      </c>
      <c r="C1207" s="6">
        <v>96884</v>
      </c>
      <c r="D1207" s="62"/>
      <c r="E1207" s="44"/>
      <c r="F1207" s="6"/>
    </row>
    <row r="1208" spans="1:6" ht="15.75" customHeight="1" x14ac:dyDescent="0.2">
      <c r="A1208" s="6" t="s">
        <v>795</v>
      </c>
      <c r="B1208" s="135">
        <v>42236.833333333336</v>
      </c>
      <c r="C1208" s="6">
        <v>96572</v>
      </c>
      <c r="D1208" s="62"/>
      <c r="E1208" s="44"/>
      <c r="F1208" s="6"/>
    </row>
    <row r="1209" spans="1:6" ht="15.75" customHeight="1" x14ac:dyDescent="0.2">
      <c r="A1209" s="6" t="s">
        <v>795</v>
      </c>
      <c r="B1209" s="135">
        <v>42235.833333333336</v>
      </c>
      <c r="C1209" s="6">
        <v>98474</v>
      </c>
      <c r="D1209" s="62"/>
      <c r="E1209" s="44"/>
      <c r="F1209" s="6"/>
    </row>
    <row r="1210" spans="1:6" ht="15.75" customHeight="1" x14ac:dyDescent="0.2">
      <c r="A1210" s="6" t="s">
        <v>795</v>
      </c>
      <c r="B1210" s="135">
        <v>42234.833333333336</v>
      </c>
      <c r="C1210" s="6">
        <v>96801</v>
      </c>
      <c r="D1210" s="62"/>
      <c r="E1210" s="44"/>
      <c r="F1210" s="6"/>
    </row>
    <row r="1211" spans="1:6" ht="15.75" customHeight="1" x14ac:dyDescent="0.2">
      <c r="A1211" s="6" t="s">
        <v>795</v>
      </c>
      <c r="B1211" s="135">
        <v>42233.833333333336</v>
      </c>
      <c r="C1211" s="6">
        <v>96031</v>
      </c>
      <c r="D1211" s="62"/>
      <c r="E1211" s="44"/>
      <c r="F1211" s="6"/>
    </row>
    <row r="1212" spans="1:6" ht="15.75" customHeight="1" x14ac:dyDescent="0.2">
      <c r="A1212" s="6" t="s">
        <v>795</v>
      </c>
      <c r="B1212" s="135">
        <v>42232.833333333336</v>
      </c>
      <c r="C1212" s="6">
        <v>94656</v>
      </c>
      <c r="D1212" s="62"/>
      <c r="E1212" s="44"/>
      <c r="F1212" s="6"/>
    </row>
    <row r="1213" spans="1:6" ht="15.75" customHeight="1" x14ac:dyDescent="0.2">
      <c r="A1213" s="6" t="s">
        <v>795</v>
      </c>
      <c r="B1213" s="135">
        <v>42231.833333333336</v>
      </c>
      <c r="C1213" s="6">
        <v>95403</v>
      </c>
      <c r="D1213" s="62"/>
      <c r="E1213" s="44"/>
      <c r="F1213" s="6"/>
    </row>
    <row r="1214" spans="1:6" ht="15.75" customHeight="1" x14ac:dyDescent="0.2">
      <c r="A1214" s="6" t="s">
        <v>795</v>
      </c>
      <c r="B1214" s="135">
        <v>42230.833333333336</v>
      </c>
      <c r="C1214" s="6">
        <v>93740</v>
      </c>
      <c r="D1214" s="62"/>
      <c r="E1214" s="44"/>
      <c r="F1214" s="6"/>
    </row>
    <row r="1215" spans="1:6" ht="15.75" customHeight="1" x14ac:dyDescent="0.2">
      <c r="A1215" s="6" t="s">
        <v>795</v>
      </c>
      <c r="B1215" s="135">
        <v>42229.833333333336</v>
      </c>
      <c r="C1215" s="6">
        <v>95352</v>
      </c>
      <c r="D1215" s="62"/>
      <c r="E1215" s="44"/>
      <c r="F1215" s="6"/>
    </row>
    <row r="1216" spans="1:6" ht="15.75" customHeight="1" x14ac:dyDescent="0.2">
      <c r="A1216" s="6" t="s">
        <v>795</v>
      </c>
      <c r="B1216" s="135">
        <v>42228.833333333336</v>
      </c>
      <c r="C1216" s="6">
        <v>96189</v>
      </c>
      <c r="D1216" s="62"/>
      <c r="E1216" s="44"/>
      <c r="F1216" s="6"/>
    </row>
    <row r="1217" spans="1:6" ht="15.75" customHeight="1" x14ac:dyDescent="0.2">
      <c r="A1217" s="6" t="s">
        <v>795</v>
      </c>
      <c r="B1217" s="135">
        <v>42227.833333333336</v>
      </c>
      <c r="C1217" s="6">
        <v>95258</v>
      </c>
      <c r="D1217" s="62"/>
      <c r="E1217" s="44"/>
      <c r="F1217" s="6"/>
    </row>
    <row r="1218" spans="1:6" ht="15.75" customHeight="1" x14ac:dyDescent="0.2">
      <c r="A1218" s="6" t="s">
        <v>795</v>
      </c>
      <c r="B1218" s="135">
        <v>42226.833333333336</v>
      </c>
      <c r="C1218" s="6">
        <v>95105</v>
      </c>
      <c r="D1218" s="62"/>
      <c r="E1218" s="44"/>
      <c r="F1218" s="6"/>
    </row>
    <row r="1219" spans="1:6" ht="15.75" customHeight="1" x14ac:dyDescent="0.2">
      <c r="A1219" s="6" t="s">
        <v>795</v>
      </c>
      <c r="B1219" s="135">
        <v>42225.833333333336</v>
      </c>
      <c r="C1219" s="6">
        <v>92202</v>
      </c>
      <c r="D1219" s="62"/>
      <c r="E1219" s="44"/>
      <c r="F1219" s="6"/>
    </row>
    <row r="1220" spans="1:6" ht="15.75" customHeight="1" x14ac:dyDescent="0.2">
      <c r="A1220" s="6" t="s">
        <v>795</v>
      </c>
      <c r="B1220" s="135">
        <v>42224.833333333336</v>
      </c>
      <c r="C1220" s="6">
        <v>93928</v>
      </c>
      <c r="D1220" s="62"/>
      <c r="E1220" s="44"/>
      <c r="F1220" s="6"/>
    </row>
    <row r="1221" spans="1:6" ht="15.75" customHeight="1" x14ac:dyDescent="0.2">
      <c r="A1221" s="6" t="s">
        <v>795</v>
      </c>
      <c r="B1221" s="135">
        <v>42223.833333333336</v>
      </c>
      <c r="C1221" s="6">
        <v>95125</v>
      </c>
      <c r="D1221" s="62"/>
      <c r="E1221" s="44"/>
      <c r="F1221" s="6"/>
    </row>
    <row r="1222" spans="1:6" ht="15.75" customHeight="1" x14ac:dyDescent="0.2">
      <c r="A1222" s="6" t="s">
        <v>795</v>
      </c>
      <c r="B1222" s="135">
        <v>42222.833333333336</v>
      </c>
      <c r="C1222" s="6">
        <v>95096</v>
      </c>
      <c r="D1222" s="62"/>
      <c r="E1222" s="44"/>
      <c r="F1222" s="6"/>
    </row>
    <row r="1223" spans="1:6" ht="15.75" customHeight="1" x14ac:dyDescent="0.2">
      <c r="A1223" s="6" t="s">
        <v>795</v>
      </c>
      <c r="B1223" s="135">
        <v>42221.833333333336</v>
      </c>
      <c r="C1223" s="6">
        <v>95220</v>
      </c>
      <c r="D1223" s="62"/>
      <c r="E1223" s="44"/>
      <c r="F1223" s="6"/>
    </row>
    <row r="1224" spans="1:6" ht="15.75" customHeight="1" x14ac:dyDescent="0.2">
      <c r="A1224" s="6" t="s">
        <v>795</v>
      </c>
      <c r="B1224" s="135">
        <v>42220.833333333336</v>
      </c>
      <c r="C1224" s="6">
        <v>95302</v>
      </c>
      <c r="D1224" s="62"/>
      <c r="E1224" s="44"/>
      <c r="F1224" s="6"/>
    </row>
    <row r="1225" spans="1:6" ht="15.75" customHeight="1" x14ac:dyDescent="0.2">
      <c r="A1225" s="6" t="s">
        <v>795</v>
      </c>
      <c r="B1225" s="135">
        <v>42219.833333333336</v>
      </c>
      <c r="C1225" s="6">
        <v>96717</v>
      </c>
      <c r="D1225" s="62"/>
      <c r="E1225" s="44"/>
      <c r="F1225" s="6"/>
    </row>
    <row r="1226" spans="1:6" ht="15.75" customHeight="1" x14ac:dyDescent="0.2">
      <c r="A1226" s="6" t="s">
        <v>795</v>
      </c>
      <c r="B1226" s="135">
        <v>42218.833333333336</v>
      </c>
      <c r="C1226" s="6">
        <v>94731</v>
      </c>
      <c r="D1226" s="62"/>
      <c r="E1226" s="44"/>
      <c r="F1226" s="6"/>
    </row>
    <row r="1227" spans="1:6" ht="15.75" customHeight="1" x14ac:dyDescent="0.2">
      <c r="A1227" s="6" t="s">
        <v>795</v>
      </c>
      <c r="B1227" s="135">
        <v>42217.833333333336</v>
      </c>
      <c r="C1227" s="6">
        <v>92533</v>
      </c>
      <c r="D1227" s="62"/>
      <c r="E1227" s="44"/>
      <c r="F1227" s="6"/>
    </row>
    <row r="1228" spans="1:6" ht="15.75" customHeight="1" x14ac:dyDescent="0.2">
      <c r="A1228" s="6" t="s">
        <v>796</v>
      </c>
      <c r="B1228" s="135">
        <v>42247.833333333336</v>
      </c>
      <c r="C1228" s="6">
        <v>88961</v>
      </c>
      <c r="D1228" s="62"/>
      <c r="E1228" s="44"/>
      <c r="F1228" s="6"/>
    </row>
    <row r="1229" spans="1:6" ht="15.75" customHeight="1" x14ac:dyDescent="0.2">
      <c r="A1229" s="6" t="s">
        <v>796</v>
      </c>
      <c r="B1229" s="135">
        <v>42246.833333333336</v>
      </c>
      <c r="C1229" s="6">
        <v>90000</v>
      </c>
      <c r="D1229" s="62"/>
      <c r="E1229" s="44"/>
      <c r="F1229" s="6"/>
    </row>
    <row r="1230" spans="1:6" ht="15.75" customHeight="1" x14ac:dyDescent="0.2">
      <c r="A1230" s="6" t="s">
        <v>796</v>
      </c>
      <c r="B1230" s="135">
        <v>42245.833333333336</v>
      </c>
      <c r="C1230" s="6">
        <v>92888</v>
      </c>
      <c r="D1230" s="62"/>
      <c r="E1230" s="44"/>
      <c r="F1230" s="6"/>
    </row>
    <row r="1231" spans="1:6" ht="15.75" customHeight="1" x14ac:dyDescent="0.2">
      <c r="A1231" s="6" t="s">
        <v>796</v>
      </c>
      <c r="B1231" s="135">
        <v>42244.833333333336</v>
      </c>
      <c r="C1231" s="6">
        <v>89313</v>
      </c>
      <c r="D1231" s="62"/>
      <c r="E1231" s="44"/>
      <c r="F1231" s="6"/>
    </row>
    <row r="1232" spans="1:6" ht="15.75" customHeight="1" x14ac:dyDescent="0.2">
      <c r="A1232" s="6" t="s">
        <v>796</v>
      </c>
      <c r="B1232" s="135">
        <v>42243.833333333336</v>
      </c>
      <c r="C1232" s="6">
        <v>90677</v>
      </c>
      <c r="D1232" s="62"/>
      <c r="E1232" s="44"/>
      <c r="F1232" s="6"/>
    </row>
    <row r="1233" spans="1:6" ht="15.75" customHeight="1" x14ac:dyDescent="0.2">
      <c r="A1233" s="6" t="s">
        <v>796</v>
      </c>
      <c r="B1233" s="135">
        <v>42242.833333333336</v>
      </c>
      <c r="C1233" s="6">
        <v>89256</v>
      </c>
      <c r="D1233" s="62"/>
      <c r="E1233" s="44"/>
      <c r="F1233" s="6"/>
    </row>
    <row r="1234" spans="1:6" ht="15.75" customHeight="1" x14ac:dyDescent="0.2">
      <c r="A1234" s="6" t="s">
        <v>796</v>
      </c>
      <c r="B1234" s="135">
        <v>42241.833333333336</v>
      </c>
      <c r="C1234" s="6">
        <v>86951</v>
      </c>
      <c r="D1234" s="62"/>
      <c r="E1234" s="44"/>
      <c r="F1234" s="6"/>
    </row>
    <row r="1235" spans="1:6" ht="15.75" customHeight="1" x14ac:dyDescent="0.2">
      <c r="A1235" s="6" t="s">
        <v>796</v>
      </c>
      <c r="B1235" s="135">
        <v>42240.833333333336</v>
      </c>
      <c r="C1235" s="6">
        <v>90435</v>
      </c>
      <c r="D1235" s="62"/>
      <c r="E1235" s="44"/>
      <c r="F1235" s="6"/>
    </row>
    <row r="1236" spans="1:6" ht="15.75" customHeight="1" x14ac:dyDescent="0.2">
      <c r="A1236" s="6" t="s">
        <v>796</v>
      </c>
      <c r="B1236" s="135">
        <v>42239.833333333336</v>
      </c>
      <c r="C1236" s="6">
        <v>89303</v>
      </c>
      <c r="D1236" s="62"/>
      <c r="E1236" s="44"/>
      <c r="F1236" s="6"/>
    </row>
    <row r="1237" spans="1:6" ht="15.75" customHeight="1" x14ac:dyDescent="0.2">
      <c r="A1237" s="6" t="s">
        <v>796</v>
      </c>
      <c r="B1237" s="135">
        <v>42238.833333333336</v>
      </c>
      <c r="C1237" s="6">
        <v>89199</v>
      </c>
      <c r="D1237" s="62"/>
      <c r="E1237" s="44"/>
      <c r="F1237" s="6"/>
    </row>
    <row r="1238" spans="1:6" ht="15.75" customHeight="1" x14ac:dyDescent="0.2">
      <c r="A1238" s="6" t="s">
        <v>796</v>
      </c>
      <c r="B1238" s="135">
        <v>42237.833333333336</v>
      </c>
      <c r="C1238" s="6">
        <v>88724</v>
      </c>
      <c r="D1238" s="62"/>
      <c r="E1238" s="44"/>
      <c r="F1238" s="6"/>
    </row>
    <row r="1239" spans="1:6" ht="15.75" customHeight="1" x14ac:dyDescent="0.2">
      <c r="A1239" s="6" t="s">
        <v>796</v>
      </c>
      <c r="B1239" s="135">
        <v>42236.833333333336</v>
      </c>
      <c r="C1239" s="6">
        <v>93972</v>
      </c>
      <c r="D1239" s="62"/>
      <c r="E1239" s="44"/>
      <c r="F1239" s="6"/>
    </row>
    <row r="1240" spans="1:6" ht="15.75" customHeight="1" x14ac:dyDescent="0.2">
      <c r="A1240" s="6" t="s">
        <v>796</v>
      </c>
      <c r="B1240" s="135">
        <v>42235.833333333336</v>
      </c>
      <c r="C1240" s="6">
        <v>89634</v>
      </c>
      <c r="D1240" s="62"/>
      <c r="E1240" s="44"/>
      <c r="F1240" s="6"/>
    </row>
    <row r="1241" spans="1:6" ht="15.75" customHeight="1" x14ac:dyDescent="0.2">
      <c r="A1241" s="6" t="s">
        <v>796</v>
      </c>
      <c r="B1241" s="135">
        <v>42234.833333333336</v>
      </c>
      <c r="C1241" s="6">
        <v>87608</v>
      </c>
      <c r="D1241" s="62"/>
      <c r="E1241" s="44"/>
      <c r="F1241" s="6"/>
    </row>
    <row r="1242" spans="1:6" ht="15.75" customHeight="1" x14ac:dyDescent="0.2">
      <c r="A1242" s="6" t="s">
        <v>796</v>
      </c>
      <c r="B1242" s="135">
        <v>42233.833333333336</v>
      </c>
      <c r="C1242" s="6">
        <v>89198</v>
      </c>
      <c r="D1242" s="62"/>
      <c r="E1242" s="44"/>
      <c r="F1242" s="6"/>
    </row>
    <row r="1243" spans="1:6" ht="15.75" customHeight="1" x14ac:dyDescent="0.2">
      <c r="A1243" s="6" t="s">
        <v>796</v>
      </c>
      <c r="B1243" s="135">
        <v>42232.833333333336</v>
      </c>
      <c r="C1243" s="6">
        <v>89464</v>
      </c>
      <c r="D1243" s="62"/>
      <c r="E1243" s="44"/>
      <c r="F1243" s="6"/>
    </row>
    <row r="1244" spans="1:6" ht="15.75" customHeight="1" x14ac:dyDescent="0.2">
      <c r="A1244" s="6" t="s">
        <v>796</v>
      </c>
      <c r="B1244" s="135">
        <v>42231.833333333336</v>
      </c>
      <c r="C1244" s="6">
        <v>87475</v>
      </c>
      <c r="D1244" s="62"/>
      <c r="E1244" s="44"/>
      <c r="F1244" s="6"/>
    </row>
    <row r="1245" spans="1:6" ht="15.75" customHeight="1" x14ac:dyDescent="0.2">
      <c r="A1245" s="6" t="s">
        <v>796</v>
      </c>
      <c r="B1245" s="135">
        <v>42230.833333333336</v>
      </c>
      <c r="C1245" s="6">
        <v>86560</v>
      </c>
      <c r="D1245" s="62"/>
      <c r="E1245" s="44"/>
      <c r="F1245" s="6"/>
    </row>
    <row r="1246" spans="1:6" ht="15.75" customHeight="1" x14ac:dyDescent="0.2">
      <c r="A1246" s="6" t="s">
        <v>796</v>
      </c>
      <c r="B1246" s="135">
        <v>42229.833333333336</v>
      </c>
      <c r="C1246" s="6">
        <v>82843</v>
      </c>
      <c r="D1246" s="62"/>
      <c r="E1246" s="44"/>
      <c r="F1246" s="6"/>
    </row>
    <row r="1247" spans="1:6" ht="15.75" customHeight="1" x14ac:dyDescent="0.2">
      <c r="A1247" s="6" t="s">
        <v>796</v>
      </c>
      <c r="B1247" s="135">
        <v>42228.833333333336</v>
      </c>
      <c r="C1247" s="6">
        <v>91307</v>
      </c>
      <c r="D1247" s="62"/>
      <c r="E1247" s="44"/>
      <c r="F1247" s="6"/>
    </row>
    <row r="1248" spans="1:6" ht="15.75" customHeight="1" x14ac:dyDescent="0.2">
      <c r="A1248" s="6" t="s">
        <v>796</v>
      </c>
      <c r="B1248" s="135">
        <v>42227.833333333336</v>
      </c>
      <c r="C1248" s="6">
        <v>89395</v>
      </c>
      <c r="D1248" s="62"/>
      <c r="E1248" s="44"/>
      <c r="F1248" s="6"/>
    </row>
    <row r="1249" spans="1:6" ht="15.75" customHeight="1" x14ac:dyDescent="0.2">
      <c r="A1249" s="6" t="s">
        <v>796</v>
      </c>
      <c r="B1249" s="135">
        <v>42226.833333333336</v>
      </c>
      <c r="C1249" s="6">
        <v>87657</v>
      </c>
      <c r="D1249" s="62"/>
      <c r="E1249" s="44"/>
      <c r="F1249" s="6"/>
    </row>
    <row r="1250" spans="1:6" ht="15.75" customHeight="1" x14ac:dyDescent="0.2">
      <c r="A1250" s="6" t="s">
        <v>796</v>
      </c>
      <c r="B1250" s="135">
        <v>42225.833333333336</v>
      </c>
      <c r="C1250" s="6">
        <v>89558</v>
      </c>
      <c r="D1250" s="62"/>
      <c r="E1250" s="44"/>
      <c r="F1250" s="6"/>
    </row>
    <row r="1251" spans="1:6" ht="15.75" customHeight="1" x14ac:dyDescent="0.2">
      <c r="A1251" s="6" t="s">
        <v>796</v>
      </c>
      <c r="B1251" s="135">
        <v>42224.833333333336</v>
      </c>
      <c r="C1251" s="6">
        <v>86988</v>
      </c>
      <c r="D1251" s="62"/>
      <c r="E1251" s="44"/>
      <c r="F1251" s="6"/>
    </row>
    <row r="1252" spans="1:6" ht="15.75" customHeight="1" x14ac:dyDescent="0.2">
      <c r="A1252" s="6" t="s">
        <v>796</v>
      </c>
      <c r="B1252" s="135">
        <v>42223.833333333336</v>
      </c>
      <c r="C1252" s="6">
        <v>86381</v>
      </c>
      <c r="D1252" s="62"/>
      <c r="E1252" s="44"/>
      <c r="F1252" s="6"/>
    </row>
    <row r="1253" spans="1:6" ht="15.75" customHeight="1" x14ac:dyDescent="0.2">
      <c r="A1253" s="6" t="s">
        <v>796</v>
      </c>
      <c r="B1253" s="135">
        <v>42222.833333333336</v>
      </c>
      <c r="C1253" s="6">
        <v>86069</v>
      </c>
      <c r="D1253" s="62"/>
      <c r="E1253" s="44"/>
      <c r="F1253" s="6"/>
    </row>
    <row r="1254" spans="1:6" ht="15.75" customHeight="1" x14ac:dyDescent="0.2">
      <c r="A1254" s="6" t="s">
        <v>796</v>
      </c>
      <c r="B1254" s="135">
        <v>42221.833333333336</v>
      </c>
      <c r="C1254" s="6">
        <v>88162</v>
      </c>
      <c r="D1254" s="62"/>
      <c r="E1254" s="44"/>
      <c r="F1254" s="6"/>
    </row>
    <row r="1255" spans="1:6" ht="15.75" customHeight="1" x14ac:dyDescent="0.2">
      <c r="A1255" s="6" t="s">
        <v>796</v>
      </c>
      <c r="B1255" s="135">
        <v>42220.833333333336</v>
      </c>
      <c r="C1255" s="6">
        <v>89588</v>
      </c>
      <c r="D1255" s="62"/>
      <c r="E1255" s="44"/>
      <c r="F1255" s="6"/>
    </row>
    <row r="1256" spans="1:6" ht="15.75" customHeight="1" x14ac:dyDescent="0.2">
      <c r="A1256" s="6" t="s">
        <v>796</v>
      </c>
      <c r="B1256" s="135">
        <v>42219.833333333336</v>
      </c>
      <c r="C1256" s="6">
        <v>87836</v>
      </c>
      <c r="D1256" s="62"/>
      <c r="E1256" s="44"/>
      <c r="F1256" s="6"/>
    </row>
    <row r="1257" spans="1:6" ht="15.75" customHeight="1" x14ac:dyDescent="0.2">
      <c r="A1257" s="6" t="s">
        <v>796</v>
      </c>
      <c r="B1257" s="135">
        <v>42218.833333333336</v>
      </c>
      <c r="C1257" s="6">
        <v>85507</v>
      </c>
      <c r="D1257" s="62"/>
      <c r="E1257" s="44"/>
      <c r="F1257" s="6"/>
    </row>
    <row r="1258" spans="1:6" ht="15.75" customHeight="1" x14ac:dyDescent="0.2">
      <c r="A1258" s="6" t="s">
        <v>796</v>
      </c>
      <c r="B1258" s="135">
        <v>42217.833333333336</v>
      </c>
      <c r="C1258" s="6">
        <v>89147</v>
      </c>
      <c r="D1258" s="62"/>
      <c r="E1258" s="44"/>
      <c r="F1258" s="6"/>
    </row>
    <row r="1259" spans="1:6" ht="15.75" customHeight="1" x14ac:dyDescent="0.2">
      <c r="A1259" s="6" t="s">
        <v>797</v>
      </c>
      <c r="B1259" s="135">
        <v>42247.833333333336</v>
      </c>
      <c r="C1259" s="6">
        <v>656262</v>
      </c>
      <c r="D1259" s="62"/>
      <c r="E1259" s="44"/>
      <c r="F1259" s="6"/>
    </row>
    <row r="1260" spans="1:6" ht="15.75" customHeight="1" x14ac:dyDescent="0.2">
      <c r="A1260" s="6" t="s">
        <v>797</v>
      </c>
      <c r="B1260" s="135">
        <v>42246.833333333336</v>
      </c>
      <c r="C1260" s="6">
        <v>713989</v>
      </c>
      <c r="D1260" s="62"/>
      <c r="E1260" s="44"/>
      <c r="F1260" s="6"/>
    </row>
    <row r="1261" spans="1:6" ht="15.75" customHeight="1" x14ac:dyDescent="0.2">
      <c r="A1261" s="6" t="s">
        <v>797</v>
      </c>
      <c r="B1261" s="135">
        <v>42245.833333333336</v>
      </c>
      <c r="C1261" s="6">
        <v>568623</v>
      </c>
      <c r="D1261" s="62"/>
      <c r="E1261" s="44"/>
      <c r="F1261" s="6"/>
    </row>
    <row r="1262" spans="1:6" ht="15.75" customHeight="1" x14ac:dyDescent="0.2">
      <c r="A1262" s="6" t="s">
        <v>797</v>
      </c>
      <c r="B1262" s="135">
        <v>42244.833333333336</v>
      </c>
      <c r="C1262" s="6">
        <v>564711</v>
      </c>
      <c r="D1262" s="62"/>
      <c r="E1262" s="44"/>
      <c r="F1262" s="6"/>
    </row>
    <row r="1263" spans="1:6" ht="15.75" customHeight="1" x14ac:dyDescent="0.2">
      <c r="A1263" s="6" t="s">
        <v>797</v>
      </c>
      <c r="B1263" s="135">
        <v>42243.833333333336</v>
      </c>
      <c r="C1263" s="6">
        <v>606632</v>
      </c>
      <c r="D1263" s="62"/>
      <c r="E1263" s="44"/>
      <c r="F1263" s="6"/>
    </row>
    <row r="1264" spans="1:6" ht="15.75" customHeight="1" x14ac:dyDescent="0.2">
      <c r="A1264" s="6" t="s">
        <v>797</v>
      </c>
      <c r="B1264" s="135">
        <v>42242.833333333336</v>
      </c>
      <c r="C1264" s="6">
        <v>612155</v>
      </c>
      <c r="D1264" s="62"/>
      <c r="E1264" s="44"/>
      <c r="F1264" s="6"/>
    </row>
    <row r="1265" spans="1:6" ht="15.75" customHeight="1" x14ac:dyDescent="0.2">
      <c r="A1265" s="6" t="s">
        <v>797</v>
      </c>
      <c r="B1265" s="135">
        <v>42241.833333333336</v>
      </c>
      <c r="C1265" s="6">
        <v>632695</v>
      </c>
      <c r="D1265" s="62"/>
      <c r="E1265" s="44"/>
      <c r="F1265" s="6"/>
    </row>
    <row r="1266" spans="1:6" ht="15.75" customHeight="1" x14ac:dyDescent="0.2">
      <c r="A1266" s="6" t="s">
        <v>797</v>
      </c>
      <c r="B1266" s="135">
        <v>42240.833333333336</v>
      </c>
      <c r="C1266" s="6">
        <v>609168</v>
      </c>
      <c r="D1266" s="62"/>
      <c r="E1266" s="44"/>
      <c r="F1266" s="6"/>
    </row>
    <row r="1267" spans="1:6" ht="15.75" customHeight="1" x14ac:dyDescent="0.2">
      <c r="A1267" s="6" t="s">
        <v>797</v>
      </c>
      <c r="B1267" s="135">
        <v>42239.833333333336</v>
      </c>
      <c r="C1267" s="6">
        <v>642172</v>
      </c>
      <c r="D1267" s="62"/>
      <c r="E1267" s="44"/>
      <c r="F1267" s="6"/>
    </row>
    <row r="1268" spans="1:6" ht="15.75" customHeight="1" x14ac:dyDescent="0.2">
      <c r="A1268" s="6" t="s">
        <v>797</v>
      </c>
      <c r="B1268" s="135">
        <v>42238.833333333336</v>
      </c>
      <c r="C1268" s="6">
        <v>555411</v>
      </c>
      <c r="D1268" s="62"/>
      <c r="E1268" s="44"/>
      <c r="F1268" s="6"/>
    </row>
    <row r="1269" spans="1:6" ht="15.75" customHeight="1" x14ac:dyDescent="0.2">
      <c r="A1269" s="6" t="s">
        <v>797</v>
      </c>
      <c r="B1269" s="135">
        <v>42237.833333333336</v>
      </c>
      <c r="C1269" s="6">
        <v>568212</v>
      </c>
      <c r="D1269" s="62"/>
      <c r="E1269" s="44"/>
      <c r="F1269" s="6"/>
    </row>
    <row r="1270" spans="1:6" ht="15.75" customHeight="1" x14ac:dyDescent="0.2">
      <c r="A1270" s="6" t="s">
        <v>797</v>
      </c>
      <c r="B1270" s="135">
        <v>42236.833333333336</v>
      </c>
      <c r="C1270" s="6">
        <v>669042</v>
      </c>
      <c r="D1270" s="62"/>
      <c r="E1270" s="44"/>
      <c r="F1270" s="6"/>
    </row>
    <row r="1271" spans="1:6" ht="15.75" customHeight="1" x14ac:dyDescent="0.2">
      <c r="A1271" s="6" t="s">
        <v>797</v>
      </c>
      <c r="B1271" s="135">
        <v>42235.833333333336</v>
      </c>
      <c r="C1271" s="6">
        <v>641726</v>
      </c>
      <c r="D1271" s="62"/>
      <c r="E1271" s="44"/>
      <c r="F1271" s="6"/>
    </row>
    <row r="1272" spans="1:6" ht="15.75" customHeight="1" x14ac:dyDescent="0.2">
      <c r="A1272" s="6" t="s">
        <v>797</v>
      </c>
      <c r="B1272" s="135">
        <v>42234.833333333336</v>
      </c>
      <c r="C1272" s="6">
        <v>635284</v>
      </c>
      <c r="D1272" s="62"/>
      <c r="E1272" s="44"/>
      <c r="F1272" s="6"/>
    </row>
    <row r="1273" spans="1:6" ht="15.75" customHeight="1" x14ac:dyDescent="0.2">
      <c r="A1273" s="6" t="s">
        <v>797</v>
      </c>
      <c r="B1273" s="135">
        <v>42233.833333333336</v>
      </c>
      <c r="C1273" s="6">
        <v>660109</v>
      </c>
      <c r="D1273" s="62"/>
      <c r="E1273" s="44"/>
      <c r="F1273" s="6"/>
    </row>
    <row r="1274" spans="1:6" ht="15.75" customHeight="1" x14ac:dyDescent="0.2">
      <c r="A1274" s="6" t="s">
        <v>797</v>
      </c>
      <c r="B1274" s="135">
        <v>42232.833333333336</v>
      </c>
      <c r="C1274" s="6">
        <v>673718</v>
      </c>
      <c r="D1274" s="62"/>
      <c r="E1274" s="44"/>
      <c r="F1274" s="6"/>
    </row>
    <row r="1275" spans="1:6" ht="15.75" customHeight="1" x14ac:dyDescent="0.2">
      <c r="A1275" s="6" t="s">
        <v>797</v>
      </c>
      <c r="B1275" s="135">
        <v>42231.833333333336</v>
      </c>
      <c r="C1275" s="6">
        <v>565198</v>
      </c>
      <c r="D1275" s="62"/>
      <c r="E1275" s="44"/>
      <c r="F1275" s="6"/>
    </row>
    <row r="1276" spans="1:6" ht="15.75" customHeight="1" x14ac:dyDescent="0.2">
      <c r="A1276" s="6" t="s">
        <v>797</v>
      </c>
      <c r="B1276" s="135">
        <v>42230.833333333336</v>
      </c>
      <c r="C1276" s="6">
        <v>582812</v>
      </c>
      <c r="D1276" s="62"/>
      <c r="E1276" s="44"/>
      <c r="F1276" s="6"/>
    </row>
    <row r="1277" spans="1:6" ht="15.75" customHeight="1" x14ac:dyDescent="0.2">
      <c r="A1277" s="6" t="s">
        <v>797</v>
      </c>
      <c r="B1277" s="135">
        <v>42229.833333333336</v>
      </c>
      <c r="C1277" s="6">
        <v>661789</v>
      </c>
      <c r="D1277" s="62"/>
      <c r="E1277" s="44"/>
      <c r="F1277" s="6"/>
    </row>
    <row r="1278" spans="1:6" ht="15.75" customHeight="1" x14ac:dyDescent="0.2">
      <c r="A1278" s="6" t="s">
        <v>797</v>
      </c>
      <c r="B1278" s="135">
        <v>42228.833333333336</v>
      </c>
      <c r="C1278" s="6">
        <v>650720</v>
      </c>
      <c r="D1278" s="62"/>
      <c r="E1278" s="44"/>
      <c r="F1278" s="6"/>
    </row>
    <row r="1279" spans="1:6" ht="15.75" customHeight="1" x14ac:dyDescent="0.2">
      <c r="A1279" s="6" t="s">
        <v>797</v>
      </c>
      <c r="B1279" s="135">
        <v>42227.833333333336</v>
      </c>
      <c r="C1279" s="6">
        <v>684638</v>
      </c>
      <c r="D1279" s="62"/>
      <c r="E1279" s="44"/>
      <c r="F1279" s="6"/>
    </row>
    <row r="1280" spans="1:6" ht="15.75" customHeight="1" x14ac:dyDescent="0.2">
      <c r="A1280" s="6" t="s">
        <v>797</v>
      </c>
      <c r="B1280" s="135">
        <v>42226.833333333336</v>
      </c>
      <c r="C1280" s="6">
        <v>644534</v>
      </c>
      <c r="D1280" s="62"/>
      <c r="E1280" s="44"/>
      <c r="F1280" s="6"/>
    </row>
    <row r="1281" spans="1:6" ht="15.75" customHeight="1" x14ac:dyDescent="0.2">
      <c r="A1281" s="6" t="s">
        <v>797</v>
      </c>
      <c r="B1281" s="135">
        <v>42225.833333333336</v>
      </c>
      <c r="C1281" s="6">
        <v>658892</v>
      </c>
      <c r="D1281" s="62"/>
      <c r="E1281" s="44"/>
      <c r="F1281" s="6"/>
    </row>
    <row r="1282" spans="1:6" ht="15.75" customHeight="1" x14ac:dyDescent="0.2">
      <c r="A1282" s="6" t="s">
        <v>797</v>
      </c>
      <c r="B1282" s="135">
        <v>42224.833333333336</v>
      </c>
      <c r="C1282" s="6">
        <v>556168</v>
      </c>
      <c r="D1282" s="62"/>
      <c r="E1282" s="44"/>
      <c r="F1282" s="6"/>
    </row>
    <row r="1283" spans="1:6" ht="15.75" customHeight="1" x14ac:dyDescent="0.2">
      <c r="A1283" s="6" t="s">
        <v>797</v>
      </c>
      <c r="B1283" s="135">
        <v>42223.833333333336</v>
      </c>
      <c r="C1283" s="6">
        <v>577088</v>
      </c>
      <c r="D1283" s="62"/>
      <c r="E1283" s="44"/>
      <c r="F1283" s="6"/>
    </row>
    <row r="1284" spans="1:6" ht="15.75" customHeight="1" x14ac:dyDescent="0.2">
      <c r="A1284" s="6" t="s">
        <v>797</v>
      </c>
      <c r="B1284" s="135">
        <v>42222.833333333336</v>
      </c>
      <c r="C1284" s="6">
        <v>610770</v>
      </c>
      <c r="D1284" s="62"/>
      <c r="E1284" s="44"/>
      <c r="F1284" s="6"/>
    </row>
    <row r="1285" spans="1:6" ht="15.75" customHeight="1" x14ac:dyDescent="0.2">
      <c r="A1285" s="6" t="s">
        <v>797</v>
      </c>
      <c r="B1285" s="135">
        <v>42221.833333333336</v>
      </c>
      <c r="C1285" s="6">
        <v>570576</v>
      </c>
      <c r="D1285" s="62"/>
      <c r="E1285" s="44"/>
      <c r="F1285" s="6"/>
    </row>
    <row r="1286" spans="1:6" ht="15.75" customHeight="1" x14ac:dyDescent="0.2">
      <c r="A1286" s="6" t="s">
        <v>797</v>
      </c>
      <c r="B1286" s="135">
        <v>42220.833333333336</v>
      </c>
      <c r="C1286" s="6">
        <v>688880</v>
      </c>
      <c r="D1286" s="62"/>
      <c r="E1286" s="44"/>
      <c r="F1286" s="6"/>
    </row>
    <row r="1287" spans="1:6" ht="15.75" customHeight="1" x14ac:dyDescent="0.2">
      <c r="A1287" s="6" t="s">
        <v>797</v>
      </c>
      <c r="B1287" s="135">
        <v>42219.833333333336</v>
      </c>
      <c r="C1287" s="6">
        <v>640885</v>
      </c>
      <c r="D1287" s="62"/>
      <c r="E1287" s="44"/>
      <c r="F1287" s="6"/>
    </row>
    <row r="1288" spans="1:6" ht="15.75" customHeight="1" x14ac:dyDescent="0.2">
      <c r="A1288" s="6" t="s">
        <v>797</v>
      </c>
      <c r="B1288" s="135">
        <v>42218.833333333336</v>
      </c>
      <c r="C1288" s="6">
        <v>613539</v>
      </c>
      <c r="D1288" s="62"/>
      <c r="E1288" s="44"/>
      <c r="F1288" s="6"/>
    </row>
    <row r="1289" spans="1:6" ht="15.75" customHeight="1" x14ac:dyDescent="0.2">
      <c r="A1289" s="6" t="s">
        <v>797</v>
      </c>
      <c r="B1289" s="135">
        <v>42217.833333333336</v>
      </c>
      <c r="C1289" s="6">
        <v>554387</v>
      </c>
      <c r="D1289" s="62"/>
      <c r="E1289" s="44"/>
      <c r="F1289" s="6"/>
    </row>
    <row r="1290" spans="1:6" ht="15.75" customHeight="1" x14ac:dyDescent="0.2">
      <c r="A1290" s="6" t="s">
        <v>799</v>
      </c>
      <c r="B1290" s="135">
        <v>42247.833333333336</v>
      </c>
      <c r="C1290" s="6">
        <v>292586</v>
      </c>
      <c r="D1290" s="62"/>
      <c r="E1290" s="44"/>
      <c r="F1290" s="6"/>
    </row>
    <row r="1291" spans="1:6" ht="15.75" customHeight="1" x14ac:dyDescent="0.2">
      <c r="A1291" s="6" t="s">
        <v>799</v>
      </c>
      <c r="B1291" s="135">
        <v>42246.833333333336</v>
      </c>
      <c r="C1291" s="6">
        <v>300080</v>
      </c>
      <c r="D1291" s="62"/>
      <c r="E1291" s="44"/>
      <c r="F1291" s="6"/>
    </row>
    <row r="1292" spans="1:6" ht="15.75" customHeight="1" x14ac:dyDescent="0.2">
      <c r="A1292" s="6" t="s">
        <v>799</v>
      </c>
      <c r="B1292" s="135">
        <v>42245.833333333336</v>
      </c>
      <c r="C1292" s="6">
        <v>305590</v>
      </c>
      <c r="D1292" s="62"/>
      <c r="E1292" s="44"/>
      <c r="F1292" s="6"/>
    </row>
    <row r="1293" spans="1:6" ht="15.75" customHeight="1" x14ac:dyDescent="0.2">
      <c r="A1293" s="6" t="s">
        <v>799</v>
      </c>
      <c r="B1293" s="135">
        <v>42244.833333333336</v>
      </c>
      <c r="C1293" s="6">
        <v>290384</v>
      </c>
      <c r="D1293" s="62"/>
      <c r="E1293" s="44"/>
      <c r="F1293" s="6"/>
    </row>
    <row r="1294" spans="1:6" ht="15.75" customHeight="1" x14ac:dyDescent="0.2">
      <c r="A1294" s="6" t="s">
        <v>799</v>
      </c>
      <c r="B1294" s="135">
        <v>42243.833333333336</v>
      </c>
      <c r="C1294" s="6">
        <v>303015</v>
      </c>
      <c r="D1294" s="62"/>
      <c r="E1294" s="44"/>
      <c r="F1294" s="6"/>
    </row>
    <row r="1295" spans="1:6" ht="15.75" customHeight="1" x14ac:dyDescent="0.2">
      <c r="A1295" s="6" t="s">
        <v>799</v>
      </c>
      <c r="B1295" s="135">
        <v>42242.833333333336</v>
      </c>
      <c r="C1295" s="6">
        <v>299847</v>
      </c>
      <c r="D1295" s="62"/>
      <c r="E1295" s="44"/>
      <c r="F1295" s="6"/>
    </row>
    <row r="1296" spans="1:6" ht="15.75" customHeight="1" x14ac:dyDescent="0.2">
      <c r="A1296" s="6" t="s">
        <v>799</v>
      </c>
      <c r="B1296" s="135">
        <v>42241.833333333336</v>
      </c>
      <c r="C1296" s="6">
        <v>316715</v>
      </c>
      <c r="D1296" s="62"/>
      <c r="E1296" s="44"/>
      <c r="F1296" s="6"/>
    </row>
    <row r="1297" spans="1:6" ht="15.75" customHeight="1" x14ac:dyDescent="0.2">
      <c r="A1297" s="6" t="s">
        <v>799</v>
      </c>
      <c r="B1297" s="135">
        <v>42240.833333333336</v>
      </c>
      <c r="C1297" s="6">
        <v>307753</v>
      </c>
      <c r="D1297" s="62"/>
      <c r="E1297" s="44"/>
      <c r="F1297" s="6"/>
    </row>
    <row r="1298" spans="1:6" ht="15.75" customHeight="1" x14ac:dyDescent="0.2">
      <c r="A1298" s="6" t="s">
        <v>799</v>
      </c>
      <c r="B1298" s="135">
        <v>42239.833333333336</v>
      </c>
      <c r="C1298" s="6">
        <v>297204</v>
      </c>
      <c r="D1298" s="62"/>
      <c r="E1298" s="44"/>
      <c r="F1298" s="6"/>
    </row>
    <row r="1299" spans="1:6" ht="15.75" customHeight="1" x14ac:dyDescent="0.2">
      <c r="A1299" s="6" t="s">
        <v>799</v>
      </c>
      <c r="B1299" s="135">
        <v>42238.833333333336</v>
      </c>
      <c r="C1299" s="6">
        <v>283164</v>
      </c>
      <c r="D1299" s="62"/>
      <c r="E1299" s="44"/>
      <c r="F1299" s="6"/>
    </row>
    <row r="1300" spans="1:6" ht="15.75" customHeight="1" x14ac:dyDescent="0.2">
      <c r="A1300" s="6" t="s">
        <v>799</v>
      </c>
      <c r="B1300" s="135">
        <v>42237.833333333336</v>
      </c>
      <c r="C1300" s="6">
        <v>299350</v>
      </c>
      <c r="D1300" s="62"/>
      <c r="E1300" s="44"/>
      <c r="F1300" s="6"/>
    </row>
    <row r="1301" spans="1:6" ht="15.75" customHeight="1" x14ac:dyDescent="0.2">
      <c r="A1301" s="6" t="s">
        <v>799</v>
      </c>
      <c r="B1301" s="135">
        <v>42236.833333333336</v>
      </c>
      <c r="C1301" s="6">
        <v>311143</v>
      </c>
      <c r="D1301" s="62"/>
      <c r="E1301" s="44"/>
      <c r="F1301" s="6"/>
    </row>
    <row r="1302" spans="1:6" ht="15.75" customHeight="1" x14ac:dyDescent="0.2">
      <c r="A1302" s="6" t="s">
        <v>799</v>
      </c>
      <c r="B1302" s="135">
        <v>42235.833333333336</v>
      </c>
      <c r="C1302" s="6">
        <v>300063</v>
      </c>
      <c r="D1302" s="62"/>
      <c r="E1302" s="44"/>
      <c r="F1302" s="6"/>
    </row>
    <row r="1303" spans="1:6" ht="15.75" customHeight="1" x14ac:dyDescent="0.2">
      <c r="A1303" s="6" t="s">
        <v>799</v>
      </c>
      <c r="B1303" s="135">
        <v>42234.833333333336</v>
      </c>
      <c r="C1303" s="6">
        <v>313119</v>
      </c>
      <c r="D1303" s="62"/>
      <c r="E1303" s="44"/>
      <c r="F1303" s="6"/>
    </row>
    <row r="1304" spans="1:6" ht="15.75" customHeight="1" x14ac:dyDescent="0.2">
      <c r="A1304" s="6" t="s">
        <v>799</v>
      </c>
      <c r="B1304" s="135">
        <v>42233.833333333336</v>
      </c>
      <c r="C1304" s="6">
        <v>291694</v>
      </c>
      <c r="D1304" s="62"/>
      <c r="E1304" s="44"/>
      <c r="F1304" s="6"/>
    </row>
    <row r="1305" spans="1:6" ht="15.75" customHeight="1" x14ac:dyDescent="0.2">
      <c r="A1305" s="6" t="s">
        <v>799</v>
      </c>
      <c r="B1305" s="135">
        <v>42232.833333333336</v>
      </c>
      <c r="C1305" s="6">
        <v>304760</v>
      </c>
      <c r="D1305" s="62"/>
      <c r="E1305" s="44"/>
      <c r="F1305" s="6"/>
    </row>
    <row r="1306" spans="1:6" ht="15.75" customHeight="1" x14ac:dyDescent="0.2">
      <c r="A1306" s="6" t="s">
        <v>799</v>
      </c>
      <c r="B1306" s="135">
        <v>42231.833333333336</v>
      </c>
      <c r="C1306" s="6">
        <v>292355</v>
      </c>
      <c r="D1306" s="62"/>
      <c r="E1306" s="44"/>
      <c r="F1306" s="6"/>
    </row>
    <row r="1307" spans="1:6" ht="15.75" customHeight="1" x14ac:dyDescent="0.2">
      <c r="A1307" s="6" t="s">
        <v>799</v>
      </c>
      <c r="B1307" s="135">
        <v>42230.833333333336</v>
      </c>
      <c r="C1307" s="6">
        <v>280211</v>
      </c>
      <c r="D1307" s="62"/>
      <c r="E1307" s="44"/>
      <c r="F1307" s="6"/>
    </row>
    <row r="1308" spans="1:6" ht="15.75" customHeight="1" x14ac:dyDescent="0.2">
      <c r="A1308" s="6" t="s">
        <v>799</v>
      </c>
      <c r="B1308" s="135">
        <v>42229.833333333336</v>
      </c>
      <c r="C1308" s="6">
        <v>256537</v>
      </c>
      <c r="D1308" s="62"/>
      <c r="E1308" s="44"/>
      <c r="F1308" s="6"/>
    </row>
    <row r="1309" spans="1:6" ht="15.75" customHeight="1" x14ac:dyDescent="0.2">
      <c r="A1309" s="6" t="s">
        <v>799</v>
      </c>
      <c r="B1309" s="135">
        <v>42228.833333333336</v>
      </c>
      <c r="C1309" s="6">
        <v>272829</v>
      </c>
      <c r="D1309" s="62"/>
      <c r="E1309" s="44"/>
      <c r="F1309" s="6"/>
    </row>
    <row r="1310" spans="1:6" ht="15.75" customHeight="1" x14ac:dyDescent="0.2">
      <c r="A1310" s="6" t="s">
        <v>799</v>
      </c>
      <c r="B1310" s="135">
        <v>42227.833333333336</v>
      </c>
      <c r="C1310" s="6">
        <v>285564</v>
      </c>
      <c r="D1310" s="62"/>
      <c r="E1310" s="44"/>
      <c r="F1310" s="6"/>
    </row>
    <row r="1311" spans="1:6" ht="15.75" customHeight="1" x14ac:dyDescent="0.2">
      <c r="A1311" s="6" t="s">
        <v>799</v>
      </c>
      <c r="B1311" s="135">
        <v>42226.833333333336</v>
      </c>
      <c r="C1311" s="6">
        <v>270265</v>
      </c>
      <c r="D1311" s="62"/>
      <c r="E1311" s="44"/>
      <c r="F1311" s="6"/>
    </row>
    <row r="1312" spans="1:6" ht="15.75" customHeight="1" x14ac:dyDescent="0.2">
      <c r="A1312" s="6" t="s">
        <v>799</v>
      </c>
      <c r="B1312" s="135">
        <v>42225.833333333336</v>
      </c>
      <c r="C1312" s="6">
        <v>278880</v>
      </c>
      <c r="D1312" s="62"/>
      <c r="E1312" s="44"/>
      <c r="F1312" s="6"/>
    </row>
    <row r="1313" spans="1:6" ht="15.75" customHeight="1" x14ac:dyDescent="0.2">
      <c r="A1313" s="6" t="s">
        <v>799</v>
      </c>
      <c r="B1313" s="135">
        <v>42224.833333333336</v>
      </c>
      <c r="C1313" s="6">
        <v>293466</v>
      </c>
      <c r="D1313" s="62"/>
      <c r="E1313" s="44"/>
      <c r="F1313" s="6"/>
    </row>
    <row r="1314" spans="1:6" ht="15.75" customHeight="1" x14ac:dyDescent="0.2">
      <c r="A1314" s="6" t="s">
        <v>799</v>
      </c>
      <c r="B1314" s="135">
        <v>42223.833333333336</v>
      </c>
      <c r="C1314" s="6">
        <v>301745</v>
      </c>
      <c r="D1314" s="62"/>
      <c r="E1314" s="44"/>
      <c r="F1314" s="6"/>
    </row>
    <row r="1315" spans="1:6" ht="15.75" customHeight="1" x14ac:dyDescent="0.2">
      <c r="A1315" s="6" t="s">
        <v>799</v>
      </c>
      <c r="B1315" s="135">
        <v>42222.833333333336</v>
      </c>
      <c r="C1315" s="6">
        <v>302034</v>
      </c>
      <c r="D1315" s="62"/>
      <c r="E1315" s="44"/>
      <c r="F1315" s="6"/>
    </row>
    <row r="1316" spans="1:6" ht="15.75" customHeight="1" x14ac:dyDescent="0.2">
      <c r="A1316" s="6" t="s">
        <v>799</v>
      </c>
      <c r="B1316" s="135">
        <v>42221.833333333336</v>
      </c>
      <c r="C1316" s="6">
        <v>296903</v>
      </c>
      <c r="D1316" s="62"/>
      <c r="E1316" s="44"/>
      <c r="F1316" s="6"/>
    </row>
    <row r="1317" spans="1:6" ht="15.75" customHeight="1" x14ac:dyDescent="0.2">
      <c r="A1317" s="6" t="s">
        <v>799</v>
      </c>
      <c r="B1317" s="135">
        <v>42220.833333333336</v>
      </c>
      <c r="C1317" s="6">
        <v>260378</v>
      </c>
      <c r="D1317" s="62"/>
      <c r="E1317" s="44"/>
      <c r="F1317" s="6"/>
    </row>
    <row r="1318" spans="1:6" ht="15.75" customHeight="1" x14ac:dyDescent="0.2">
      <c r="A1318" s="6" t="s">
        <v>799</v>
      </c>
      <c r="B1318" s="135">
        <v>42219.833333333336</v>
      </c>
      <c r="C1318" s="6">
        <v>268955</v>
      </c>
      <c r="D1318" s="62"/>
      <c r="E1318" s="44"/>
      <c r="F1318" s="6"/>
    </row>
    <row r="1319" spans="1:6" ht="15.75" customHeight="1" x14ac:dyDescent="0.2">
      <c r="A1319" s="6" t="s">
        <v>799</v>
      </c>
      <c r="B1319" s="135">
        <v>42218.833333333336</v>
      </c>
      <c r="C1319" s="6">
        <v>268811</v>
      </c>
      <c r="D1319" s="62"/>
      <c r="E1319" s="44"/>
      <c r="F1319" s="6"/>
    </row>
    <row r="1320" spans="1:6" ht="15.75" customHeight="1" x14ac:dyDescent="0.2">
      <c r="A1320" s="6" t="s">
        <v>799</v>
      </c>
      <c r="B1320" s="135">
        <v>42217.833333333336</v>
      </c>
      <c r="C1320" s="6">
        <v>264310</v>
      </c>
      <c r="D1320" s="62"/>
      <c r="E1320" s="44"/>
      <c r="F1320" s="6"/>
    </row>
    <row r="1321" spans="1:6" ht="15.75" customHeight="1" x14ac:dyDescent="0.2">
      <c r="A1321" s="6" t="s">
        <v>800</v>
      </c>
      <c r="B1321" s="135">
        <v>42247.833333333336</v>
      </c>
      <c r="C1321" s="6">
        <v>321453</v>
      </c>
      <c r="D1321" s="62"/>
      <c r="E1321" s="44"/>
      <c r="F1321" s="6"/>
    </row>
    <row r="1322" spans="1:6" ht="15.75" customHeight="1" x14ac:dyDescent="0.2">
      <c r="A1322" s="6" t="s">
        <v>800</v>
      </c>
      <c r="B1322" s="135">
        <v>42246.833333333336</v>
      </c>
      <c r="C1322" s="6">
        <v>348658</v>
      </c>
      <c r="D1322" s="62"/>
      <c r="E1322" s="44"/>
      <c r="F1322" s="6"/>
    </row>
    <row r="1323" spans="1:6" ht="15.75" customHeight="1" x14ac:dyDescent="0.2">
      <c r="A1323" s="6" t="s">
        <v>800</v>
      </c>
      <c r="B1323" s="135">
        <v>42245.833333333336</v>
      </c>
      <c r="C1323" s="6">
        <v>311558</v>
      </c>
      <c r="D1323" s="62"/>
      <c r="E1323" s="44"/>
      <c r="F1323" s="6"/>
    </row>
    <row r="1324" spans="1:6" ht="15.75" customHeight="1" x14ac:dyDescent="0.2">
      <c r="A1324" s="6" t="s">
        <v>800</v>
      </c>
      <c r="B1324" s="135">
        <v>42244.833333333336</v>
      </c>
      <c r="C1324" s="6">
        <v>325282</v>
      </c>
      <c r="D1324" s="62"/>
      <c r="E1324" s="44"/>
      <c r="F1324" s="6"/>
    </row>
    <row r="1325" spans="1:6" ht="15.75" customHeight="1" x14ac:dyDescent="0.2">
      <c r="A1325" s="6" t="s">
        <v>800</v>
      </c>
      <c r="B1325" s="135">
        <v>42243.833333333336</v>
      </c>
      <c r="C1325" s="6">
        <v>325481</v>
      </c>
      <c r="D1325" s="62"/>
      <c r="E1325" s="44"/>
      <c r="F1325" s="6"/>
    </row>
    <row r="1326" spans="1:6" ht="15.75" customHeight="1" x14ac:dyDescent="0.2">
      <c r="A1326" s="6" t="s">
        <v>800</v>
      </c>
      <c r="B1326" s="135">
        <v>42242.833333333336</v>
      </c>
      <c r="C1326" s="6">
        <v>347060</v>
      </c>
      <c r="D1326" s="62"/>
      <c r="E1326" s="44"/>
      <c r="F1326" s="6"/>
    </row>
    <row r="1327" spans="1:6" ht="15.75" customHeight="1" x14ac:dyDescent="0.2">
      <c r="A1327" s="6" t="s">
        <v>800</v>
      </c>
      <c r="B1327" s="135">
        <v>42241.833333333336</v>
      </c>
      <c r="C1327" s="6">
        <v>322860</v>
      </c>
      <c r="D1327" s="62"/>
      <c r="E1327" s="44"/>
      <c r="F1327" s="6"/>
    </row>
    <row r="1328" spans="1:6" ht="15.75" customHeight="1" x14ac:dyDescent="0.2">
      <c r="A1328" s="6" t="s">
        <v>800</v>
      </c>
      <c r="B1328" s="135">
        <v>42240.833333333336</v>
      </c>
      <c r="C1328" s="6">
        <v>341035</v>
      </c>
      <c r="D1328" s="62"/>
      <c r="E1328" s="44"/>
      <c r="F1328" s="6"/>
    </row>
    <row r="1329" spans="1:6" ht="15.75" customHeight="1" x14ac:dyDescent="0.2">
      <c r="A1329" s="6" t="s">
        <v>800</v>
      </c>
      <c r="B1329" s="135">
        <v>42239.833333333336</v>
      </c>
      <c r="C1329" s="6">
        <v>300099</v>
      </c>
      <c r="D1329" s="62"/>
      <c r="E1329" s="44"/>
      <c r="F1329" s="6"/>
    </row>
    <row r="1330" spans="1:6" ht="15.75" customHeight="1" x14ac:dyDescent="0.2">
      <c r="A1330" s="6" t="s">
        <v>800</v>
      </c>
      <c r="B1330" s="135">
        <v>42238.833333333336</v>
      </c>
      <c r="C1330" s="6">
        <v>319889</v>
      </c>
      <c r="D1330" s="62"/>
      <c r="E1330" s="44"/>
      <c r="F1330" s="6"/>
    </row>
    <row r="1331" spans="1:6" ht="15.75" customHeight="1" x14ac:dyDescent="0.2">
      <c r="A1331" s="6" t="s">
        <v>800</v>
      </c>
      <c r="B1331" s="135">
        <v>42237.833333333336</v>
      </c>
      <c r="C1331" s="6">
        <v>319356</v>
      </c>
      <c r="D1331" s="62"/>
      <c r="E1331" s="44"/>
      <c r="F1331" s="6"/>
    </row>
    <row r="1332" spans="1:6" ht="15.75" customHeight="1" x14ac:dyDescent="0.2">
      <c r="A1332" s="6" t="s">
        <v>800</v>
      </c>
      <c r="B1332" s="135">
        <v>42236.833333333336</v>
      </c>
      <c r="C1332" s="6">
        <v>306674</v>
      </c>
      <c r="D1332" s="62"/>
      <c r="E1332" s="44"/>
      <c r="F1332" s="6"/>
    </row>
    <row r="1333" spans="1:6" ht="15.75" customHeight="1" x14ac:dyDescent="0.2">
      <c r="A1333" s="6" t="s">
        <v>800</v>
      </c>
      <c r="B1333" s="135">
        <v>42235.833333333336</v>
      </c>
      <c r="C1333" s="6">
        <v>312166</v>
      </c>
      <c r="D1333" s="62"/>
      <c r="E1333" s="44"/>
      <c r="F1333" s="6"/>
    </row>
    <row r="1334" spans="1:6" ht="15.75" customHeight="1" x14ac:dyDescent="0.2">
      <c r="A1334" s="6" t="s">
        <v>800</v>
      </c>
      <c r="B1334" s="135">
        <v>42234.833333333336</v>
      </c>
      <c r="C1334" s="6">
        <v>322776</v>
      </c>
      <c r="D1334" s="62"/>
      <c r="E1334" s="44"/>
      <c r="F1334" s="6"/>
    </row>
    <row r="1335" spans="1:6" ht="15.75" customHeight="1" x14ac:dyDescent="0.2">
      <c r="A1335" s="6" t="s">
        <v>800</v>
      </c>
      <c r="B1335" s="135">
        <v>42233.833333333336</v>
      </c>
      <c r="C1335" s="6">
        <v>266170</v>
      </c>
      <c r="D1335" s="62"/>
      <c r="E1335" s="44"/>
      <c r="F1335" s="6"/>
    </row>
    <row r="1336" spans="1:6" ht="15.75" customHeight="1" x14ac:dyDescent="0.2">
      <c r="A1336" s="6" t="s">
        <v>800</v>
      </c>
      <c r="B1336" s="135">
        <v>42232.833333333336</v>
      </c>
      <c r="C1336" s="6">
        <v>316577</v>
      </c>
      <c r="D1336" s="62"/>
      <c r="E1336" s="44"/>
      <c r="F1336" s="6"/>
    </row>
    <row r="1337" spans="1:6" ht="15.75" customHeight="1" x14ac:dyDescent="0.2">
      <c r="A1337" s="6" t="s">
        <v>800</v>
      </c>
      <c r="B1337" s="135">
        <v>42231.833333333336</v>
      </c>
      <c r="C1337" s="6">
        <v>319148</v>
      </c>
      <c r="D1337" s="62"/>
      <c r="E1337" s="44"/>
      <c r="F1337" s="6"/>
    </row>
    <row r="1338" spans="1:6" ht="15.75" customHeight="1" x14ac:dyDescent="0.2">
      <c r="A1338" s="6" t="s">
        <v>800</v>
      </c>
      <c r="B1338" s="135">
        <v>42230.833333333336</v>
      </c>
      <c r="C1338" s="6">
        <v>278895</v>
      </c>
      <c r="D1338" s="62"/>
      <c r="E1338" s="44"/>
      <c r="F1338" s="6"/>
    </row>
    <row r="1339" spans="1:6" ht="15.75" customHeight="1" x14ac:dyDescent="0.2">
      <c r="A1339" s="6" t="s">
        <v>800</v>
      </c>
      <c r="B1339" s="135">
        <v>42229.833333333336</v>
      </c>
      <c r="C1339" s="6">
        <v>305317</v>
      </c>
      <c r="D1339" s="62"/>
      <c r="E1339" s="44"/>
      <c r="F1339" s="6"/>
    </row>
    <row r="1340" spans="1:6" ht="15.75" customHeight="1" x14ac:dyDescent="0.2">
      <c r="A1340" s="6" t="s">
        <v>800</v>
      </c>
      <c r="B1340" s="135">
        <v>42228.833333333336</v>
      </c>
      <c r="C1340" s="6">
        <v>304135</v>
      </c>
      <c r="D1340" s="62"/>
      <c r="E1340" s="44"/>
      <c r="F1340" s="6"/>
    </row>
    <row r="1341" spans="1:6" ht="15.75" customHeight="1" x14ac:dyDescent="0.2">
      <c r="A1341" s="6" t="s">
        <v>800</v>
      </c>
      <c r="B1341" s="135">
        <v>42227.833333333336</v>
      </c>
      <c r="C1341" s="6">
        <v>307056</v>
      </c>
      <c r="D1341" s="62"/>
      <c r="E1341" s="44"/>
      <c r="F1341" s="6"/>
    </row>
    <row r="1342" spans="1:6" ht="15.75" customHeight="1" x14ac:dyDescent="0.2">
      <c r="A1342" s="6" t="s">
        <v>800</v>
      </c>
      <c r="B1342" s="135">
        <v>42226.833333333336</v>
      </c>
      <c r="C1342" s="6">
        <v>284088</v>
      </c>
      <c r="D1342" s="62"/>
      <c r="E1342" s="44"/>
      <c r="F1342" s="6"/>
    </row>
    <row r="1343" spans="1:6" ht="15.75" customHeight="1" x14ac:dyDescent="0.2">
      <c r="A1343" s="6" t="s">
        <v>800</v>
      </c>
      <c r="B1343" s="135">
        <v>42225.833333333336</v>
      </c>
      <c r="C1343" s="6">
        <v>279685</v>
      </c>
      <c r="D1343" s="62"/>
      <c r="E1343" s="44"/>
      <c r="F1343" s="6"/>
    </row>
    <row r="1344" spans="1:6" ht="15.75" customHeight="1" x14ac:dyDescent="0.2">
      <c r="A1344" s="6" t="s">
        <v>800</v>
      </c>
      <c r="B1344" s="135">
        <v>42224.833333333336</v>
      </c>
      <c r="C1344" s="6">
        <v>352919</v>
      </c>
      <c r="D1344" s="62"/>
      <c r="E1344" s="44"/>
      <c r="F1344" s="6"/>
    </row>
    <row r="1345" spans="1:6" ht="15.75" customHeight="1" x14ac:dyDescent="0.2">
      <c r="A1345" s="6" t="s">
        <v>800</v>
      </c>
      <c r="B1345" s="135">
        <v>42223.833333333336</v>
      </c>
      <c r="C1345" s="6">
        <v>294965</v>
      </c>
      <c r="D1345" s="62"/>
      <c r="E1345" s="44"/>
      <c r="F1345" s="6"/>
    </row>
    <row r="1346" spans="1:6" ht="15.75" customHeight="1" x14ac:dyDescent="0.2">
      <c r="A1346" s="6" t="s">
        <v>800</v>
      </c>
      <c r="B1346" s="135">
        <v>42222.833333333336</v>
      </c>
      <c r="C1346" s="6">
        <v>282656</v>
      </c>
      <c r="D1346" s="62"/>
      <c r="E1346" s="44"/>
      <c r="F1346" s="6"/>
    </row>
    <row r="1347" spans="1:6" ht="15.75" customHeight="1" x14ac:dyDescent="0.2">
      <c r="A1347" s="6" t="s">
        <v>800</v>
      </c>
      <c r="B1347" s="135">
        <v>42221.833333333336</v>
      </c>
      <c r="C1347" s="6">
        <v>284254</v>
      </c>
      <c r="D1347" s="62"/>
      <c r="E1347" s="44"/>
      <c r="F1347" s="6"/>
    </row>
    <row r="1348" spans="1:6" ht="15.75" customHeight="1" x14ac:dyDescent="0.2">
      <c r="A1348" s="6" t="s">
        <v>800</v>
      </c>
      <c r="B1348" s="135">
        <v>42220.833333333336</v>
      </c>
      <c r="C1348" s="6">
        <v>287729</v>
      </c>
      <c r="D1348" s="62"/>
      <c r="E1348" s="44"/>
      <c r="F1348" s="6"/>
    </row>
    <row r="1349" spans="1:6" ht="15.75" customHeight="1" x14ac:dyDescent="0.2">
      <c r="A1349" s="6" t="s">
        <v>800</v>
      </c>
      <c r="B1349" s="135">
        <v>42219.833333333336</v>
      </c>
      <c r="C1349" s="6">
        <v>346877</v>
      </c>
      <c r="D1349" s="62"/>
      <c r="E1349" s="44"/>
      <c r="F1349" s="6"/>
    </row>
    <row r="1350" spans="1:6" ht="15.75" customHeight="1" x14ac:dyDescent="0.2">
      <c r="A1350" s="6" t="s">
        <v>800</v>
      </c>
      <c r="B1350" s="135">
        <v>42218.833333333336</v>
      </c>
      <c r="C1350" s="6">
        <v>306657</v>
      </c>
      <c r="D1350" s="62"/>
      <c r="E1350" s="44"/>
      <c r="F1350" s="6"/>
    </row>
    <row r="1351" spans="1:6" ht="15.75" customHeight="1" x14ac:dyDescent="0.2">
      <c r="A1351" s="6" t="s">
        <v>800</v>
      </c>
      <c r="B1351" s="135">
        <v>42217.833333333336</v>
      </c>
      <c r="C1351" s="6">
        <v>278845</v>
      </c>
      <c r="D1351" s="62"/>
      <c r="E1351" s="44"/>
      <c r="F1351" s="6"/>
    </row>
    <row r="1352" spans="1:6" ht="15.75" customHeight="1" x14ac:dyDescent="0.2">
      <c r="A1352" s="6" t="s">
        <v>802</v>
      </c>
      <c r="B1352" s="135">
        <v>42247.833333333336</v>
      </c>
      <c r="C1352" s="6">
        <v>174356</v>
      </c>
      <c r="D1352" s="62"/>
      <c r="E1352" s="44"/>
      <c r="F1352" s="6"/>
    </row>
    <row r="1353" spans="1:6" ht="15.75" customHeight="1" x14ac:dyDescent="0.2">
      <c r="A1353" s="6" t="s">
        <v>802</v>
      </c>
      <c r="B1353" s="135">
        <v>42246.833333333336</v>
      </c>
      <c r="C1353" s="6">
        <v>167836</v>
      </c>
      <c r="D1353" s="62"/>
      <c r="E1353" s="44"/>
      <c r="F1353" s="6"/>
    </row>
    <row r="1354" spans="1:6" ht="15.75" customHeight="1" x14ac:dyDescent="0.2">
      <c r="A1354" s="6" t="s">
        <v>802</v>
      </c>
      <c r="B1354" s="135">
        <v>42245.833333333336</v>
      </c>
      <c r="C1354" s="6">
        <v>173205</v>
      </c>
      <c r="D1354" s="62"/>
      <c r="E1354" s="44"/>
      <c r="F1354" s="6"/>
    </row>
    <row r="1355" spans="1:6" ht="15.75" customHeight="1" x14ac:dyDescent="0.2">
      <c r="A1355" s="6" t="s">
        <v>802</v>
      </c>
      <c r="B1355" s="135">
        <v>42244.833333333336</v>
      </c>
      <c r="C1355" s="6">
        <v>174791</v>
      </c>
      <c r="D1355" s="62"/>
      <c r="E1355" s="44"/>
      <c r="F1355" s="6"/>
    </row>
    <row r="1356" spans="1:6" ht="15.75" customHeight="1" x14ac:dyDescent="0.2">
      <c r="A1356" s="6" t="s">
        <v>802</v>
      </c>
      <c r="B1356" s="135">
        <v>42243.833333333336</v>
      </c>
      <c r="C1356" s="6">
        <v>175602</v>
      </c>
      <c r="D1356" s="62"/>
      <c r="E1356" s="44"/>
      <c r="F1356" s="6"/>
    </row>
    <row r="1357" spans="1:6" ht="15.75" customHeight="1" x14ac:dyDescent="0.2">
      <c r="A1357" s="6" t="s">
        <v>802</v>
      </c>
      <c r="B1357" s="135">
        <v>42242.833333333336</v>
      </c>
      <c r="C1357" s="6">
        <v>174918</v>
      </c>
      <c r="D1357" s="62"/>
      <c r="E1357" s="44"/>
      <c r="F1357" s="6"/>
    </row>
    <row r="1358" spans="1:6" ht="15.75" customHeight="1" x14ac:dyDescent="0.2">
      <c r="A1358" s="6" t="s">
        <v>802</v>
      </c>
      <c r="B1358" s="135">
        <v>42241.833333333336</v>
      </c>
      <c r="C1358" s="6">
        <v>178617</v>
      </c>
      <c r="D1358" s="62"/>
      <c r="E1358" s="44"/>
      <c r="F1358" s="6"/>
    </row>
    <row r="1359" spans="1:6" ht="15.75" customHeight="1" x14ac:dyDescent="0.2">
      <c r="A1359" s="6" t="s">
        <v>802</v>
      </c>
      <c r="B1359" s="135">
        <v>42240.833333333336</v>
      </c>
      <c r="C1359" s="6">
        <v>173593</v>
      </c>
      <c r="D1359" s="62"/>
      <c r="E1359" s="44"/>
      <c r="F1359" s="6"/>
    </row>
    <row r="1360" spans="1:6" ht="15.75" customHeight="1" x14ac:dyDescent="0.2">
      <c r="A1360" s="6" t="s">
        <v>802</v>
      </c>
      <c r="B1360" s="135">
        <v>42239.833333333336</v>
      </c>
      <c r="C1360" s="6">
        <v>172453</v>
      </c>
      <c r="D1360" s="62"/>
      <c r="E1360" s="44"/>
      <c r="F1360" s="6"/>
    </row>
    <row r="1361" spans="1:6" ht="15.75" customHeight="1" x14ac:dyDescent="0.2">
      <c r="A1361" s="6" t="s">
        <v>802</v>
      </c>
      <c r="B1361" s="135">
        <v>42238.833333333336</v>
      </c>
      <c r="C1361" s="6">
        <v>174362</v>
      </c>
      <c r="D1361" s="62"/>
      <c r="E1361" s="44"/>
      <c r="F1361" s="6"/>
    </row>
    <row r="1362" spans="1:6" ht="15.75" customHeight="1" x14ac:dyDescent="0.2">
      <c r="A1362" s="6" t="s">
        <v>802</v>
      </c>
      <c r="B1362" s="135">
        <v>42237.833333333336</v>
      </c>
      <c r="C1362" s="6">
        <v>176059</v>
      </c>
      <c r="D1362" s="62"/>
      <c r="E1362" s="44"/>
      <c r="F1362" s="6"/>
    </row>
    <row r="1363" spans="1:6" ht="15.75" customHeight="1" x14ac:dyDescent="0.2">
      <c r="A1363" s="6" t="s">
        <v>802</v>
      </c>
      <c r="B1363" s="135">
        <v>42236.833333333336</v>
      </c>
      <c r="C1363" s="6">
        <v>174213</v>
      </c>
      <c r="D1363" s="62"/>
      <c r="E1363" s="44"/>
      <c r="F1363" s="6"/>
    </row>
    <row r="1364" spans="1:6" ht="15.75" customHeight="1" x14ac:dyDescent="0.2">
      <c r="A1364" s="6" t="s">
        <v>802</v>
      </c>
      <c r="B1364" s="135">
        <v>42235.833333333336</v>
      </c>
      <c r="C1364" s="6">
        <v>176388</v>
      </c>
      <c r="D1364" s="62"/>
      <c r="E1364" s="44"/>
      <c r="F1364" s="6"/>
    </row>
    <row r="1365" spans="1:6" ht="15.75" customHeight="1" x14ac:dyDescent="0.2">
      <c r="A1365" s="6" t="s">
        <v>802</v>
      </c>
      <c r="B1365" s="135">
        <v>42234.833333333336</v>
      </c>
      <c r="C1365" s="6">
        <v>182321</v>
      </c>
      <c r="D1365" s="62"/>
      <c r="E1365" s="44"/>
      <c r="F1365" s="6"/>
    </row>
    <row r="1366" spans="1:6" ht="15.75" customHeight="1" x14ac:dyDescent="0.2">
      <c r="A1366" s="6" t="s">
        <v>802</v>
      </c>
      <c r="B1366" s="135">
        <v>42233.833333333336</v>
      </c>
      <c r="C1366" s="6">
        <v>179200</v>
      </c>
      <c r="D1366" s="62"/>
      <c r="E1366" s="44"/>
      <c r="F1366" s="6"/>
    </row>
    <row r="1367" spans="1:6" ht="15.75" customHeight="1" x14ac:dyDescent="0.2">
      <c r="A1367" s="6" t="s">
        <v>802</v>
      </c>
      <c r="B1367" s="135">
        <v>42232.833333333336</v>
      </c>
      <c r="C1367" s="6">
        <v>177993</v>
      </c>
      <c r="D1367" s="62"/>
      <c r="E1367" s="44"/>
      <c r="F1367" s="6"/>
    </row>
    <row r="1368" spans="1:6" ht="15.75" customHeight="1" x14ac:dyDescent="0.2">
      <c r="A1368" s="6" t="s">
        <v>802</v>
      </c>
      <c r="B1368" s="135">
        <v>42231.833333333336</v>
      </c>
      <c r="C1368" s="6">
        <v>172376</v>
      </c>
      <c r="D1368" s="62"/>
      <c r="E1368" s="44"/>
      <c r="F1368" s="6"/>
    </row>
    <row r="1369" spans="1:6" ht="15.75" customHeight="1" x14ac:dyDescent="0.2">
      <c r="A1369" s="6" t="s">
        <v>802</v>
      </c>
      <c r="B1369" s="135">
        <v>42230.833333333336</v>
      </c>
      <c r="C1369" s="6">
        <v>175715</v>
      </c>
      <c r="D1369" s="62"/>
      <c r="E1369" s="44"/>
      <c r="F1369" s="6"/>
    </row>
    <row r="1370" spans="1:6" ht="15.75" customHeight="1" x14ac:dyDescent="0.2">
      <c r="A1370" s="6" t="s">
        <v>802</v>
      </c>
      <c r="B1370" s="135">
        <v>42229.833333333336</v>
      </c>
      <c r="C1370" s="6">
        <v>174726</v>
      </c>
      <c r="D1370" s="62"/>
      <c r="E1370" s="44"/>
      <c r="F1370" s="6"/>
    </row>
    <row r="1371" spans="1:6" ht="15.75" customHeight="1" x14ac:dyDescent="0.2">
      <c r="A1371" s="6" t="s">
        <v>802</v>
      </c>
      <c r="B1371" s="135">
        <v>42228.833333333336</v>
      </c>
      <c r="C1371" s="6">
        <v>169151</v>
      </c>
      <c r="D1371" s="62"/>
      <c r="E1371" s="44"/>
      <c r="F1371" s="6"/>
    </row>
    <row r="1372" spans="1:6" ht="15.75" customHeight="1" x14ac:dyDescent="0.2">
      <c r="A1372" s="6" t="s">
        <v>802</v>
      </c>
      <c r="B1372" s="135">
        <v>42227.833333333336</v>
      </c>
      <c r="C1372" s="6">
        <v>185072</v>
      </c>
      <c r="D1372" s="62"/>
      <c r="E1372" s="44"/>
      <c r="F1372" s="6"/>
    </row>
    <row r="1373" spans="1:6" ht="15.75" customHeight="1" x14ac:dyDescent="0.2">
      <c r="A1373" s="6" t="s">
        <v>802</v>
      </c>
      <c r="B1373" s="135">
        <v>42226.833333333336</v>
      </c>
      <c r="C1373" s="6">
        <v>176140</v>
      </c>
      <c r="D1373" s="62"/>
      <c r="E1373" s="44"/>
      <c r="F1373" s="6"/>
    </row>
    <row r="1374" spans="1:6" ht="15.75" customHeight="1" x14ac:dyDescent="0.2">
      <c r="A1374" s="6" t="s">
        <v>802</v>
      </c>
      <c r="B1374" s="135">
        <v>42225.833333333336</v>
      </c>
      <c r="C1374" s="6">
        <v>171198</v>
      </c>
      <c r="D1374" s="62"/>
      <c r="E1374" s="44"/>
      <c r="F1374" s="6"/>
    </row>
    <row r="1375" spans="1:6" ht="15.75" customHeight="1" x14ac:dyDescent="0.2">
      <c r="A1375" s="6" t="s">
        <v>802</v>
      </c>
      <c r="B1375" s="135">
        <v>42224.833333333336</v>
      </c>
      <c r="C1375" s="6">
        <v>169009</v>
      </c>
      <c r="D1375" s="62"/>
      <c r="E1375" s="44"/>
      <c r="F1375" s="6"/>
    </row>
    <row r="1376" spans="1:6" ht="15.75" customHeight="1" x14ac:dyDescent="0.2">
      <c r="A1376" s="6" t="s">
        <v>802</v>
      </c>
      <c r="B1376" s="135">
        <v>42223.833333333336</v>
      </c>
      <c r="C1376" s="6">
        <v>175472</v>
      </c>
      <c r="D1376" s="62"/>
      <c r="E1376" s="44"/>
      <c r="F1376" s="6"/>
    </row>
    <row r="1377" spans="1:6" ht="15.75" customHeight="1" x14ac:dyDescent="0.2">
      <c r="A1377" s="6" t="s">
        <v>802</v>
      </c>
      <c r="B1377" s="135">
        <v>42222.833333333336</v>
      </c>
      <c r="C1377" s="6">
        <v>182411</v>
      </c>
      <c r="D1377" s="62"/>
      <c r="E1377" s="44"/>
      <c r="F1377" s="6"/>
    </row>
    <row r="1378" spans="1:6" ht="15.75" customHeight="1" x14ac:dyDescent="0.2">
      <c r="A1378" s="6" t="s">
        <v>802</v>
      </c>
      <c r="B1378" s="135">
        <v>42221.833333333336</v>
      </c>
      <c r="C1378" s="6">
        <v>174393</v>
      </c>
      <c r="D1378" s="62"/>
      <c r="E1378" s="44"/>
      <c r="F1378" s="6"/>
    </row>
    <row r="1379" spans="1:6" ht="15.75" customHeight="1" x14ac:dyDescent="0.2">
      <c r="A1379" s="6" t="s">
        <v>802</v>
      </c>
      <c r="B1379" s="135">
        <v>42220.833333333336</v>
      </c>
      <c r="C1379" s="6">
        <v>171808</v>
      </c>
      <c r="D1379" s="62"/>
      <c r="E1379" s="44"/>
      <c r="F1379" s="6"/>
    </row>
    <row r="1380" spans="1:6" ht="15.75" customHeight="1" x14ac:dyDescent="0.2">
      <c r="A1380" s="6" t="s">
        <v>802</v>
      </c>
      <c r="B1380" s="135">
        <v>42219.833333333336</v>
      </c>
      <c r="C1380" s="6">
        <v>169190</v>
      </c>
      <c r="D1380" s="62"/>
      <c r="E1380" s="44"/>
      <c r="F1380" s="6"/>
    </row>
    <row r="1381" spans="1:6" ht="15.75" customHeight="1" x14ac:dyDescent="0.2">
      <c r="A1381" s="6" t="s">
        <v>802</v>
      </c>
      <c r="B1381" s="135">
        <v>42218.833333333336</v>
      </c>
      <c r="C1381" s="6">
        <v>175723</v>
      </c>
      <c r="D1381" s="62"/>
      <c r="E1381" s="44"/>
      <c r="F1381" s="6"/>
    </row>
    <row r="1382" spans="1:6" ht="15.75" customHeight="1" x14ac:dyDescent="0.2">
      <c r="A1382" s="6" t="s">
        <v>802</v>
      </c>
      <c r="B1382" s="135">
        <v>42217.833333333336</v>
      </c>
      <c r="C1382" s="6">
        <v>178665</v>
      </c>
      <c r="D1382" s="62"/>
      <c r="E1382" s="44"/>
      <c r="F1382" s="6"/>
    </row>
    <row r="1383" spans="1:6" ht="15.75" customHeight="1" x14ac:dyDescent="0.2">
      <c r="A1383" s="6" t="s">
        <v>823</v>
      </c>
      <c r="B1383" s="135">
        <v>42247.833333333336</v>
      </c>
      <c r="C1383" s="6">
        <v>39931</v>
      </c>
      <c r="D1383" s="62"/>
      <c r="E1383" s="44"/>
      <c r="F1383" s="6"/>
    </row>
    <row r="1384" spans="1:6" ht="15.75" customHeight="1" x14ac:dyDescent="0.2">
      <c r="A1384" s="6" t="s">
        <v>823</v>
      </c>
      <c r="B1384" s="135">
        <v>42246.833333333336</v>
      </c>
      <c r="C1384" s="6">
        <v>49077</v>
      </c>
      <c r="D1384" s="62"/>
      <c r="E1384" s="44"/>
      <c r="F1384" s="6"/>
    </row>
    <row r="1385" spans="1:6" ht="15.75" customHeight="1" x14ac:dyDescent="0.2">
      <c r="A1385" s="6" t="s">
        <v>823</v>
      </c>
      <c r="B1385" s="135">
        <v>42245.833333333336</v>
      </c>
      <c r="C1385" s="6">
        <v>38009</v>
      </c>
      <c r="D1385" s="62"/>
      <c r="E1385" s="44"/>
      <c r="F1385" s="6"/>
    </row>
    <row r="1386" spans="1:6" ht="15.75" customHeight="1" x14ac:dyDescent="0.2">
      <c r="A1386" s="6" t="s">
        <v>823</v>
      </c>
      <c r="B1386" s="135">
        <v>42244.833333333336</v>
      </c>
      <c r="C1386" s="6">
        <v>39698</v>
      </c>
      <c r="D1386" s="62"/>
      <c r="E1386" s="44"/>
      <c r="F1386" s="6"/>
    </row>
    <row r="1387" spans="1:6" ht="15.75" customHeight="1" x14ac:dyDescent="0.2">
      <c r="A1387" s="6" t="s">
        <v>823</v>
      </c>
      <c r="B1387" s="135">
        <v>42243.833333333336</v>
      </c>
      <c r="C1387" s="6">
        <v>37193</v>
      </c>
      <c r="D1387" s="62"/>
      <c r="E1387" s="44"/>
      <c r="F1387" s="6"/>
    </row>
    <row r="1388" spans="1:6" ht="15.75" customHeight="1" x14ac:dyDescent="0.2">
      <c r="A1388" s="6" t="s">
        <v>823</v>
      </c>
      <c r="B1388" s="135">
        <v>42242.833333333336</v>
      </c>
      <c r="C1388" s="6">
        <v>44708</v>
      </c>
      <c r="D1388" s="62"/>
      <c r="E1388" s="44"/>
      <c r="F1388" s="6"/>
    </row>
    <row r="1389" spans="1:6" ht="15.75" customHeight="1" x14ac:dyDescent="0.2">
      <c r="A1389" s="6" t="s">
        <v>823</v>
      </c>
      <c r="B1389" s="135">
        <v>42241.833333333336</v>
      </c>
      <c r="C1389" s="6">
        <v>40281</v>
      </c>
      <c r="D1389" s="62"/>
      <c r="E1389" s="44"/>
      <c r="F1389" s="6"/>
    </row>
    <row r="1390" spans="1:6" ht="15.75" customHeight="1" x14ac:dyDescent="0.2">
      <c r="A1390" s="6" t="s">
        <v>823</v>
      </c>
      <c r="B1390" s="135">
        <v>42240.833333333336</v>
      </c>
      <c r="C1390" s="6">
        <v>34223</v>
      </c>
      <c r="D1390" s="62"/>
      <c r="E1390" s="44"/>
      <c r="F1390" s="6"/>
    </row>
    <row r="1391" spans="1:6" ht="15.75" customHeight="1" x14ac:dyDescent="0.2">
      <c r="A1391" s="6" t="s">
        <v>823</v>
      </c>
      <c r="B1391" s="135">
        <v>42239.833333333336</v>
      </c>
      <c r="C1391" s="6">
        <v>44563</v>
      </c>
      <c r="D1391" s="62"/>
      <c r="E1391" s="44"/>
      <c r="F1391" s="6"/>
    </row>
    <row r="1392" spans="1:6" ht="15.75" customHeight="1" x14ac:dyDescent="0.2">
      <c r="A1392" s="6" t="s">
        <v>823</v>
      </c>
      <c r="B1392" s="135">
        <v>42238.833333333336</v>
      </c>
      <c r="C1392" s="6">
        <v>41679</v>
      </c>
      <c r="D1392" s="62"/>
      <c r="E1392" s="44"/>
      <c r="F1392" s="6"/>
    </row>
    <row r="1393" spans="1:6" ht="15.75" customHeight="1" x14ac:dyDescent="0.2">
      <c r="A1393" s="6" t="s">
        <v>823</v>
      </c>
      <c r="B1393" s="135">
        <v>42237.833333333336</v>
      </c>
      <c r="C1393" s="6">
        <v>36873</v>
      </c>
      <c r="D1393" s="62"/>
      <c r="E1393" s="44"/>
      <c r="F1393" s="6"/>
    </row>
    <row r="1394" spans="1:6" ht="15.75" customHeight="1" x14ac:dyDescent="0.2">
      <c r="A1394" s="6" t="s">
        <v>823</v>
      </c>
      <c r="B1394" s="135">
        <v>42236.833333333336</v>
      </c>
      <c r="C1394" s="6">
        <v>37951</v>
      </c>
      <c r="D1394" s="62"/>
      <c r="E1394" s="44"/>
      <c r="F1394" s="6"/>
    </row>
    <row r="1395" spans="1:6" ht="15.75" customHeight="1" x14ac:dyDescent="0.2">
      <c r="A1395" s="6" t="s">
        <v>823</v>
      </c>
      <c r="B1395" s="135">
        <v>42235.833333333336</v>
      </c>
      <c r="C1395" s="6">
        <v>42637</v>
      </c>
      <c r="D1395" s="62"/>
      <c r="E1395" s="44"/>
      <c r="F1395" s="6"/>
    </row>
    <row r="1396" spans="1:6" ht="15.75" customHeight="1" x14ac:dyDescent="0.2">
      <c r="A1396" s="6" t="s">
        <v>823</v>
      </c>
      <c r="B1396" s="135">
        <v>42234.833333333336</v>
      </c>
      <c r="C1396" s="6">
        <v>40572</v>
      </c>
      <c r="D1396" s="62"/>
      <c r="E1396" s="44"/>
      <c r="F1396" s="6"/>
    </row>
    <row r="1397" spans="1:6" ht="15.75" customHeight="1" x14ac:dyDescent="0.2">
      <c r="A1397" s="6" t="s">
        <v>823</v>
      </c>
      <c r="B1397" s="135">
        <v>42233.833333333336</v>
      </c>
      <c r="C1397" s="6">
        <v>44475</v>
      </c>
      <c r="D1397" s="62"/>
      <c r="E1397" s="44"/>
      <c r="F1397" s="6"/>
    </row>
    <row r="1398" spans="1:6" ht="15.75" customHeight="1" x14ac:dyDescent="0.2">
      <c r="A1398" s="6" t="s">
        <v>823</v>
      </c>
      <c r="B1398" s="135">
        <v>42232.833333333336</v>
      </c>
      <c r="C1398" s="6">
        <v>47825</v>
      </c>
      <c r="D1398" s="62"/>
      <c r="E1398" s="44"/>
      <c r="F1398" s="6"/>
    </row>
    <row r="1399" spans="1:6" ht="15.75" customHeight="1" x14ac:dyDescent="0.2">
      <c r="A1399" s="6" t="s">
        <v>823</v>
      </c>
      <c r="B1399" s="135">
        <v>42231.833333333336</v>
      </c>
      <c r="C1399" s="6">
        <v>35446</v>
      </c>
      <c r="D1399" s="62"/>
      <c r="E1399" s="44"/>
      <c r="F1399" s="6"/>
    </row>
    <row r="1400" spans="1:6" ht="15.75" customHeight="1" x14ac:dyDescent="0.2">
      <c r="A1400" s="6" t="s">
        <v>823</v>
      </c>
      <c r="B1400" s="135">
        <v>42230.833333333336</v>
      </c>
      <c r="C1400" s="6">
        <v>42174</v>
      </c>
      <c r="D1400" s="62"/>
      <c r="E1400" s="44"/>
      <c r="F1400" s="6"/>
    </row>
    <row r="1401" spans="1:6" ht="15.75" customHeight="1" x14ac:dyDescent="0.2">
      <c r="A1401" s="6" t="s">
        <v>823</v>
      </c>
      <c r="B1401" s="135">
        <v>42229.833333333336</v>
      </c>
      <c r="C1401" s="6">
        <v>40747</v>
      </c>
      <c r="D1401" s="62"/>
      <c r="E1401" s="44"/>
      <c r="F1401" s="6"/>
    </row>
    <row r="1402" spans="1:6" ht="15.75" customHeight="1" x14ac:dyDescent="0.2">
      <c r="A1402" s="6" t="s">
        <v>823</v>
      </c>
      <c r="B1402" s="135">
        <v>42228.833333333336</v>
      </c>
      <c r="C1402" s="6">
        <v>39990</v>
      </c>
      <c r="D1402" s="62"/>
      <c r="E1402" s="44"/>
      <c r="F1402" s="6"/>
    </row>
    <row r="1403" spans="1:6" ht="15.75" customHeight="1" x14ac:dyDescent="0.2">
      <c r="A1403" s="6" t="s">
        <v>823</v>
      </c>
      <c r="B1403" s="135">
        <v>42227.833333333336</v>
      </c>
      <c r="C1403" s="6">
        <v>40252</v>
      </c>
      <c r="D1403" s="62"/>
      <c r="E1403" s="44"/>
      <c r="F1403" s="6"/>
    </row>
    <row r="1404" spans="1:6" ht="15.75" customHeight="1" x14ac:dyDescent="0.2">
      <c r="A1404" s="6" t="s">
        <v>823</v>
      </c>
      <c r="B1404" s="135">
        <v>42226.833333333336</v>
      </c>
      <c r="C1404" s="6">
        <v>35941</v>
      </c>
      <c r="D1404" s="62"/>
      <c r="E1404" s="44"/>
      <c r="F1404" s="6"/>
    </row>
    <row r="1405" spans="1:6" ht="15.75" customHeight="1" x14ac:dyDescent="0.2">
      <c r="A1405" s="6" t="s">
        <v>823</v>
      </c>
      <c r="B1405" s="135">
        <v>42225.833333333336</v>
      </c>
      <c r="C1405" s="6">
        <v>42232</v>
      </c>
      <c r="D1405" s="62"/>
      <c r="E1405" s="44"/>
      <c r="F1405" s="6"/>
    </row>
    <row r="1406" spans="1:6" ht="15.75" customHeight="1" x14ac:dyDescent="0.2">
      <c r="A1406" s="6" t="s">
        <v>823</v>
      </c>
      <c r="B1406" s="135">
        <v>42224.833333333336</v>
      </c>
      <c r="C1406" s="6">
        <v>37252</v>
      </c>
      <c r="D1406" s="62"/>
      <c r="E1406" s="44"/>
      <c r="F1406" s="6"/>
    </row>
    <row r="1407" spans="1:6" ht="15.75" customHeight="1" x14ac:dyDescent="0.2">
      <c r="A1407" s="6" t="s">
        <v>823</v>
      </c>
      <c r="B1407" s="135">
        <v>42223.833333333336</v>
      </c>
      <c r="C1407" s="6">
        <v>38271</v>
      </c>
      <c r="D1407" s="62"/>
      <c r="E1407" s="44"/>
      <c r="F1407" s="6"/>
    </row>
    <row r="1408" spans="1:6" ht="15.75" customHeight="1" x14ac:dyDescent="0.2">
      <c r="A1408" s="6" t="s">
        <v>823</v>
      </c>
      <c r="B1408" s="135">
        <v>42222.833333333336</v>
      </c>
      <c r="C1408" s="6">
        <v>36658</v>
      </c>
      <c r="D1408" s="62"/>
      <c r="E1408" s="44"/>
      <c r="F1408" s="6"/>
    </row>
    <row r="1409" spans="1:6" ht="15.75" customHeight="1" x14ac:dyDescent="0.2">
      <c r="A1409" s="6" t="s">
        <v>823</v>
      </c>
      <c r="B1409" s="135">
        <v>42221.833333333336</v>
      </c>
      <c r="C1409" s="6">
        <v>35795</v>
      </c>
      <c r="D1409" s="62"/>
      <c r="E1409" s="44"/>
      <c r="F1409" s="6"/>
    </row>
    <row r="1410" spans="1:6" ht="15.75" customHeight="1" x14ac:dyDescent="0.2">
      <c r="A1410" s="6" t="s">
        <v>823</v>
      </c>
      <c r="B1410" s="135">
        <v>42220.833333333336</v>
      </c>
      <c r="C1410" s="6">
        <v>35038</v>
      </c>
      <c r="D1410" s="62"/>
      <c r="E1410" s="44"/>
      <c r="F1410" s="6"/>
    </row>
    <row r="1411" spans="1:6" ht="15.75" customHeight="1" x14ac:dyDescent="0.2">
      <c r="A1411" s="6" t="s">
        <v>823</v>
      </c>
      <c r="B1411" s="135">
        <v>42219.833333333336</v>
      </c>
      <c r="C1411" s="6">
        <v>44213</v>
      </c>
      <c r="D1411" s="62"/>
      <c r="E1411" s="44"/>
      <c r="F1411" s="6"/>
    </row>
    <row r="1412" spans="1:6" ht="15.75" customHeight="1" x14ac:dyDescent="0.2">
      <c r="A1412" s="6" t="s">
        <v>823</v>
      </c>
      <c r="B1412" s="135">
        <v>42218.833333333336</v>
      </c>
      <c r="C1412" s="6">
        <v>39058</v>
      </c>
      <c r="D1412" s="62"/>
      <c r="E1412" s="44"/>
      <c r="F1412" s="6"/>
    </row>
    <row r="1413" spans="1:6" ht="15.75" customHeight="1" x14ac:dyDescent="0.2">
      <c r="A1413" s="6" t="s">
        <v>823</v>
      </c>
      <c r="B1413" s="135">
        <v>42217.833333333336</v>
      </c>
      <c r="C1413" s="6">
        <v>37514</v>
      </c>
      <c r="D1413" s="62"/>
      <c r="E1413" s="44"/>
      <c r="F1413" s="6"/>
    </row>
    <row r="1414" spans="1:6" ht="15.75" customHeight="1" x14ac:dyDescent="0.2">
      <c r="A1414" s="6" t="s">
        <v>824</v>
      </c>
      <c r="B1414" s="135">
        <v>42247.833333333336</v>
      </c>
      <c r="C1414" s="6">
        <v>12913</v>
      </c>
      <c r="D1414" s="62"/>
      <c r="E1414" s="44"/>
      <c r="F1414" s="6"/>
    </row>
    <row r="1415" spans="1:6" ht="15.75" customHeight="1" x14ac:dyDescent="0.2">
      <c r="A1415" s="6" t="s">
        <v>824</v>
      </c>
      <c r="B1415" s="135">
        <v>42246.833333333336</v>
      </c>
      <c r="C1415" s="6">
        <v>8806</v>
      </c>
      <c r="D1415" s="62"/>
      <c r="E1415" s="44"/>
      <c r="F1415" s="6"/>
    </row>
    <row r="1416" spans="1:6" ht="15.75" customHeight="1" x14ac:dyDescent="0.2">
      <c r="A1416" s="6" t="s">
        <v>824</v>
      </c>
      <c r="B1416" s="135">
        <v>42245.833333333336</v>
      </c>
      <c r="C1416" s="6">
        <v>8874</v>
      </c>
      <c r="D1416" s="62"/>
      <c r="E1416" s="44"/>
      <c r="F1416" s="6"/>
    </row>
    <row r="1417" spans="1:6" ht="15.75" customHeight="1" x14ac:dyDescent="0.2">
      <c r="A1417" s="6" t="s">
        <v>824</v>
      </c>
      <c r="B1417" s="135">
        <v>42244.833333333336</v>
      </c>
      <c r="C1417" s="6">
        <v>12023</v>
      </c>
      <c r="D1417" s="62"/>
      <c r="E1417" s="44"/>
      <c r="F1417" s="6"/>
    </row>
    <row r="1418" spans="1:6" ht="15.75" customHeight="1" x14ac:dyDescent="0.2">
      <c r="A1418" s="6" t="s">
        <v>824</v>
      </c>
      <c r="B1418" s="135">
        <v>42243.833333333336</v>
      </c>
      <c r="C1418" s="6">
        <v>9422</v>
      </c>
      <c r="D1418" s="62"/>
      <c r="E1418" s="44"/>
      <c r="F1418" s="6"/>
    </row>
    <row r="1419" spans="1:6" ht="15.75" customHeight="1" x14ac:dyDescent="0.2">
      <c r="A1419" s="6" t="s">
        <v>824</v>
      </c>
      <c r="B1419" s="135">
        <v>42242.833333333336</v>
      </c>
      <c r="C1419" s="6">
        <v>7916</v>
      </c>
      <c r="D1419" s="62"/>
      <c r="E1419" s="44"/>
      <c r="F1419" s="6"/>
    </row>
    <row r="1420" spans="1:6" ht="15.75" customHeight="1" x14ac:dyDescent="0.2">
      <c r="A1420" s="6" t="s">
        <v>824</v>
      </c>
      <c r="B1420" s="135">
        <v>42241.833333333336</v>
      </c>
      <c r="C1420" s="6">
        <v>8236</v>
      </c>
      <c r="D1420" s="62"/>
      <c r="E1420" s="44"/>
      <c r="F1420" s="6"/>
    </row>
    <row r="1421" spans="1:6" ht="15.75" customHeight="1" x14ac:dyDescent="0.2">
      <c r="A1421" s="6" t="s">
        <v>824</v>
      </c>
      <c r="B1421" s="135">
        <v>42240.833333333336</v>
      </c>
      <c r="C1421" s="6">
        <v>10859</v>
      </c>
      <c r="D1421" s="62"/>
      <c r="E1421" s="44"/>
      <c r="F1421" s="6"/>
    </row>
    <row r="1422" spans="1:6" ht="15.75" customHeight="1" x14ac:dyDescent="0.2">
      <c r="A1422" s="6" t="s">
        <v>824</v>
      </c>
      <c r="B1422" s="135">
        <v>42239.833333333336</v>
      </c>
      <c r="C1422" s="6">
        <v>8783</v>
      </c>
      <c r="D1422" s="62"/>
      <c r="E1422" s="44"/>
      <c r="F1422" s="6"/>
    </row>
    <row r="1423" spans="1:6" ht="15.75" customHeight="1" x14ac:dyDescent="0.2">
      <c r="A1423" s="6" t="s">
        <v>824</v>
      </c>
      <c r="B1423" s="135">
        <v>42238.833333333336</v>
      </c>
      <c r="C1423" s="6">
        <v>8555</v>
      </c>
      <c r="D1423" s="62"/>
      <c r="E1423" s="44"/>
      <c r="F1423" s="6"/>
    </row>
    <row r="1424" spans="1:6" ht="15.75" customHeight="1" x14ac:dyDescent="0.2">
      <c r="A1424" s="6" t="s">
        <v>824</v>
      </c>
      <c r="B1424" s="135">
        <v>42237.833333333336</v>
      </c>
      <c r="C1424" s="6">
        <v>10175</v>
      </c>
      <c r="D1424" s="62"/>
      <c r="E1424" s="44"/>
      <c r="F1424" s="6"/>
    </row>
    <row r="1425" spans="1:6" ht="15.75" customHeight="1" x14ac:dyDescent="0.2">
      <c r="A1425" s="6" t="s">
        <v>824</v>
      </c>
      <c r="B1425" s="135">
        <v>42236.833333333336</v>
      </c>
      <c r="C1425" s="6">
        <v>9125</v>
      </c>
      <c r="D1425" s="62"/>
      <c r="E1425" s="44"/>
      <c r="F1425" s="6"/>
    </row>
    <row r="1426" spans="1:6" ht="15.75" customHeight="1" x14ac:dyDescent="0.2">
      <c r="A1426" s="6" t="s">
        <v>824</v>
      </c>
      <c r="B1426" s="135">
        <v>42235.833333333336</v>
      </c>
      <c r="C1426" s="6">
        <v>13233</v>
      </c>
      <c r="D1426" s="62"/>
      <c r="E1426" s="44"/>
      <c r="F1426" s="6"/>
    </row>
    <row r="1427" spans="1:6" ht="15.75" customHeight="1" x14ac:dyDescent="0.2">
      <c r="A1427" s="6" t="s">
        <v>824</v>
      </c>
      <c r="B1427" s="135">
        <v>42234.833333333336</v>
      </c>
      <c r="C1427" s="6">
        <v>9468</v>
      </c>
      <c r="D1427" s="62"/>
      <c r="E1427" s="44"/>
      <c r="F1427" s="6"/>
    </row>
    <row r="1428" spans="1:6" ht="15.75" customHeight="1" x14ac:dyDescent="0.2">
      <c r="A1428" s="6" t="s">
        <v>824</v>
      </c>
      <c r="B1428" s="135">
        <v>42233.833333333336</v>
      </c>
      <c r="C1428" s="6">
        <v>9239</v>
      </c>
      <c r="D1428" s="62"/>
      <c r="E1428" s="44"/>
      <c r="F1428" s="6"/>
    </row>
    <row r="1429" spans="1:6" ht="15.75" customHeight="1" x14ac:dyDescent="0.2">
      <c r="A1429" s="6" t="s">
        <v>824</v>
      </c>
      <c r="B1429" s="135">
        <v>42232.833333333336</v>
      </c>
      <c r="C1429" s="6">
        <v>13757</v>
      </c>
      <c r="D1429" s="62"/>
      <c r="E1429" s="44"/>
      <c r="F1429" s="6"/>
    </row>
    <row r="1430" spans="1:6" ht="15.75" customHeight="1" x14ac:dyDescent="0.2">
      <c r="A1430" s="6" t="s">
        <v>824</v>
      </c>
      <c r="B1430" s="135">
        <v>42231.833333333336</v>
      </c>
      <c r="C1430" s="6">
        <v>10038</v>
      </c>
      <c r="D1430" s="62"/>
      <c r="E1430" s="44"/>
      <c r="F1430" s="6"/>
    </row>
    <row r="1431" spans="1:6" ht="15.75" customHeight="1" x14ac:dyDescent="0.2">
      <c r="A1431" s="6" t="s">
        <v>824</v>
      </c>
      <c r="B1431" s="135">
        <v>42230.833333333336</v>
      </c>
      <c r="C1431" s="6">
        <v>8623</v>
      </c>
      <c r="D1431" s="62"/>
      <c r="E1431" s="44"/>
      <c r="F1431" s="6"/>
    </row>
    <row r="1432" spans="1:6" ht="15.75" customHeight="1" x14ac:dyDescent="0.2">
      <c r="A1432" s="6" t="s">
        <v>824</v>
      </c>
      <c r="B1432" s="135">
        <v>42229.833333333336</v>
      </c>
      <c r="C1432" s="6">
        <v>8623</v>
      </c>
      <c r="D1432" s="62"/>
      <c r="E1432" s="44"/>
      <c r="F1432" s="6"/>
    </row>
    <row r="1433" spans="1:6" ht="15.75" customHeight="1" x14ac:dyDescent="0.2">
      <c r="A1433" s="6" t="s">
        <v>824</v>
      </c>
      <c r="B1433" s="135">
        <v>42228.833333333336</v>
      </c>
      <c r="C1433" s="6">
        <v>12571</v>
      </c>
      <c r="D1433" s="62"/>
      <c r="E1433" s="44"/>
      <c r="F1433" s="6"/>
    </row>
    <row r="1434" spans="1:6" ht="15.75" customHeight="1" x14ac:dyDescent="0.2">
      <c r="A1434" s="6" t="s">
        <v>824</v>
      </c>
      <c r="B1434" s="135">
        <v>42227.833333333336</v>
      </c>
      <c r="C1434" s="6">
        <v>8030</v>
      </c>
      <c r="D1434" s="62"/>
      <c r="E1434" s="44"/>
      <c r="F1434" s="6"/>
    </row>
    <row r="1435" spans="1:6" ht="15.75" customHeight="1" x14ac:dyDescent="0.2">
      <c r="A1435" s="6" t="s">
        <v>824</v>
      </c>
      <c r="B1435" s="135">
        <v>42226.833333333336</v>
      </c>
      <c r="C1435" s="6">
        <v>10928</v>
      </c>
      <c r="D1435" s="62"/>
      <c r="E1435" s="44"/>
      <c r="F1435" s="6"/>
    </row>
    <row r="1436" spans="1:6" ht="15.75" customHeight="1" x14ac:dyDescent="0.2">
      <c r="A1436" s="6" t="s">
        <v>824</v>
      </c>
      <c r="B1436" s="135">
        <v>42225.833333333336</v>
      </c>
      <c r="C1436" s="6">
        <v>9833</v>
      </c>
      <c r="D1436" s="62"/>
      <c r="E1436" s="44"/>
      <c r="F1436" s="6"/>
    </row>
    <row r="1437" spans="1:6" ht="15.75" customHeight="1" x14ac:dyDescent="0.2">
      <c r="A1437" s="6" t="s">
        <v>824</v>
      </c>
      <c r="B1437" s="135">
        <v>42224.833333333336</v>
      </c>
      <c r="C1437" s="6">
        <v>9376</v>
      </c>
      <c r="D1437" s="62"/>
      <c r="E1437" s="44"/>
      <c r="F1437" s="6"/>
    </row>
    <row r="1438" spans="1:6" ht="15.75" customHeight="1" x14ac:dyDescent="0.2">
      <c r="A1438" s="6" t="s">
        <v>824</v>
      </c>
      <c r="B1438" s="135">
        <v>42223.833333333336</v>
      </c>
      <c r="C1438" s="6">
        <v>10198</v>
      </c>
      <c r="D1438" s="62"/>
      <c r="E1438" s="44"/>
      <c r="F1438" s="6"/>
    </row>
    <row r="1439" spans="1:6" ht="15.75" customHeight="1" x14ac:dyDescent="0.2">
      <c r="A1439" s="6" t="s">
        <v>824</v>
      </c>
      <c r="B1439" s="135">
        <v>42222.833333333336</v>
      </c>
      <c r="C1439" s="6">
        <v>8391</v>
      </c>
      <c r="D1439" s="62"/>
      <c r="E1439" s="44"/>
      <c r="F1439" s="6"/>
    </row>
    <row r="1440" spans="1:6" ht="15.75" customHeight="1" x14ac:dyDescent="0.2">
      <c r="A1440" s="6" t="s">
        <v>824</v>
      </c>
      <c r="B1440" s="135">
        <v>42221.833333333336</v>
      </c>
      <c r="C1440" s="6">
        <v>12753</v>
      </c>
      <c r="D1440" s="62"/>
      <c r="E1440" s="44"/>
      <c r="F1440" s="6"/>
    </row>
    <row r="1441" spans="1:6" ht="15.75" customHeight="1" x14ac:dyDescent="0.2">
      <c r="A1441" s="6" t="s">
        <v>824</v>
      </c>
      <c r="B1441" s="135">
        <v>42220.833333333336</v>
      </c>
      <c r="C1441" s="6">
        <v>10631</v>
      </c>
      <c r="D1441" s="62"/>
      <c r="E1441" s="44"/>
      <c r="F1441" s="6"/>
    </row>
    <row r="1442" spans="1:6" ht="15.75" customHeight="1" x14ac:dyDescent="0.2">
      <c r="A1442" s="6" t="s">
        <v>824</v>
      </c>
      <c r="B1442" s="135">
        <v>42219.833333333336</v>
      </c>
      <c r="C1442" s="6">
        <v>10175</v>
      </c>
      <c r="D1442" s="62"/>
      <c r="E1442" s="44"/>
      <c r="F1442" s="6"/>
    </row>
    <row r="1443" spans="1:6" ht="15.75" customHeight="1" x14ac:dyDescent="0.2">
      <c r="A1443" s="6" t="s">
        <v>824</v>
      </c>
      <c r="B1443" s="135">
        <v>42218.833333333336</v>
      </c>
      <c r="C1443" s="6">
        <v>8692</v>
      </c>
      <c r="D1443" s="62"/>
      <c r="E1443" s="44"/>
      <c r="F1443" s="6"/>
    </row>
    <row r="1444" spans="1:6" ht="15.75" customHeight="1" x14ac:dyDescent="0.2">
      <c r="A1444" s="6" t="s">
        <v>824</v>
      </c>
      <c r="B1444" s="135">
        <v>42217.833333333336</v>
      </c>
      <c r="C1444" s="6">
        <v>11110</v>
      </c>
      <c r="D1444" s="62"/>
      <c r="E1444" s="44"/>
      <c r="F1444" s="6"/>
    </row>
    <row r="1445" spans="1:6" ht="15.75" customHeight="1" x14ac:dyDescent="0.2">
      <c r="A1445" s="6" t="s">
        <v>825</v>
      </c>
      <c r="B1445" s="135">
        <v>42247.833333333336</v>
      </c>
      <c r="C1445" s="6">
        <v>35570</v>
      </c>
      <c r="D1445" s="62"/>
      <c r="E1445" s="44"/>
      <c r="F1445" s="6"/>
    </row>
    <row r="1446" spans="1:6" ht="15.75" customHeight="1" x14ac:dyDescent="0.2">
      <c r="A1446" s="6" t="s">
        <v>825</v>
      </c>
      <c r="B1446" s="135">
        <v>42246.833333333336</v>
      </c>
      <c r="C1446" s="6">
        <v>35113</v>
      </c>
      <c r="D1446" s="62"/>
      <c r="E1446" s="44"/>
      <c r="F1446" s="6"/>
    </row>
    <row r="1447" spans="1:6" ht="15.75" customHeight="1" x14ac:dyDescent="0.2">
      <c r="A1447" s="6" t="s">
        <v>825</v>
      </c>
      <c r="B1447" s="135">
        <v>42245.833333333336</v>
      </c>
      <c r="C1447" s="6">
        <v>41091</v>
      </c>
      <c r="D1447" s="62"/>
      <c r="E1447" s="44"/>
      <c r="F1447" s="6"/>
    </row>
    <row r="1448" spans="1:6" ht="15.75" customHeight="1" x14ac:dyDescent="0.2">
      <c r="A1448" s="6" t="s">
        <v>825</v>
      </c>
      <c r="B1448" s="135">
        <v>42244.833333333336</v>
      </c>
      <c r="C1448" s="6">
        <v>43852</v>
      </c>
      <c r="D1448" s="62"/>
      <c r="E1448" s="44"/>
      <c r="F1448" s="6"/>
    </row>
    <row r="1449" spans="1:6" ht="15.75" customHeight="1" x14ac:dyDescent="0.2">
      <c r="A1449" s="6" t="s">
        <v>825</v>
      </c>
      <c r="B1449" s="135">
        <v>42243.833333333336</v>
      </c>
      <c r="C1449" s="6">
        <v>39677</v>
      </c>
      <c r="D1449" s="62"/>
      <c r="E1449" s="44"/>
      <c r="F1449" s="6"/>
    </row>
    <row r="1450" spans="1:6" ht="15.75" customHeight="1" x14ac:dyDescent="0.2">
      <c r="A1450" s="6" t="s">
        <v>825</v>
      </c>
      <c r="B1450" s="135">
        <v>42242.833333333336</v>
      </c>
      <c r="C1450" s="6">
        <v>37783</v>
      </c>
      <c r="D1450" s="62"/>
      <c r="E1450" s="44"/>
      <c r="F1450" s="6"/>
    </row>
    <row r="1451" spans="1:6" ht="15.75" customHeight="1" x14ac:dyDescent="0.2">
      <c r="A1451" s="6" t="s">
        <v>825</v>
      </c>
      <c r="B1451" s="135">
        <v>42241.833333333336</v>
      </c>
      <c r="C1451" s="6">
        <v>41502</v>
      </c>
      <c r="D1451" s="62"/>
      <c r="E1451" s="44"/>
      <c r="F1451" s="6"/>
    </row>
    <row r="1452" spans="1:6" ht="15.75" customHeight="1" x14ac:dyDescent="0.2">
      <c r="A1452" s="6" t="s">
        <v>825</v>
      </c>
      <c r="B1452" s="135">
        <v>42240.833333333336</v>
      </c>
      <c r="C1452" s="6">
        <v>37680</v>
      </c>
      <c r="D1452" s="62"/>
      <c r="E1452" s="44"/>
      <c r="F1452" s="6"/>
    </row>
    <row r="1453" spans="1:6" ht="15.75" customHeight="1" x14ac:dyDescent="0.2">
      <c r="A1453" s="6" t="s">
        <v>825</v>
      </c>
      <c r="B1453" s="135">
        <v>42239.833333333336</v>
      </c>
      <c r="C1453" s="6">
        <v>43943</v>
      </c>
      <c r="D1453" s="62"/>
      <c r="E1453" s="44"/>
      <c r="F1453" s="6"/>
    </row>
    <row r="1454" spans="1:6" ht="15.75" customHeight="1" x14ac:dyDescent="0.2">
      <c r="A1454" s="6" t="s">
        <v>825</v>
      </c>
      <c r="B1454" s="135">
        <v>42238.833333333336</v>
      </c>
      <c r="C1454" s="6">
        <v>38239</v>
      </c>
      <c r="D1454" s="62"/>
      <c r="E1454" s="44"/>
      <c r="F1454" s="6"/>
    </row>
    <row r="1455" spans="1:6" ht="15.75" customHeight="1" x14ac:dyDescent="0.2">
      <c r="A1455" s="6" t="s">
        <v>825</v>
      </c>
      <c r="B1455" s="135">
        <v>42237.833333333336</v>
      </c>
      <c r="C1455" s="6">
        <v>37988</v>
      </c>
      <c r="D1455" s="62"/>
      <c r="E1455" s="44"/>
      <c r="F1455" s="6"/>
    </row>
    <row r="1456" spans="1:6" ht="15.75" customHeight="1" x14ac:dyDescent="0.2">
      <c r="A1456" s="6" t="s">
        <v>825</v>
      </c>
      <c r="B1456" s="135">
        <v>42236.833333333336</v>
      </c>
      <c r="C1456" s="6">
        <v>42437</v>
      </c>
      <c r="D1456" s="62"/>
      <c r="E1456" s="44"/>
      <c r="F1456" s="6"/>
    </row>
    <row r="1457" spans="1:6" ht="15.75" customHeight="1" x14ac:dyDescent="0.2">
      <c r="A1457" s="6" t="s">
        <v>825</v>
      </c>
      <c r="B1457" s="135">
        <v>42235.833333333336</v>
      </c>
      <c r="C1457" s="6">
        <v>39503</v>
      </c>
      <c r="D1457" s="62"/>
      <c r="E1457" s="44"/>
      <c r="F1457" s="6"/>
    </row>
    <row r="1458" spans="1:6" ht="15.75" customHeight="1" x14ac:dyDescent="0.2">
      <c r="A1458" s="6" t="s">
        <v>825</v>
      </c>
      <c r="B1458" s="135">
        <v>42234.833333333336</v>
      </c>
      <c r="C1458" s="6">
        <v>37737</v>
      </c>
      <c r="D1458" s="62"/>
      <c r="E1458" s="44"/>
      <c r="F1458" s="6"/>
    </row>
    <row r="1459" spans="1:6" ht="15.75" customHeight="1" x14ac:dyDescent="0.2">
      <c r="A1459" s="6" t="s">
        <v>825</v>
      </c>
      <c r="B1459" s="135">
        <v>42233.833333333336</v>
      </c>
      <c r="C1459" s="6">
        <v>41114</v>
      </c>
      <c r="D1459" s="62"/>
      <c r="E1459" s="44"/>
      <c r="F1459" s="6"/>
    </row>
    <row r="1460" spans="1:6" ht="15.75" customHeight="1" x14ac:dyDescent="0.2">
      <c r="A1460" s="6" t="s">
        <v>825</v>
      </c>
      <c r="B1460" s="135">
        <v>42232.833333333336</v>
      </c>
      <c r="C1460" s="6">
        <v>38947</v>
      </c>
      <c r="D1460" s="62"/>
      <c r="E1460" s="44"/>
      <c r="F1460" s="6"/>
    </row>
    <row r="1461" spans="1:6" ht="15.75" customHeight="1" x14ac:dyDescent="0.2">
      <c r="A1461" s="6" t="s">
        <v>825</v>
      </c>
      <c r="B1461" s="135">
        <v>42231.833333333336</v>
      </c>
      <c r="C1461" s="6">
        <v>42848</v>
      </c>
      <c r="D1461" s="62"/>
      <c r="E1461" s="44"/>
      <c r="F1461" s="6"/>
    </row>
    <row r="1462" spans="1:6" ht="15.75" customHeight="1" x14ac:dyDescent="0.2">
      <c r="A1462" s="6" t="s">
        <v>825</v>
      </c>
      <c r="B1462" s="135">
        <v>42230.833333333336</v>
      </c>
      <c r="C1462" s="6">
        <v>43670</v>
      </c>
      <c r="D1462" s="62"/>
      <c r="E1462" s="44"/>
      <c r="F1462" s="6"/>
    </row>
    <row r="1463" spans="1:6" ht="15.75" customHeight="1" x14ac:dyDescent="0.2">
      <c r="A1463" s="6" t="s">
        <v>825</v>
      </c>
      <c r="B1463" s="135">
        <v>42229.833333333336</v>
      </c>
      <c r="C1463" s="6">
        <v>39722</v>
      </c>
      <c r="D1463" s="62"/>
      <c r="E1463" s="44"/>
      <c r="F1463" s="6"/>
    </row>
    <row r="1464" spans="1:6" ht="15.75" customHeight="1" x14ac:dyDescent="0.2">
      <c r="A1464" s="6" t="s">
        <v>825</v>
      </c>
      <c r="B1464" s="135">
        <v>42228.833333333336</v>
      </c>
      <c r="C1464" s="6">
        <v>40909</v>
      </c>
      <c r="D1464" s="62"/>
      <c r="E1464" s="44"/>
      <c r="F1464" s="6"/>
    </row>
    <row r="1465" spans="1:6" ht="15.75" customHeight="1" x14ac:dyDescent="0.2">
      <c r="A1465" s="6" t="s">
        <v>825</v>
      </c>
      <c r="B1465" s="135">
        <v>42227.833333333336</v>
      </c>
      <c r="C1465" s="6">
        <v>36711</v>
      </c>
      <c r="D1465" s="62"/>
      <c r="E1465" s="44"/>
      <c r="F1465" s="6"/>
    </row>
    <row r="1466" spans="1:6" ht="15.75" customHeight="1" x14ac:dyDescent="0.2">
      <c r="A1466" s="6" t="s">
        <v>825</v>
      </c>
      <c r="B1466" s="135">
        <v>42226.833333333336</v>
      </c>
      <c r="C1466" s="6">
        <v>39973</v>
      </c>
      <c r="D1466" s="62"/>
      <c r="E1466" s="44"/>
      <c r="F1466" s="6"/>
    </row>
    <row r="1467" spans="1:6" ht="15.75" customHeight="1" x14ac:dyDescent="0.2">
      <c r="A1467" s="6" t="s">
        <v>825</v>
      </c>
      <c r="B1467" s="135">
        <v>42225.833333333336</v>
      </c>
      <c r="C1467" s="6">
        <v>38901</v>
      </c>
      <c r="D1467" s="62"/>
      <c r="E1467" s="44"/>
      <c r="F1467" s="6"/>
    </row>
    <row r="1468" spans="1:6" ht="15.75" customHeight="1" x14ac:dyDescent="0.2">
      <c r="A1468" s="6" t="s">
        <v>825</v>
      </c>
      <c r="B1468" s="135">
        <v>42224.833333333336</v>
      </c>
      <c r="C1468" s="6">
        <v>38810</v>
      </c>
      <c r="D1468" s="62"/>
      <c r="E1468" s="44"/>
      <c r="F1468" s="6"/>
    </row>
    <row r="1469" spans="1:6" ht="15.75" customHeight="1" x14ac:dyDescent="0.2">
      <c r="A1469" s="6" t="s">
        <v>825</v>
      </c>
      <c r="B1469" s="135">
        <v>42223.833333333336</v>
      </c>
      <c r="C1469" s="6">
        <v>42483</v>
      </c>
      <c r="D1469" s="62"/>
      <c r="E1469" s="44"/>
      <c r="F1469" s="6"/>
    </row>
    <row r="1470" spans="1:6" ht="15.75" customHeight="1" x14ac:dyDescent="0.2">
      <c r="A1470" s="6" t="s">
        <v>825</v>
      </c>
      <c r="B1470" s="135">
        <v>42222.833333333336</v>
      </c>
      <c r="C1470" s="6">
        <v>44290</v>
      </c>
      <c r="D1470" s="62"/>
      <c r="E1470" s="44"/>
      <c r="F1470" s="6"/>
    </row>
    <row r="1471" spans="1:6" ht="15.75" customHeight="1" x14ac:dyDescent="0.2">
      <c r="A1471" s="6" t="s">
        <v>825</v>
      </c>
      <c r="B1471" s="135">
        <v>42221.833333333336</v>
      </c>
      <c r="C1471" s="6">
        <v>39426</v>
      </c>
      <c r="D1471" s="62"/>
      <c r="E1471" s="44"/>
      <c r="F1471" s="6"/>
    </row>
    <row r="1472" spans="1:6" ht="15.75" customHeight="1" x14ac:dyDescent="0.2">
      <c r="A1472" s="6" t="s">
        <v>825</v>
      </c>
      <c r="B1472" s="135">
        <v>42220.833333333336</v>
      </c>
      <c r="C1472" s="6">
        <v>42255</v>
      </c>
      <c r="D1472" s="62"/>
      <c r="E1472" s="44"/>
      <c r="F1472" s="6"/>
    </row>
    <row r="1473" spans="1:6" ht="15.75" customHeight="1" x14ac:dyDescent="0.2">
      <c r="A1473" s="6" t="s">
        <v>825</v>
      </c>
      <c r="B1473" s="135">
        <v>42219.833333333336</v>
      </c>
      <c r="C1473" s="6">
        <v>35729</v>
      </c>
      <c r="D1473" s="62"/>
      <c r="E1473" s="44"/>
      <c r="F1473" s="6"/>
    </row>
    <row r="1474" spans="1:6" ht="15.75" customHeight="1" x14ac:dyDescent="0.2">
      <c r="A1474" s="6" t="s">
        <v>825</v>
      </c>
      <c r="B1474" s="135">
        <v>42218.833333333336</v>
      </c>
      <c r="C1474" s="6">
        <v>41662</v>
      </c>
      <c r="D1474" s="62"/>
      <c r="E1474" s="44"/>
      <c r="F1474" s="6"/>
    </row>
    <row r="1475" spans="1:6" ht="15.75" customHeight="1" x14ac:dyDescent="0.2">
      <c r="A1475" s="6" t="s">
        <v>825</v>
      </c>
      <c r="B1475" s="135">
        <v>42217.833333333336</v>
      </c>
      <c r="C1475" s="6">
        <v>40384</v>
      </c>
      <c r="D1475" s="62"/>
      <c r="E1475" s="44"/>
      <c r="F1475" s="6"/>
    </row>
    <row r="1476" spans="1:6" ht="15.75" customHeight="1" x14ac:dyDescent="0.2">
      <c r="A1476" s="6" t="s">
        <v>827</v>
      </c>
      <c r="B1476" s="135">
        <v>42247.833333333336</v>
      </c>
      <c r="C1476" s="6">
        <v>177818</v>
      </c>
      <c r="D1476" s="62"/>
      <c r="E1476" s="44"/>
      <c r="F1476" s="6"/>
    </row>
    <row r="1477" spans="1:6" ht="15.75" customHeight="1" x14ac:dyDescent="0.2">
      <c r="A1477" s="6" t="s">
        <v>827</v>
      </c>
      <c r="B1477" s="135">
        <v>42246.833333333336</v>
      </c>
      <c r="C1477" s="6">
        <v>184837</v>
      </c>
      <c r="D1477" s="62"/>
      <c r="E1477" s="44"/>
      <c r="F1477" s="6"/>
    </row>
    <row r="1478" spans="1:6" ht="15.75" customHeight="1" x14ac:dyDescent="0.2">
      <c r="A1478" s="6" t="s">
        <v>827</v>
      </c>
      <c r="B1478" s="135">
        <v>42245.833333333336</v>
      </c>
      <c r="C1478" s="6">
        <v>170827</v>
      </c>
      <c r="D1478" s="62"/>
      <c r="E1478" s="44"/>
      <c r="F1478" s="6"/>
    </row>
    <row r="1479" spans="1:6" ht="15.75" customHeight="1" x14ac:dyDescent="0.2">
      <c r="A1479" s="6" t="s">
        <v>827</v>
      </c>
      <c r="B1479" s="135">
        <v>42244.833333333336</v>
      </c>
      <c r="C1479" s="6">
        <v>173886</v>
      </c>
      <c r="D1479" s="62"/>
      <c r="E1479" s="44"/>
      <c r="F1479" s="6"/>
    </row>
    <row r="1480" spans="1:6" ht="15.75" customHeight="1" x14ac:dyDescent="0.2">
      <c r="A1480" s="6" t="s">
        <v>827</v>
      </c>
      <c r="B1480" s="135">
        <v>42243.833333333336</v>
      </c>
      <c r="C1480" s="6">
        <v>190983</v>
      </c>
      <c r="D1480" s="62"/>
      <c r="E1480" s="44"/>
      <c r="F1480" s="6"/>
    </row>
    <row r="1481" spans="1:6" ht="15.75" customHeight="1" x14ac:dyDescent="0.2">
      <c r="A1481" s="6" t="s">
        <v>827</v>
      </c>
      <c r="B1481" s="135">
        <v>42242.833333333336</v>
      </c>
      <c r="C1481" s="6">
        <v>203231</v>
      </c>
      <c r="D1481" s="62"/>
      <c r="E1481" s="44"/>
      <c r="F1481" s="6"/>
    </row>
    <row r="1482" spans="1:6" ht="15.75" customHeight="1" x14ac:dyDescent="0.2">
      <c r="A1482" s="6" t="s">
        <v>827</v>
      </c>
      <c r="B1482" s="135">
        <v>42241.833333333336</v>
      </c>
      <c r="C1482" s="6">
        <v>181517</v>
      </c>
      <c r="D1482" s="62"/>
      <c r="E1482" s="44"/>
      <c r="F1482" s="6"/>
    </row>
    <row r="1483" spans="1:6" ht="15.75" customHeight="1" x14ac:dyDescent="0.2">
      <c r="A1483" s="6" t="s">
        <v>827</v>
      </c>
      <c r="B1483" s="135">
        <v>42240.833333333336</v>
      </c>
      <c r="C1483" s="6">
        <v>176696</v>
      </c>
      <c r="D1483" s="62"/>
      <c r="E1483" s="44"/>
      <c r="F1483" s="6"/>
    </row>
    <row r="1484" spans="1:6" ht="15.75" customHeight="1" x14ac:dyDescent="0.2">
      <c r="A1484" s="6" t="s">
        <v>827</v>
      </c>
      <c r="B1484" s="135">
        <v>42239.833333333336</v>
      </c>
      <c r="C1484" s="6">
        <v>176857</v>
      </c>
      <c r="D1484" s="62"/>
      <c r="E1484" s="44"/>
      <c r="F1484" s="6"/>
    </row>
    <row r="1485" spans="1:6" ht="15.75" customHeight="1" x14ac:dyDescent="0.2">
      <c r="A1485" s="6" t="s">
        <v>827</v>
      </c>
      <c r="B1485" s="135">
        <v>42238.833333333336</v>
      </c>
      <c r="C1485" s="6">
        <v>165992</v>
      </c>
      <c r="D1485" s="62"/>
      <c r="E1485" s="44"/>
      <c r="F1485" s="6"/>
    </row>
    <row r="1486" spans="1:6" ht="15.75" customHeight="1" x14ac:dyDescent="0.2">
      <c r="A1486" s="6" t="s">
        <v>827</v>
      </c>
      <c r="B1486" s="135">
        <v>42237.833333333336</v>
      </c>
      <c r="C1486" s="6">
        <v>172517</v>
      </c>
      <c r="D1486" s="62"/>
      <c r="E1486" s="44"/>
      <c r="F1486" s="6"/>
    </row>
    <row r="1487" spans="1:6" ht="15.75" customHeight="1" x14ac:dyDescent="0.2">
      <c r="A1487" s="6" t="s">
        <v>827</v>
      </c>
      <c r="B1487" s="135">
        <v>42236.833333333336</v>
      </c>
      <c r="C1487" s="6">
        <v>172575</v>
      </c>
      <c r="D1487" s="62"/>
      <c r="E1487" s="44"/>
      <c r="F1487" s="6"/>
    </row>
    <row r="1488" spans="1:6" ht="15.75" customHeight="1" x14ac:dyDescent="0.2">
      <c r="A1488" s="6" t="s">
        <v>827</v>
      </c>
      <c r="B1488" s="135">
        <v>42235.833333333336</v>
      </c>
      <c r="C1488" s="6">
        <v>186576</v>
      </c>
      <c r="D1488" s="62"/>
      <c r="E1488" s="44"/>
      <c r="F1488" s="6"/>
    </row>
    <row r="1489" spans="1:6" ht="15.75" customHeight="1" x14ac:dyDescent="0.2">
      <c r="A1489" s="6" t="s">
        <v>827</v>
      </c>
      <c r="B1489" s="135">
        <v>42234.833333333336</v>
      </c>
      <c r="C1489" s="6">
        <v>171497</v>
      </c>
      <c r="D1489" s="62"/>
      <c r="E1489" s="44"/>
      <c r="F1489" s="6"/>
    </row>
    <row r="1490" spans="1:6" ht="15.75" customHeight="1" x14ac:dyDescent="0.2">
      <c r="A1490" s="6" t="s">
        <v>827</v>
      </c>
      <c r="B1490" s="135">
        <v>42233.833333333336</v>
      </c>
      <c r="C1490" s="6">
        <v>177294</v>
      </c>
      <c r="D1490" s="62"/>
      <c r="E1490" s="44"/>
      <c r="F1490" s="6"/>
    </row>
    <row r="1491" spans="1:6" ht="15.75" customHeight="1" x14ac:dyDescent="0.2">
      <c r="A1491" s="6" t="s">
        <v>827</v>
      </c>
      <c r="B1491" s="135">
        <v>42232.833333333336</v>
      </c>
      <c r="C1491" s="6">
        <v>182595</v>
      </c>
      <c r="D1491" s="62"/>
      <c r="E1491" s="44"/>
      <c r="F1491" s="6"/>
    </row>
    <row r="1492" spans="1:6" ht="15.75" customHeight="1" x14ac:dyDescent="0.2">
      <c r="A1492" s="6" t="s">
        <v>827</v>
      </c>
      <c r="B1492" s="135">
        <v>42231.833333333336</v>
      </c>
      <c r="C1492" s="6">
        <v>166837</v>
      </c>
      <c r="D1492" s="62"/>
      <c r="E1492" s="44"/>
      <c r="F1492" s="6"/>
    </row>
    <row r="1493" spans="1:6" ht="15.75" customHeight="1" x14ac:dyDescent="0.2">
      <c r="A1493" s="6" t="s">
        <v>827</v>
      </c>
      <c r="B1493" s="135">
        <v>42230.833333333336</v>
      </c>
      <c r="C1493" s="6">
        <v>182624</v>
      </c>
      <c r="D1493" s="62"/>
      <c r="E1493" s="44"/>
      <c r="F1493" s="6"/>
    </row>
    <row r="1494" spans="1:6" ht="15.75" customHeight="1" x14ac:dyDescent="0.2">
      <c r="A1494" s="6" t="s">
        <v>827</v>
      </c>
      <c r="B1494" s="135">
        <v>42229.833333333336</v>
      </c>
      <c r="C1494" s="6">
        <v>181313</v>
      </c>
      <c r="D1494" s="62"/>
      <c r="E1494" s="44"/>
      <c r="F1494" s="6"/>
    </row>
    <row r="1495" spans="1:6" ht="15.75" customHeight="1" x14ac:dyDescent="0.2">
      <c r="A1495" s="6" t="s">
        <v>827</v>
      </c>
      <c r="B1495" s="135">
        <v>42228.833333333336</v>
      </c>
      <c r="C1495" s="6">
        <v>190372</v>
      </c>
      <c r="D1495" s="62"/>
      <c r="E1495" s="44"/>
      <c r="F1495" s="6"/>
    </row>
    <row r="1496" spans="1:6" ht="15.75" customHeight="1" x14ac:dyDescent="0.2">
      <c r="A1496" s="6" t="s">
        <v>827</v>
      </c>
      <c r="B1496" s="135">
        <v>42227.833333333336</v>
      </c>
      <c r="C1496" s="6">
        <v>179857</v>
      </c>
      <c r="D1496" s="62"/>
      <c r="E1496" s="44"/>
      <c r="F1496" s="6"/>
    </row>
    <row r="1497" spans="1:6" ht="15.75" customHeight="1" x14ac:dyDescent="0.2">
      <c r="A1497" s="6" t="s">
        <v>827</v>
      </c>
      <c r="B1497" s="135">
        <v>42226.833333333336</v>
      </c>
      <c r="C1497" s="6">
        <v>175575</v>
      </c>
      <c r="D1497" s="62"/>
      <c r="E1497" s="44"/>
      <c r="F1497" s="6"/>
    </row>
    <row r="1498" spans="1:6" ht="15.75" customHeight="1" x14ac:dyDescent="0.2">
      <c r="A1498" s="6" t="s">
        <v>827</v>
      </c>
      <c r="B1498" s="135">
        <v>42225.833333333336</v>
      </c>
      <c r="C1498" s="6">
        <v>176624</v>
      </c>
      <c r="D1498" s="62"/>
      <c r="E1498" s="44"/>
      <c r="F1498" s="6"/>
    </row>
    <row r="1499" spans="1:6" ht="15.75" customHeight="1" x14ac:dyDescent="0.2">
      <c r="A1499" s="6" t="s">
        <v>827</v>
      </c>
      <c r="B1499" s="135">
        <v>42224.833333333336</v>
      </c>
      <c r="C1499" s="6">
        <v>176216</v>
      </c>
      <c r="D1499" s="62"/>
      <c r="E1499" s="44"/>
      <c r="F1499" s="6"/>
    </row>
    <row r="1500" spans="1:6" ht="15.75" customHeight="1" x14ac:dyDescent="0.2">
      <c r="A1500" s="6" t="s">
        <v>827</v>
      </c>
      <c r="B1500" s="135">
        <v>42223.833333333336</v>
      </c>
      <c r="C1500" s="6">
        <v>174410</v>
      </c>
      <c r="D1500" s="62"/>
      <c r="E1500" s="44"/>
      <c r="F1500" s="6"/>
    </row>
    <row r="1501" spans="1:6" ht="15.75" customHeight="1" x14ac:dyDescent="0.2">
      <c r="A1501" s="6" t="s">
        <v>827</v>
      </c>
      <c r="B1501" s="135">
        <v>42222.833333333336</v>
      </c>
      <c r="C1501" s="6">
        <v>183568</v>
      </c>
      <c r="D1501" s="62"/>
      <c r="E1501" s="44"/>
      <c r="F1501" s="6"/>
    </row>
    <row r="1502" spans="1:6" ht="15.75" customHeight="1" x14ac:dyDescent="0.2">
      <c r="A1502" s="6" t="s">
        <v>827</v>
      </c>
      <c r="B1502" s="135">
        <v>42221.833333333336</v>
      </c>
      <c r="C1502" s="6">
        <v>202634</v>
      </c>
      <c r="D1502" s="62"/>
      <c r="E1502" s="44"/>
      <c r="F1502" s="6"/>
    </row>
    <row r="1503" spans="1:6" ht="15.75" customHeight="1" x14ac:dyDescent="0.2">
      <c r="A1503" s="6" t="s">
        <v>827</v>
      </c>
      <c r="B1503" s="135">
        <v>42220.833333333336</v>
      </c>
      <c r="C1503" s="6">
        <v>189381</v>
      </c>
      <c r="D1503" s="62"/>
      <c r="E1503" s="44"/>
      <c r="F1503" s="6"/>
    </row>
    <row r="1504" spans="1:6" ht="15.75" customHeight="1" x14ac:dyDescent="0.2">
      <c r="A1504" s="6" t="s">
        <v>827</v>
      </c>
      <c r="B1504" s="135">
        <v>42219.833333333336</v>
      </c>
      <c r="C1504" s="6">
        <v>169400</v>
      </c>
      <c r="D1504" s="62"/>
      <c r="E1504" s="44"/>
      <c r="F1504" s="6"/>
    </row>
    <row r="1505" spans="1:6" ht="15.75" customHeight="1" x14ac:dyDescent="0.2">
      <c r="A1505" s="6" t="s">
        <v>827</v>
      </c>
      <c r="B1505" s="135">
        <v>42218.833333333336</v>
      </c>
      <c r="C1505" s="6">
        <v>177061</v>
      </c>
      <c r="D1505" s="62"/>
      <c r="E1505" s="44"/>
      <c r="F1505" s="6"/>
    </row>
    <row r="1506" spans="1:6" ht="15.75" customHeight="1" x14ac:dyDescent="0.2">
      <c r="A1506" s="6" t="s">
        <v>827</v>
      </c>
      <c r="B1506" s="135">
        <v>42217.833333333336</v>
      </c>
      <c r="C1506" s="6">
        <v>165759</v>
      </c>
      <c r="D1506" s="62"/>
      <c r="E1506" s="44"/>
      <c r="F1506" s="6"/>
    </row>
    <row r="1507" spans="1:6" ht="15.75" customHeight="1" x14ac:dyDescent="0.2">
      <c r="A1507" s="6" t="s">
        <v>828</v>
      </c>
      <c r="B1507" s="135">
        <v>42247.833333333336</v>
      </c>
      <c r="C1507" s="6">
        <v>144963</v>
      </c>
      <c r="D1507" s="62"/>
      <c r="E1507" s="44"/>
      <c r="F1507" s="6"/>
    </row>
    <row r="1508" spans="1:6" ht="15.75" customHeight="1" x14ac:dyDescent="0.2">
      <c r="A1508" s="6" t="s">
        <v>828</v>
      </c>
      <c r="B1508" s="135">
        <v>42246.833333333336</v>
      </c>
      <c r="C1508" s="6">
        <v>168293</v>
      </c>
      <c r="D1508" s="62"/>
      <c r="E1508" s="44"/>
      <c r="F1508" s="6"/>
    </row>
    <row r="1509" spans="1:6" ht="15.75" customHeight="1" x14ac:dyDescent="0.2">
      <c r="A1509" s="6" t="s">
        <v>828</v>
      </c>
      <c r="B1509" s="135">
        <v>42245.833333333336</v>
      </c>
      <c r="C1509" s="6">
        <v>150788</v>
      </c>
      <c r="D1509" s="62"/>
      <c r="E1509" s="44"/>
      <c r="F1509" s="6"/>
    </row>
    <row r="1510" spans="1:6" ht="15.75" customHeight="1" x14ac:dyDescent="0.2">
      <c r="A1510" s="6" t="s">
        <v>828</v>
      </c>
      <c r="B1510" s="135">
        <v>42244.833333333336</v>
      </c>
      <c r="C1510" s="6">
        <v>141351</v>
      </c>
      <c r="D1510" s="62"/>
      <c r="E1510" s="44"/>
      <c r="F1510" s="6"/>
    </row>
    <row r="1511" spans="1:6" ht="15.75" customHeight="1" x14ac:dyDescent="0.2">
      <c r="A1511" s="6" t="s">
        <v>828</v>
      </c>
      <c r="B1511" s="135">
        <v>42243.833333333336</v>
      </c>
      <c r="C1511" s="6">
        <v>183498</v>
      </c>
      <c r="D1511" s="62"/>
      <c r="E1511" s="44"/>
      <c r="F1511" s="6"/>
    </row>
    <row r="1512" spans="1:6" ht="15.75" customHeight="1" x14ac:dyDescent="0.2">
      <c r="A1512" s="6" t="s">
        <v>828</v>
      </c>
      <c r="B1512" s="135">
        <v>42242.833333333336</v>
      </c>
      <c r="C1512" s="6">
        <v>185507</v>
      </c>
      <c r="D1512" s="62"/>
      <c r="E1512" s="44"/>
      <c r="F1512" s="6"/>
    </row>
    <row r="1513" spans="1:6" ht="15.75" customHeight="1" x14ac:dyDescent="0.2">
      <c r="A1513" s="6" t="s">
        <v>828</v>
      </c>
      <c r="B1513" s="135">
        <v>42241.833333333336</v>
      </c>
      <c r="C1513" s="6">
        <v>175779</v>
      </c>
      <c r="D1513" s="62"/>
      <c r="E1513" s="44"/>
      <c r="F1513" s="6"/>
    </row>
    <row r="1514" spans="1:6" ht="15.75" customHeight="1" x14ac:dyDescent="0.2">
      <c r="A1514" s="6" t="s">
        <v>828</v>
      </c>
      <c r="B1514" s="135">
        <v>42240.833333333336</v>
      </c>
      <c r="C1514" s="6">
        <v>151953</v>
      </c>
      <c r="D1514" s="62"/>
      <c r="E1514" s="44"/>
      <c r="F1514" s="6"/>
    </row>
    <row r="1515" spans="1:6" ht="15.75" customHeight="1" x14ac:dyDescent="0.2">
      <c r="A1515" s="6" t="s">
        <v>828</v>
      </c>
      <c r="B1515" s="135">
        <v>42239.833333333336</v>
      </c>
      <c r="C1515" s="6">
        <v>153934</v>
      </c>
      <c r="D1515" s="62"/>
      <c r="E1515" s="44"/>
      <c r="F1515" s="6"/>
    </row>
    <row r="1516" spans="1:6" ht="15.75" customHeight="1" x14ac:dyDescent="0.2">
      <c r="A1516" s="6" t="s">
        <v>828</v>
      </c>
      <c r="B1516" s="135">
        <v>42238.833333333336</v>
      </c>
      <c r="C1516" s="6">
        <v>154167</v>
      </c>
      <c r="D1516" s="62"/>
      <c r="E1516" s="44"/>
      <c r="F1516" s="6"/>
    </row>
    <row r="1517" spans="1:6" ht="15.75" customHeight="1" x14ac:dyDescent="0.2">
      <c r="A1517" s="6" t="s">
        <v>828</v>
      </c>
      <c r="B1517" s="135">
        <v>42237.833333333336</v>
      </c>
      <c r="C1517" s="6">
        <v>145720</v>
      </c>
      <c r="D1517" s="62"/>
      <c r="E1517" s="44"/>
      <c r="F1517" s="6"/>
    </row>
    <row r="1518" spans="1:6" ht="15.75" customHeight="1" x14ac:dyDescent="0.2">
      <c r="A1518" s="6" t="s">
        <v>828</v>
      </c>
      <c r="B1518" s="135">
        <v>42236.833333333336</v>
      </c>
      <c r="C1518" s="6">
        <v>145866</v>
      </c>
      <c r="D1518" s="62"/>
      <c r="E1518" s="44"/>
      <c r="F1518" s="6"/>
    </row>
    <row r="1519" spans="1:6" ht="15.75" customHeight="1" x14ac:dyDescent="0.2">
      <c r="A1519" s="6" t="s">
        <v>828</v>
      </c>
      <c r="B1519" s="135">
        <v>42235.833333333336</v>
      </c>
      <c r="C1519" s="6">
        <v>153029</v>
      </c>
      <c r="D1519" s="62"/>
      <c r="E1519" s="44"/>
      <c r="F1519" s="6"/>
    </row>
    <row r="1520" spans="1:6" ht="15.75" customHeight="1" x14ac:dyDescent="0.2">
      <c r="A1520" s="6" t="s">
        <v>828</v>
      </c>
      <c r="B1520" s="135">
        <v>42234.833333333336</v>
      </c>
      <c r="C1520" s="6">
        <v>127691</v>
      </c>
      <c r="D1520" s="62"/>
      <c r="E1520" s="44"/>
      <c r="F1520" s="6"/>
    </row>
    <row r="1521" spans="1:6" ht="15.75" customHeight="1" x14ac:dyDescent="0.2">
      <c r="A1521" s="6" t="s">
        <v>828</v>
      </c>
      <c r="B1521" s="135">
        <v>42233.833333333336</v>
      </c>
      <c r="C1521" s="6">
        <v>140740</v>
      </c>
      <c r="D1521" s="62"/>
      <c r="E1521" s="44"/>
      <c r="F1521" s="6"/>
    </row>
    <row r="1522" spans="1:6" ht="15.75" customHeight="1" x14ac:dyDescent="0.2">
      <c r="A1522" s="6" t="s">
        <v>828</v>
      </c>
      <c r="B1522" s="135">
        <v>42232.833333333336</v>
      </c>
      <c r="C1522" s="6">
        <v>143419</v>
      </c>
      <c r="D1522" s="62"/>
      <c r="E1522" s="44"/>
      <c r="F1522" s="6"/>
    </row>
    <row r="1523" spans="1:6" ht="15.75" customHeight="1" x14ac:dyDescent="0.2">
      <c r="A1523" s="6" t="s">
        <v>828</v>
      </c>
      <c r="B1523" s="135">
        <v>42231.833333333336</v>
      </c>
      <c r="C1523" s="6">
        <v>140536</v>
      </c>
      <c r="D1523" s="62"/>
      <c r="E1523" s="44"/>
      <c r="F1523" s="6"/>
    </row>
    <row r="1524" spans="1:6" ht="15.75" customHeight="1" x14ac:dyDescent="0.2">
      <c r="A1524" s="6" t="s">
        <v>828</v>
      </c>
      <c r="B1524" s="135">
        <v>42230.833333333336</v>
      </c>
      <c r="C1524" s="6">
        <v>135788</v>
      </c>
      <c r="D1524" s="62"/>
      <c r="E1524" s="44"/>
      <c r="F1524" s="6"/>
    </row>
    <row r="1525" spans="1:6" ht="15.75" customHeight="1" x14ac:dyDescent="0.2">
      <c r="A1525" s="6" t="s">
        <v>828</v>
      </c>
      <c r="B1525" s="135">
        <v>42229.833333333336</v>
      </c>
      <c r="C1525" s="6">
        <v>149681</v>
      </c>
      <c r="D1525" s="62"/>
      <c r="E1525" s="44"/>
      <c r="F1525" s="6"/>
    </row>
    <row r="1526" spans="1:6" ht="15.75" customHeight="1" x14ac:dyDescent="0.2">
      <c r="A1526" s="6" t="s">
        <v>828</v>
      </c>
      <c r="B1526" s="135">
        <v>42228.833333333336</v>
      </c>
      <c r="C1526" s="6">
        <v>171235</v>
      </c>
      <c r="D1526" s="62"/>
      <c r="E1526" s="44"/>
      <c r="F1526" s="6"/>
    </row>
    <row r="1527" spans="1:6" ht="15.75" customHeight="1" x14ac:dyDescent="0.2">
      <c r="A1527" s="6" t="s">
        <v>828</v>
      </c>
      <c r="B1527" s="135">
        <v>42227.833333333336</v>
      </c>
      <c r="C1527" s="6">
        <v>153730</v>
      </c>
      <c r="D1527" s="62"/>
      <c r="E1527" s="44"/>
      <c r="F1527" s="6"/>
    </row>
    <row r="1528" spans="1:6" ht="15.75" customHeight="1" x14ac:dyDescent="0.2">
      <c r="A1528" s="6" t="s">
        <v>828</v>
      </c>
      <c r="B1528" s="135">
        <v>42226.833333333336</v>
      </c>
      <c r="C1528" s="6">
        <v>141031</v>
      </c>
      <c r="D1528" s="62"/>
      <c r="E1528" s="44"/>
      <c r="F1528" s="6"/>
    </row>
    <row r="1529" spans="1:6" ht="15.75" customHeight="1" x14ac:dyDescent="0.2">
      <c r="A1529" s="6" t="s">
        <v>828</v>
      </c>
      <c r="B1529" s="135">
        <v>42225.833333333336</v>
      </c>
      <c r="C1529" s="6">
        <v>149885</v>
      </c>
      <c r="D1529" s="62"/>
      <c r="E1529" s="44"/>
      <c r="F1529" s="6"/>
    </row>
    <row r="1530" spans="1:6" ht="15.75" customHeight="1" x14ac:dyDescent="0.2">
      <c r="A1530" s="6" t="s">
        <v>828</v>
      </c>
      <c r="B1530" s="135">
        <v>42224.833333333336</v>
      </c>
      <c r="C1530" s="6">
        <v>150031</v>
      </c>
      <c r="D1530" s="62"/>
      <c r="E1530" s="44"/>
      <c r="F1530" s="6"/>
    </row>
    <row r="1531" spans="1:6" ht="15.75" customHeight="1" x14ac:dyDescent="0.2">
      <c r="A1531" s="6" t="s">
        <v>828</v>
      </c>
      <c r="B1531" s="135">
        <v>42223.833333333336</v>
      </c>
      <c r="C1531" s="6">
        <v>152623</v>
      </c>
      <c r="D1531" s="62"/>
      <c r="E1531" s="44"/>
      <c r="F1531" s="6"/>
    </row>
    <row r="1532" spans="1:6" ht="15.75" customHeight="1" x14ac:dyDescent="0.2">
      <c r="A1532" s="6" t="s">
        <v>828</v>
      </c>
      <c r="B1532" s="135">
        <v>42222.833333333336</v>
      </c>
      <c r="C1532" s="6">
        <v>144404</v>
      </c>
      <c r="D1532" s="62"/>
      <c r="E1532" s="44"/>
      <c r="F1532" s="6"/>
    </row>
    <row r="1533" spans="1:6" ht="15.75" customHeight="1" x14ac:dyDescent="0.2">
      <c r="A1533" s="6" t="s">
        <v>828</v>
      </c>
      <c r="B1533" s="135">
        <v>42221.833333333336</v>
      </c>
      <c r="C1533" s="6">
        <v>179245</v>
      </c>
      <c r="D1533" s="62"/>
      <c r="E1533" s="44"/>
      <c r="F1533" s="6"/>
    </row>
    <row r="1534" spans="1:6" ht="15.75" customHeight="1" x14ac:dyDescent="0.2">
      <c r="A1534" s="6" t="s">
        <v>828</v>
      </c>
      <c r="B1534" s="135">
        <v>42220.833333333336</v>
      </c>
      <c r="C1534" s="6">
        <v>170041</v>
      </c>
      <c r="D1534" s="62"/>
      <c r="E1534" s="44"/>
      <c r="F1534" s="6"/>
    </row>
    <row r="1535" spans="1:6" ht="15.75" customHeight="1" x14ac:dyDescent="0.2">
      <c r="A1535" s="6" t="s">
        <v>828</v>
      </c>
      <c r="B1535" s="135">
        <v>42219.833333333336</v>
      </c>
      <c r="C1535" s="6">
        <v>149157</v>
      </c>
      <c r="D1535" s="62"/>
      <c r="E1535" s="44"/>
      <c r="F1535" s="6"/>
    </row>
    <row r="1536" spans="1:6" ht="15.75" customHeight="1" x14ac:dyDescent="0.2">
      <c r="A1536" s="6" t="s">
        <v>828</v>
      </c>
      <c r="B1536" s="135">
        <v>42218.833333333336</v>
      </c>
      <c r="C1536" s="6">
        <v>143070</v>
      </c>
      <c r="D1536" s="62"/>
      <c r="E1536" s="44"/>
      <c r="F1536" s="6"/>
    </row>
    <row r="1537" spans="1:6" ht="15.75" customHeight="1" x14ac:dyDescent="0.2">
      <c r="A1537" s="6" t="s">
        <v>828</v>
      </c>
      <c r="B1537" s="135">
        <v>42217.833333333336</v>
      </c>
      <c r="C1537" s="6">
        <v>148458</v>
      </c>
      <c r="D1537" s="62"/>
      <c r="E1537" s="44"/>
      <c r="F1537" s="6"/>
    </row>
    <row r="1538" spans="1:6" ht="15.75" customHeight="1" x14ac:dyDescent="0.2">
      <c r="A1538" s="6" t="s">
        <v>644</v>
      </c>
      <c r="B1538" s="135">
        <v>42247.833333333336</v>
      </c>
      <c r="C1538" s="6">
        <v>351418</v>
      </c>
      <c r="D1538" s="62"/>
      <c r="E1538" s="44"/>
      <c r="F1538" s="6"/>
    </row>
    <row r="1539" spans="1:6" ht="15.75" customHeight="1" x14ac:dyDescent="0.2">
      <c r="A1539" s="6" t="s">
        <v>644</v>
      </c>
      <c r="B1539" s="135">
        <v>42246.833333333336</v>
      </c>
      <c r="C1539" s="6">
        <v>375152</v>
      </c>
      <c r="D1539" s="62"/>
      <c r="E1539" s="44"/>
      <c r="F1539" s="6"/>
    </row>
    <row r="1540" spans="1:6" ht="15.75" customHeight="1" x14ac:dyDescent="0.2">
      <c r="A1540" s="6" t="s">
        <v>644</v>
      </c>
      <c r="B1540" s="135">
        <v>42245.833333333336</v>
      </c>
      <c r="C1540" s="6">
        <v>407394</v>
      </c>
      <c r="D1540" s="62"/>
      <c r="E1540" s="44"/>
      <c r="F1540" s="6"/>
    </row>
    <row r="1541" spans="1:6" ht="15.75" customHeight="1" x14ac:dyDescent="0.2">
      <c r="A1541" s="6" t="s">
        <v>644</v>
      </c>
      <c r="B1541" s="135">
        <v>42244.833333333336</v>
      </c>
      <c r="C1541" s="6">
        <v>393628</v>
      </c>
      <c r="D1541" s="62"/>
      <c r="E1541" s="44"/>
      <c r="F1541" s="6"/>
    </row>
    <row r="1542" spans="1:6" ht="15.75" customHeight="1" x14ac:dyDescent="0.2">
      <c r="A1542" s="6" t="s">
        <v>644</v>
      </c>
      <c r="B1542" s="135">
        <v>42243.833333333336</v>
      </c>
      <c r="C1542" s="6">
        <v>297540</v>
      </c>
      <c r="D1542" s="62"/>
      <c r="E1542" s="44"/>
      <c r="F1542" s="6"/>
    </row>
    <row r="1543" spans="1:6" ht="15.75" customHeight="1" x14ac:dyDescent="0.2">
      <c r="A1543" s="6" t="s">
        <v>644</v>
      </c>
      <c r="B1543" s="135">
        <v>42242.833333333336</v>
      </c>
      <c r="C1543" s="6">
        <v>343059</v>
      </c>
      <c r="D1543" s="62"/>
      <c r="E1543" s="44"/>
      <c r="F1543" s="6"/>
    </row>
    <row r="1544" spans="1:6" ht="15.75" customHeight="1" x14ac:dyDescent="0.2">
      <c r="A1544" s="6" t="s">
        <v>644</v>
      </c>
      <c r="B1544" s="135">
        <v>42241.833333333336</v>
      </c>
      <c r="C1544" s="6">
        <v>350165</v>
      </c>
      <c r="D1544" s="62"/>
      <c r="E1544" s="44"/>
      <c r="F1544" s="6"/>
    </row>
    <row r="1545" spans="1:6" ht="15.75" customHeight="1" x14ac:dyDescent="0.2">
      <c r="A1545" s="6" t="s">
        <v>644</v>
      </c>
      <c r="B1545" s="135">
        <v>42240.833333333336</v>
      </c>
      <c r="C1545" s="6">
        <v>345658</v>
      </c>
      <c r="D1545" s="62"/>
      <c r="E1545" s="44"/>
      <c r="F1545" s="6"/>
    </row>
    <row r="1546" spans="1:6" ht="15.75" customHeight="1" x14ac:dyDescent="0.2">
      <c r="A1546" s="6" t="s">
        <v>644</v>
      </c>
      <c r="B1546" s="135">
        <v>42239.833333333336</v>
      </c>
      <c r="C1546" s="6">
        <v>332114</v>
      </c>
      <c r="D1546" s="62"/>
      <c r="E1546" s="44"/>
      <c r="F1546" s="6"/>
    </row>
    <row r="1547" spans="1:6" ht="15.75" customHeight="1" x14ac:dyDescent="0.2">
      <c r="A1547" s="6" t="s">
        <v>644</v>
      </c>
      <c r="B1547" s="135">
        <v>42238.833333333336</v>
      </c>
      <c r="C1547" s="6">
        <v>333324</v>
      </c>
      <c r="D1547" s="62"/>
      <c r="E1547" s="44"/>
      <c r="F1547" s="6"/>
    </row>
    <row r="1548" spans="1:6" ht="15.75" customHeight="1" x14ac:dyDescent="0.2">
      <c r="A1548" s="6" t="s">
        <v>644</v>
      </c>
      <c r="B1548" s="135">
        <v>42237.833333333336</v>
      </c>
      <c r="C1548" s="6">
        <v>403227</v>
      </c>
      <c r="D1548" s="62"/>
      <c r="E1548" s="44"/>
      <c r="F1548" s="6"/>
    </row>
    <row r="1549" spans="1:6" ht="15.75" customHeight="1" x14ac:dyDescent="0.2">
      <c r="A1549" s="6" t="s">
        <v>644</v>
      </c>
      <c r="B1549" s="135">
        <v>42236.833333333336</v>
      </c>
      <c r="C1549" s="6">
        <v>390740</v>
      </c>
      <c r="D1549" s="62"/>
      <c r="E1549" s="44"/>
      <c r="F1549" s="6"/>
    </row>
    <row r="1550" spans="1:6" ht="15.75" customHeight="1" x14ac:dyDescent="0.2">
      <c r="A1550" s="6" t="s">
        <v>644</v>
      </c>
      <c r="B1550" s="135">
        <v>42235.833333333336</v>
      </c>
      <c r="C1550" s="6">
        <v>355217</v>
      </c>
      <c r="D1550" s="62"/>
      <c r="E1550" s="44"/>
      <c r="F1550" s="6"/>
    </row>
    <row r="1551" spans="1:6" ht="15.75" customHeight="1" x14ac:dyDescent="0.2">
      <c r="A1551" s="6" t="s">
        <v>644</v>
      </c>
      <c r="B1551" s="135">
        <v>42234.833333333336</v>
      </c>
      <c r="C1551" s="6">
        <v>379184</v>
      </c>
      <c r="D1551" s="62"/>
      <c r="E1551" s="44"/>
      <c r="F1551" s="6"/>
    </row>
    <row r="1552" spans="1:6" ht="15.75" customHeight="1" x14ac:dyDescent="0.2">
      <c r="A1552" s="6" t="s">
        <v>644</v>
      </c>
      <c r="B1552" s="135">
        <v>42233.833333333336</v>
      </c>
      <c r="C1552" s="6">
        <v>375065</v>
      </c>
      <c r="D1552" s="62"/>
      <c r="E1552" s="44"/>
      <c r="F1552" s="6"/>
    </row>
    <row r="1553" spans="1:6" ht="15.75" customHeight="1" x14ac:dyDescent="0.2">
      <c r="A1553" s="6" t="s">
        <v>644</v>
      </c>
      <c r="B1553" s="135">
        <v>42232.833333333336</v>
      </c>
      <c r="C1553" s="6">
        <v>371027</v>
      </c>
      <c r="D1553" s="62"/>
      <c r="E1553" s="44"/>
      <c r="F1553" s="6"/>
    </row>
    <row r="1554" spans="1:6" ht="15.75" customHeight="1" x14ac:dyDescent="0.2">
      <c r="A1554" s="6" t="s">
        <v>644</v>
      </c>
      <c r="B1554" s="135">
        <v>42231.833333333336</v>
      </c>
      <c r="C1554" s="6">
        <v>338522</v>
      </c>
      <c r="D1554" s="62"/>
      <c r="E1554" s="44"/>
      <c r="F1554" s="6"/>
    </row>
    <row r="1555" spans="1:6" ht="15.75" customHeight="1" x14ac:dyDescent="0.2">
      <c r="A1555" s="6" t="s">
        <v>644</v>
      </c>
      <c r="B1555" s="135">
        <v>42230.833333333336</v>
      </c>
      <c r="C1555" s="6">
        <v>338969</v>
      </c>
      <c r="D1555" s="62"/>
      <c r="E1555" s="44"/>
      <c r="F1555" s="6"/>
    </row>
    <row r="1556" spans="1:6" ht="15.75" customHeight="1" x14ac:dyDescent="0.2">
      <c r="A1556" s="6" t="s">
        <v>644</v>
      </c>
      <c r="B1556" s="135">
        <v>42229.833333333336</v>
      </c>
      <c r="C1556" s="6">
        <v>332362</v>
      </c>
      <c r="D1556" s="62"/>
      <c r="E1556" s="44"/>
      <c r="F1556" s="6"/>
    </row>
    <row r="1557" spans="1:6" ht="15.75" customHeight="1" x14ac:dyDescent="0.2">
      <c r="A1557" s="6" t="s">
        <v>644</v>
      </c>
      <c r="B1557" s="135">
        <v>42228.833333333336</v>
      </c>
      <c r="C1557" s="6">
        <v>322274</v>
      </c>
      <c r="D1557" s="62"/>
      <c r="E1557" s="44"/>
      <c r="F1557" s="6"/>
    </row>
    <row r="1558" spans="1:6" ht="15.75" customHeight="1" x14ac:dyDescent="0.2">
      <c r="A1558" s="6" t="s">
        <v>644</v>
      </c>
      <c r="B1558" s="135">
        <v>42227.833333333336</v>
      </c>
      <c r="C1558" s="6">
        <v>348877</v>
      </c>
      <c r="D1558" s="62"/>
      <c r="E1558" s="44"/>
      <c r="F1558" s="6"/>
    </row>
    <row r="1559" spans="1:6" ht="15.75" customHeight="1" x14ac:dyDescent="0.2">
      <c r="A1559" s="6" t="s">
        <v>644</v>
      </c>
      <c r="B1559" s="135">
        <v>42226.833333333336</v>
      </c>
      <c r="C1559" s="6">
        <v>336498</v>
      </c>
      <c r="D1559" s="62"/>
      <c r="E1559" s="44"/>
      <c r="F1559" s="6"/>
    </row>
    <row r="1560" spans="1:6" ht="15.75" customHeight="1" x14ac:dyDescent="0.2">
      <c r="A1560" s="6" t="s">
        <v>644</v>
      </c>
      <c r="B1560" s="135">
        <v>42225.833333333336</v>
      </c>
      <c r="C1560" s="6">
        <v>337495</v>
      </c>
      <c r="D1560" s="62"/>
      <c r="E1560" s="44"/>
      <c r="F1560" s="6"/>
    </row>
    <row r="1561" spans="1:6" ht="15.75" customHeight="1" x14ac:dyDescent="0.2">
      <c r="A1561" s="6" t="s">
        <v>644</v>
      </c>
      <c r="B1561" s="135">
        <v>42224.833333333336</v>
      </c>
      <c r="C1561" s="6">
        <v>353675</v>
      </c>
      <c r="D1561" s="62"/>
      <c r="E1561" s="44"/>
      <c r="F1561" s="6"/>
    </row>
    <row r="1562" spans="1:6" ht="15.75" customHeight="1" x14ac:dyDescent="0.2">
      <c r="A1562" s="6" t="s">
        <v>644</v>
      </c>
      <c r="B1562" s="135">
        <v>42223.833333333336</v>
      </c>
      <c r="C1562" s="6">
        <v>329914</v>
      </c>
      <c r="D1562" s="62"/>
      <c r="E1562" s="44"/>
      <c r="F1562" s="6"/>
    </row>
    <row r="1563" spans="1:6" ht="15.75" customHeight="1" x14ac:dyDescent="0.2">
      <c r="A1563" s="6" t="s">
        <v>644</v>
      </c>
      <c r="B1563" s="135">
        <v>42222.833333333336</v>
      </c>
      <c r="C1563" s="6">
        <v>346649</v>
      </c>
      <c r="D1563" s="62"/>
      <c r="E1563" s="44"/>
      <c r="F1563" s="6"/>
    </row>
    <row r="1564" spans="1:6" ht="15.75" customHeight="1" x14ac:dyDescent="0.2">
      <c r="A1564" s="6" t="s">
        <v>644</v>
      </c>
      <c r="B1564" s="135">
        <v>42221.833333333336</v>
      </c>
      <c r="C1564" s="6">
        <v>343679</v>
      </c>
      <c r="D1564" s="62"/>
      <c r="E1564" s="44"/>
      <c r="F1564" s="6"/>
    </row>
    <row r="1565" spans="1:6" ht="15.75" customHeight="1" x14ac:dyDescent="0.2">
      <c r="A1565" s="6" t="s">
        <v>644</v>
      </c>
      <c r="B1565" s="135">
        <v>42220.833333333336</v>
      </c>
      <c r="C1565" s="6">
        <v>361112</v>
      </c>
      <c r="D1565" s="62"/>
      <c r="E1565" s="44"/>
      <c r="F1565" s="6"/>
    </row>
    <row r="1566" spans="1:6" ht="15.75" customHeight="1" x14ac:dyDescent="0.2">
      <c r="A1566" s="6" t="s">
        <v>644</v>
      </c>
      <c r="B1566" s="135">
        <v>42219.833333333336</v>
      </c>
      <c r="C1566" s="6">
        <v>355268</v>
      </c>
      <c r="D1566" s="62"/>
      <c r="E1566" s="44"/>
      <c r="F1566" s="6"/>
    </row>
    <row r="1567" spans="1:6" ht="15.75" customHeight="1" x14ac:dyDescent="0.2">
      <c r="A1567" s="6" t="s">
        <v>644</v>
      </c>
      <c r="B1567" s="135">
        <v>42218.833333333336</v>
      </c>
      <c r="C1567" s="6">
        <v>342316</v>
      </c>
      <c r="D1567" s="62"/>
      <c r="E1567" s="44"/>
      <c r="F1567" s="6"/>
    </row>
    <row r="1568" spans="1:6" ht="15.75" customHeight="1" x14ac:dyDescent="0.2">
      <c r="A1568" s="6" t="s">
        <v>644</v>
      </c>
      <c r="B1568" s="135">
        <v>42217.833333333336</v>
      </c>
      <c r="C1568" s="6">
        <v>334759</v>
      </c>
      <c r="D1568" s="62"/>
      <c r="E1568" s="44"/>
      <c r="F1568" s="6"/>
    </row>
    <row r="1569" spans="1:6" ht="15.75" customHeight="1" x14ac:dyDescent="0.2">
      <c r="A1569" s="6" t="s">
        <v>667</v>
      </c>
      <c r="B1569" s="6"/>
      <c r="C1569" s="6"/>
      <c r="D1569" s="62"/>
      <c r="E1569" s="44"/>
      <c r="F1569" s="6"/>
    </row>
    <row r="1570" spans="1:6" ht="15.75" customHeight="1" x14ac:dyDescent="0.2">
      <c r="A1570" s="6" t="s">
        <v>738</v>
      </c>
      <c r="B1570" s="135">
        <v>42247.833333333336</v>
      </c>
      <c r="C1570" s="6">
        <v>251878</v>
      </c>
      <c r="D1570" s="62"/>
      <c r="E1570" s="44"/>
      <c r="F1570" s="6"/>
    </row>
    <row r="1571" spans="1:6" ht="15.75" customHeight="1" x14ac:dyDescent="0.2">
      <c r="A1571" s="6" t="s">
        <v>738</v>
      </c>
      <c r="B1571" s="135">
        <v>42246.833333333336</v>
      </c>
      <c r="C1571" s="6">
        <v>245635</v>
      </c>
      <c r="D1571" s="62"/>
      <c r="E1571" s="44"/>
      <c r="F1571" s="6"/>
    </row>
    <row r="1572" spans="1:6" ht="15.75" customHeight="1" x14ac:dyDescent="0.2">
      <c r="A1572" s="6" t="s">
        <v>738</v>
      </c>
      <c r="B1572" s="135">
        <v>42245.833333333336</v>
      </c>
      <c r="C1572" s="6">
        <v>247985</v>
      </c>
      <c r="D1572" s="62"/>
      <c r="E1572" s="44"/>
      <c r="F1572" s="6"/>
    </row>
    <row r="1573" spans="1:6" ht="15.75" customHeight="1" x14ac:dyDescent="0.2">
      <c r="A1573" s="6" t="s">
        <v>738</v>
      </c>
      <c r="B1573" s="135">
        <v>42244.833333333336</v>
      </c>
      <c r="C1573" s="6">
        <v>246276</v>
      </c>
      <c r="D1573" s="62"/>
      <c r="E1573" s="44"/>
      <c r="F1573" s="6"/>
    </row>
    <row r="1574" spans="1:6" ht="15.75" customHeight="1" x14ac:dyDescent="0.2">
      <c r="A1574" s="6" t="s">
        <v>738</v>
      </c>
      <c r="B1574" s="135">
        <v>42243.833333333336</v>
      </c>
      <c r="C1574" s="6">
        <v>246791</v>
      </c>
      <c r="D1574" s="62"/>
      <c r="E1574" s="44"/>
      <c r="F1574" s="6"/>
    </row>
    <row r="1575" spans="1:6" ht="15.75" customHeight="1" x14ac:dyDescent="0.2">
      <c r="A1575" s="6" t="s">
        <v>738</v>
      </c>
      <c r="B1575" s="135">
        <v>42242.833333333336</v>
      </c>
      <c r="C1575" s="6">
        <v>247363</v>
      </c>
      <c r="D1575" s="62"/>
      <c r="E1575" s="44"/>
      <c r="F1575" s="6"/>
    </row>
    <row r="1576" spans="1:6" ht="15.75" customHeight="1" x14ac:dyDescent="0.2">
      <c r="A1576" s="6" t="s">
        <v>738</v>
      </c>
      <c r="B1576" s="135">
        <v>42241.833333333336</v>
      </c>
      <c r="C1576" s="6">
        <v>252538</v>
      </c>
      <c r="D1576" s="62"/>
      <c r="E1576" s="44"/>
      <c r="F1576" s="6"/>
    </row>
    <row r="1577" spans="1:6" ht="15.75" customHeight="1" x14ac:dyDescent="0.2">
      <c r="A1577" s="6" t="s">
        <v>738</v>
      </c>
      <c r="B1577" s="135">
        <v>42240.833333333336</v>
      </c>
      <c r="C1577" s="6">
        <v>245519</v>
      </c>
      <c r="D1577" s="62"/>
      <c r="E1577" s="44"/>
      <c r="F1577" s="6"/>
    </row>
    <row r="1578" spans="1:6" ht="15.75" customHeight="1" x14ac:dyDescent="0.2">
      <c r="A1578" s="6" t="s">
        <v>738</v>
      </c>
      <c r="B1578" s="135">
        <v>42239.833333333336</v>
      </c>
      <c r="C1578" s="6">
        <v>240965</v>
      </c>
      <c r="D1578" s="62"/>
      <c r="E1578" s="44"/>
      <c r="F1578" s="6"/>
    </row>
    <row r="1579" spans="1:6" ht="15.75" customHeight="1" x14ac:dyDescent="0.2">
      <c r="A1579" s="6" t="s">
        <v>738</v>
      </c>
      <c r="B1579" s="135">
        <v>42238.833333333336</v>
      </c>
      <c r="C1579" s="6">
        <v>242072</v>
      </c>
      <c r="D1579" s="62"/>
      <c r="E1579" s="44"/>
      <c r="F1579" s="6"/>
    </row>
    <row r="1580" spans="1:6" ht="15.75" customHeight="1" x14ac:dyDescent="0.2">
      <c r="A1580" s="6" t="s">
        <v>738</v>
      </c>
      <c r="B1580" s="135">
        <v>42237.833333333336</v>
      </c>
      <c r="C1580" s="6">
        <v>249361</v>
      </c>
      <c r="D1580" s="62"/>
      <c r="E1580" s="44"/>
      <c r="F1580" s="6"/>
    </row>
    <row r="1581" spans="1:6" ht="15.75" customHeight="1" x14ac:dyDescent="0.2">
      <c r="A1581" s="6" t="s">
        <v>738</v>
      </c>
      <c r="B1581" s="135">
        <v>42236.833333333336</v>
      </c>
      <c r="C1581" s="6">
        <v>241121</v>
      </c>
      <c r="D1581" s="62"/>
      <c r="E1581" s="44"/>
      <c r="F1581" s="6"/>
    </row>
    <row r="1582" spans="1:6" ht="15.75" customHeight="1" x14ac:dyDescent="0.2">
      <c r="A1582" s="6" t="s">
        <v>738</v>
      </c>
      <c r="B1582" s="135">
        <v>42235.833333333336</v>
      </c>
      <c r="C1582" s="6">
        <v>242567</v>
      </c>
      <c r="D1582" s="62"/>
      <c r="E1582" s="44"/>
      <c r="F1582" s="6"/>
    </row>
    <row r="1583" spans="1:6" ht="15.75" customHeight="1" x14ac:dyDescent="0.2">
      <c r="A1583" s="6" t="s">
        <v>738</v>
      </c>
      <c r="B1583" s="135">
        <v>42234.833333333336</v>
      </c>
      <c r="C1583" s="6">
        <v>248247</v>
      </c>
      <c r="D1583" s="62"/>
      <c r="E1583" s="44"/>
      <c r="F1583" s="6"/>
    </row>
    <row r="1584" spans="1:6" ht="15.75" customHeight="1" x14ac:dyDescent="0.2">
      <c r="A1584" s="6" t="s">
        <v>738</v>
      </c>
      <c r="B1584" s="135">
        <v>42233.833333333336</v>
      </c>
      <c r="C1584" s="6">
        <v>233314</v>
      </c>
      <c r="D1584" s="62"/>
      <c r="E1584" s="44"/>
      <c r="F1584" s="6"/>
    </row>
    <row r="1585" spans="1:6" ht="15.75" customHeight="1" x14ac:dyDescent="0.2">
      <c r="A1585" s="6" t="s">
        <v>738</v>
      </c>
      <c r="B1585" s="135">
        <v>42232.833333333336</v>
      </c>
      <c r="C1585" s="6">
        <v>239117</v>
      </c>
      <c r="D1585" s="62"/>
      <c r="E1585" s="44"/>
      <c r="F1585" s="6"/>
    </row>
    <row r="1586" spans="1:6" ht="15.75" customHeight="1" x14ac:dyDescent="0.2">
      <c r="A1586" s="6" t="s">
        <v>738</v>
      </c>
      <c r="B1586" s="135">
        <v>42231.833333333336</v>
      </c>
      <c r="C1586" s="6">
        <v>250395</v>
      </c>
      <c r="D1586" s="62"/>
      <c r="E1586" s="44"/>
      <c r="F1586" s="6"/>
    </row>
    <row r="1587" spans="1:6" ht="15.75" customHeight="1" x14ac:dyDescent="0.2">
      <c r="A1587" s="6" t="s">
        <v>738</v>
      </c>
      <c r="B1587" s="135">
        <v>42230.833333333336</v>
      </c>
      <c r="C1587" s="6">
        <v>243499</v>
      </c>
      <c r="D1587" s="62"/>
      <c r="E1587" s="44"/>
      <c r="F1587" s="6"/>
    </row>
    <row r="1588" spans="1:6" ht="15.75" customHeight="1" x14ac:dyDescent="0.2">
      <c r="A1588" s="6" t="s">
        <v>738</v>
      </c>
      <c r="B1588" s="135">
        <v>42229.833333333336</v>
      </c>
      <c r="C1588" s="6">
        <v>250451</v>
      </c>
      <c r="D1588" s="62"/>
      <c r="E1588" s="44"/>
      <c r="F1588" s="6"/>
    </row>
    <row r="1589" spans="1:6" ht="15.75" customHeight="1" x14ac:dyDescent="0.2">
      <c r="A1589" s="6" t="s">
        <v>738</v>
      </c>
      <c r="B1589" s="135">
        <v>42228.833333333336</v>
      </c>
      <c r="C1589" s="6">
        <v>247587</v>
      </c>
      <c r="D1589" s="62"/>
      <c r="E1589" s="44"/>
      <c r="F1589" s="6"/>
    </row>
    <row r="1590" spans="1:6" ht="15.75" customHeight="1" x14ac:dyDescent="0.2">
      <c r="A1590" s="6" t="s">
        <v>738</v>
      </c>
      <c r="B1590" s="135">
        <v>42227.833333333336</v>
      </c>
      <c r="C1590" s="6">
        <v>249732</v>
      </c>
      <c r="D1590" s="62"/>
      <c r="E1590" s="44"/>
      <c r="F1590" s="6"/>
    </row>
    <row r="1591" spans="1:6" ht="15.75" customHeight="1" x14ac:dyDescent="0.2">
      <c r="A1591" s="6" t="s">
        <v>738</v>
      </c>
      <c r="B1591" s="135">
        <v>42226.833333333336</v>
      </c>
      <c r="C1591" s="6">
        <v>248509</v>
      </c>
      <c r="D1591" s="62"/>
      <c r="E1591" s="44"/>
      <c r="F1591" s="6"/>
    </row>
    <row r="1592" spans="1:6" ht="15.75" customHeight="1" x14ac:dyDescent="0.2">
      <c r="A1592" s="6" t="s">
        <v>738</v>
      </c>
      <c r="B1592" s="135">
        <v>42225.833333333336</v>
      </c>
      <c r="C1592" s="6">
        <v>243386</v>
      </c>
      <c r="D1592" s="62"/>
      <c r="E1592" s="44"/>
      <c r="F1592" s="6"/>
    </row>
    <row r="1593" spans="1:6" ht="15.75" customHeight="1" x14ac:dyDescent="0.2">
      <c r="A1593" s="6" t="s">
        <v>738</v>
      </c>
      <c r="B1593" s="135">
        <v>42224.833333333336</v>
      </c>
      <c r="C1593" s="6">
        <v>243426</v>
      </c>
      <c r="D1593" s="62"/>
      <c r="E1593" s="44"/>
      <c r="F1593" s="6"/>
    </row>
    <row r="1594" spans="1:6" ht="15.75" customHeight="1" x14ac:dyDescent="0.2">
      <c r="A1594" s="6" t="s">
        <v>738</v>
      </c>
      <c r="B1594" s="135">
        <v>42223.833333333336</v>
      </c>
      <c r="C1594" s="6">
        <v>241072</v>
      </c>
      <c r="D1594" s="62"/>
      <c r="E1594" s="44"/>
      <c r="F1594" s="6"/>
    </row>
    <row r="1595" spans="1:6" ht="15.75" customHeight="1" x14ac:dyDescent="0.2">
      <c r="A1595" s="6" t="s">
        <v>738</v>
      </c>
      <c r="B1595" s="135">
        <v>42222.833333333336</v>
      </c>
      <c r="C1595" s="6">
        <v>246284</v>
      </c>
      <c r="D1595" s="62"/>
      <c r="E1595" s="44"/>
      <c r="F1595" s="6"/>
    </row>
    <row r="1596" spans="1:6" ht="15.75" customHeight="1" x14ac:dyDescent="0.2">
      <c r="A1596" s="6" t="s">
        <v>738</v>
      </c>
      <c r="B1596" s="135">
        <v>42221.833333333336</v>
      </c>
      <c r="C1596" s="6">
        <v>250513</v>
      </c>
      <c r="D1596" s="62"/>
      <c r="E1596" s="44"/>
      <c r="F1596" s="6"/>
    </row>
    <row r="1597" spans="1:6" ht="15.75" customHeight="1" x14ac:dyDescent="0.2">
      <c r="A1597" s="6" t="s">
        <v>738</v>
      </c>
      <c r="B1597" s="135">
        <v>42220.833333333336</v>
      </c>
      <c r="C1597" s="6">
        <v>245277</v>
      </c>
      <c r="D1597" s="62"/>
      <c r="E1597" s="44"/>
      <c r="F1597" s="6"/>
    </row>
    <row r="1598" spans="1:6" ht="15.75" customHeight="1" x14ac:dyDescent="0.2">
      <c r="A1598" s="6" t="s">
        <v>738</v>
      </c>
      <c r="B1598" s="135">
        <v>42219.833333333336</v>
      </c>
      <c r="C1598" s="6">
        <v>245179</v>
      </c>
      <c r="D1598" s="62"/>
      <c r="E1598" s="44"/>
      <c r="F1598" s="6"/>
    </row>
    <row r="1599" spans="1:6" ht="15.75" customHeight="1" x14ac:dyDescent="0.2">
      <c r="A1599" s="6" t="s">
        <v>738</v>
      </c>
      <c r="B1599" s="135">
        <v>42218.833333333336</v>
      </c>
      <c r="C1599" s="6">
        <v>247927</v>
      </c>
      <c r="D1599" s="62"/>
      <c r="E1599" s="44"/>
      <c r="F1599" s="6"/>
    </row>
    <row r="1600" spans="1:6" ht="15.75" customHeight="1" x14ac:dyDescent="0.2">
      <c r="A1600" s="6" t="s">
        <v>738</v>
      </c>
      <c r="B1600" s="135">
        <v>42217.833333333336</v>
      </c>
      <c r="C1600" s="6">
        <v>249732</v>
      </c>
      <c r="D1600" s="62"/>
      <c r="E1600" s="44"/>
      <c r="F1600" s="6"/>
    </row>
    <row r="1601" spans="1:6" ht="15.75" customHeight="1" x14ac:dyDescent="0.2">
      <c r="A1601" s="6" t="s">
        <v>645</v>
      </c>
      <c r="B1601" s="135">
        <v>42247.833333333336</v>
      </c>
      <c r="C1601" s="6">
        <v>1261462</v>
      </c>
      <c r="D1601" s="62"/>
      <c r="E1601" s="44"/>
      <c r="F1601" s="6"/>
    </row>
    <row r="1602" spans="1:6" ht="15.75" customHeight="1" x14ac:dyDescent="0.2">
      <c r="A1602" s="6" t="s">
        <v>645</v>
      </c>
      <c r="B1602" s="135">
        <v>42246.833333333336</v>
      </c>
      <c r="C1602" s="6">
        <v>1024843</v>
      </c>
      <c r="D1602" s="62"/>
      <c r="E1602" s="44"/>
      <c r="F1602" s="6"/>
    </row>
    <row r="1603" spans="1:6" ht="15.75" customHeight="1" x14ac:dyDescent="0.2">
      <c r="A1603" s="6" t="s">
        <v>645</v>
      </c>
      <c r="B1603" s="135">
        <v>42245.833333333336</v>
      </c>
      <c r="C1603" s="6">
        <v>904439</v>
      </c>
      <c r="D1603" s="62"/>
      <c r="E1603" s="44"/>
      <c r="F1603" s="6"/>
    </row>
    <row r="1604" spans="1:6" ht="15.75" customHeight="1" x14ac:dyDescent="0.2">
      <c r="A1604" s="6" t="s">
        <v>645</v>
      </c>
      <c r="B1604" s="135">
        <v>42244.833333333336</v>
      </c>
      <c r="C1604" s="6">
        <v>781611</v>
      </c>
      <c r="D1604" s="62"/>
      <c r="E1604" s="44"/>
      <c r="F1604" s="6"/>
    </row>
    <row r="1605" spans="1:6" ht="15.75" customHeight="1" x14ac:dyDescent="0.2">
      <c r="A1605" s="6" t="s">
        <v>645</v>
      </c>
      <c r="B1605" s="135">
        <v>42243.833333333336</v>
      </c>
      <c r="C1605" s="6">
        <v>604749</v>
      </c>
      <c r="D1605" s="62"/>
      <c r="E1605" s="44"/>
      <c r="F1605" s="6"/>
    </row>
    <row r="1606" spans="1:6" ht="15.75" customHeight="1" x14ac:dyDescent="0.2">
      <c r="A1606" s="6" t="s">
        <v>645</v>
      </c>
      <c r="B1606" s="135">
        <v>42242.833333333336</v>
      </c>
      <c r="C1606" s="6">
        <v>547669</v>
      </c>
      <c r="D1606" s="62"/>
      <c r="E1606" s="44"/>
      <c r="F1606" s="6"/>
    </row>
    <row r="1607" spans="1:6" ht="15.75" customHeight="1" x14ac:dyDescent="0.2">
      <c r="A1607" s="6" t="s">
        <v>645</v>
      </c>
      <c r="B1607" s="135">
        <v>42241.833333333336</v>
      </c>
      <c r="C1607" s="6">
        <v>562598</v>
      </c>
      <c r="D1607" s="62"/>
      <c r="E1607" s="44"/>
      <c r="F1607" s="6"/>
    </row>
    <row r="1608" spans="1:6" ht="15.75" customHeight="1" x14ac:dyDescent="0.2">
      <c r="A1608" s="6" t="s">
        <v>645</v>
      </c>
      <c r="B1608" s="135">
        <v>42240.833333333336</v>
      </c>
      <c r="C1608" s="6">
        <v>545389</v>
      </c>
      <c r="D1608" s="62"/>
      <c r="E1608" s="44"/>
      <c r="F1608" s="6"/>
    </row>
    <row r="1609" spans="1:6" ht="15.75" customHeight="1" x14ac:dyDescent="0.2">
      <c r="A1609" s="6" t="s">
        <v>645</v>
      </c>
      <c r="B1609" s="135">
        <v>42239.833333333336</v>
      </c>
      <c r="C1609" s="6">
        <v>561020</v>
      </c>
      <c r="D1609" s="62"/>
      <c r="E1609" s="44"/>
      <c r="F1609" s="6"/>
    </row>
    <row r="1610" spans="1:6" ht="15.75" customHeight="1" x14ac:dyDescent="0.2">
      <c r="A1610" s="6" t="s">
        <v>645</v>
      </c>
      <c r="B1610" s="135">
        <v>42238.833333333336</v>
      </c>
      <c r="C1610" s="6">
        <v>451645</v>
      </c>
      <c r="D1610" s="62"/>
      <c r="E1610" s="44"/>
      <c r="F1610" s="6"/>
    </row>
    <row r="1611" spans="1:6" ht="15.75" customHeight="1" x14ac:dyDescent="0.2">
      <c r="A1611" s="6" t="s">
        <v>645</v>
      </c>
      <c r="B1611" s="135">
        <v>42237.833333333336</v>
      </c>
      <c r="C1611" s="6">
        <v>638268</v>
      </c>
      <c r="D1611" s="62"/>
      <c r="E1611" s="44"/>
      <c r="F1611" s="6"/>
    </row>
    <row r="1612" spans="1:6" ht="15.75" customHeight="1" x14ac:dyDescent="0.2">
      <c r="A1612" s="6" t="s">
        <v>645</v>
      </c>
      <c r="B1612" s="135">
        <v>42236.833333333336</v>
      </c>
      <c r="C1612" s="6">
        <v>509554</v>
      </c>
      <c r="D1612" s="62"/>
      <c r="E1612" s="44"/>
      <c r="F1612" s="6"/>
    </row>
    <row r="1613" spans="1:6" ht="15.75" customHeight="1" x14ac:dyDescent="0.2">
      <c r="A1613" s="6" t="s">
        <v>645</v>
      </c>
      <c r="B1613" s="135">
        <v>42235.833333333336</v>
      </c>
      <c r="C1613" s="6">
        <v>624142</v>
      </c>
      <c r="D1613" s="62"/>
      <c r="E1613" s="44"/>
      <c r="F1613" s="6"/>
    </row>
    <row r="1614" spans="1:6" ht="15.75" customHeight="1" x14ac:dyDescent="0.2">
      <c r="A1614" s="6" t="s">
        <v>645</v>
      </c>
      <c r="B1614" s="135">
        <v>42234.833333333336</v>
      </c>
      <c r="C1614" s="6">
        <v>614559</v>
      </c>
      <c r="D1614" s="62"/>
      <c r="E1614" s="44"/>
      <c r="F1614" s="6"/>
    </row>
    <row r="1615" spans="1:6" ht="15.75" customHeight="1" x14ac:dyDescent="0.2">
      <c r="A1615" s="6" t="s">
        <v>645</v>
      </c>
      <c r="B1615" s="135">
        <v>42233.833333333336</v>
      </c>
      <c r="C1615" s="6">
        <v>618187</v>
      </c>
      <c r="D1615" s="62"/>
      <c r="E1615" s="44"/>
      <c r="F1615" s="6"/>
    </row>
    <row r="1616" spans="1:6" ht="15.75" customHeight="1" x14ac:dyDescent="0.2">
      <c r="A1616" s="6" t="s">
        <v>645</v>
      </c>
      <c r="B1616" s="135">
        <v>42232.833333333336</v>
      </c>
      <c r="C1616" s="6">
        <v>533936</v>
      </c>
      <c r="D1616" s="62"/>
      <c r="E1616" s="44"/>
      <c r="F1616" s="6"/>
    </row>
    <row r="1617" spans="1:6" ht="15.75" customHeight="1" x14ac:dyDescent="0.2">
      <c r="A1617" s="6" t="s">
        <v>645</v>
      </c>
      <c r="B1617" s="135">
        <v>42231.833333333336</v>
      </c>
      <c r="C1617" s="6">
        <v>476176</v>
      </c>
      <c r="D1617" s="62"/>
      <c r="E1617" s="44"/>
      <c r="F1617" s="6"/>
    </row>
    <row r="1618" spans="1:6" ht="15.75" customHeight="1" x14ac:dyDescent="0.2">
      <c r="A1618" s="6" t="s">
        <v>645</v>
      </c>
      <c r="B1618" s="135">
        <v>42230.833333333336</v>
      </c>
      <c r="C1618" s="6">
        <v>585085</v>
      </c>
      <c r="D1618" s="62"/>
      <c r="E1618" s="44"/>
      <c r="F1618" s="6"/>
    </row>
    <row r="1619" spans="1:6" ht="15.75" customHeight="1" x14ac:dyDescent="0.2">
      <c r="A1619" s="6" t="s">
        <v>645</v>
      </c>
      <c r="B1619" s="135">
        <v>42229.833333333336</v>
      </c>
      <c r="C1619" s="6">
        <v>488390</v>
      </c>
      <c r="D1619" s="62"/>
      <c r="E1619" s="44"/>
      <c r="F1619" s="6"/>
    </row>
    <row r="1620" spans="1:6" ht="15.75" customHeight="1" x14ac:dyDescent="0.2">
      <c r="A1620" s="6" t="s">
        <v>645</v>
      </c>
      <c r="B1620" s="135">
        <v>42228.833333333336</v>
      </c>
      <c r="C1620" s="6">
        <v>539438</v>
      </c>
      <c r="D1620" s="62"/>
      <c r="E1620" s="44"/>
      <c r="F1620" s="6"/>
    </row>
    <row r="1621" spans="1:6" ht="15.75" customHeight="1" x14ac:dyDescent="0.2">
      <c r="A1621" s="6" t="s">
        <v>645</v>
      </c>
      <c r="B1621" s="135">
        <v>42227.833333333336</v>
      </c>
      <c r="C1621" s="6">
        <v>569703</v>
      </c>
      <c r="D1621" s="62"/>
      <c r="E1621" s="44"/>
      <c r="F1621" s="6"/>
    </row>
    <row r="1622" spans="1:6" ht="15.75" customHeight="1" x14ac:dyDescent="0.2">
      <c r="A1622" s="6" t="s">
        <v>645</v>
      </c>
      <c r="B1622" s="135">
        <v>42226.833333333336</v>
      </c>
      <c r="C1622" s="6">
        <v>533168</v>
      </c>
      <c r="D1622" s="62"/>
      <c r="E1622" s="44"/>
      <c r="F1622" s="6"/>
    </row>
    <row r="1623" spans="1:6" ht="15.75" customHeight="1" x14ac:dyDescent="0.2">
      <c r="A1623" s="6" t="s">
        <v>645</v>
      </c>
      <c r="B1623" s="135">
        <v>42225.833333333336</v>
      </c>
      <c r="C1623" s="6">
        <v>576849</v>
      </c>
      <c r="D1623" s="62"/>
      <c r="E1623" s="44"/>
      <c r="F1623" s="6"/>
    </row>
    <row r="1624" spans="1:6" ht="15.75" customHeight="1" x14ac:dyDescent="0.2">
      <c r="A1624" s="6" t="s">
        <v>645</v>
      </c>
      <c r="B1624" s="135">
        <v>42224.833333333336</v>
      </c>
      <c r="C1624" s="6">
        <v>482642</v>
      </c>
      <c r="D1624" s="62"/>
      <c r="E1624" s="44"/>
      <c r="F1624" s="6"/>
    </row>
    <row r="1625" spans="1:6" ht="15.75" customHeight="1" x14ac:dyDescent="0.2">
      <c r="A1625" s="6" t="s">
        <v>645</v>
      </c>
      <c r="B1625" s="135">
        <v>42223.833333333336</v>
      </c>
      <c r="C1625" s="6">
        <v>600063</v>
      </c>
      <c r="D1625" s="62"/>
      <c r="E1625" s="44"/>
      <c r="F1625" s="6"/>
    </row>
    <row r="1626" spans="1:6" ht="15.75" customHeight="1" x14ac:dyDescent="0.2">
      <c r="A1626" s="6" t="s">
        <v>645</v>
      </c>
      <c r="B1626" s="135">
        <v>42222.833333333336</v>
      </c>
      <c r="C1626" s="6">
        <v>505923</v>
      </c>
      <c r="D1626" s="62"/>
      <c r="E1626" s="44"/>
      <c r="F1626" s="6"/>
    </row>
    <row r="1627" spans="1:6" ht="15.75" customHeight="1" x14ac:dyDescent="0.2">
      <c r="A1627" s="6" t="s">
        <v>645</v>
      </c>
      <c r="B1627" s="135">
        <v>42221.833333333336</v>
      </c>
      <c r="C1627" s="6">
        <v>523164</v>
      </c>
      <c r="D1627" s="62"/>
      <c r="E1627" s="44"/>
      <c r="F1627" s="6"/>
    </row>
    <row r="1628" spans="1:6" ht="15.75" customHeight="1" x14ac:dyDescent="0.2">
      <c r="A1628" s="6" t="s">
        <v>645</v>
      </c>
      <c r="B1628" s="135">
        <v>42220.833333333336</v>
      </c>
      <c r="C1628" s="6">
        <v>534896</v>
      </c>
      <c r="D1628" s="62"/>
      <c r="E1628" s="44"/>
      <c r="F1628" s="6"/>
    </row>
    <row r="1629" spans="1:6" ht="15.75" customHeight="1" x14ac:dyDescent="0.2">
      <c r="A1629" s="6" t="s">
        <v>645</v>
      </c>
      <c r="B1629" s="135">
        <v>42219.833333333336</v>
      </c>
      <c r="C1629" s="6">
        <v>574898</v>
      </c>
      <c r="D1629" s="62"/>
      <c r="E1629" s="44"/>
      <c r="F1629" s="6"/>
    </row>
    <row r="1630" spans="1:6" ht="15.75" customHeight="1" x14ac:dyDescent="0.2">
      <c r="A1630" s="6" t="s">
        <v>645</v>
      </c>
      <c r="B1630" s="135">
        <v>42218.833333333336</v>
      </c>
      <c r="C1630" s="6">
        <v>584490</v>
      </c>
      <c r="D1630" s="62"/>
      <c r="E1630" s="44"/>
      <c r="F1630" s="6"/>
    </row>
    <row r="1631" spans="1:6" ht="15.75" customHeight="1" x14ac:dyDescent="0.2">
      <c r="A1631" s="6" t="s">
        <v>645</v>
      </c>
      <c r="B1631" s="135">
        <v>42217.833333333336</v>
      </c>
      <c r="C1631" s="6">
        <v>475079</v>
      </c>
      <c r="D1631" s="62"/>
      <c r="E1631" s="44"/>
      <c r="F1631" s="6"/>
    </row>
    <row r="1632" spans="1:6" ht="15.75" customHeight="1" x14ac:dyDescent="0.2">
      <c r="A1632" s="6" t="s">
        <v>646</v>
      </c>
      <c r="B1632" s="135">
        <v>42247.833333333336</v>
      </c>
      <c r="C1632" s="6">
        <v>3904874</v>
      </c>
      <c r="D1632" s="62"/>
      <c r="E1632" s="44"/>
      <c r="F1632" s="6"/>
    </row>
    <row r="1633" spans="1:6" ht="15.75" customHeight="1" x14ac:dyDescent="0.2">
      <c r="A1633" s="6" t="s">
        <v>646</v>
      </c>
      <c r="B1633" s="135">
        <v>42246.833333333336</v>
      </c>
      <c r="C1633" s="6">
        <v>3923845</v>
      </c>
      <c r="D1633" s="62"/>
      <c r="E1633" s="44"/>
      <c r="F1633" s="6"/>
    </row>
    <row r="1634" spans="1:6" ht="15.75" customHeight="1" x14ac:dyDescent="0.2">
      <c r="A1634" s="6" t="s">
        <v>646</v>
      </c>
      <c r="B1634" s="135">
        <v>42245.833333333336</v>
      </c>
      <c r="C1634" s="6">
        <v>3918700</v>
      </c>
      <c r="D1634" s="62"/>
      <c r="E1634" s="44"/>
      <c r="F1634" s="6"/>
    </row>
    <row r="1635" spans="1:6" ht="15.75" customHeight="1" x14ac:dyDescent="0.2">
      <c r="A1635" s="6" t="s">
        <v>646</v>
      </c>
      <c r="B1635" s="135">
        <v>42244.833333333336</v>
      </c>
      <c r="C1635" s="6">
        <v>3988702</v>
      </c>
      <c r="D1635" s="62"/>
      <c r="E1635" s="44"/>
      <c r="F1635" s="6"/>
    </row>
    <row r="1636" spans="1:6" ht="15.75" customHeight="1" x14ac:dyDescent="0.2">
      <c r="A1636" s="6" t="s">
        <v>646</v>
      </c>
      <c r="B1636" s="135">
        <v>42243.833333333336</v>
      </c>
      <c r="C1636" s="6">
        <v>3888776</v>
      </c>
      <c r="D1636" s="62"/>
      <c r="E1636" s="44"/>
      <c r="F1636" s="6"/>
    </row>
    <row r="1637" spans="1:6" ht="15.75" customHeight="1" x14ac:dyDescent="0.2">
      <c r="A1637" s="6" t="s">
        <v>646</v>
      </c>
      <c r="B1637" s="135">
        <v>42242.833333333336</v>
      </c>
      <c r="C1637" s="6">
        <v>3872741</v>
      </c>
      <c r="D1637" s="62"/>
      <c r="E1637" s="44"/>
      <c r="F1637" s="6"/>
    </row>
    <row r="1638" spans="1:6" ht="15.75" customHeight="1" x14ac:dyDescent="0.2">
      <c r="A1638" s="6" t="s">
        <v>646</v>
      </c>
      <c r="B1638" s="135">
        <v>42241.833333333336</v>
      </c>
      <c r="C1638" s="6">
        <v>3814463</v>
      </c>
      <c r="D1638" s="62"/>
      <c r="E1638" s="44"/>
      <c r="F1638" s="6"/>
    </row>
    <row r="1639" spans="1:6" ht="15.75" customHeight="1" x14ac:dyDescent="0.2">
      <c r="A1639" s="6" t="s">
        <v>646</v>
      </c>
      <c r="B1639" s="135">
        <v>42240.833333333336</v>
      </c>
      <c r="C1639" s="6">
        <v>3858135</v>
      </c>
      <c r="D1639" s="62"/>
      <c r="E1639" s="44"/>
      <c r="F1639" s="6"/>
    </row>
    <row r="1640" spans="1:6" ht="15.75" customHeight="1" x14ac:dyDescent="0.2">
      <c r="A1640" s="6" t="s">
        <v>646</v>
      </c>
      <c r="B1640" s="135">
        <v>42239.833333333336</v>
      </c>
      <c r="C1640" s="6">
        <v>3838926</v>
      </c>
      <c r="D1640" s="62"/>
      <c r="E1640" s="44"/>
      <c r="F1640" s="6"/>
    </row>
    <row r="1641" spans="1:6" ht="15.75" customHeight="1" x14ac:dyDescent="0.2">
      <c r="A1641" s="6" t="s">
        <v>646</v>
      </c>
      <c r="B1641" s="135">
        <v>42238.833333333336</v>
      </c>
      <c r="C1641" s="6">
        <v>3883737</v>
      </c>
      <c r="D1641" s="62"/>
      <c r="E1641" s="44"/>
      <c r="F1641" s="6"/>
    </row>
    <row r="1642" spans="1:6" ht="15.75" customHeight="1" x14ac:dyDescent="0.2">
      <c r="A1642" s="6" t="s">
        <v>646</v>
      </c>
      <c r="B1642" s="135">
        <v>42237.833333333336</v>
      </c>
      <c r="C1642" s="6">
        <v>3823667</v>
      </c>
      <c r="D1642" s="62"/>
      <c r="E1642" s="44"/>
      <c r="F1642" s="6"/>
    </row>
    <row r="1643" spans="1:6" ht="15.75" customHeight="1" x14ac:dyDescent="0.2">
      <c r="A1643" s="6" t="s">
        <v>646</v>
      </c>
      <c r="B1643" s="135">
        <v>42236.833333333336</v>
      </c>
      <c r="C1643" s="6">
        <v>3982880</v>
      </c>
      <c r="D1643" s="62"/>
      <c r="E1643" s="44"/>
      <c r="F1643" s="6"/>
    </row>
    <row r="1644" spans="1:6" ht="15.75" customHeight="1" x14ac:dyDescent="0.2">
      <c r="A1644" s="6" t="s">
        <v>646</v>
      </c>
      <c r="B1644" s="135">
        <v>42235.833333333336</v>
      </c>
      <c r="C1644" s="6">
        <v>3936700</v>
      </c>
      <c r="D1644" s="62"/>
      <c r="E1644" s="44"/>
      <c r="F1644" s="6"/>
    </row>
    <row r="1645" spans="1:6" ht="15.75" customHeight="1" x14ac:dyDescent="0.2">
      <c r="A1645" s="6" t="s">
        <v>646</v>
      </c>
      <c r="B1645" s="135">
        <v>42234.833333333336</v>
      </c>
      <c r="C1645" s="6">
        <v>3868387</v>
      </c>
      <c r="D1645" s="62"/>
      <c r="E1645" s="44"/>
      <c r="F1645" s="6"/>
    </row>
    <row r="1646" spans="1:6" ht="15.75" customHeight="1" x14ac:dyDescent="0.2">
      <c r="A1646" s="6" t="s">
        <v>646</v>
      </c>
      <c r="B1646" s="135">
        <v>42233.833333333336</v>
      </c>
      <c r="C1646" s="6">
        <v>3841698</v>
      </c>
      <c r="D1646" s="62"/>
      <c r="E1646" s="44"/>
      <c r="F1646" s="6"/>
    </row>
    <row r="1647" spans="1:6" ht="15.75" customHeight="1" x14ac:dyDescent="0.2">
      <c r="A1647" s="6" t="s">
        <v>646</v>
      </c>
      <c r="B1647" s="135">
        <v>42232.833333333336</v>
      </c>
      <c r="C1647" s="6">
        <v>3813491</v>
      </c>
      <c r="D1647" s="62"/>
      <c r="E1647" s="44"/>
      <c r="F1647" s="6"/>
    </row>
    <row r="1648" spans="1:6" ht="15.75" customHeight="1" x14ac:dyDescent="0.2">
      <c r="A1648" s="6" t="s">
        <v>646</v>
      </c>
      <c r="B1648" s="135">
        <v>42231.833333333336</v>
      </c>
      <c r="C1648" s="6">
        <v>3784987</v>
      </c>
      <c r="D1648" s="62"/>
      <c r="E1648" s="44"/>
      <c r="F1648" s="6"/>
    </row>
    <row r="1649" spans="1:6" ht="15.75" customHeight="1" x14ac:dyDescent="0.2">
      <c r="A1649" s="6" t="s">
        <v>646</v>
      </c>
      <c r="B1649" s="135">
        <v>42230.833333333336</v>
      </c>
      <c r="C1649" s="6">
        <v>3786377</v>
      </c>
      <c r="D1649" s="62"/>
      <c r="E1649" s="44"/>
      <c r="F1649" s="6"/>
    </row>
    <row r="1650" spans="1:6" ht="15.75" customHeight="1" x14ac:dyDescent="0.2">
      <c r="A1650" s="6" t="s">
        <v>646</v>
      </c>
      <c r="B1650" s="135">
        <v>42229.833333333336</v>
      </c>
      <c r="C1650" s="6">
        <v>3815096</v>
      </c>
      <c r="D1650" s="62"/>
      <c r="E1650" s="44"/>
      <c r="F1650" s="6"/>
    </row>
    <row r="1651" spans="1:6" ht="15.75" customHeight="1" x14ac:dyDescent="0.2">
      <c r="A1651" s="6" t="s">
        <v>646</v>
      </c>
      <c r="B1651" s="135">
        <v>42228.833333333336</v>
      </c>
      <c r="C1651" s="6">
        <v>3793694</v>
      </c>
      <c r="D1651" s="62"/>
      <c r="E1651" s="44"/>
      <c r="F1651" s="6"/>
    </row>
    <row r="1652" spans="1:6" ht="15.75" customHeight="1" x14ac:dyDescent="0.2">
      <c r="A1652" s="6" t="s">
        <v>646</v>
      </c>
      <c r="B1652" s="135">
        <v>42227.833333333336</v>
      </c>
      <c r="C1652" s="6">
        <v>3774179</v>
      </c>
      <c r="D1652" s="62"/>
      <c r="E1652" s="44"/>
      <c r="F1652" s="6"/>
    </row>
    <row r="1653" spans="1:6" ht="15.75" customHeight="1" x14ac:dyDescent="0.2">
      <c r="A1653" s="6" t="s">
        <v>646</v>
      </c>
      <c r="B1653" s="135">
        <v>42226.833333333336</v>
      </c>
      <c r="C1653" s="6">
        <v>3840736</v>
      </c>
      <c r="D1653" s="62"/>
      <c r="E1653" s="44"/>
      <c r="F1653" s="6"/>
    </row>
    <row r="1654" spans="1:6" ht="15.75" customHeight="1" x14ac:dyDescent="0.2">
      <c r="A1654" s="6" t="s">
        <v>646</v>
      </c>
      <c r="B1654" s="135">
        <v>42225.833333333336</v>
      </c>
      <c r="C1654" s="6">
        <v>3856212</v>
      </c>
      <c r="D1654" s="62"/>
      <c r="E1654" s="44"/>
      <c r="F1654" s="6"/>
    </row>
    <row r="1655" spans="1:6" ht="15.75" customHeight="1" x14ac:dyDescent="0.2">
      <c r="A1655" s="6" t="s">
        <v>646</v>
      </c>
      <c r="B1655" s="135">
        <v>42224.833333333336</v>
      </c>
      <c r="C1655" s="6">
        <v>3812755</v>
      </c>
      <c r="D1655" s="62"/>
      <c r="E1655" s="44"/>
      <c r="F1655" s="6"/>
    </row>
    <row r="1656" spans="1:6" ht="15.75" customHeight="1" x14ac:dyDescent="0.2">
      <c r="A1656" s="6" t="s">
        <v>646</v>
      </c>
      <c r="B1656" s="135">
        <v>42223.833333333336</v>
      </c>
      <c r="C1656" s="6">
        <v>3814191</v>
      </c>
      <c r="D1656" s="62"/>
      <c r="E1656" s="44"/>
      <c r="F1656" s="6"/>
    </row>
    <row r="1657" spans="1:6" ht="15.75" customHeight="1" x14ac:dyDescent="0.2">
      <c r="A1657" s="6" t="s">
        <v>646</v>
      </c>
      <c r="B1657" s="135">
        <v>42222.833333333336</v>
      </c>
      <c r="C1657" s="6">
        <v>3851299</v>
      </c>
      <c r="D1657" s="62"/>
      <c r="E1657" s="44"/>
      <c r="F1657" s="6"/>
    </row>
    <row r="1658" spans="1:6" ht="15.75" customHeight="1" x14ac:dyDescent="0.2">
      <c r="A1658" s="6" t="s">
        <v>646</v>
      </c>
      <c r="B1658" s="135">
        <v>42221.833333333336</v>
      </c>
      <c r="C1658" s="6">
        <v>3837240</v>
      </c>
      <c r="D1658" s="62"/>
      <c r="E1658" s="44"/>
      <c r="F1658" s="6"/>
    </row>
    <row r="1659" spans="1:6" ht="15.75" customHeight="1" x14ac:dyDescent="0.2">
      <c r="A1659" s="6" t="s">
        <v>646</v>
      </c>
      <c r="B1659" s="135">
        <v>42220.833333333336</v>
      </c>
      <c r="C1659" s="6">
        <v>3735762</v>
      </c>
      <c r="D1659" s="62"/>
      <c r="E1659" s="44"/>
      <c r="F1659" s="6"/>
    </row>
    <row r="1660" spans="1:6" ht="15.75" customHeight="1" x14ac:dyDescent="0.2">
      <c r="A1660" s="6" t="s">
        <v>646</v>
      </c>
      <c r="B1660" s="135">
        <v>42219.833333333336</v>
      </c>
      <c r="C1660" s="6">
        <v>3886970</v>
      </c>
      <c r="D1660" s="62"/>
      <c r="E1660" s="44"/>
      <c r="F1660" s="6"/>
    </row>
    <row r="1661" spans="1:6" ht="15.75" customHeight="1" x14ac:dyDescent="0.2">
      <c r="A1661" s="6" t="s">
        <v>646</v>
      </c>
      <c r="B1661" s="135">
        <v>42218.833333333336</v>
      </c>
      <c r="C1661" s="6">
        <v>3832716</v>
      </c>
      <c r="D1661" s="62"/>
      <c r="E1661" s="44"/>
      <c r="F1661" s="6"/>
    </row>
    <row r="1662" spans="1:6" ht="15.75" customHeight="1" x14ac:dyDescent="0.2">
      <c r="A1662" s="6" t="s">
        <v>646</v>
      </c>
      <c r="B1662" s="135">
        <v>42217.833333333336</v>
      </c>
      <c r="C1662" s="6">
        <v>3861047</v>
      </c>
      <c r="D1662" s="62"/>
      <c r="E1662" s="44"/>
      <c r="F1662" s="6"/>
    </row>
    <row r="1663" spans="1:6" ht="15.75" customHeight="1" x14ac:dyDescent="0.2">
      <c r="A1663" s="6" t="s">
        <v>726</v>
      </c>
      <c r="B1663" s="135">
        <v>42247.833333333336</v>
      </c>
      <c r="C1663" s="6">
        <v>1718959</v>
      </c>
      <c r="D1663" s="62"/>
      <c r="E1663" s="44"/>
      <c r="F1663" s="6"/>
    </row>
    <row r="1664" spans="1:6" ht="15.75" customHeight="1" x14ac:dyDescent="0.2">
      <c r="A1664" s="6" t="s">
        <v>726</v>
      </c>
      <c r="B1664" s="135">
        <v>42246.833333333336</v>
      </c>
      <c r="C1664" s="6">
        <v>1229622</v>
      </c>
      <c r="D1664" s="62"/>
      <c r="E1664" s="44"/>
      <c r="F1664" s="6"/>
    </row>
    <row r="1665" spans="1:6" ht="15.75" customHeight="1" x14ac:dyDescent="0.2">
      <c r="A1665" s="6" t="s">
        <v>726</v>
      </c>
      <c r="B1665" s="135">
        <v>42245.833333333336</v>
      </c>
      <c r="C1665" s="6">
        <v>2903718</v>
      </c>
      <c r="D1665" s="62"/>
      <c r="E1665" s="44"/>
      <c r="F1665" s="6"/>
    </row>
    <row r="1666" spans="1:6" ht="15.75" customHeight="1" x14ac:dyDescent="0.2">
      <c r="A1666" s="6" t="s">
        <v>726</v>
      </c>
      <c r="B1666" s="135">
        <v>42244.833333333336</v>
      </c>
      <c r="C1666" s="6">
        <v>2336077</v>
      </c>
      <c r="D1666" s="62"/>
      <c r="E1666" s="44"/>
      <c r="F1666" s="6"/>
    </row>
    <row r="1667" spans="1:6" ht="15.75" customHeight="1" x14ac:dyDescent="0.2">
      <c r="A1667" s="6" t="s">
        <v>726</v>
      </c>
      <c r="B1667" s="135">
        <v>42243.833333333336</v>
      </c>
      <c r="C1667" s="6">
        <v>3455741</v>
      </c>
      <c r="D1667" s="62"/>
      <c r="E1667" s="44"/>
      <c r="F1667" s="6"/>
    </row>
    <row r="1668" spans="1:6" ht="15.75" customHeight="1" x14ac:dyDescent="0.2">
      <c r="A1668" s="6" t="s">
        <v>726</v>
      </c>
      <c r="B1668" s="135">
        <v>42242.833333333336</v>
      </c>
      <c r="C1668" s="6">
        <v>3200739</v>
      </c>
      <c r="D1668" s="62"/>
      <c r="E1668" s="44"/>
      <c r="F1668" s="6"/>
    </row>
    <row r="1669" spans="1:6" ht="15.75" customHeight="1" x14ac:dyDescent="0.2">
      <c r="A1669" s="6" t="s">
        <v>726</v>
      </c>
      <c r="B1669" s="135">
        <v>42241.833333333336</v>
      </c>
      <c r="C1669" s="6">
        <v>2915341</v>
      </c>
      <c r="D1669" s="62"/>
      <c r="E1669" s="44"/>
      <c r="F1669" s="6"/>
    </row>
    <row r="1670" spans="1:6" ht="15.75" customHeight="1" x14ac:dyDescent="0.2">
      <c r="A1670" s="6" t="s">
        <v>726</v>
      </c>
      <c r="B1670" s="135">
        <v>42240.833333333336</v>
      </c>
      <c r="C1670" s="6">
        <v>1789170</v>
      </c>
      <c r="D1670" s="62"/>
      <c r="E1670" s="44"/>
      <c r="F1670" s="6"/>
    </row>
    <row r="1671" spans="1:6" ht="15.75" customHeight="1" x14ac:dyDescent="0.2">
      <c r="A1671" s="6" t="s">
        <v>726</v>
      </c>
      <c r="B1671" s="135">
        <v>42239.833333333336</v>
      </c>
      <c r="C1671" s="6">
        <v>1593464</v>
      </c>
      <c r="D1671" s="62"/>
      <c r="E1671" s="44"/>
      <c r="F1671" s="6"/>
    </row>
    <row r="1672" spans="1:6" ht="15.75" customHeight="1" x14ac:dyDescent="0.2">
      <c r="A1672" s="6" t="s">
        <v>726</v>
      </c>
      <c r="B1672" s="135">
        <v>42238.833333333336</v>
      </c>
      <c r="C1672" s="6">
        <v>2721163</v>
      </c>
      <c r="D1672" s="62"/>
      <c r="E1672" s="44"/>
      <c r="F1672" s="6"/>
    </row>
    <row r="1673" spans="1:6" ht="15.75" customHeight="1" x14ac:dyDescent="0.2">
      <c r="A1673" s="6" t="s">
        <v>726</v>
      </c>
      <c r="B1673" s="135">
        <v>42237.833333333336</v>
      </c>
      <c r="C1673" s="6">
        <v>2546978</v>
      </c>
      <c r="D1673" s="62"/>
      <c r="E1673" s="44"/>
      <c r="F1673" s="6"/>
    </row>
    <row r="1674" spans="1:6" ht="15.75" customHeight="1" x14ac:dyDescent="0.2">
      <c r="A1674" s="6" t="s">
        <v>726</v>
      </c>
      <c r="B1674" s="135">
        <v>42236.833333333336</v>
      </c>
      <c r="C1674" s="6">
        <v>1629829</v>
      </c>
      <c r="D1674" s="62"/>
      <c r="E1674" s="44"/>
      <c r="F1674" s="6"/>
    </row>
    <row r="1675" spans="1:6" ht="15.75" customHeight="1" x14ac:dyDescent="0.2">
      <c r="A1675" s="6" t="s">
        <v>726</v>
      </c>
      <c r="B1675" s="135">
        <v>42235.833333333336</v>
      </c>
      <c r="C1675" s="6">
        <v>2016539</v>
      </c>
      <c r="D1675" s="62"/>
      <c r="E1675" s="44"/>
      <c r="F1675" s="6"/>
    </row>
    <row r="1676" spans="1:6" ht="15.75" customHeight="1" x14ac:dyDescent="0.2">
      <c r="A1676" s="6" t="s">
        <v>726</v>
      </c>
      <c r="B1676" s="135">
        <v>42234.833333333336</v>
      </c>
      <c r="C1676" s="6">
        <v>1962144</v>
      </c>
      <c r="D1676" s="62"/>
      <c r="E1676" s="44"/>
      <c r="F1676" s="6"/>
    </row>
    <row r="1677" spans="1:6" ht="15.75" customHeight="1" x14ac:dyDescent="0.2">
      <c r="A1677" s="6" t="s">
        <v>726</v>
      </c>
      <c r="B1677" s="135">
        <v>42233.833333333336</v>
      </c>
      <c r="C1677" s="6">
        <v>2159893</v>
      </c>
      <c r="D1677" s="62"/>
      <c r="E1677" s="44"/>
      <c r="F1677" s="6"/>
    </row>
    <row r="1678" spans="1:6" ht="15.75" customHeight="1" x14ac:dyDescent="0.2">
      <c r="A1678" s="6" t="s">
        <v>726</v>
      </c>
      <c r="B1678" s="135">
        <v>42232.833333333336</v>
      </c>
      <c r="C1678" s="6">
        <v>1903989</v>
      </c>
      <c r="D1678" s="62"/>
      <c r="E1678" s="44"/>
      <c r="F1678" s="6"/>
    </row>
    <row r="1679" spans="1:6" ht="15.75" customHeight="1" x14ac:dyDescent="0.2">
      <c r="A1679" s="6" t="s">
        <v>726</v>
      </c>
      <c r="B1679" s="135">
        <v>42231.833333333336</v>
      </c>
      <c r="C1679" s="6">
        <v>1766532</v>
      </c>
      <c r="D1679" s="62"/>
      <c r="E1679" s="44"/>
      <c r="F1679" s="6"/>
    </row>
    <row r="1680" spans="1:6" ht="15.75" customHeight="1" x14ac:dyDescent="0.2">
      <c r="A1680" s="6" t="s">
        <v>726</v>
      </c>
      <c r="B1680" s="135">
        <v>42230.833333333336</v>
      </c>
      <c r="C1680" s="6">
        <v>1764299</v>
      </c>
      <c r="D1680" s="62"/>
      <c r="E1680" s="44"/>
      <c r="F1680" s="6"/>
    </row>
    <row r="1681" spans="1:6" ht="15.75" customHeight="1" x14ac:dyDescent="0.2">
      <c r="A1681" s="6" t="s">
        <v>726</v>
      </c>
      <c r="B1681" s="135">
        <v>42229.833333333336</v>
      </c>
      <c r="C1681" s="6">
        <v>1881196</v>
      </c>
      <c r="D1681" s="62"/>
      <c r="E1681" s="44"/>
      <c r="F1681" s="6"/>
    </row>
    <row r="1682" spans="1:6" ht="15.75" customHeight="1" x14ac:dyDescent="0.2">
      <c r="A1682" s="6" t="s">
        <v>726</v>
      </c>
      <c r="B1682" s="135">
        <v>42228.833333333336</v>
      </c>
      <c r="C1682" s="6">
        <v>1996951</v>
      </c>
      <c r="D1682" s="62"/>
      <c r="E1682" s="44"/>
      <c r="F1682" s="6"/>
    </row>
    <row r="1683" spans="1:6" ht="15.75" customHeight="1" x14ac:dyDescent="0.2">
      <c r="A1683" s="6" t="s">
        <v>726</v>
      </c>
      <c r="B1683" s="135">
        <v>42227.833333333336</v>
      </c>
      <c r="C1683" s="6">
        <v>2019282</v>
      </c>
      <c r="D1683" s="62"/>
      <c r="E1683" s="44"/>
      <c r="F1683" s="6"/>
    </row>
    <row r="1684" spans="1:6" ht="15.75" customHeight="1" x14ac:dyDescent="0.2">
      <c r="A1684" s="6" t="s">
        <v>726</v>
      </c>
      <c r="B1684" s="135">
        <v>42226.833333333336</v>
      </c>
      <c r="C1684" s="6">
        <v>1965615</v>
      </c>
      <c r="D1684" s="62"/>
      <c r="E1684" s="44"/>
      <c r="F1684" s="6"/>
    </row>
    <row r="1685" spans="1:6" ht="15.75" customHeight="1" x14ac:dyDescent="0.2">
      <c r="A1685" s="6" t="s">
        <v>726</v>
      </c>
      <c r="B1685" s="135">
        <v>42225.833333333336</v>
      </c>
      <c r="C1685" s="6">
        <v>1280772</v>
      </c>
      <c r="D1685" s="62"/>
      <c r="E1685" s="44"/>
      <c r="F1685" s="6"/>
    </row>
    <row r="1686" spans="1:6" ht="15.75" customHeight="1" x14ac:dyDescent="0.2">
      <c r="A1686" s="6" t="s">
        <v>726</v>
      </c>
      <c r="B1686" s="135">
        <v>42224.833333333336</v>
      </c>
      <c r="C1686" s="6">
        <v>1109260</v>
      </c>
      <c r="D1686" s="62"/>
      <c r="E1686" s="44"/>
      <c r="F1686" s="6"/>
    </row>
    <row r="1687" spans="1:6" ht="15.75" customHeight="1" x14ac:dyDescent="0.2">
      <c r="A1687" s="6" t="s">
        <v>726</v>
      </c>
      <c r="B1687" s="135">
        <v>42223.833333333336</v>
      </c>
      <c r="C1687" s="6">
        <v>1208844</v>
      </c>
      <c r="D1687" s="62"/>
      <c r="E1687" s="44"/>
      <c r="F1687" s="6"/>
    </row>
    <row r="1688" spans="1:6" ht="15.75" customHeight="1" x14ac:dyDescent="0.2">
      <c r="A1688" s="6" t="s">
        <v>726</v>
      </c>
      <c r="B1688" s="135">
        <v>42222.833333333336</v>
      </c>
      <c r="C1688" s="6">
        <v>1301386</v>
      </c>
      <c r="D1688" s="62"/>
      <c r="E1688" s="44"/>
      <c r="F1688" s="6"/>
    </row>
    <row r="1689" spans="1:6" ht="15.75" customHeight="1" x14ac:dyDescent="0.2">
      <c r="A1689" s="6" t="s">
        <v>726</v>
      </c>
      <c r="B1689" s="135">
        <v>42221.833333333336</v>
      </c>
      <c r="C1689" s="6">
        <v>1316591</v>
      </c>
      <c r="D1689" s="62"/>
      <c r="E1689" s="44"/>
      <c r="F1689" s="6"/>
    </row>
    <row r="1690" spans="1:6" ht="15.75" customHeight="1" x14ac:dyDescent="0.2">
      <c r="A1690" s="6" t="s">
        <v>726</v>
      </c>
      <c r="B1690" s="135">
        <v>42220.833333333336</v>
      </c>
      <c r="C1690" s="6">
        <v>1278798</v>
      </c>
      <c r="D1690" s="62"/>
      <c r="E1690" s="44"/>
      <c r="F1690" s="6"/>
    </row>
    <row r="1691" spans="1:6" ht="15.75" customHeight="1" x14ac:dyDescent="0.2">
      <c r="A1691" s="6" t="s">
        <v>726</v>
      </c>
      <c r="B1691" s="135">
        <v>42219.833333333336</v>
      </c>
      <c r="C1691" s="6">
        <v>1457032</v>
      </c>
      <c r="D1691" s="62"/>
      <c r="E1691" s="44"/>
      <c r="F1691" s="6"/>
    </row>
    <row r="1692" spans="1:6" ht="15.75" customHeight="1" x14ac:dyDescent="0.2">
      <c r="A1692" s="6" t="s">
        <v>726</v>
      </c>
      <c r="B1692" s="135">
        <v>42218.833333333336</v>
      </c>
      <c r="C1692" s="6">
        <v>1635436</v>
      </c>
      <c r="D1692" s="62"/>
      <c r="E1692" s="44"/>
      <c r="F1692" s="6"/>
    </row>
    <row r="1693" spans="1:6" ht="15.75" customHeight="1" x14ac:dyDescent="0.2">
      <c r="A1693" s="6" t="s">
        <v>726</v>
      </c>
      <c r="B1693" s="135">
        <v>42217.833333333336</v>
      </c>
      <c r="C1693" s="6">
        <v>1577958</v>
      </c>
      <c r="D1693" s="62"/>
      <c r="E1693" s="44"/>
      <c r="F1693" s="6"/>
    </row>
    <row r="1694" spans="1:6" ht="15.75" customHeight="1" x14ac:dyDescent="0.2">
      <c r="A1694" s="6" t="s">
        <v>727</v>
      </c>
      <c r="B1694" s="135">
        <v>42247.833333333336</v>
      </c>
      <c r="C1694" s="6">
        <v>1600289</v>
      </c>
      <c r="D1694" s="62"/>
      <c r="E1694" s="44"/>
      <c r="F1694" s="6"/>
    </row>
    <row r="1695" spans="1:6" ht="15.75" customHeight="1" x14ac:dyDescent="0.2">
      <c r="A1695" s="6" t="s">
        <v>727</v>
      </c>
      <c r="B1695" s="135">
        <v>42246.833333333336</v>
      </c>
      <c r="C1695" s="6">
        <v>1100734</v>
      </c>
      <c r="D1695" s="62"/>
      <c r="E1695" s="44"/>
      <c r="F1695" s="6"/>
    </row>
    <row r="1696" spans="1:6" ht="15.75" customHeight="1" x14ac:dyDescent="0.2">
      <c r="A1696" s="6" t="s">
        <v>727</v>
      </c>
      <c r="B1696" s="135">
        <v>42245.833333333336</v>
      </c>
      <c r="C1696" s="6">
        <v>1009154</v>
      </c>
      <c r="D1696" s="62"/>
      <c r="E1696" s="44"/>
      <c r="F1696" s="6"/>
    </row>
    <row r="1697" spans="1:6" ht="15.75" customHeight="1" x14ac:dyDescent="0.2">
      <c r="A1697" s="6" t="s">
        <v>727</v>
      </c>
      <c r="B1697" s="135">
        <v>42244.833333333336</v>
      </c>
      <c r="C1697" s="6">
        <v>1609537</v>
      </c>
      <c r="D1697" s="62"/>
      <c r="E1697" s="44"/>
      <c r="F1697" s="6"/>
    </row>
    <row r="1698" spans="1:6" ht="15.75" customHeight="1" x14ac:dyDescent="0.2">
      <c r="A1698" s="6" t="s">
        <v>727</v>
      </c>
      <c r="B1698" s="135">
        <v>42243.833333333336</v>
      </c>
      <c r="C1698" s="6">
        <v>1651285</v>
      </c>
      <c r="D1698" s="62"/>
      <c r="E1698" s="44"/>
      <c r="F1698" s="6"/>
    </row>
    <row r="1699" spans="1:6" ht="15.75" customHeight="1" x14ac:dyDescent="0.2">
      <c r="A1699" s="6" t="s">
        <v>727</v>
      </c>
      <c r="B1699" s="135">
        <v>42242.833333333336</v>
      </c>
      <c r="C1699" s="6">
        <v>1635751</v>
      </c>
      <c r="D1699" s="62"/>
      <c r="E1699" s="44"/>
      <c r="F1699" s="6"/>
    </row>
    <row r="1700" spans="1:6" ht="15.75" customHeight="1" x14ac:dyDescent="0.2">
      <c r="A1700" s="6" t="s">
        <v>727</v>
      </c>
      <c r="B1700" s="135">
        <v>42241.833333333336</v>
      </c>
      <c r="C1700" s="6">
        <v>1989694</v>
      </c>
      <c r="D1700" s="62"/>
      <c r="E1700" s="44"/>
      <c r="F1700" s="6"/>
    </row>
    <row r="1701" spans="1:6" ht="15.75" customHeight="1" x14ac:dyDescent="0.2">
      <c r="A1701" s="6" t="s">
        <v>727</v>
      </c>
      <c r="B1701" s="135">
        <v>42240.833333333336</v>
      </c>
      <c r="C1701" s="6">
        <v>945002</v>
      </c>
      <c r="D1701" s="62"/>
      <c r="E1701" s="44"/>
      <c r="F1701" s="6"/>
    </row>
    <row r="1702" spans="1:6" ht="15.75" customHeight="1" x14ac:dyDescent="0.2">
      <c r="A1702" s="6" t="s">
        <v>727</v>
      </c>
      <c r="B1702" s="135">
        <v>42239.833333333336</v>
      </c>
      <c r="C1702" s="6">
        <v>573141</v>
      </c>
      <c r="D1702" s="62"/>
      <c r="E1702" s="44"/>
      <c r="F1702" s="6"/>
    </row>
    <row r="1703" spans="1:6" ht="15.75" customHeight="1" x14ac:dyDescent="0.2">
      <c r="A1703" s="6" t="s">
        <v>727</v>
      </c>
      <c r="B1703" s="135">
        <v>42238.833333333336</v>
      </c>
      <c r="C1703" s="6">
        <v>571064</v>
      </c>
      <c r="D1703" s="62"/>
      <c r="E1703" s="44"/>
      <c r="F1703" s="6"/>
    </row>
    <row r="1704" spans="1:6" ht="15.75" customHeight="1" x14ac:dyDescent="0.2">
      <c r="A1704" s="6" t="s">
        <v>727</v>
      </c>
      <c r="B1704" s="135">
        <v>42237.833333333336</v>
      </c>
      <c r="C1704" s="6">
        <v>598583</v>
      </c>
      <c r="D1704" s="62"/>
      <c r="E1704" s="44"/>
      <c r="F1704" s="6"/>
    </row>
    <row r="1705" spans="1:6" ht="15.75" customHeight="1" x14ac:dyDescent="0.2">
      <c r="A1705" s="6" t="s">
        <v>727</v>
      </c>
      <c r="B1705" s="135">
        <v>42236.833333333336</v>
      </c>
      <c r="C1705" s="6">
        <v>528791</v>
      </c>
      <c r="D1705" s="62"/>
      <c r="E1705" s="44"/>
      <c r="F1705" s="6"/>
    </row>
    <row r="1706" spans="1:6" ht="15.75" customHeight="1" x14ac:dyDescent="0.2">
      <c r="A1706" s="6" t="s">
        <v>727</v>
      </c>
      <c r="B1706" s="135">
        <v>42235.833333333336</v>
      </c>
      <c r="C1706" s="6">
        <v>539358</v>
      </c>
      <c r="D1706" s="62"/>
      <c r="E1706" s="44"/>
      <c r="F1706" s="6"/>
    </row>
    <row r="1707" spans="1:6" ht="15.75" customHeight="1" x14ac:dyDescent="0.2">
      <c r="A1707" s="6" t="s">
        <v>727</v>
      </c>
      <c r="B1707" s="135">
        <v>42234.833333333336</v>
      </c>
      <c r="C1707" s="6">
        <v>559941</v>
      </c>
      <c r="D1707" s="62"/>
      <c r="E1707" s="44"/>
      <c r="F1707" s="6"/>
    </row>
    <row r="1708" spans="1:6" ht="15.75" customHeight="1" x14ac:dyDescent="0.2">
      <c r="A1708" s="6" t="s">
        <v>727</v>
      </c>
      <c r="B1708" s="135">
        <v>42233.833333333336</v>
      </c>
      <c r="C1708" s="6">
        <v>592792</v>
      </c>
      <c r="D1708" s="62"/>
      <c r="E1708" s="44"/>
      <c r="F1708" s="6"/>
    </row>
    <row r="1709" spans="1:6" ht="15.75" customHeight="1" x14ac:dyDescent="0.2">
      <c r="A1709" s="6" t="s">
        <v>727</v>
      </c>
      <c r="B1709" s="135">
        <v>42232.833333333336</v>
      </c>
      <c r="C1709" s="6">
        <v>585001</v>
      </c>
      <c r="D1709" s="62"/>
      <c r="E1709" s="44"/>
      <c r="F1709" s="6"/>
    </row>
    <row r="1710" spans="1:6" ht="15.75" customHeight="1" x14ac:dyDescent="0.2">
      <c r="A1710" s="6" t="s">
        <v>727</v>
      </c>
      <c r="B1710" s="135">
        <v>42231.833333333336</v>
      </c>
      <c r="C1710" s="6">
        <v>561033</v>
      </c>
      <c r="D1710" s="62"/>
      <c r="E1710" s="44"/>
      <c r="F1710" s="6"/>
    </row>
    <row r="1711" spans="1:6" ht="15.75" customHeight="1" x14ac:dyDescent="0.2">
      <c r="A1711" s="6" t="s">
        <v>727</v>
      </c>
      <c r="B1711" s="135">
        <v>42230.833333333336</v>
      </c>
      <c r="C1711" s="6">
        <v>619356</v>
      </c>
      <c r="D1711" s="62"/>
      <c r="E1711" s="44"/>
      <c r="F1711" s="6"/>
    </row>
    <row r="1712" spans="1:6" ht="15.75" customHeight="1" x14ac:dyDescent="0.2">
      <c r="A1712" s="6" t="s">
        <v>727</v>
      </c>
      <c r="B1712" s="135">
        <v>42229.833333333336</v>
      </c>
      <c r="C1712" s="6">
        <v>553048</v>
      </c>
      <c r="D1712" s="62"/>
      <c r="E1712" s="44"/>
      <c r="F1712" s="6"/>
    </row>
    <row r="1713" spans="1:6" ht="15.75" customHeight="1" x14ac:dyDescent="0.2">
      <c r="A1713" s="6" t="s">
        <v>727</v>
      </c>
      <c r="B1713" s="135">
        <v>42228.833333333336</v>
      </c>
      <c r="C1713" s="6">
        <v>576344</v>
      </c>
      <c r="D1713" s="62"/>
      <c r="E1713" s="44"/>
      <c r="F1713" s="6"/>
    </row>
    <row r="1714" spans="1:6" ht="15.75" customHeight="1" x14ac:dyDescent="0.2">
      <c r="A1714" s="6" t="s">
        <v>727</v>
      </c>
      <c r="B1714" s="135">
        <v>42227.833333333336</v>
      </c>
      <c r="C1714" s="6">
        <v>576840</v>
      </c>
      <c r="D1714" s="62"/>
      <c r="E1714" s="44"/>
      <c r="F1714" s="6"/>
    </row>
    <row r="1715" spans="1:6" ht="15.75" customHeight="1" x14ac:dyDescent="0.2">
      <c r="A1715" s="6" t="s">
        <v>727</v>
      </c>
      <c r="B1715" s="135">
        <v>42226.833333333336</v>
      </c>
      <c r="C1715" s="6">
        <v>595112</v>
      </c>
      <c r="D1715" s="62"/>
      <c r="E1715" s="44"/>
      <c r="F1715" s="6"/>
    </row>
    <row r="1716" spans="1:6" ht="15.75" customHeight="1" x14ac:dyDescent="0.2">
      <c r="A1716" s="6" t="s">
        <v>727</v>
      </c>
      <c r="B1716" s="135">
        <v>42225.833333333336</v>
      </c>
      <c r="C1716" s="6">
        <v>566058</v>
      </c>
      <c r="D1716" s="62"/>
      <c r="E1716" s="44"/>
      <c r="F1716" s="6"/>
    </row>
    <row r="1717" spans="1:6" ht="15.75" customHeight="1" x14ac:dyDescent="0.2">
      <c r="A1717" s="6" t="s">
        <v>727</v>
      </c>
      <c r="B1717" s="135">
        <v>42224.833333333336</v>
      </c>
      <c r="C1717" s="6">
        <v>532246</v>
      </c>
      <c r="D1717" s="62"/>
      <c r="E1717" s="44"/>
      <c r="F1717" s="6"/>
    </row>
    <row r="1718" spans="1:6" ht="15.75" customHeight="1" x14ac:dyDescent="0.2">
      <c r="A1718" s="6" t="s">
        <v>727</v>
      </c>
      <c r="B1718" s="135">
        <v>42223.833333333336</v>
      </c>
      <c r="C1718" s="6">
        <v>585549</v>
      </c>
      <c r="D1718" s="62"/>
      <c r="E1718" s="44"/>
      <c r="F1718" s="6"/>
    </row>
    <row r="1719" spans="1:6" ht="15.75" customHeight="1" x14ac:dyDescent="0.2">
      <c r="A1719" s="6" t="s">
        <v>727</v>
      </c>
      <c r="B1719" s="135">
        <v>42222.833333333336</v>
      </c>
      <c r="C1719" s="6">
        <v>526853</v>
      </c>
      <c r="D1719" s="62"/>
      <c r="E1719" s="44"/>
      <c r="F1719" s="6"/>
    </row>
    <row r="1720" spans="1:6" ht="15.75" customHeight="1" x14ac:dyDescent="0.2">
      <c r="A1720" s="6" t="s">
        <v>727</v>
      </c>
      <c r="B1720" s="135">
        <v>42221.833333333336</v>
      </c>
      <c r="C1720" s="6">
        <v>568589</v>
      </c>
      <c r="D1720" s="62"/>
      <c r="E1720" s="44"/>
      <c r="F1720" s="6"/>
    </row>
    <row r="1721" spans="1:6" ht="15.75" customHeight="1" x14ac:dyDescent="0.2">
      <c r="A1721" s="6" t="s">
        <v>727</v>
      </c>
      <c r="B1721" s="135">
        <v>42220.833333333336</v>
      </c>
      <c r="C1721" s="6">
        <v>563218</v>
      </c>
      <c r="D1721" s="62"/>
      <c r="E1721" s="44"/>
      <c r="F1721" s="6"/>
    </row>
    <row r="1722" spans="1:6" ht="15.75" customHeight="1" x14ac:dyDescent="0.2">
      <c r="A1722" s="6" t="s">
        <v>727</v>
      </c>
      <c r="B1722" s="135">
        <v>42219.833333333336</v>
      </c>
      <c r="C1722" s="6">
        <v>572612</v>
      </c>
      <c r="D1722" s="62"/>
      <c r="E1722" s="44"/>
      <c r="F1722" s="6"/>
    </row>
    <row r="1723" spans="1:6" ht="15.75" customHeight="1" x14ac:dyDescent="0.2">
      <c r="A1723" s="6" t="s">
        <v>727</v>
      </c>
      <c r="B1723" s="135">
        <v>42218.833333333336</v>
      </c>
      <c r="C1723" s="6">
        <v>549164</v>
      </c>
      <c r="D1723" s="62"/>
      <c r="E1723" s="44"/>
      <c r="F1723" s="6"/>
    </row>
    <row r="1724" spans="1:6" ht="15.75" customHeight="1" x14ac:dyDescent="0.2">
      <c r="A1724" s="6" t="s">
        <v>727</v>
      </c>
      <c r="B1724" s="135">
        <v>42217.833333333336</v>
      </c>
      <c r="C1724" s="6">
        <v>525328</v>
      </c>
      <c r="D1724" s="62"/>
      <c r="E1724" s="44"/>
      <c r="F1724" s="6"/>
    </row>
    <row r="1725" spans="1:6" ht="15.75" customHeight="1" x14ac:dyDescent="0.2">
      <c r="A1725" s="6" t="s">
        <v>730</v>
      </c>
      <c r="B1725" s="135">
        <v>42247.833333333336</v>
      </c>
      <c r="C1725" s="6">
        <v>1061826</v>
      </c>
      <c r="D1725" s="62"/>
      <c r="E1725" s="44"/>
      <c r="F1725" s="6"/>
    </row>
    <row r="1726" spans="1:6" ht="15.75" customHeight="1" x14ac:dyDescent="0.2">
      <c r="A1726" s="6" t="s">
        <v>730</v>
      </c>
      <c r="B1726" s="135">
        <v>42246.833333333336</v>
      </c>
      <c r="C1726" s="6">
        <v>907962</v>
      </c>
      <c r="D1726" s="62"/>
      <c r="E1726" s="44"/>
      <c r="F1726" s="6"/>
    </row>
    <row r="1727" spans="1:6" ht="15.75" customHeight="1" x14ac:dyDescent="0.2">
      <c r="A1727" s="6" t="s">
        <v>730</v>
      </c>
      <c r="B1727" s="135">
        <v>42245.833333333336</v>
      </c>
      <c r="C1727" s="6">
        <v>795628</v>
      </c>
      <c r="D1727" s="62"/>
      <c r="E1727" s="44"/>
      <c r="F1727" s="6"/>
    </row>
    <row r="1728" spans="1:6" ht="15.75" customHeight="1" x14ac:dyDescent="0.2">
      <c r="A1728" s="6" t="s">
        <v>730</v>
      </c>
      <c r="B1728" s="135">
        <v>42244.833333333336</v>
      </c>
      <c r="C1728" s="6">
        <v>986872</v>
      </c>
      <c r="D1728" s="62"/>
      <c r="E1728" s="44"/>
      <c r="F1728" s="6"/>
    </row>
    <row r="1729" spans="1:6" ht="15.75" customHeight="1" x14ac:dyDescent="0.2">
      <c r="A1729" s="6" t="s">
        <v>730</v>
      </c>
      <c r="B1729" s="135">
        <v>42243.833333333336</v>
      </c>
      <c r="C1729" s="6">
        <v>808031</v>
      </c>
      <c r="D1729" s="62"/>
      <c r="E1729" s="44"/>
      <c r="F1729" s="6"/>
    </row>
    <row r="1730" spans="1:6" ht="15.75" customHeight="1" x14ac:dyDescent="0.2">
      <c r="A1730" s="6" t="s">
        <v>730</v>
      </c>
      <c r="B1730" s="135">
        <v>42242.833333333336</v>
      </c>
      <c r="C1730" s="6">
        <v>821940</v>
      </c>
      <c r="D1730" s="62"/>
      <c r="E1730" s="44"/>
      <c r="F1730" s="6"/>
    </row>
    <row r="1731" spans="1:6" ht="15.75" customHeight="1" x14ac:dyDescent="0.2">
      <c r="A1731" s="6" t="s">
        <v>730</v>
      </c>
      <c r="B1731" s="135">
        <v>42241.833333333336</v>
      </c>
      <c r="C1731" s="6">
        <v>791720</v>
      </c>
      <c r="D1731" s="62"/>
      <c r="E1731" s="44"/>
      <c r="F1731" s="6"/>
    </row>
    <row r="1732" spans="1:6" ht="15.75" customHeight="1" x14ac:dyDescent="0.2">
      <c r="A1732" s="6" t="s">
        <v>730</v>
      </c>
      <c r="B1732" s="135">
        <v>42240.833333333336</v>
      </c>
      <c r="C1732" s="6">
        <v>2217507</v>
      </c>
      <c r="D1732" s="62"/>
      <c r="E1732" s="44"/>
      <c r="F1732" s="6"/>
    </row>
    <row r="1733" spans="1:6" ht="15.75" customHeight="1" x14ac:dyDescent="0.2">
      <c r="A1733" s="6" t="s">
        <v>730</v>
      </c>
      <c r="B1733" s="135">
        <v>42239.833333333336</v>
      </c>
      <c r="C1733" s="6">
        <v>893721</v>
      </c>
      <c r="D1733" s="62"/>
      <c r="E1733" s="44"/>
      <c r="F1733" s="6"/>
    </row>
    <row r="1734" spans="1:6" ht="15.75" customHeight="1" x14ac:dyDescent="0.2">
      <c r="A1734" s="6" t="s">
        <v>730</v>
      </c>
      <c r="B1734" s="135">
        <v>42238.833333333336</v>
      </c>
      <c r="C1734" s="6">
        <v>711625</v>
      </c>
      <c r="D1734" s="62"/>
      <c r="E1734" s="44"/>
      <c r="F1734" s="6"/>
    </row>
    <row r="1735" spans="1:6" ht="15.75" customHeight="1" x14ac:dyDescent="0.2">
      <c r="A1735" s="6" t="s">
        <v>730</v>
      </c>
      <c r="B1735" s="135">
        <v>42237.833333333336</v>
      </c>
      <c r="C1735" s="6">
        <v>900976</v>
      </c>
      <c r="D1735" s="62"/>
      <c r="E1735" s="44"/>
      <c r="F1735" s="6"/>
    </row>
    <row r="1736" spans="1:6" ht="15.75" customHeight="1" x14ac:dyDescent="0.2">
      <c r="A1736" s="6" t="s">
        <v>730</v>
      </c>
      <c r="B1736" s="135">
        <v>42236.833333333336</v>
      </c>
      <c r="C1736" s="6">
        <v>755991</v>
      </c>
      <c r="D1736" s="62"/>
      <c r="E1736" s="44"/>
      <c r="F1736" s="6"/>
    </row>
    <row r="1737" spans="1:6" ht="15.75" customHeight="1" x14ac:dyDescent="0.2">
      <c r="A1737" s="6" t="s">
        <v>730</v>
      </c>
      <c r="B1737" s="135">
        <v>42235.833333333336</v>
      </c>
      <c r="C1737" s="6">
        <v>993886</v>
      </c>
      <c r="D1737" s="62"/>
      <c r="E1737" s="44"/>
      <c r="F1737" s="6"/>
    </row>
    <row r="1738" spans="1:6" ht="15.75" customHeight="1" x14ac:dyDescent="0.2">
      <c r="A1738" s="6" t="s">
        <v>730</v>
      </c>
      <c r="B1738" s="135">
        <v>42234.833333333336</v>
      </c>
      <c r="C1738" s="6">
        <v>1345572</v>
      </c>
      <c r="D1738" s="62"/>
      <c r="E1738" s="44"/>
      <c r="F1738" s="6"/>
    </row>
    <row r="1739" spans="1:6" ht="15.75" customHeight="1" x14ac:dyDescent="0.2">
      <c r="A1739" s="6" t="s">
        <v>730</v>
      </c>
      <c r="B1739" s="135">
        <v>42233.833333333336</v>
      </c>
      <c r="C1739" s="6">
        <v>1752915</v>
      </c>
      <c r="D1739" s="62"/>
      <c r="E1739" s="44"/>
      <c r="F1739" s="6"/>
    </row>
    <row r="1740" spans="1:6" ht="15.75" customHeight="1" x14ac:dyDescent="0.2">
      <c r="A1740" s="6" t="s">
        <v>730</v>
      </c>
      <c r="B1740" s="135">
        <v>42232.833333333336</v>
      </c>
      <c r="C1740" s="6">
        <v>1113881</v>
      </c>
      <c r="D1740" s="62"/>
      <c r="E1740" s="44"/>
      <c r="F1740" s="6"/>
    </row>
    <row r="1741" spans="1:6" ht="15.75" customHeight="1" x14ac:dyDescent="0.2">
      <c r="A1741" s="6" t="s">
        <v>730</v>
      </c>
      <c r="B1741" s="135">
        <v>42231.833333333336</v>
      </c>
      <c r="C1741" s="6">
        <v>2057186</v>
      </c>
      <c r="D1741" s="62"/>
      <c r="E1741" s="44"/>
      <c r="F1741" s="6"/>
    </row>
    <row r="1742" spans="1:6" ht="15.75" customHeight="1" x14ac:dyDescent="0.2">
      <c r="A1742" s="6" t="s">
        <v>730</v>
      </c>
      <c r="B1742" s="135">
        <v>42230.833333333336</v>
      </c>
      <c r="C1742" s="6">
        <v>4333237</v>
      </c>
      <c r="D1742" s="62"/>
      <c r="E1742" s="44"/>
      <c r="F1742" s="6"/>
    </row>
    <row r="1743" spans="1:6" ht="15.75" customHeight="1" x14ac:dyDescent="0.2">
      <c r="A1743" s="6" t="s">
        <v>730</v>
      </c>
      <c r="B1743" s="135">
        <v>42229.833333333336</v>
      </c>
      <c r="C1743" s="6">
        <v>2011855</v>
      </c>
      <c r="D1743" s="62"/>
      <c r="E1743" s="44"/>
      <c r="F1743" s="6"/>
    </row>
    <row r="1744" spans="1:6" ht="15.75" customHeight="1" x14ac:dyDescent="0.2">
      <c r="A1744" s="6" t="s">
        <v>730</v>
      </c>
      <c r="B1744" s="135">
        <v>42228.833333333336</v>
      </c>
      <c r="C1744" s="6">
        <v>919054</v>
      </c>
      <c r="D1744" s="62"/>
      <c r="E1744" s="44"/>
      <c r="F1744" s="6"/>
    </row>
    <row r="1745" spans="1:6" ht="15.75" customHeight="1" x14ac:dyDescent="0.2">
      <c r="A1745" s="6" t="s">
        <v>730</v>
      </c>
      <c r="B1745" s="135">
        <v>42227.833333333336</v>
      </c>
      <c r="C1745" s="6">
        <v>1514728</v>
      </c>
      <c r="D1745" s="62"/>
      <c r="E1745" s="44"/>
      <c r="F1745" s="6"/>
    </row>
    <row r="1746" spans="1:6" ht="15.75" customHeight="1" x14ac:dyDescent="0.2">
      <c r="A1746" s="6" t="s">
        <v>730</v>
      </c>
      <c r="B1746" s="135">
        <v>42226.833333333336</v>
      </c>
      <c r="C1746" s="6">
        <v>1691141</v>
      </c>
      <c r="D1746" s="62"/>
      <c r="E1746" s="44"/>
      <c r="F1746" s="6"/>
    </row>
    <row r="1747" spans="1:6" ht="15.75" customHeight="1" x14ac:dyDescent="0.2">
      <c r="A1747" s="6" t="s">
        <v>730</v>
      </c>
      <c r="B1747" s="135">
        <v>42225.833333333336</v>
      </c>
      <c r="C1747" s="6">
        <v>1151790</v>
      </c>
      <c r="D1747" s="62"/>
      <c r="E1747" s="44"/>
      <c r="F1747" s="6"/>
    </row>
    <row r="1748" spans="1:6" ht="15.75" customHeight="1" x14ac:dyDescent="0.2">
      <c r="A1748" s="6" t="s">
        <v>730</v>
      </c>
      <c r="B1748" s="135">
        <v>42224.833333333336</v>
      </c>
      <c r="C1748" s="6">
        <v>2005411</v>
      </c>
      <c r="D1748" s="62"/>
      <c r="E1748" s="44"/>
      <c r="F1748" s="6"/>
    </row>
    <row r="1749" spans="1:6" ht="15.75" customHeight="1" x14ac:dyDescent="0.2">
      <c r="A1749" s="6" t="s">
        <v>730</v>
      </c>
      <c r="B1749" s="135">
        <v>42223.833333333336</v>
      </c>
      <c r="C1749" s="6">
        <v>4532491</v>
      </c>
      <c r="D1749" s="62"/>
      <c r="E1749" s="44"/>
      <c r="F1749" s="6"/>
    </row>
    <row r="1750" spans="1:6" ht="15.75" customHeight="1" x14ac:dyDescent="0.2">
      <c r="A1750" s="6" t="s">
        <v>730</v>
      </c>
      <c r="B1750" s="135">
        <v>42222.833333333336</v>
      </c>
      <c r="C1750" s="6">
        <v>2158539</v>
      </c>
      <c r="D1750" s="62"/>
      <c r="E1750" s="44"/>
      <c r="F1750" s="6"/>
    </row>
    <row r="1751" spans="1:6" ht="15.75" customHeight="1" x14ac:dyDescent="0.2">
      <c r="A1751" s="6" t="s">
        <v>730</v>
      </c>
      <c r="B1751" s="135">
        <v>42221.833333333336</v>
      </c>
      <c r="C1751" s="6">
        <v>2275989</v>
      </c>
      <c r="D1751" s="62"/>
      <c r="E1751" s="44"/>
      <c r="F1751" s="6"/>
    </row>
    <row r="1752" spans="1:6" ht="15.75" customHeight="1" x14ac:dyDescent="0.2">
      <c r="A1752" s="6" t="s">
        <v>730</v>
      </c>
      <c r="B1752" s="135">
        <v>42220.833333333336</v>
      </c>
      <c r="C1752" s="6">
        <v>2306506</v>
      </c>
      <c r="D1752" s="62"/>
      <c r="E1752" s="44"/>
      <c r="F1752" s="6"/>
    </row>
    <row r="1753" spans="1:6" ht="15.75" customHeight="1" x14ac:dyDescent="0.2">
      <c r="A1753" s="6" t="s">
        <v>730</v>
      </c>
      <c r="B1753" s="135">
        <v>42219.833333333336</v>
      </c>
      <c r="C1753" s="6">
        <v>2080777</v>
      </c>
      <c r="D1753" s="62"/>
      <c r="E1753" s="44"/>
      <c r="F1753" s="6"/>
    </row>
    <row r="1754" spans="1:6" ht="15.75" customHeight="1" x14ac:dyDescent="0.2">
      <c r="A1754" s="6" t="s">
        <v>730</v>
      </c>
      <c r="B1754" s="135">
        <v>42218.833333333336</v>
      </c>
      <c r="C1754" s="6">
        <v>1122677</v>
      </c>
      <c r="D1754" s="62"/>
      <c r="E1754" s="44"/>
      <c r="F1754" s="6"/>
    </row>
    <row r="1755" spans="1:6" ht="15.75" customHeight="1" x14ac:dyDescent="0.2">
      <c r="A1755" s="6" t="s">
        <v>730</v>
      </c>
      <c r="B1755" s="135">
        <v>42217.833333333336</v>
      </c>
      <c r="C1755" s="6">
        <v>1793183</v>
      </c>
      <c r="D1755" s="62"/>
      <c r="E1755" s="44"/>
      <c r="F1755" s="6"/>
    </row>
    <row r="1756" spans="1:6" ht="15.75" customHeight="1" x14ac:dyDescent="0.2">
      <c r="A1756" s="6" t="s">
        <v>731</v>
      </c>
      <c r="B1756" s="135">
        <v>42247.833333333336</v>
      </c>
      <c r="C1756" s="6">
        <v>1524515</v>
      </c>
      <c r="D1756" s="62"/>
      <c r="E1756" s="44"/>
      <c r="F1756" s="6"/>
    </row>
    <row r="1757" spans="1:6" ht="15.75" customHeight="1" x14ac:dyDescent="0.2">
      <c r="A1757" s="6" t="s">
        <v>731</v>
      </c>
      <c r="B1757" s="135">
        <v>42246.833333333336</v>
      </c>
      <c r="C1757" s="6">
        <v>1181611</v>
      </c>
      <c r="D1757" s="62"/>
      <c r="E1757" s="44"/>
      <c r="F1757" s="6"/>
    </row>
    <row r="1758" spans="1:6" ht="15.75" customHeight="1" x14ac:dyDescent="0.2">
      <c r="A1758" s="6" t="s">
        <v>731</v>
      </c>
      <c r="B1758" s="135">
        <v>42245.833333333336</v>
      </c>
      <c r="C1758" s="6">
        <v>835700</v>
      </c>
      <c r="D1758" s="62"/>
      <c r="E1758" s="44"/>
      <c r="F1758" s="6"/>
    </row>
    <row r="1759" spans="1:6" ht="15.75" customHeight="1" x14ac:dyDescent="0.2">
      <c r="A1759" s="6" t="s">
        <v>731</v>
      </c>
      <c r="B1759" s="135">
        <v>42244.833333333336</v>
      </c>
      <c r="C1759" s="6">
        <v>894830</v>
      </c>
      <c r="D1759" s="62"/>
      <c r="E1759" s="44"/>
      <c r="F1759" s="6"/>
    </row>
    <row r="1760" spans="1:6" ht="15.75" customHeight="1" x14ac:dyDescent="0.2">
      <c r="A1760" s="6" t="s">
        <v>731</v>
      </c>
      <c r="B1760" s="135">
        <v>42243.833333333336</v>
      </c>
      <c r="C1760" s="6">
        <v>1101778</v>
      </c>
      <c r="D1760" s="62"/>
      <c r="E1760" s="44"/>
      <c r="F1760" s="6"/>
    </row>
    <row r="1761" spans="1:6" ht="15.75" customHeight="1" x14ac:dyDescent="0.2">
      <c r="A1761" s="6" t="s">
        <v>731</v>
      </c>
      <c r="B1761" s="135">
        <v>42242.833333333336</v>
      </c>
      <c r="C1761" s="6">
        <v>1147872</v>
      </c>
      <c r="D1761" s="62"/>
      <c r="E1761" s="44"/>
      <c r="F1761" s="6"/>
    </row>
    <row r="1762" spans="1:6" ht="15.75" customHeight="1" x14ac:dyDescent="0.2">
      <c r="A1762" s="6" t="s">
        <v>731</v>
      </c>
      <c r="B1762" s="135">
        <v>42241.833333333336</v>
      </c>
      <c r="C1762" s="6">
        <v>1068112</v>
      </c>
      <c r="D1762" s="62"/>
      <c r="E1762" s="44"/>
      <c r="F1762" s="6"/>
    </row>
    <row r="1763" spans="1:6" ht="15.75" customHeight="1" x14ac:dyDescent="0.2">
      <c r="A1763" s="6" t="s">
        <v>731</v>
      </c>
      <c r="B1763" s="135">
        <v>42240.833333333336</v>
      </c>
      <c r="C1763" s="6">
        <v>1284648</v>
      </c>
      <c r="D1763" s="62"/>
      <c r="E1763" s="44"/>
      <c r="F1763" s="6"/>
    </row>
    <row r="1764" spans="1:6" ht="15.75" customHeight="1" x14ac:dyDescent="0.2">
      <c r="A1764" s="6" t="s">
        <v>731</v>
      </c>
      <c r="B1764" s="135">
        <v>42239.833333333336</v>
      </c>
      <c r="C1764" s="6">
        <v>1103113</v>
      </c>
      <c r="D1764" s="62"/>
      <c r="E1764" s="44"/>
      <c r="F1764" s="6"/>
    </row>
    <row r="1765" spans="1:6" ht="15.75" customHeight="1" x14ac:dyDescent="0.2">
      <c r="A1765" s="6" t="s">
        <v>731</v>
      </c>
      <c r="B1765" s="135">
        <v>42238.833333333336</v>
      </c>
      <c r="C1765" s="6">
        <v>712058</v>
      </c>
      <c r="D1765" s="62"/>
      <c r="E1765" s="44"/>
      <c r="F1765" s="6"/>
    </row>
    <row r="1766" spans="1:6" ht="15.75" customHeight="1" x14ac:dyDescent="0.2">
      <c r="A1766" s="6" t="s">
        <v>731</v>
      </c>
      <c r="B1766" s="135">
        <v>42237.833333333336</v>
      </c>
      <c r="C1766" s="6">
        <v>771119</v>
      </c>
      <c r="D1766" s="62"/>
      <c r="E1766" s="44"/>
      <c r="F1766" s="6"/>
    </row>
    <row r="1767" spans="1:6" ht="15.75" customHeight="1" x14ac:dyDescent="0.2">
      <c r="A1767" s="6" t="s">
        <v>731</v>
      </c>
      <c r="B1767" s="135">
        <v>42236.833333333336</v>
      </c>
      <c r="C1767" s="6">
        <v>927452</v>
      </c>
      <c r="D1767" s="62"/>
      <c r="E1767" s="44"/>
      <c r="F1767" s="6"/>
    </row>
    <row r="1768" spans="1:6" ht="15.75" customHeight="1" x14ac:dyDescent="0.2">
      <c r="A1768" s="6" t="s">
        <v>731</v>
      </c>
      <c r="B1768" s="135">
        <v>42235.833333333336</v>
      </c>
      <c r="C1768" s="6">
        <v>1319819</v>
      </c>
      <c r="D1768" s="62"/>
      <c r="E1768" s="44"/>
      <c r="F1768" s="6"/>
    </row>
    <row r="1769" spans="1:6" ht="15.75" customHeight="1" x14ac:dyDescent="0.2">
      <c r="A1769" s="6" t="s">
        <v>731</v>
      </c>
      <c r="B1769" s="135">
        <v>42234.833333333336</v>
      </c>
      <c r="C1769" s="6">
        <v>1258676</v>
      </c>
      <c r="D1769" s="62"/>
      <c r="E1769" s="44"/>
      <c r="F1769" s="6"/>
    </row>
    <row r="1770" spans="1:6" ht="15.75" customHeight="1" x14ac:dyDescent="0.2">
      <c r="A1770" s="6" t="s">
        <v>731</v>
      </c>
      <c r="B1770" s="135">
        <v>42233.833333333336</v>
      </c>
      <c r="C1770" s="6">
        <v>1243870</v>
      </c>
      <c r="D1770" s="62"/>
      <c r="E1770" s="44"/>
      <c r="F1770" s="6"/>
    </row>
    <row r="1771" spans="1:6" ht="15.75" customHeight="1" x14ac:dyDescent="0.2">
      <c r="A1771" s="6" t="s">
        <v>731</v>
      </c>
      <c r="B1771" s="135">
        <v>42232.833333333336</v>
      </c>
      <c r="C1771" s="6">
        <v>1349295</v>
      </c>
      <c r="D1771" s="62"/>
      <c r="E1771" s="44"/>
      <c r="F1771" s="6"/>
    </row>
    <row r="1772" spans="1:6" ht="15.75" customHeight="1" x14ac:dyDescent="0.2">
      <c r="A1772" s="6" t="s">
        <v>731</v>
      </c>
      <c r="B1772" s="135">
        <v>42231.833333333336</v>
      </c>
      <c r="C1772" s="6">
        <v>1002402</v>
      </c>
      <c r="D1772" s="62"/>
      <c r="E1772" s="44"/>
      <c r="F1772" s="6"/>
    </row>
    <row r="1773" spans="1:6" ht="15.75" customHeight="1" x14ac:dyDescent="0.2">
      <c r="A1773" s="6" t="s">
        <v>731</v>
      </c>
      <c r="B1773" s="135">
        <v>42230.833333333336</v>
      </c>
      <c r="C1773" s="6">
        <v>1097798</v>
      </c>
      <c r="D1773" s="62"/>
      <c r="E1773" s="44"/>
      <c r="F1773" s="6"/>
    </row>
    <row r="1774" spans="1:6" ht="15.75" customHeight="1" x14ac:dyDescent="0.2">
      <c r="A1774" s="6" t="s">
        <v>731</v>
      </c>
      <c r="B1774" s="135">
        <v>42229.833333333336</v>
      </c>
      <c r="C1774" s="6">
        <v>1269599</v>
      </c>
      <c r="D1774" s="62"/>
      <c r="E1774" s="44"/>
      <c r="F1774" s="6"/>
    </row>
    <row r="1775" spans="1:6" ht="15.75" customHeight="1" x14ac:dyDescent="0.2">
      <c r="A1775" s="6" t="s">
        <v>731</v>
      </c>
      <c r="B1775" s="135">
        <v>42228.833333333336</v>
      </c>
      <c r="C1775" s="6">
        <v>1368947</v>
      </c>
      <c r="D1775" s="62"/>
      <c r="E1775" s="44"/>
      <c r="F1775" s="6"/>
    </row>
    <row r="1776" spans="1:6" ht="15.75" customHeight="1" x14ac:dyDescent="0.2">
      <c r="A1776" s="6" t="s">
        <v>731</v>
      </c>
      <c r="B1776" s="135">
        <v>42227.833333333336</v>
      </c>
      <c r="C1776" s="6">
        <v>1414555</v>
      </c>
      <c r="D1776" s="62"/>
      <c r="E1776" s="44"/>
      <c r="F1776" s="6"/>
    </row>
    <row r="1777" spans="1:6" ht="15.75" customHeight="1" x14ac:dyDescent="0.2">
      <c r="A1777" s="6" t="s">
        <v>731</v>
      </c>
      <c r="B1777" s="135">
        <v>42226.833333333336</v>
      </c>
      <c r="C1777" s="6">
        <v>1356155</v>
      </c>
      <c r="D1777" s="62"/>
      <c r="E1777" s="44"/>
      <c r="F1777" s="6"/>
    </row>
    <row r="1778" spans="1:6" ht="15.75" customHeight="1" x14ac:dyDescent="0.2">
      <c r="A1778" s="6" t="s">
        <v>731</v>
      </c>
      <c r="B1778" s="135">
        <v>42225.833333333336</v>
      </c>
      <c r="C1778" s="6">
        <v>1386209</v>
      </c>
      <c r="D1778" s="62"/>
      <c r="E1778" s="44"/>
      <c r="F1778" s="6"/>
    </row>
    <row r="1779" spans="1:6" ht="15.75" customHeight="1" x14ac:dyDescent="0.2">
      <c r="A1779" s="6" t="s">
        <v>731</v>
      </c>
      <c r="B1779" s="135">
        <v>42224.833333333336</v>
      </c>
      <c r="C1779" s="6">
        <v>976732</v>
      </c>
      <c r="D1779" s="62"/>
      <c r="E1779" s="44"/>
      <c r="F1779" s="6"/>
    </row>
    <row r="1780" spans="1:6" ht="15.75" customHeight="1" x14ac:dyDescent="0.2">
      <c r="A1780" s="6" t="s">
        <v>731</v>
      </c>
      <c r="B1780" s="135">
        <v>42223.833333333336</v>
      </c>
      <c r="C1780" s="6">
        <v>1071583</v>
      </c>
      <c r="D1780" s="62"/>
      <c r="E1780" s="44"/>
      <c r="F1780" s="6"/>
    </row>
    <row r="1781" spans="1:6" ht="15.75" customHeight="1" x14ac:dyDescent="0.2">
      <c r="A1781" s="6" t="s">
        <v>731</v>
      </c>
      <c r="B1781" s="135">
        <v>42222.833333333336</v>
      </c>
      <c r="C1781" s="6">
        <v>1204155</v>
      </c>
      <c r="D1781" s="62"/>
      <c r="E1781" s="44"/>
      <c r="F1781" s="6"/>
    </row>
    <row r="1782" spans="1:6" ht="15.75" customHeight="1" x14ac:dyDescent="0.2">
      <c r="A1782" s="6" t="s">
        <v>731</v>
      </c>
      <c r="B1782" s="135">
        <v>42221.833333333336</v>
      </c>
      <c r="C1782" s="6">
        <v>1272274</v>
      </c>
      <c r="D1782" s="62"/>
      <c r="E1782" s="44"/>
      <c r="F1782" s="6"/>
    </row>
    <row r="1783" spans="1:6" ht="15.75" customHeight="1" x14ac:dyDescent="0.2">
      <c r="A1783" s="6" t="s">
        <v>731</v>
      </c>
      <c r="B1783" s="135">
        <v>42220.833333333336</v>
      </c>
      <c r="C1783" s="6">
        <v>1295953</v>
      </c>
      <c r="D1783" s="62"/>
      <c r="E1783" s="44"/>
      <c r="F1783" s="6"/>
    </row>
    <row r="1784" spans="1:6" ht="15.75" customHeight="1" x14ac:dyDescent="0.2">
      <c r="A1784" s="6" t="s">
        <v>731</v>
      </c>
      <c r="B1784" s="135">
        <v>42219.833333333336</v>
      </c>
      <c r="C1784" s="6">
        <v>1222073</v>
      </c>
      <c r="D1784" s="62"/>
      <c r="E1784" s="44"/>
      <c r="F1784" s="6"/>
    </row>
    <row r="1785" spans="1:6" ht="15.75" customHeight="1" x14ac:dyDescent="0.2">
      <c r="A1785" s="6" t="s">
        <v>731</v>
      </c>
      <c r="B1785" s="135">
        <v>42218.833333333336</v>
      </c>
      <c r="C1785" s="6">
        <v>1201927</v>
      </c>
      <c r="D1785" s="62"/>
      <c r="E1785" s="44"/>
      <c r="F1785" s="6"/>
    </row>
    <row r="1786" spans="1:6" ht="15.75" customHeight="1" x14ac:dyDescent="0.2">
      <c r="A1786" s="6" t="s">
        <v>731</v>
      </c>
      <c r="B1786" s="135">
        <v>42217.833333333336</v>
      </c>
      <c r="C1786" s="6">
        <v>870994</v>
      </c>
      <c r="D1786" s="62"/>
      <c r="E1786" s="44"/>
      <c r="F1786" s="6"/>
    </row>
    <row r="1787" spans="1:6" ht="15.75" customHeight="1" x14ac:dyDescent="0.2">
      <c r="A1787" s="6" t="s">
        <v>736</v>
      </c>
      <c r="B1787" s="135">
        <v>42247.833333333336</v>
      </c>
      <c r="C1787" s="6">
        <v>290531</v>
      </c>
      <c r="D1787" s="62"/>
      <c r="E1787" s="44"/>
      <c r="F1787" s="6"/>
    </row>
    <row r="1788" spans="1:6" ht="15.75" customHeight="1" x14ac:dyDescent="0.2">
      <c r="A1788" s="6" t="s">
        <v>736</v>
      </c>
      <c r="B1788" s="135">
        <v>42246.833333333336</v>
      </c>
      <c r="C1788" s="6">
        <v>285599</v>
      </c>
      <c r="D1788" s="62"/>
      <c r="E1788" s="44"/>
      <c r="F1788" s="6"/>
    </row>
    <row r="1789" spans="1:6" ht="15.75" customHeight="1" x14ac:dyDescent="0.2">
      <c r="A1789" s="6" t="s">
        <v>736</v>
      </c>
      <c r="B1789" s="135">
        <v>42245.833333333336</v>
      </c>
      <c r="C1789" s="6">
        <v>225481</v>
      </c>
      <c r="D1789" s="62"/>
      <c r="E1789" s="44"/>
      <c r="F1789" s="6"/>
    </row>
    <row r="1790" spans="1:6" ht="15.75" customHeight="1" x14ac:dyDescent="0.2">
      <c r="A1790" s="6" t="s">
        <v>736</v>
      </c>
      <c r="B1790" s="135">
        <v>42244.833333333336</v>
      </c>
      <c r="C1790" s="6">
        <v>288085</v>
      </c>
      <c r="D1790" s="62"/>
      <c r="E1790" s="44"/>
      <c r="F1790" s="6"/>
    </row>
    <row r="1791" spans="1:6" ht="15.75" customHeight="1" x14ac:dyDescent="0.2">
      <c r="A1791" s="6" t="s">
        <v>736</v>
      </c>
      <c r="B1791" s="135">
        <v>42243.833333333336</v>
      </c>
      <c r="C1791" s="6">
        <v>237675</v>
      </c>
      <c r="D1791" s="62"/>
      <c r="E1791" s="44"/>
      <c r="F1791" s="6"/>
    </row>
    <row r="1792" spans="1:6" ht="15.75" customHeight="1" x14ac:dyDescent="0.2">
      <c r="A1792" s="6" t="s">
        <v>736</v>
      </c>
      <c r="B1792" s="135">
        <v>42242.833333333336</v>
      </c>
      <c r="C1792" s="6">
        <v>277987</v>
      </c>
      <c r="D1792" s="62"/>
      <c r="E1792" s="44"/>
      <c r="F1792" s="6"/>
    </row>
    <row r="1793" spans="1:6" ht="15.75" customHeight="1" x14ac:dyDescent="0.2">
      <c r="A1793" s="6" t="s">
        <v>736</v>
      </c>
      <c r="B1793" s="135">
        <v>42241.833333333336</v>
      </c>
      <c r="C1793" s="6">
        <v>275774</v>
      </c>
      <c r="D1793" s="62"/>
      <c r="E1793" s="44"/>
      <c r="F1793" s="6"/>
    </row>
    <row r="1794" spans="1:6" ht="15.75" customHeight="1" x14ac:dyDescent="0.2">
      <c r="A1794" s="6" t="s">
        <v>736</v>
      </c>
      <c r="B1794" s="135">
        <v>42240.833333333336</v>
      </c>
      <c r="C1794" s="6">
        <v>270414</v>
      </c>
      <c r="D1794" s="62"/>
      <c r="E1794" s="44"/>
      <c r="F1794" s="6"/>
    </row>
    <row r="1795" spans="1:6" ht="15.75" customHeight="1" x14ac:dyDescent="0.2">
      <c r="A1795" s="6" t="s">
        <v>736</v>
      </c>
      <c r="B1795" s="135">
        <v>42239.833333333336</v>
      </c>
      <c r="C1795" s="6">
        <v>276356</v>
      </c>
      <c r="D1795" s="62"/>
      <c r="E1795" s="44"/>
      <c r="F1795" s="6"/>
    </row>
    <row r="1796" spans="1:6" ht="15.75" customHeight="1" x14ac:dyDescent="0.2">
      <c r="A1796" s="6" t="s">
        <v>736</v>
      </c>
      <c r="B1796" s="135">
        <v>42238.833333333336</v>
      </c>
      <c r="C1796" s="6">
        <v>228122</v>
      </c>
      <c r="D1796" s="62"/>
      <c r="E1796" s="44"/>
      <c r="F1796" s="6"/>
    </row>
    <row r="1797" spans="1:6" ht="15.75" customHeight="1" x14ac:dyDescent="0.2">
      <c r="A1797" s="6" t="s">
        <v>736</v>
      </c>
      <c r="B1797" s="135">
        <v>42237.833333333336</v>
      </c>
      <c r="C1797" s="6">
        <v>274531</v>
      </c>
      <c r="D1797" s="62"/>
      <c r="E1797" s="44"/>
      <c r="F1797" s="6"/>
    </row>
    <row r="1798" spans="1:6" ht="15.75" customHeight="1" x14ac:dyDescent="0.2">
      <c r="A1798" s="6" t="s">
        <v>736</v>
      </c>
      <c r="B1798" s="135">
        <v>42236.833333333336</v>
      </c>
      <c r="C1798" s="6">
        <v>250025</v>
      </c>
      <c r="D1798" s="62"/>
      <c r="E1798" s="44"/>
      <c r="F1798" s="6"/>
    </row>
    <row r="1799" spans="1:6" ht="15.75" customHeight="1" x14ac:dyDescent="0.2">
      <c r="A1799" s="6" t="s">
        <v>736</v>
      </c>
      <c r="B1799" s="135">
        <v>42235.833333333336</v>
      </c>
      <c r="C1799" s="6">
        <v>495198</v>
      </c>
      <c r="D1799" s="62"/>
      <c r="E1799" s="44"/>
      <c r="F1799" s="6"/>
    </row>
    <row r="1800" spans="1:6" ht="15.75" customHeight="1" x14ac:dyDescent="0.2">
      <c r="A1800" s="6" t="s">
        <v>736</v>
      </c>
      <c r="B1800" s="135">
        <v>42234.833333333336</v>
      </c>
      <c r="C1800" s="6">
        <v>324979</v>
      </c>
      <c r="D1800" s="62"/>
      <c r="E1800" s="44"/>
      <c r="F1800" s="6"/>
    </row>
    <row r="1801" spans="1:6" ht="15.75" customHeight="1" x14ac:dyDescent="0.2">
      <c r="A1801" s="6" t="s">
        <v>736</v>
      </c>
      <c r="B1801" s="135">
        <v>42233.833333333336</v>
      </c>
      <c r="C1801" s="6">
        <v>310649</v>
      </c>
      <c r="D1801" s="62"/>
      <c r="E1801" s="44"/>
      <c r="F1801" s="6"/>
    </row>
    <row r="1802" spans="1:6" ht="15.75" customHeight="1" x14ac:dyDescent="0.2">
      <c r="A1802" s="6" t="s">
        <v>736</v>
      </c>
      <c r="B1802" s="135">
        <v>42232.833333333336</v>
      </c>
      <c r="C1802" s="6">
        <v>305593</v>
      </c>
      <c r="D1802" s="62"/>
      <c r="E1802" s="44"/>
      <c r="F1802" s="6"/>
    </row>
    <row r="1803" spans="1:6" ht="15.75" customHeight="1" x14ac:dyDescent="0.2">
      <c r="A1803" s="6" t="s">
        <v>736</v>
      </c>
      <c r="B1803" s="135">
        <v>42231.833333333336</v>
      </c>
      <c r="C1803" s="6">
        <v>252969</v>
      </c>
      <c r="D1803" s="62"/>
      <c r="E1803" s="44"/>
      <c r="F1803" s="6"/>
    </row>
    <row r="1804" spans="1:6" ht="15.75" customHeight="1" x14ac:dyDescent="0.2">
      <c r="A1804" s="6" t="s">
        <v>736</v>
      </c>
      <c r="B1804" s="135">
        <v>42230.833333333336</v>
      </c>
      <c r="C1804" s="6">
        <v>314687</v>
      </c>
      <c r="D1804" s="62"/>
      <c r="E1804" s="44"/>
      <c r="F1804" s="6"/>
    </row>
    <row r="1805" spans="1:6" ht="15.75" customHeight="1" x14ac:dyDescent="0.2">
      <c r="A1805" s="6" t="s">
        <v>736</v>
      </c>
      <c r="B1805" s="135">
        <v>42229.833333333336</v>
      </c>
      <c r="C1805" s="6">
        <v>253909</v>
      </c>
      <c r="D1805" s="62"/>
      <c r="E1805" s="44"/>
      <c r="F1805" s="6"/>
    </row>
    <row r="1806" spans="1:6" ht="15.75" customHeight="1" x14ac:dyDescent="0.2">
      <c r="A1806" s="6" t="s">
        <v>736</v>
      </c>
      <c r="B1806" s="135">
        <v>42228.833333333336</v>
      </c>
      <c r="C1806" s="6">
        <v>314493</v>
      </c>
      <c r="D1806" s="62"/>
      <c r="E1806" s="44"/>
      <c r="F1806" s="6"/>
    </row>
    <row r="1807" spans="1:6" ht="15.75" customHeight="1" x14ac:dyDescent="0.2">
      <c r="A1807" s="6" t="s">
        <v>736</v>
      </c>
      <c r="B1807" s="135">
        <v>42227.833333333336</v>
      </c>
      <c r="C1807" s="6">
        <v>315775</v>
      </c>
      <c r="D1807" s="62"/>
      <c r="E1807" s="44"/>
      <c r="F1807" s="6"/>
    </row>
    <row r="1808" spans="1:6" ht="15.75" customHeight="1" x14ac:dyDescent="0.2">
      <c r="A1808" s="6" t="s">
        <v>736</v>
      </c>
      <c r="B1808" s="135">
        <v>42226.833333333336</v>
      </c>
      <c r="C1808" s="6">
        <v>313134</v>
      </c>
      <c r="D1808" s="62"/>
      <c r="E1808" s="44"/>
      <c r="F1808" s="6"/>
    </row>
    <row r="1809" spans="1:6" ht="15.75" customHeight="1" x14ac:dyDescent="0.2">
      <c r="A1809" s="6" t="s">
        <v>736</v>
      </c>
      <c r="B1809" s="135">
        <v>42225.833333333336</v>
      </c>
      <c r="C1809" s="6">
        <v>311431</v>
      </c>
      <c r="D1809" s="62"/>
      <c r="E1809" s="44"/>
      <c r="F1809" s="6"/>
    </row>
    <row r="1810" spans="1:6" ht="15.75" customHeight="1" x14ac:dyDescent="0.2">
      <c r="A1810" s="6" t="s">
        <v>736</v>
      </c>
      <c r="B1810" s="135">
        <v>42224.833333333336</v>
      </c>
      <c r="C1810" s="6">
        <v>264958</v>
      </c>
      <c r="D1810" s="62"/>
      <c r="E1810" s="44"/>
      <c r="F1810" s="6"/>
    </row>
    <row r="1811" spans="1:6" ht="15.75" customHeight="1" x14ac:dyDescent="0.2">
      <c r="A1811" s="6" t="s">
        <v>736</v>
      </c>
      <c r="B1811" s="135">
        <v>42223.833333333336</v>
      </c>
      <c r="C1811" s="6">
        <v>309250</v>
      </c>
      <c r="D1811" s="62"/>
      <c r="E1811" s="44"/>
      <c r="F1811" s="6"/>
    </row>
    <row r="1812" spans="1:6" ht="15.75" customHeight="1" x14ac:dyDescent="0.2">
      <c r="A1812" s="6" t="s">
        <v>736</v>
      </c>
      <c r="B1812" s="135">
        <v>42222.833333333336</v>
      </c>
      <c r="C1812" s="6">
        <v>258973</v>
      </c>
      <c r="D1812" s="62"/>
      <c r="E1812" s="44"/>
      <c r="F1812" s="6"/>
    </row>
    <row r="1813" spans="1:6" ht="15.75" customHeight="1" x14ac:dyDescent="0.2">
      <c r="A1813" s="6" t="s">
        <v>736</v>
      </c>
      <c r="B1813" s="135">
        <v>42221.833333333336</v>
      </c>
      <c r="C1813" s="6">
        <v>309716</v>
      </c>
      <c r="D1813" s="62"/>
      <c r="E1813" s="44"/>
      <c r="F1813" s="6"/>
    </row>
    <row r="1814" spans="1:6" ht="15.75" customHeight="1" x14ac:dyDescent="0.2">
      <c r="A1814" s="6" t="s">
        <v>736</v>
      </c>
      <c r="B1814" s="135">
        <v>42220.833333333336</v>
      </c>
      <c r="C1814" s="6">
        <v>302784</v>
      </c>
      <c r="D1814" s="62"/>
      <c r="E1814" s="44"/>
      <c r="F1814" s="6"/>
    </row>
    <row r="1815" spans="1:6" ht="15.75" customHeight="1" x14ac:dyDescent="0.2">
      <c r="A1815" s="6" t="s">
        <v>736</v>
      </c>
      <c r="B1815" s="135">
        <v>42219.833333333336</v>
      </c>
      <c r="C1815" s="6">
        <v>306610</v>
      </c>
      <c r="D1815" s="62"/>
      <c r="E1815" s="44"/>
      <c r="F1815" s="6"/>
    </row>
    <row r="1816" spans="1:6" ht="15.75" customHeight="1" x14ac:dyDescent="0.2">
      <c r="A1816" s="6" t="s">
        <v>736</v>
      </c>
      <c r="B1816" s="135">
        <v>42218.833333333336</v>
      </c>
      <c r="C1816" s="6">
        <v>295153</v>
      </c>
      <c r="D1816" s="62"/>
      <c r="E1816" s="44"/>
      <c r="F1816" s="6"/>
    </row>
    <row r="1817" spans="1:6" ht="15.75" customHeight="1" x14ac:dyDescent="0.2">
      <c r="A1817" s="6" t="s">
        <v>736</v>
      </c>
      <c r="B1817" s="135">
        <v>42217.833333333336</v>
      </c>
      <c r="C1817" s="6">
        <v>246423</v>
      </c>
      <c r="D1817" s="62"/>
      <c r="E1817" s="44"/>
      <c r="F1817" s="6"/>
    </row>
    <row r="1818" spans="1:6" ht="15.75" customHeight="1" x14ac:dyDescent="0.2">
      <c r="A1818" s="6" t="s">
        <v>737</v>
      </c>
      <c r="B1818" s="135">
        <v>42247.833333333336</v>
      </c>
      <c r="C1818" s="6">
        <v>6207382</v>
      </c>
      <c r="D1818" s="62"/>
      <c r="E1818" s="44"/>
      <c r="F1818" s="6"/>
    </row>
    <row r="1819" spans="1:6" ht="15.75" customHeight="1" x14ac:dyDescent="0.2">
      <c r="A1819" s="6" t="s">
        <v>737</v>
      </c>
      <c r="B1819" s="135">
        <v>42246.833333333336</v>
      </c>
      <c r="C1819" s="6">
        <v>5938432</v>
      </c>
      <c r="D1819" s="62"/>
      <c r="E1819" s="44"/>
      <c r="F1819" s="6"/>
    </row>
    <row r="1820" spans="1:6" ht="15.75" customHeight="1" x14ac:dyDescent="0.2">
      <c r="A1820" s="6" t="s">
        <v>737</v>
      </c>
      <c r="B1820" s="135">
        <v>42245.833333333336</v>
      </c>
      <c r="C1820" s="6">
        <v>5952289</v>
      </c>
      <c r="D1820" s="62"/>
      <c r="E1820" s="44"/>
      <c r="F1820" s="6"/>
    </row>
    <row r="1821" spans="1:6" ht="15.75" customHeight="1" x14ac:dyDescent="0.2">
      <c r="A1821" s="6" t="s">
        <v>737</v>
      </c>
      <c r="B1821" s="135">
        <v>42244.833333333336</v>
      </c>
      <c r="C1821" s="6">
        <v>6126179</v>
      </c>
      <c r="D1821" s="62"/>
      <c r="E1821" s="44"/>
      <c r="F1821" s="6"/>
    </row>
    <row r="1822" spans="1:6" ht="15.75" customHeight="1" x14ac:dyDescent="0.2">
      <c r="A1822" s="6" t="s">
        <v>737</v>
      </c>
      <c r="B1822" s="135">
        <v>42243.833333333336</v>
      </c>
      <c r="C1822" s="6">
        <v>5853705</v>
      </c>
      <c r="D1822" s="62"/>
      <c r="E1822" s="44"/>
      <c r="F1822" s="6"/>
    </row>
    <row r="1823" spans="1:6" ht="15.75" customHeight="1" x14ac:dyDescent="0.2">
      <c r="A1823" s="6" t="s">
        <v>737</v>
      </c>
      <c r="B1823" s="135">
        <v>42242.833333333336</v>
      </c>
      <c r="C1823" s="6">
        <v>5969734</v>
      </c>
      <c r="D1823" s="62"/>
      <c r="E1823" s="44"/>
      <c r="F1823" s="6"/>
    </row>
    <row r="1824" spans="1:6" ht="15.75" customHeight="1" x14ac:dyDescent="0.2">
      <c r="A1824" s="6" t="s">
        <v>737</v>
      </c>
      <c r="B1824" s="135">
        <v>42241.833333333336</v>
      </c>
      <c r="C1824" s="6">
        <v>5622973</v>
      </c>
      <c r="D1824" s="62"/>
      <c r="E1824" s="44"/>
      <c r="F1824" s="6"/>
    </row>
    <row r="1825" spans="1:6" ht="15.75" customHeight="1" x14ac:dyDescent="0.2">
      <c r="A1825" s="6" t="s">
        <v>737</v>
      </c>
      <c r="B1825" s="135">
        <v>42240.833333333336</v>
      </c>
      <c r="C1825" s="6">
        <v>5762582</v>
      </c>
      <c r="D1825" s="62"/>
      <c r="E1825" s="44"/>
      <c r="F1825" s="6"/>
    </row>
    <row r="1826" spans="1:6" ht="15.75" customHeight="1" x14ac:dyDescent="0.2">
      <c r="A1826" s="6" t="s">
        <v>737</v>
      </c>
      <c r="B1826" s="135">
        <v>42239.833333333336</v>
      </c>
      <c r="C1826" s="6">
        <v>5443627</v>
      </c>
      <c r="D1826" s="62"/>
      <c r="E1826" s="44"/>
      <c r="F1826" s="6"/>
    </row>
    <row r="1827" spans="1:6" ht="15.75" customHeight="1" x14ac:dyDescent="0.2">
      <c r="A1827" s="6" t="s">
        <v>737</v>
      </c>
      <c r="B1827" s="135">
        <v>42238.833333333336</v>
      </c>
      <c r="C1827" s="6">
        <v>5446447</v>
      </c>
      <c r="D1827" s="62"/>
      <c r="E1827" s="44"/>
      <c r="F1827" s="6"/>
    </row>
    <row r="1828" spans="1:6" ht="15.75" customHeight="1" x14ac:dyDescent="0.2">
      <c r="A1828" s="6" t="s">
        <v>737</v>
      </c>
      <c r="B1828" s="135">
        <v>42237.833333333336</v>
      </c>
      <c r="C1828" s="6">
        <v>5753338</v>
      </c>
      <c r="D1828" s="62"/>
      <c r="E1828" s="44"/>
      <c r="F1828" s="6"/>
    </row>
    <row r="1829" spans="1:6" ht="15.75" customHeight="1" x14ac:dyDescent="0.2">
      <c r="A1829" s="6" t="s">
        <v>737</v>
      </c>
      <c r="B1829" s="135">
        <v>42236.833333333336</v>
      </c>
      <c r="C1829" s="6">
        <v>5760290</v>
      </c>
      <c r="D1829" s="62"/>
      <c r="E1829" s="44"/>
      <c r="F1829" s="6"/>
    </row>
    <row r="1830" spans="1:6" ht="15.75" customHeight="1" x14ac:dyDescent="0.2">
      <c r="A1830" s="6" t="s">
        <v>737</v>
      </c>
      <c r="B1830" s="135">
        <v>42235.833333333336</v>
      </c>
      <c r="C1830" s="6">
        <v>5853342</v>
      </c>
      <c r="D1830" s="62"/>
      <c r="E1830" s="44"/>
      <c r="F1830" s="6"/>
    </row>
    <row r="1831" spans="1:6" ht="15.75" customHeight="1" x14ac:dyDescent="0.2">
      <c r="A1831" s="6" t="s">
        <v>737</v>
      </c>
      <c r="B1831" s="135">
        <v>42234.833333333336</v>
      </c>
      <c r="C1831" s="6">
        <v>5744251</v>
      </c>
      <c r="D1831" s="62"/>
      <c r="E1831" s="44"/>
      <c r="F1831" s="6"/>
    </row>
    <row r="1832" spans="1:6" ht="15.75" customHeight="1" x14ac:dyDescent="0.2">
      <c r="A1832" s="6" t="s">
        <v>737</v>
      </c>
      <c r="B1832" s="135">
        <v>42233.833333333336</v>
      </c>
      <c r="C1832" s="6">
        <v>5591586</v>
      </c>
      <c r="D1832" s="62"/>
      <c r="E1832" s="44"/>
      <c r="F1832" s="6"/>
    </row>
    <row r="1833" spans="1:6" ht="15.75" customHeight="1" x14ac:dyDescent="0.2">
      <c r="A1833" s="6" t="s">
        <v>737</v>
      </c>
      <c r="B1833" s="135">
        <v>42232.833333333336</v>
      </c>
      <c r="C1833" s="6">
        <v>5412241</v>
      </c>
      <c r="D1833" s="62"/>
      <c r="E1833" s="44"/>
      <c r="F1833" s="6"/>
    </row>
    <row r="1834" spans="1:6" ht="15.75" customHeight="1" x14ac:dyDescent="0.2">
      <c r="A1834" s="6" t="s">
        <v>737</v>
      </c>
      <c r="B1834" s="135">
        <v>42231.833333333336</v>
      </c>
      <c r="C1834" s="6">
        <v>5415425</v>
      </c>
      <c r="D1834" s="62"/>
      <c r="E1834" s="44"/>
      <c r="F1834" s="6"/>
    </row>
    <row r="1835" spans="1:6" ht="15.75" customHeight="1" x14ac:dyDescent="0.2">
      <c r="A1835" s="6" t="s">
        <v>737</v>
      </c>
      <c r="B1835" s="135">
        <v>42230.833333333336</v>
      </c>
      <c r="C1835" s="6">
        <v>5905770</v>
      </c>
      <c r="D1835" s="62"/>
      <c r="E1835" s="44"/>
      <c r="F1835" s="6"/>
    </row>
    <row r="1836" spans="1:6" ht="15.75" customHeight="1" x14ac:dyDescent="0.2">
      <c r="A1836" s="6" t="s">
        <v>737</v>
      </c>
      <c r="B1836" s="135">
        <v>42229.833333333336</v>
      </c>
      <c r="C1836" s="6">
        <v>5666539</v>
      </c>
      <c r="D1836" s="62"/>
      <c r="E1836" s="44"/>
      <c r="F1836" s="6"/>
    </row>
    <row r="1837" spans="1:6" ht="15.75" customHeight="1" x14ac:dyDescent="0.2">
      <c r="A1837" s="6" t="s">
        <v>737</v>
      </c>
      <c r="B1837" s="135">
        <v>42228.833333333336</v>
      </c>
      <c r="C1837" s="6">
        <v>5624441</v>
      </c>
      <c r="D1837" s="62"/>
      <c r="E1837" s="44"/>
      <c r="F1837" s="6"/>
    </row>
    <row r="1838" spans="1:6" ht="15.75" customHeight="1" x14ac:dyDescent="0.2">
      <c r="A1838" s="6" t="s">
        <v>737</v>
      </c>
      <c r="B1838" s="135">
        <v>42227.833333333336</v>
      </c>
      <c r="C1838" s="6">
        <v>5781728</v>
      </c>
      <c r="D1838" s="62"/>
      <c r="E1838" s="44"/>
      <c r="F1838" s="6"/>
    </row>
    <row r="1839" spans="1:6" ht="15.75" customHeight="1" x14ac:dyDescent="0.2">
      <c r="A1839" s="6" t="s">
        <v>737</v>
      </c>
      <c r="B1839" s="135">
        <v>42226.833333333336</v>
      </c>
      <c r="C1839" s="6">
        <v>5766310</v>
      </c>
      <c r="D1839" s="62"/>
      <c r="E1839" s="44"/>
      <c r="F1839" s="6"/>
    </row>
    <row r="1840" spans="1:6" ht="15.75" customHeight="1" x14ac:dyDescent="0.2">
      <c r="A1840" s="6" t="s">
        <v>737</v>
      </c>
      <c r="B1840" s="135">
        <v>42225.833333333336</v>
      </c>
      <c r="C1840" s="6">
        <v>5268547</v>
      </c>
      <c r="D1840" s="62"/>
      <c r="E1840" s="44"/>
      <c r="F1840" s="6"/>
    </row>
    <row r="1841" spans="1:6" ht="15.75" customHeight="1" x14ac:dyDescent="0.2">
      <c r="A1841" s="6" t="s">
        <v>737</v>
      </c>
      <c r="B1841" s="135">
        <v>42224.833333333336</v>
      </c>
      <c r="C1841" s="6">
        <v>5302373</v>
      </c>
      <c r="D1841" s="62"/>
      <c r="E1841" s="44"/>
      <c r="F1841" s="6"/>
    </row>
    <row r="1842" spans="1:6" ht="15.75" customHeight="1" x14ac:dyDescent="0.2">
      <c r="A1842" s="6" t="s">
        <v>737</v>
      </c>
      <c r="B1842" s="135">
        <v>42223.833333333336</v>
      </c>
      <c r="C1842" s="6">
        <v>5732134</v>
      </c>
      <c r="D1842" s="62"/>
      <c r="E1842" s="44"/>
      <c r="F1842" s="6"/>
    </row>
    <row r="1843" spans="1:6" ht="15.75" customHeight="1" x14ac:dyDescent="0.2">
      <c r="A1843" s="6" t="s">
        <v>737</v>
      </c>
      <c r="B1843" s="135">
        <v>42222.833333333336</v>
      </c>
      <c r="C1843" s="6">
        <v>5516904</v>
      </c>
      <c r="D1843" s="62"/>
      <c r="E1843" s="44"/>
      <c r="F1843" s="6"/>
    </row>
    <row r="1844" spans="1:6" ht="15.75" customHeight="1" x14ac:dyDescent="0.2">
      <c r="A1844" s="6" t="s">
        <v>737</v>
      </c>
      <c r="B1844" s="135">
        <v>42221.833333333336</v>
      </c>
      <c r="C1844" s="6">
        <v>5607509</v>
      </c>
      <c r="D1844" s="62"/>
      <c r="E1844" s="44"/>
      <c r="F1844" s="6"/>
    </row>
    <row r="1845" spans="1:6" ht="15.75" customHeight="1" x14ac:dyDescent="0.2">
      <c r="A1845" s="6" t="s">
        <v>737</v>
      </c>
      <c r="B1845" s="135">
        <v>42220.833333333336</v>
      </c>
      <c r="C1845" s="6">
        <v>5668015</v>
      </c>
      <c r="D1845" s="62"/>
      <c r="E1845" s="44"/>
      <c r="F1845" s="6"/>
    </row>
    <row r="1846" spans="1:6" ht="15.75" customHeight="1" x14ac:dyDescent="0.2">
      <c r="A1846" s="6" t="s">
        <v>737</v>
      </c>
      <c r="B1846" s="135">
        <v>42219.833333333336</v>
      </c>
      <c r="C1846" s="6">
        <v>5652675</v>
      </c>
      <c r="D1846" s="62"/>
      <c r="E1846" s="44"/>
      <c r="F1846" s="6"/>
    </row>
    <row r="1847" spans="1:6" ht="15.75" customHeight="1" x14ac:dyDescent="0.2">
      <c r="A1847" s="6" t="s">
        <v>737</v>
      </c>
      <c r="B1847" s="135">
        <v>42218.833333333336</v>
      </c>
      <c r="C1847" s="6">
        <v>5438533</v>
      </c>
      <c r="D1847" s="62"/>
      <c r="E1847" s="44"/>
      <c r="F1847" s="6"/>
    </row>
    <row r="1848" spans="1:6" ht="15.75" customHeight="1" x14ac:dyDescent="0.2">
      <c r="A1848" s="6" t="s">
        <v>737</v>
      </c>
      <c r="B1848" s="135">
        <v>42217.833333333336</v>
      </c>
      <c r="C1848" s="6">
        <v>5407502</v>
      </c>
      <c r="D1848" s="62"/>
      <c r="E1848" s="44"/>
      <c r="F1848" s="6"/>
    </row>
    <row r="1849" spans="1:6" ht="15.75" customHeight="1" x14ac:dyDescent="0.2">
      <c r="A1849" s="6" t="s">
        <v>728</v>
      </c>
      <c r="B1849" s="135">
        <v>42247.833333333336</v>
      </c>
      <c r="C1849" s="6">
        <v>978552</v>
      </c>
      <c r="D1849" s="62"/>
      <c r="E1849" s="44"/>
      <c r="F1849" s="6"/>
    </row>
    <row r="1850" spans="1:6" ht="15.75" customHeight="1" x14ac:dyDescent="0.2">
      <c r="A1850" s="6" t="s">
        <v>728</v>
      </c>
      <c r="B1850" s="135">
        <v>42246.833333333336</v>
      </c>
      <c r="C1850" s="6">
        <v>959711</v>
      </c>
      <c r="D1850" s="62"/>
      <c r="E1850" s="44"/>
      <c r="F1850" s="6"/>
    </row>
    <row r="1851" spans="1:6" ht="15.75" customHeight="1" x14ac:dyDescent="0.2">
      <c r="A1851" s="6" t="s">
        <v>728</v>
      </c>
      <c r="B1851" s="135">
        <v>42245.833333333336</v>
      </c>
      <c r="C1851" s="6">
        <v>765131</v>
      </c>
      <c r="D1851" s="62"/>
      <c r="E1851" s="44"/>
      <c r="F1851" s="6"/>
    </row>
    <row r="1852" spans="1:6" ht="15.75" customHeight="1" x14ac:dyDescent="0.2">
      <c r="A1852" s="6" t="s">
        <v>728</v>
      </c>
      <c r="B1852" s="135">
        <v>42244.833333333336</v>
      </c>
      <c r="C1852" s="6">
        <v>964496</v>
      </c>
      <c r="D1852" s="62"/>
      <c r="E1852" s="44"/>
      <c r="F1852" s="6"/>
    </row>
    <row r="1853" spans="1:6" ht="15.75" customHeight="1" x14ac:dyDescent="0.2">
      <c r="A1853" s="6" t="s">
        <v>728</v>
      </c>
      <c r="B1853" s="135">
        <v>42243.833333333336</v>
      </c>
      <c r="C1853" s="6">
        <v>843350</v>
      </c>
      <c r="D1853" s="62"/>
      <c r="E1853" s="44"/>
      <c r="F1853" s="6"/>
    </row>
    <row r="1854" spans="1:6" ht="15.75" customHeight="1" x14ac:dyDescent="0.2">
      <c r="A1854" s="6" t="s">
        <v>728</v>
      </c>
      <c r="B1854" s="135">
        <v>42242.833333333336</v>
      </c>
      <c r="C1854" s="6">
        <v>953327</v>
      </c>
      <c r="D1854" s="62"/>
      <c r="E1854" s="44"/>
      <c r="F1854" s="6"/>
    </row>
    <row r="1855" spans="1:6" ht="15.75" customHeight="1" x14ac:dyDescent="0.2">
      <c r="A1855" s="6" t="s">
        <v>728</v>
      </c>
      <c r="B1855" s="135">
        <v>42241.833333333336</v>
      </c>
      <c r="C1855" s="6">
        <v>984556</v>
      </c>
      <c r="D1855" s="62"/>
      <c r="E1855" s="44"/>
      <c r="F1855" s="6"/>
    </row>
    <row r="1856" spans="1:6" ht="15.75" customHeight="1" x14ac:dyDescent="0.2">
      <c r="A1856" s="6" t="s">
        <v>728</v>
      </c>
      <c r="B1856" s="135">
        <v>42240.833333333336</v>
      </c>
      <c r="C1856" s="6">
        <v>993061</v>
      </c>
      <c r="D1856" s="62"/>
      <c r="E1856" s="44"/>
      <c r="F1856" s="6"/>
    </row>
    <row r="1857" spans="1:6" ht="15.75" customHeight="1" x14ac:dyDescent="0.2">
      <c r="A1857" s="6" t="s">
        <v>728</v>
      </c>
      <c r="B1857" s="135">
        <v>42239.833333333336</v>
      </c>
      <c r="C1857" s="6">
        <v>909876</v>
      </c>
      <c r="D1857" s="62"/>
      <c r="E1857" s="44"/>
      <c r="F1857" s="6"/>
    </row>
    <row r="1858" spans="1:6" ht="15.75" customHeight="1" x14ac:dyDescent="0.2">
      <c r="A1858" s="6" t="s">
        <v>728</v>
      </c>
      <c r="B1858" s="135">
        <v>42238.833333333336</v>
      </c>
      <c r="C1858" s="6">
        <v>769210</v>
      </c>
      <c r="D1858" s="62"/>
      <c r="E1858" s="44"/>
      <c r="F1858" s="6"/>
    </row>
    <row r="1859" spans="1:6" ht="15.75" customHeight="1" x14ac:dyDescent="0.2">
      <c r="A1859" s="6" t="s">
        <v>728</v>
      </c>
      <c r="B1859" s="135">
        <v>42237.833333333336</v>
      </c>
      <c r="C1859" s="6">
        <v>986119</v>
      </c>
      <c r="D1859" s="62"/>
      <c r="E1859" s="44"/>
      <c r="F1859" s="6"/>
    </row>
    <row r="1860" spans="1:6" ht="15.75" customHeight="1" x14ac:dyDescent="0.2">
      <c r="A1860" s="6" t="s">
        <v>728</v>
      </c>
      <c r="B1860" s="135">
        <v>42236.833333333336</v>
      </c>
      <c r="C1860" s="6">
        <v>867305</v>
      </c>
      <c r="D1860" s="62"/>
      <c r="E1860" s="44"/>
      <c r="F1860" s="6"/>
    </row>
    <row r="1861" spans="1:6" ht="15.75" customHeight="1" x14ac:dyDescent="0.2">
      <c r="A1861" s="6" t="s">
        <v>728</v>
      </c>
      <c r="B1861" s="135">
        <v>42235.833333333336</v>
      </c>
      <c r="C1861" s="6">
        <v>1340511</v>
      </c>
      <c r="D1861" s="62"/>
      <c r="E1861" s="44"/>
      <c r="F1861" s="6"/>
    </row>
    <row r="1862" spans="1:6" ht="15.75" customHeight="1" x14ac:dyDescent="0.2">
      <c r="A1862" s="6" t="s">
        <v>728</v>
      </c>
      <c r="B1862" s="135">
        <v>42234.833333333336</v>
      </c>
      <c r="C1862" s="6">
        <v>1244598</v>
      </c>
      <c r="D1862" s="62"/>
      <c r="E1862" s="44"/>
      <c r="F1862" s="6"/>
    </row>
    <row r="1863" spans="1:6" ht="15.75" customHeight="1" x14ac:dyDescent="0.2">
      <c r="A1863" s="6" t="s">
        <v>728</v>
      </c>
      <c r="B1863" s="135">
        <v>42233.833333333336</v>
      </c>
      <c r="C1863" s="6">
        <v>1245593</v>
      </c>
      <c r="D1863" s="62"/>
      <c r="E1863" s="44"/>
      <c r="F1863" s="6"/>
    </row>
    <row r="1864" spans="1:6" ht="15.75" customHeight="1" x14ac:dyDescent="0.2">
      <c r="A1864" s="6" t="s">
        <v>728</v>
      </c>
      <c r="B1864" s="135">
        <v>42232.833333333336</v>
      </c>
      <c r="C1864" s="6">
        <v>1238457</v>
      </c>
      <c r="D1864" s="62"/>
      <c r="E1864" s="44"/>
      <c r="F1864" s="6"/>
    </row>
    <row r="1865" spans="1:6" ht="15.75" customHeight="1" x14ac:dyDescent="0.2">
      <c r="A1865" s="6" t="s">
        <v>728</v>
      </c>
      <c r="B1865" s="135">
        <v>42231.833333333336</v>
      </c>
      <c r="C1865" s="6">
        <v>1033354</v>
      </c>
      <c r="D1865" s="62"/>
      <c r="E1865" s="44"/>
      <c r="F1865" s="6"/>
    </row>
    <row r="1866" spans="1:6" ht="15.75" customHeight="1" x14ac:dyDescent="0.2">
      <c r="A1866" s="6" t="s">
        <v>728</v>
      </c>
      <c r="B1866" s="135">
        <v>42230.833333333336</v>
      </c>
      <c r="C1866" s="6">
        <v>1192364</v>
      </c>
      <c r="D1866" s="62"/>
      <c r="E1866" s="44"/>
      <c r="F1866" s="6"/>
    </row>
    <row r="1867" spans="1:6" ht="15.75" customHeight="1" x14ac:dyDescent="0.2">
      <c r="A1867" s="6" t="s">
        <v>728</v>
      </c>
      <c r="B1867" s="135">
        <v>42229.833333333336</v>
      </c>
      <c r="C1867" s="6">
        <v>1120517</v>
      </c>
      <c r="D1867" s="62"/>
      <c r="E1867" s="44"/>
      <c r="F1867" s="6"/>
    </row>
    <row r="1868" spans="1:6" ht="15.75" customHeight="1" x14ac:dyDescent="0.2">
      <c r="A1868" s="6" t="s">
        <v>728</v>
      </c>
      <c r="B1868" s="135">
        <v>42228.833333333336</v>
      </c>
      <c r="C1868" s="6">
        <v>1211879</v>
      </c>
      <c r="D1868" s="62"/>
      <c r="E1868" s="44"/>
      <c r="F1868" s="6"/>
    </row>
    <row r="1869" spans="1:6" ht="15.75" customHeight="1" x14ac:dyDescent="0.2">
      <c r="A1869" s="6" t="s">
        <v>728</v>
      </c>
      <c r="B1869" s="135">
        <v>42227.833333333336</v>
      </c>
      <c r="C1869" s="6">
        <v>1225399</v>
      </c>
      <c r="D1869" s="62"/>
      <c r="E1869" s="44"/>
      <c r="F1869" s="6"/>
    </row>
    <row r="1870" spans="1:6" ht="15.75" customHeight="1" x14ac:dyDescent="0.2">
      <c r="A1870" s="6" t="s">
        <v>728</v>
      </c>
      <c r="B1870" s="135">
        <v>42226.833333333336</v>
      </c>
      <c r="C1870" s="6">
        <v>1122094</v>
      </c>
      <c r="D1870" s="62"/>
      <c r="E1870" s="44"/>
      <c r="F1870" s="6"/>
    </row>
    <row r="1871" spans="1:6" ht="15.75" customHeight="1" x14ac:dyDescent="0.2">
      <c r="A1871" s="6" t="s">
        <v>728</v>
      </c>
      <c r="B1871" s="135">
        <v>42225.833333333336</v>
      </c>
      <c r="C1871" s="6">
        <v>1049762</v>
      </c>
      <c r="D1871" s="62"/>
      <c r="E1871" s="44"/>
      <c r="F1871" s="6"/>
    </row>
    <row r="1872" spans="1:6" ht="15.75" customHeight="1" x14ac:dyDescent="0.2">
      <c r="A1872" s="6" t="s">
        <v>728</v>
      </c>
      <c r="B1872" s="135">
        <v>42224.833333333336</v>
      </c>
      <c r="C1872" s="6">
        <v>820701</v>
      </c>
      <c r="D1872" s="62"/>
      <c r="E1872" s="44"/>
      <c r="F1872" s="6"/>
    </row>
    <row r="1873" spans="1:6" ht="15.75" customHeight="1" x14ac:dyDescent="0.2">
      <c r="A1873" s="6" t="s">
        <v>728</v>
      </c>
      <c r="B1873" s="135">
        <v>42223.833333333336</v>
      </c>
      <c r="C1873" s="6">
        <v>1012965</v>
      </c>
      <c r="D1873" s="62"/>
      <c r="E1873" s="44"/>
      <c r="F1873" s="6"/>
    </row>
    <row r="1874" spans="1:6" ht="15.75" customHeight="1" x14ac:dyDescent="0.2">
      <c r="A1874" s="6" t="s">
        <v>728</v>
      </c>
      <c r="B1874" s="135">
        <v>42222.833333333336</v>
      </c>
      <c r="C1874" s="6">
        <v>901942</v>
      </c>
      <c r="D1874" s="62"/>
      <c r="E1874" s="44"/>
      <c r="F1874" s="6"/>
    </row>
    <row r="1875" spans="1:6" ht="15.75" customHeight="1" x14ac:dyDescent="0.2">
      <c r="A1875" s="6" t="s">
        <v>728</v>
      </c>
      <c r="B1875" s="135">
        <v>42221.833333333336</v>
      </c>
      <c r="C1875" s="6">
        <v>1043888</v>
      </c>
      <c r="D1875" s="62"/>
      <c r="E1875" s="44"/>
      <c r="F1875" s="6"/>
    </row>
    <row r="1876" spans="1:6" ht="15.75" customHeight="1" x14ac:dyDescent="0.2">
      <c r="A1876" s="6" t="s">
        <v>728</v>
      </c>
      <c r="B1876" s="135">
        <v>42220.833333333336</v>
      </c>
      <c r="C1876" s="6">
        <v>1024494</v>
      </c>
      <c r="D1876" s="62"/>
      <c r="E1876" s="44"/>
      <c r="F1876" s="6"/>
    </row>
    <row r="1877" spans="1:6" ht="15.75" customHeight="1" x14ac:dyDescent="0.2">
      <c r="A1877" s="6" t="s">
        <v>728</v>
      </c>
      <c r="B1877" s="135">
        <v>42219.833333333336</v>
      </c>
      <c r="C1877" s="6">
        <v>1014518</v>
      </c>
      <c r="D1877" s="62"/>
      <c r="E1877" s="44"/>
      <c r="F1877" s="6"/>
    </row>
    <row r="1878" spans="1:6" ht="15.75" customHeight="1" x14ac:dyDescent="0.2">
      <c r="A1878" s="6" t="s">
        <v>728</v>
      </c>
      <c r="B1878" s="135">
        <v>42218.833333333336</v>
      </c>
      <c r="C1878" s="6">
        <v>1200398</v>
      </c>
      <c r="D1878" s="62"/>
      <c r="E1878" s="44"/>
      <c r="F1878" s="6"/>
    </row>
    <row r="1879" spans="1:6" ht="15.75" customHeight="1" x14ac:dyDescent="0.2">
      <c r="A1879" s="6" t="s">
        <v>728</v>
      </c>
      <c r="B1879" s="135">
        <v>42217.833333333336</v>
      </c>
      <c r="C1879" s="6">
        <v>1113939</v>
      </c>
      <c r="D1879" s="62"/>
      <c r="E1879" s="44"/>
      <c r="F1879" s="6"/>
    </row>
    <row r="1880" spans="1:6" ht="15.75" customHeight="1" x14ac:dyDescent="0.2">
      <c r="A1880" s="6" t="s">
        <v>729</v>
      </c>
      <c r="B1880" s="135">
        <v>42247.833333333336</v>
      </c>
      <c r="C1880" s="6">
        <v>608753</v>
      </c>
      <c r="D1880" s="62"/>
      <c r="E1880" s="44"/>
      <c r="F1880" s="6"/>
    </row>
    <row r="1881" spans="1:6" ht="15.75" customHeight="1" x14ac:dyDescent="0.2">
      <c r="A1881" s="6" t="s">
        <v>729</v>
      </c>
      <c r="B1881" s="135">
        <v>42246.833333333336</v>
      </c>
      <c r="C1881" s="6">
        <v>649483</v>
      </c>
      <c r="D1881" s="62"/>
      <c r="E1881" s="44"/>
      <c r="F1881" s="6"/>
    </row>
    <row r="1882" spans="1:6" ht="15.75" customHeight="1" x14ac:dyDescent="0.2">
      <c r="A1882" s="6" t="s">
        <v>729</v>
      </c>
      <c r="B1882" s="135">
        <v>42245.833333333336</v>
      </c>
      <c r="C1882" s="6">
        <v>541567</v>
      </c>
      <c r="D1882" s="62"/>
      <c r="E1882" s="44"/>
      <c r="F1882" s="6"/>
    </row>
    <row r="1883" spans="1:6" ht="15.75" customHeight="1" x14ac:dyDescent="0.2">
      <c r="A1883" s="6" t="s">
        <v>729</v>
      </c>
      <c r="B1883" s="135">
        <v>42244.833333333336</v>
      </c>
      <c r="C1883" s="6">
        <v>738393</v>
      </c>
      <c r="D1883" s="62"/>
      <c r="E1883" s="44"/>
      <c r="F1883" s="6"/>
    </row>
    <row r="1884" spans="1:6" ht="15.75" customHeight="1" x14ac:dyDescent="0.2">
      <c r="A1884" s="6" t="s">
        <v>729</v>
      </c>
      <c r="B1884" s="135">
        <v>42243.833333333336</v>
      </c>
      <c r="C1884" s="6">
        <v>523338</v>
      </c>
      <c r="D1884" s="62"/>
      <c r="E1884" s="44"/>
      <c r="F1884" s="6"/>
    </row>
    <row r="1885" spans="1:6" ht="15.75" customHeight="1" x14ac:dyDescent="0.2">
      <c r="A1885" s="6" t="s">
        <v>729</v>
      </c>
      <c r="B1885" s="135">
        <v>42242.833333333336</v>
      </c>
      <c r="C1885" s="6">
        <v>643017</v>
      </c>
      <c r="D1885" s="62"/>
      <c r="E1885" s="44"/>
      <c r="F1885" s="6"/>
    </row>
    <row r="1886" spans="1:6" ht="15.75" customHeight="1" x14ac:dyDescent="0.2">
      <c r="A1886" s="6" t="s">
        <v>729</v>
      </c>
      <c r="B1886" s="135">
        <v>42241.833333333336</v>
      </c>
      <c r="C1886" s="6">
        <v>620404</v>
      </c>
      <c r="D1886" s="62"/>
      <c r="E1886" s="44"/>
      <c r="F1886" s="6"/>
    </row>
    <row r="1887" spans="1:6" ht="15.75" customHeight="1" x14ac:dyDescent="0.2">
      <c r="A1887" s="6" t="s">
        <v>729</v>
      </c>
      <c r="B1887" s="135">
        <v>42240.833333333336</v>
      </c>
      <c r="C1887" s="6">
        <v>629725</v>
      </c>
      <c r="D1887" s="62"/>
      <c r="E1887" s="44"/>
      <c r="F1887" s="6"/>
    </row>
    <row r="1888" spans="1:6" ht="15.75" customHeight="1" x14ac:dyDescent="0.2">
      <c r="A1888" s="6" t="s">
        <v>729</v>
      </c>
      <c r="B1888" s="135">
        <v>42239.833333333336</v>
      </c>
      <c r="C1888" s="6">
        <v>639055</v>
      </c>
      <c r="D1888" s="62"/>
      <c r="E1888" s="44"/>
      <c r="F1888" s="6"/>
    </row>
    <row r="1889" spans="1:6" ht="15.75" customHeight="1" x14ac:dyDescent="0.2">
      <c r="A1889" s="6" t="s">
        <v>729</v>
      </c>
      <c r="B1889" s="135">
        <v>42238.833333333336</v>
      </c>
      <c r="C1889" s="6">
        <v>561537</v>
      </c>
      <c r="D1889" s="62"/>
      <c r="E1889" s="44"/>
      <c r="F1889" s="6"/>
    </row>
    <row r="1890" spans="1:6" ht="15.75" customHeight="1" x14ac:dyDescent="0.2">
      <c r="A1890" s="6" t="s">
        <v>729</v>
      </c>
      <c r="B1890" s="135">
        <v>42237.833333333336</v>
      </c>
      <c r="C1890" s="6">
        <v>727434</v>
      </c>
      <c r="D1890" s="62"/>
      <c r="E1890" s="44"/>
      <c r="F1890" s="6"/>
    </row>
    <row r="1891" spans="1:6" ht="15.75" customHeight="1" x14ac:dyDescent="0.2">
      <c r="A1891" s="6" t="s">
        <v>729</v>
      </c>
      <c r="B1891" s="135">
        <v>42236.833333333336</v>
      </c>
      <c r="C1891" s="6">
        <v>468871</v>
      </c>
      <c r="D1891" s="62"/>
      <c r="E1891" s="44"/>
      <c r="F1891" s="6"/>
    </row>
    <row r="1892" spans="1:6" ht="15.75" customHeight="1" x14ac:dyDescent="0.2">
      <c r="A1892" s="6" t="s">
        <v>729</v>
      </c>
      <c r="B1892" s="135">
        <v>42235.833333333336</v>
      </c>
      <c r="C1892" s="6">
        <v>819986</v>
      </c>
      <c r="D1892" s="62"/>
      <c r="E1892" s="44"/>
      <c r="F1892" s="6"/>
    </row>
    <row r="1893" spans="1:6" ht="15.75" customHeight="1" x14ac:dyDescent="0.2">
      <c r="A1893" s="6" t="s">
        <v>729</v>
      </c>
      <c r="B1893" s="135">
        <v>42234.833333333336</v>
      </c>
      <c r="C1893" s="6">
        <v>660478</v>
      </c>
      <c r="D1893" s="62"/>
      <c r="E1893" s="44"/>
      <c r="F1893" s="6"/>
    </row>
    <row r="1894" spans="1:6" ht="15.75" customHeight="1" x14ac:dyDescent="0.2">
      <c r="A1894" s="6" t="s">
        <v>729</v>
      </c>
      <c r="B1894" s="135">
        <v>42233.833333333336</v>
      </c>
      <c r="C1894" s="6">
        <v>665260</v>
      </c>
      <c r="D1894" s="62"/>
      <c r="E1894" s="44"/>
      <c r="F1894" s="6"/>
    </row>
    <row r="1895" spans="1:6" ht="15.75" customHeight="1" x14ac:dyDescent="0.2">
      <c r="A1895" s="6" t="s">
        <v>729</v>
      </c>
      <c r="B1895" s="135">
        <v>42232.833333333336</v>
      </c>
      <c r="C1895" s="6">
        <v>672614</v>
      </c>
      <c r="D1895" s="62"/>
      <c r="E1895" s="44"/>
      <c r="F1895" s="6"/>
    </row>
    <row r="1896" spans="1:6" ht="15.75" customHeight="1" x14ac:dyDescent="0.2">
      <c r="A1896" s="6" t="s">
        <v>729</v>
      </c>
      <c r="B1896" s="135">
        <v>42231.833333333336</v>
      </c>
      <c r="C1896" s="6">
        <v>550305</v>
      </c>
      <c r="D1896" s="62"/>
      <c r="E1896" s="44"/>
      <c r="F1896" s="6"/>
    </row>
    <row r="1897" spans="1:6" ht="15.75" customHeight="1" x14ac:dyDescent="0.2">
      <c r="A1897" s="6" t="s">
        <v>729</v>
      </c>
      <c r="B1897" s="135">
        <v>42230.833333333336</v>
      </c>
      <c r="C1897" s="6">
        <v>733903</v>
      </c>
      <c r="D1897" s="62"/>
      <c r="E1897" s="44"/>
      <c r="F1897" s="6"/>
    </row>
    <row r="1898" spans="1:6" ht="15.75" customHeight="1" x14ac:dyDescent="0.2">
      <c r="A1898" s="6" t="s">
        <v>729</v>
      </c>
      <c r="B1898" s="135">
        <v>42229.833333333336</v>
      </c>
      <c r="C1898" s="6">
        <v>505716</v>
      </c>
      <c r="D1898" s="62"/>
      <c r="E1898" s="44"/>
      <c r="F1898" s="6"/>
    </row>
    <row r="1899" spans="1:6" ht="15.75" customHeight="1" x14ac:dyDescent="0.2">
      <c r="A1899" s="6" t="s">
        <v>729</v>
      </c>
      <c r="B1899" s="135">
        <v>42228.833333333336</v>
      </c>
      <c r="C1899" s="6">
        <v>668318</v>
      </c>
      <c r="D1899" s="62"/>
      <c r="E1899" s="44"/>
      <c r="F1899" s="6"/>
    </row>
    <row r="1900" spans="1:6" ht="15.75" customHeight="1" x14ac:dyDescent="0.2">
      <c r="A1900" s="6" t="s">
        <v>729</v>
      </c>
      <c r="B1900" s="135">
        <v>42227.833333333336</v>
      </c>
      <c r="C1900" s="6">
        <v>641837</v>
      </c>
      <c r="D1900" s="62"/>
      <c r="E1900" s="44"/>
      <c r="F1900" s="6"/>
    </row>
    <row r="1901" spans="1:6" ht="15.75" customHeight="1" x14ac:dyDescent="0.2">
      <c r="A1901" s="6" t="s">
        <v>729</v>
      </c>
      <c r="B1901" s="135">
        <v>42226.833333333336</v>
      </c>
      <c r="C1901" s="6">
        <v>653561</v>
      </c>
      <c r="D1901" s="62"/>
      <c r="E1901" s="44"/>
      <c r="F1901" s="6"/>
    </row>
    <row r="1902" spans="1:6" ht="15.75" customHeight="1" x14ac:dyDescent="0.2">
      <c r="A1902" s="6" t="s">
        <v>729</v>
      </c>
      <c r="B1902" s="135">
        <v>42225.833333333336</v>
      </c>
      <c r="C1902" s="6">
        <v>628875</v>
      </c>
      <c r="D1902" s="62"/>
      <c r="E1902" s="44"/>
      <c r="F1902" s="6"/>
    </row>
    <row r="1903" spans="1:6" ht="15.75" customHeight="1" x14ac:dyDescent="0.2">
      <c r="A1903" s="6" t="s">
        <v>729</v>
      </c>
      <c r="B1903" s="135">
        <v>42224.833333333336</v>
      </c>
      <c r="C1903" s="6">
        <v>507852</v>
      </c>
      <c r="D1903" s="62"/>
      <c r="E1903" s="44"/>
      <c r="F1903" s="6"/>
    </row>
    <row r="1904" spans="1:6" ht="15.75" customHeight="1" x14ac:dyDescent="0.2">
      <c r="A1904" s="6" t="s">
        <v>729</v>
      </c>
      <c r="B1904" s="135">
        <v>42223.833333333336</v>
      </c>
      <c r="C1904" s="6">
        <v>728223</v>
      </c>
      <c r="D1904" s="62"/>
      <c r="E1904" s="44"/>
      <c r="F1904" s="6"/>
    </row>
    <row r="1905" spans="1:6" ht="15.75" customHeight="1" x14ac:dyDescent="0.2">
      <c r="A1905" s="6" t="s">
        <v>729</v>
      </c>
      <c r="B1905" s="135">
        <v>42222.833333333336</v>
      </c>
      <c r="C1905" s="6">
        <v>505789</v>
      </c>
      <c r="D1905" s="62"/>
      <c r="E1905" s="44"/>
      <c r="F1905" s="6"/>
    </row>
    <row r="1906" spans="1:6" ht="15.75" customHeight="1" x14ac:dyDescent="0.2">
      <c r="A1906" s="6" t="s">
        <v>729</v>
      </c>
      <c r="B1906" s="135">
        <v>42221.833333333336</v>
      </c>
      <c r="C1906" s="6">
        <v>624458</v>
      </c>
      <c r="D1906" s="62"/>
      <c r="E1906" s="44"/>
      <c r="F1906" s="6"/>
    </row>
    <row r="1907" spans="1:6" ht="15.75" customHeight="1" x14ac:dyDescent="0.2">
      <c r="A1907" s="6" t="s">
        <v>729</v>
      </c>
      <c r="B1907" s="135">
        <v>42220.833333333336</v>
      </c>
      <c r="C1907" s="6">
        <v>618584</v>
      </c>
      <c r="D1907" s="62"/>
      <c r="E1907" s="44"/>
      <c r="F1907" s="6"/>
    </row>
    <row r="1908" spans="1:6" ht="15.75" customHeight="1" x14ac:dyDescent="0.2">
      <c r="A1908" s="6" t="s">
        <v>729</v>
      </c>
      <c r="B1908" s="135">
        <v>42219.833333333336</v>
      </c>
      <c r="C1908" s="6">
        <v>627370</v>
      </c>
      <c r="D1908" s="62"/>
      <c r="E1908" s="44"/>
      <c r="F1908" s="6"/>
    </row>
    <row r="1909" spans="1:6" ht="15.75" customHeight="1" x14ac:dyDescent="0.2">
      <c r="A1909" s="6" t="s">
        <v>729</v>
      </c>
      <c r="B1909" s="135">
        <v>42218.833333333336</v>
      </c>
      <c r="C1909" s="6">
        <v>634312</v>
      </c>
      <c r="D1909" s="62"/>
      <c r="E1909" s="44"/>
      <c r="F1909" s="6"/>
    </row>
    <row r="1910" spans="1:6" ht="15.75" customHeight="1" x14ac:dyDescent="0.2">
      <c r="A1910" s="6" t="s">
        <v>729</v>
      </c>
      <c r="B1910" s="135">
        <v>42217.833333333336</v>
      </c>
      <c r="C1910" s="6">
        <v>529455</v>
      </c>
      <c r="D1910" s="62"/>
      <c r="E1910" s="44"/>
      <c r="F1910" s="6"/>
    </row>
    <row r="1911" spans="1:6" ht="15.75" customHeight="1" x14ac:dyDescent="0.2">
      <c r="A1911" s="6" t="s">
        <v>732</v>
      </c>
      <c r="B1911" s="135">
        <v>42247.833333333336</v>
      </c>
      <c r="C1911" s="6">
        <v>596929</v>
      </c>
      <c r="D1911" s="62"/>
      <c r="E1911" s="44"/>
      <c r="F1911" s="6"/>
    </row>
    <row r="1912" spans="1:6" ht="15.75" customHeight="1" x14ac:dyDescent="0.2">
      <c r="A1912" s="6" t="s">
        <v>732</v>
      </c>
      <c r="B1912" s="135">
        <v>42246.833333333336</v>
      </c>
      <c r="C1912" s="6">
        <v>596763</v>
      </c>
      <c r="D1912" s="62"/>
      <c r="E1912" s="44"/>
      <c r="F1912" s="6"/>
    </row>
    <row r="1913" spans="1:6" ht="15.75" customHeight="1" x14ac:dyDescent="0.2">
      <c r="A1913" s="6" t="s">
        <v>732</v>
      </c>
      <c r="B1913" s="135">
        <v>42245.833333333336</v>
      </c>
      <c r="C1913" s="6">
        <v>516587</v>
      </c>
      <c r="D1913" s="62"/>
      <c r="E1913" s="44"/>
      <c r="F1913" s="6"/>
    </row>
    <row r="1914" spans="1:6" ht="15.75" customHeight="1" x14ac:dyDescent="0.2">
      <c r="A1914" s="6" t="s">
        <v>732</v>
      </c>
      <c r="B1914" s="135">
        <v>42244.833333333336</v>
      </c>
      <c r="C1914" s="6">
        <v>912055</v>
      </c>
      <c r="D1914" s="62"/>
      <c r="E1914" s="44"/>
      <c r="F1914" s="6"/>
    </row>
    <row r="1915" spans="1:6" ht="15.75" customHeight="1" x14ac:dyDescent="0.2">
      <c r="A1915" s="6" t="s">
        <v>732</v>
      </c>
      <c r="B1915" s="135">
        <v>42243.833333333336</v>
      </c>
      <c r="C1915" s="6">
        <v>700551</v>
      </c>
      <c r="D1915" s="62"/>
      <c r="E1915" s="44"/>
      <c r="F1915" s="6"/>
    </row>
    <row r="1916" spans="1:6" ht="15.75" customHeight="1" x14ac:dyDescent="0.2">
      <c r="A1916" s="6" t="s">
        <v>732</v>
      </c>
      <c r="B1916" s="135">
        <v>42242.833333333336</v>
      </c>
      <c r="C1916" s="6">
        <v>800191</v>
      </c>
      <c r="D1916" s="62"/>
      <c r="E1916" s="44"/>
      <c r="F1916" s="6"/>
    </row>
    <row r="1917" spans="1:6" ht="15.75" customHeight="1" x14ac:dyDescent="0.2">
      <c r="A1917" s="6" t="s">
        <v>732</v>
      </c>
      <c r="B1917" s="135">
        <v>42241.833333333336</v>
      </c>
      <c r="C1917" s="6">
        <v>800139</v>
      </c>
      <c r="D1917" s="62"/>
      <c r="E1917" s="44"/>
      <c r="F1917" s="6"/>
    </row>
    <row r="1918" spans="1:6" ht="15.75" customHeight="1" x14ac:dyDescent="0.2">
      <c r="A1918" s="6" t="s">
        <v>732</v>
      </c>
      <c r="B1918" s="135">
        <v>42240.833333333336</v>
      </c>
      <c r="C1918" s="6">
        <v>765619</v>
      </c>
      <c r="D1918" s="62"/>
      <c r="E1918" s="44"/>
      <c r="F1918" s="6"/>
    </row>
    <row r="1919" spans="1:6" ht="15.75" customHeight="1" x14ac:dyDescent="0.2">
      <c r="A1919" s="6" t="s">
        <v>732</v>
      </c>
      <c r="B1919" s="135">
        <v>42239.833333333336</v>
      </c>
      <c r="C1919" s="6">
        <v>785452</v>
      </c>
      <c r="D1919" s="62"/>
      <c r="E1919" s="44"/>
      <c r="F1919" s="6"/>
    </row>
    <row r="1920" spans="1:6" ht="15.75" customHeight="1" x14ac:dyDescent="0.2">
      <c r="A1920" s="6" t="s">
        <v>732</v>
      </c>
      <c r="B1920" s="135">
        <v>42238.833333333336</v>
      </c>
      <c r="C1920" s="6">
        <v>689241</v>
      </c>
      <c r="D1920" s="62"/>
      <c r="E1920" s="44"/>
      <c r="F1920" s="6"/>
    </row>
    <row r="1921" spans="1:6" ht="15.75" customHeight="1" x14ac:dyDescent="0.2">
      <c r="A1921" s="6" t="s">
        <v>732</v>
      </c>
      <c r="B1921" s="135">
        <v>42237.833333333336</v>
      </c>
      <c r="C1921" s="6">
        <v>905602</v>
      </c>
      <c r="D1921" s="62"/>
      <c r="E1921" s="44"/>
      <c r="F1921" s="6"/>
    </row>
    <row r="1922" spans="1:6" ht="15.75" customHeight="1" x14ac:dyDescent="0.2">
      <c r="A1922" s="6" t="s">
        <v>732</v>
      </c>
      <c r="B1922" s="135">
        <v>42236.833333333336</v>
      </c>
      <c r="C1922" s="6">
        <v>759923</v>
      </c>
      <c r="D1922" s="62"/>
      <c r="E1922" s="44"/>
      <c r="F1922" s="6"/>
    </row>
    <row r="1923" spans="1:6" ht="15.75" customHeight="1" x14ac:dyDescent="0.2">
      <c r="A1923" s="6" t="s">
        <v>732</v>
      </c>
      <c r="B1923" s="135">
        <v>42235.833333333336</v>
      </c>
      <c r="C1923" s="6">
        <v>872766</v>
      </c>
      <c r="D1923" s="62"/>
      <c r="E1923" s="44"/>
      <c r="F1923" s="6"/>
    </row>
    <row r="1924" spans="1:6" ht="15.75" customHeight="1" x14ac:dyDescent="0.2">
      <c r="A1924" s="6" t="s">
        <v>732</v>
      </c>
      <c r="B1924" s="135">
        <v>42234.833333333336</v>
      </c>
      <c r="C1924" s="6">
        <v>818250</v>
      </c>
      <c r="D1924" s="62"/>
      <c r="E1924" s="44"/>
      <c r="F1924" s="6"/>
    </row>
    <row r="1925" spans="1:6" ht="15.75" customHeight="1" x14ac:dyDescent="0.2">
      <c r="A1925" s="6" t="s">
        <v>732</v>
      </c>
      <c r="B1925" s="135">
        <v>42233.833333333336</v>
      </c>
      <c r="C1925" s="6">
        <v>744850</v>
      </c>
      <c r="D1925" s="62"/>
      <c r="E1925" s="44"/>
      <c r="F1925" s="6"/>
    </row>
    <row r="1926" spans="1:6" ht="15.75" customHeight="1" x14ac:dyDescent="0.2">
      <c r="A1926" s="6" t="s">
        <v>732</v>
      </c>
      <c r="B1926" s="135">
        <v>42232.833333333336</v>
      </c>
      <c r="C1926" s="6">
        <v>735006</v>
      </c>
      <c r="D1926" s="62"/>
      <c r="E1926" s="44"/>
      <c r="F1926" s="6"/>
    </row>
    <row r="1927" spans="1:6" ht="15.75" customHeight="1" x14ac:dyDescent="0.2">
      <c r="A1927" s="6" t="s">
        <v>732</v>
      </c>
      <c r="B1927" s="135">
        <v>42231.833333333336</v>
      </c>
      <c r="C1927" s="6">
        <v>633730</v>
      </c>
      <c r="D1927" s="62"/>
      <c r="E1927" s="44"/>
      <c r="F1927" s="6"/>
    </row>
    <row r="1928" spans="1:6" ht="15.75" customHeight="1" x14ac:dyDescent="0.2">
      <c r="A1928" s="6" t="s">
        <v>732</v>
      </c>
      <c r="B1928" s="135">
        <v>42230.833333333336</v>
      </c>
      <c r="C1928" s="6">
        <v>833154</v>
      </c>
      <c r="D1928" s="62"/>
      <c r="E1928" s="44"/>
      <c r="F1928" s="6"/>
    </row>
    <row r="1929" spans="1:6" ht="15.75" customHeight="1" x14ac:dyDescent="0.2">
      <c r="A1929" s="6" t="s">
        <v>732</v>
      </c>
      <c r="B1929" s="135">
        <v>42229.833333333336</v>
      </c>
      <c r="C1929" s="6">
        <v>621448</v>
      </c>
      <c r="D1929" s="62"/>
      <c r="E1929" s="44"/>
      <c r="F1929" s="6"/>
    </row>
    <row r="1930" spans="1:6" ht="15.75" customHeight="1" x14ac:dyDescent="0.2">
      <c r="A1930" s="6" t="s">
        <v>732</v>
      </c>
      <c r="B1930" s="135">
        <v>42228.833333333336</v>
      </c>
      <c r="C1930" s="6">
        <v>719679</v>
      </c>
      <c r="D1930" s="62"/>
      <c r="E1930" s="44"/>
      <c r="F1930" s="6"/>
    </row>
    <row r="1931" spans="1:6" ht="15.75" customHeight="1" x14ac:dyDescent="0.2">
      <c r="A1931" s="6" t="s">
        <v>732</v>
      </c>
      <c r="B1931" s="135">
        <v>42227.833333333336</v>
      </c>
      <c r="C1931" s="6">
        <v>728927</v>
      </c>
      <c r="D1931" s="62"/>
      <c r="E1931" s="44"/>
      <c r="F1931" s="6"/>
    </row>
    <row r="1932" spans="1:6" ht="15.75" customHeight="1" x14ac:dyDescent="0.2">
      <c r="A1932" s="6" t="s">
        <v>732</v>
      </c>
      <c r="B1932" s="135">
        <v>42226.833333333336</v>
      </c>
      <c r="C1932" s="6">
        <v>710456</v>
      </c>
      <c r="D1932" s="62"/>
      <c r="E1932" s="44"/>
      <c r="F1932" s="6"/>
    </row>
    <row r="1933" spans="1:6" ht="15.75" customHeight="1" x14ac:dyDescent="0.2">
      <c r="A1933" s="6" t="s">
        <v>732</v>
      </c>
      <c r="B1933" s="135">
        <v>42225.833333333336</v>
      </c>
      <c r="C1933" s="6">
        <v>726184</v>
      </c>
      <c r="D1933" s="62"/>
      <c r="E1933" s="44"/>
      <c r="F1933" s="6"/>
    </row>
    <row r="1934" spans="1:6" ht="15.75" customHeight="1" x14ac:dyDescent="0.2">
      <c r="A1934" s="6" t="s">
        <v>732</v>
      </c>
      <c r="B1934" s="135">
        <v>42224.833333333336</v>
      </c>
      <c r="C1934" s="6">
        <v>624288</v>
      </c>
      <c r="D1934" s="62"/>
      <c r="E1934" s="44"/>
      <c r="F1934" s="6"/>
    </row>
    <row r="1935" spans="1:6" ht="15.75" customHeight="1" x14ac:dyDescent="0.2">
      <c r="A1935" s="6" t="s">
        <v>732</v>
      </c>
      <c r="B1935" s="135">
        <v>42223.833333333336</v>
      </c>
      <c r="C1935" s="6">
        <v>818639</v>
      </c>
      <c r="D1935" s="62"/>
      <c r="E1935" s="44"/>
      <c r="F1935" s="6"/>
    </row>
    <row r="1936" spans="1:6" ht="15.75" customHeight="1" x14ac:dyDescent="0.2">
      <c r="A1936" s="6" t="s">
        <v>732</v>
      </c>
      <c r="B1936" s="135">
        <v>42222.833333333336</v>
      </c>
      <c r="C1936" s="6">
        <v>618099</v>
      </c>
      <c r="D1936" s="62"/>
      <c r="E1936" s="44"/>
      <c r="F1936" s="6"/>
    </row>
    <row r="1937" spans="1:6" ht="15.75" customHeight="1" x14ac:dyDescent="0.2">
      <c r="A1937" s="6" t="s">
        <v>732</v>
      </c>
      <c r="B1937" s="135">
        <v>42221.833333333336</v>
      </c>
      <c r="C1937" s="6">
        <v>714485</v>
      </c>
      <c r="D1937" s="62"/>
      <c r="E1937" s="44"/>
      <c r="F1937" s="6"/>
    </row>
    <row r="1938" spans="1:6" ht="15.75" customHeight="1" x14ac:dyDescent="0.2">
      <c r="A1938" s="6" t="s">
        <v>732</v>
      </c>
      <c r="B1938" s="135">
        <v>42220.833333333336</v>
      </c>
      <c r="C1938" s="6">
        <v>735966</v>
      </c>
      <c r="D1938" s="62"/>
      <c r="E1938" s="44"/>
      <c r="F1938" s="6"/>
    </row>
    <row r="1939" spans="1:6" ht="15.75" customHeight="1" x14ac:dyDescent="0.2">
      <c r="A1939" s="6" t="s">
        <v>732</v>
      </c>
      <c r="B1939" s="135">
        <v>42219.833333333336</v>
      </c>
      <c r="C1939" s="6">
        <v>730650</v>
      </c>
      <c r="D1939" s="62"/>
      <c r="E1939" s="44"/>
      <c r="F1939" s="6"/>
    </row>
    <row r="1940" spans="1:6" ht="15.75" customHeight="1" x14ac:dyDescent="0.2">
      <c r="A1940" s="6" t="s">
        <v>732</v>
      </c>
      <c r="B1940" s="135">
        <v>42218.833333333336</v>
      </c>
      <c r="C1940" s="6">
        <v>709897</v>
      </c>
      <c r="D1940" s="62"/>
      <c r="E1940" s="44"/>
      <c r="F1940" s="6"/>
    </row>
    <row r="1941" spans="1:6" ht="15.75" customHeight="1" x14ac:dyDescent="0.2">
      <c r="A1941" s="6" t="s">
        <v>732</v>
      </c>
      <c r="B1941" s="135">
        <v>42217.833333333336</v>
      </c>
      <c r="C1941" s="6">
        <v>635259</v>
      </c>
      <c r="D1941" s="62"/>
      <c r="E1941" s="44"/>
      <c r="F1941" s="6"/>
    </row>
    <row r="1942" spans="1:6" ht="15.75" customHeight="1" x14ac:dyDescent="0.2">
      <c r="A1942" s="6" t="s">
        <v>733</v>
      </c>
      <c r="B1942" s="135">
        <v>42247.833333333336</v>
      </c>
      <c r="C1942" s="6">
        <v>582491</v>
      </c>
      <c r="D1942" s="62"/>
      <c r="E1942" s="44"/>
      <c r="F1942" s="6"/>
    </row>
    <row r="1943" spans="1:6" ht="15.75" customHeight="1" x14ac:dyDescent="0.2">
      <c r="A1943" s="6" t="s">
        <v>733</v>
      </c>
      <c r="B1943" s="135">
        <v>42246.833333333336</v>
      </c>
      <c r="C1943" s="6">
        <v>600064</v>
      </c>
      <c r="D1943" s="62"/>
      <c r="E1943" s="44"/>
      <c r="F1943" s="6"/>
    </row>
    <row r="1944" spans="1:6" ht="15.75" customHeight="1" x14ac:dyDescent="0.2">
      <c r="A1944" s="6" t="s">
        <v>733</v>
      </c>
      <c r="B1944" s="135">
        <v>42245.833333333336</v>
      </c>
      <c r="C1944" s="6">
        <v>502221</v>
      </c>
      <c r="D1944" s="62"/>
      <c r="E1944" s="44"/>
      <c r="F1944" s="6"/>
    </row>
    <row r="1945" spans="1:6" ht="15.75" customHeight="1" x14ac:dyDescent="0.2">
      <c r="A1945" s="6" t="s">
        <v>733</v>
      </c>
      <c r="B1945" s="135">
        <v>42244.833333333336</v>
      </c>
      <c r="C1945" s="6">
        <v>564286</v>
      </c>
      <c r="D1945" s="62"/>
      <c r="E1945" s="44"/>
      <c r="F1945" s="6"/>
    </row>
    <row r="1946" spans="1:6" ht="15.75" customHeight="1" x14ac:dyDescent="0.2">
      <c r="A1946" s="6" t="s">
        <v>733</v>
      </c>
      <c r="B1946" s="135">
        <v>42243.833333333336</v>
      </c>
      <c r="C1946" s="6">
        <v>556009</v>
      </c>
      <c r="D1946" s="62"/>
      <c r="E1946" s="44"/>
      <c r="F1946" s="6"/>
    </row>
    <row r="1947" spans="1:6" ht="15.75" customHeight="1" x14ac:dyDescent="0.2">
      <c r="A1947" s="6" t="s">
        <v>733</v>
      </c>
      <c r="B1947" s="135">
        <v>42242.833333333336</v>
      </c>
      <c r="C1947" s="6">
        <v>577204</v>
      </c>
      <c r="D1947" s="62"/>
      <c r="E1947" s="44"/>
      <c r="F1947" s="6"/>
    </row>
    <row r="1948" spans="1:6" ht="15.75" customHeight="1" x14ac:dyDescent="0.2">
      <c r="A1948" s="6" t="s">
        <v>733</v>
      </c>
      <c r="B1948" s="135">
        <v>42241.833333333336</v>
      </c>
      <c r="C1948" s="6">
        <v>587126</v>
      </c>
      <c r="D1948" s="62"/>
      <c r="E1948" s="44"/>
      <c r="F1948" s="6"/>
    </row>
    <row r="1949" spans="1:6" ht="15.75" customHeight="1" x14ac:dyDescent="0.2">
      <c r="A1949" s="6" t="s">
        <v>733</v>
      </c>
      <c r="B1949" s="135">
        <v>42240.833333333336</v>
      </c>
      <c r="C1949" s="6">
        <v>565572</v>
      </c>
      <c r="D1949" s="62"/>
      <c r="E1949" s="44"/>
      <c r="F1949" s="6"/>
    </row>
    <row r="1950" spans="1:6" ht="15.75" customHeight="1" x14ac:dyDescent="0.2">
      <c r="A1950" s="6" t="s">
        <v>733</v>
      </c>
      <c r="B1950" s="135">
        <v>42239.833333333336</v>
      </c>
      <c r="C1950" s="6">
        <v>543188</v>
      </c>
      <c r="D1950" s="62"/>
      <c r="E1950" s="44"/>
      <c r="F1950" s="6"/>
    </row>
    <row r="1951" spans="1:6" ht="15.75" customHeight="1" x14ac:dyDescent="0.2">
      <c r="A1951" s="6" t="s">
        <v>733</v>
      </c>
      <c r="B1951" s="135">
        <v>42238.833333333336</v>
      </c>
      <c r="C1951" s="6">
        <v>492202</v>
      </c>
      <c r="D1951" s="62"/>
      <c r="E1951" s="44"/>
      <c r="F1951" s="6"/>
    </row>
    <row r="1952" spans="1:6" ht="15.75" customHeight="1" x14ac:dyDescent="0.2">
      <c r="A1952" s="6" t="s">
        <v>733</v>
      </c>
      <c r="B1952" s="135">
        <v>42237.833333333336</v>
      </c>
      <c r="C1952" s="6">
        <v>577005</v>
      </c>
      <c r="D1952" s="62"/>
      <c r="E1952" s="44"/>
      <c r="F1952" s="6"/>
    </row>
    <row r="1953" spans="1:6" ht="15.75" customHeight="1" x14ac:dyDescent="0.2">
      <c r="A1953" s="6" t="s">
        <v>733</v>
      </c>
      <c r="B1953" s="135">
        <v>42236.833333333336</v>
      </c>
      <c r="C1953" s="6">
        <v>570946</v>
      </c>
      <c r="D1953" s="62"/>
      <c r="E1953" s="44"/>
      <c r="F1953" s="6"/>
    </row>
    <row r="1954" spans="1:6" ht="15.75" customHeight="1" x14ac:dyDescent="0.2">
      <c r="A1954" s="6" t="s">
        <v>733</v>
      </c>
      <c r="B1954" s="135">
        <v>42235.833333333336</v>
      </c>
      <c r="C1954" s="6">
        <v>658512</v>
      </c>
      <c r="D1954" s="62"/>
      <c r="E1954" s="44"/>
      <c r="F1954" s="6"/>
    </row>
    <row r="1955" spans="1:6" ht="15.75" customHeight="1" x14ac:dyDescent="0.2">
      <c r="A1955" s="6" t="s">
        <v>733</v>
      </c>
      <c r="B1955" s="135">
        <v>42234.833333333336</v>
      </c>
      <c r="C1955" s="6">
        <v>409607</v>
      </c>
      <c r="D1955" s="62"/>
      <c r="E1955" s="44"/>
      <c r="F1955" s="6"/>
    </row>
    <row r="1956" spans="1:6" ht="15.75" customHeight="1" x14ac:dyDescent="0.2">
      <c r="A1956" s="6" t="s">
        <v>733</v>
      </c>
      <c r="B1956" s="135">
        <v>42233.833333333336</v>
      </c>
      <c r="C1956" s="6">
        <v>262342</v>
      </c>
      <c r="D1956" s="62"/>
      <c r="E1956" s="44"/>
      <c r="F1956" s="6"/>
    </row>
    <row r="1957" spans="1:6" ht="15.75" customHeight="1" x14ac:dyDescent="0.2">
      <c r="A1957" s="6" t="s">
        <v>733</v>
      </c>
      <c r="B1957" s="135">
        <v>42232.833333333336</v>
      </c>
      <c r="C1957" s="6">
        <v>566817</v>
      </c>
      <c r="D1957" s="62"/>
      <c r="E1957" s="44"/>
      <c r="F1957" s="6"/>
    </row>
    <row r="1958" spans="1:6" ht="15.75" customHeight="1" x14ac:dyDescent="0.2">
      <c r="A1958" s="6" t="s">
        <v>733</v>
      </c>
      <c r="B1958" s="135">
        <v>42231.833333333336</v>
      </c>
      <c r="C1958" s="6">
        <v>514090</v>
      </c>
      <c r="D1958" s="62"/>
      <c r="E1958" s="44"/>
      <c r="F1958" s="6"/>
    </row>
    <row r="1959" spans="1:6" ht="15.75" customHeight="1" x14ac:dyDescent="0.2">
      <c r="A1959" s="6" t="s">
        <v>733</v>
      </c>
      <c r="B1959" s="135">
        <v>42230.833333333336</v>
      </c>
      <c r="C1959" s="6">
        <v>603210</v>
      </c>
      <c r="D1959" s="62"/>
      <c r="E1959" s="44"/>
      <c r="F1959" s="6"/>
    </row>
    <row r="1960" spans="1:6" ht="15.75" customHeight="1" x14ac:dyDescent="0.2">
      <c r="A1960" s="6" t="s">
        <v>733</v>
      </c>
      <c r="B1960" s="135">
        <v>42229.833333333336</v>
      </c>
      <c r="C1960" s="6">
        <v>562512</v>
      </c>
      <c r="D1960" s="62"/>
      <c r="E1960" s="44"/>
      <c r="F1960" s="6"/>
    </row>
    <row r="1961" spans="1:6" ht="15.75" customHeight="1" x14ac:dyDescent="0.2">
      <c r="A1961" s="6" t="s">
        <v>733</v>
      </c>
      <c r="B1961" s="135">
        <v>42228.833333333336</v>
      </c>
      <c r="C1961" s="6">
        <v>581951</v>
      </c>
      <c r="D1961" s="62"/>
      <c r="E1961" s="44"/>
      <c r="F1961" s="6"/>
    </row>
    <row r="1962" spans="1:6" ht="15.75" customHeight="1" x14ac:dyDescent="0.2">
      <c r="A1962" s="6" t="s">
        <v>733</v>
      </c>
      <c r="B1962" s="135">
        <v>42227.833333333336</v>
      </c>
      <c r="C1962" s="6">
        <v>593413</v>
      </c>
      <c r="D1962" s="62"/>
      <c r="E1962" s="44"/>
      <c r="F1962" s="6"/>
    </row>
    <row r="1963" spans="1:6" ht="15.75" customHeight="1" x14ac:dyDescent="0.2">
      <c r="A1963" s="6" t="s">
        <v>733</v>
      </c>
      <c r="B1963" s="135">
        <v>42226.833333333336</v>
      </c>
      <c r="C1963" s="6">
        <v>577005</v>
      </c>
      <c r="D1963" s="62"/>
      <c r="E1963" s="44"/>
      <c r="F1963" s="6"/>
    </row>
    <row r="1964" spans="1:6" ht="15.75" customHeight="1" x14ac:dyDescent="0.2">
      <c r="A1964" s="6" t="s">
        <v>733</v>
      </c>
      <c r="B1964" s="135">
        <v>42225.833333333336</v>
      </c>
      <c r="C1964" s="6">
        <v>566446</v>
      </c>
      <c r="D1964" s="62"/>
      <c r="E1964" s="44"/>
      <c r="F1964" s="6"/>
    </row>
    <row r="1965" spans="1:6" ht="15.75" customHeight="1" x14ac:dyDescent="0.2">
      <c r="A1965" s="6" t="s">
        <v>733</v>
      </c>
      <c r="B1965" s="135">
        <v>42224.833333333336</v>
      </c>
      <c r="C1965" s="6">
        <v>524503</v>
      </c>
      <c r="D1965" s="62"/>
      <c r="E1965" s="44"/>
      <c r="F1965" s="6"/>
    </row>
    <row r="1966" spans="1:6" ht="15.75" customHeight="1" x14ac:dyDescent="0.2">
      <c r="A1966" s="6" t="s">
        <v>733</v>
      </c>
      <c r="B1966" s="135">
        <v>42223.833333333336</v>
      </c>
      <c r="C1966" s="6">
        <v>585015</v>
      </c>
      <c r="D1966" s="62"/>
      <c r="E1966" s="44"/>
      <c r="F1966" s="6"/>
    </row>
    <row r="1967" spans="1:6" ht="15.75" customHeight="1" x14ac:dyDescent="0.2">
      <c r="A1967" s="6" t="s">
        <v>733</v>
      </c>
      <c r="B1967" s="135">
        <v>42222.833333333336</v>
      </c>
      <c r="C1967" s="6">
        <v>564859</v>
      </c>
      <c r="D1967" s="62"/>
      <c r="E1967" s="44"/>
      <c r="F1967" s="6"/>
    </row>
    <row r="1968" spans="1:6" ht="15.75" customHeight="1" x14ac:dyDescent="0.2">
      <c r="A1968" s="6" t="s">
        <v>733</v>
      </c>
      <c r="B1968" s="135">
        <v>42221.833333333336</v>
      </c>
      <c r="C1968" s="6">
        <v>583088</v>
      </c>
      <c r="D1968" s="62"/>
      <c r="E1968" s="44"/>
      <c r="F1968" s="6"/>
    </row>
    <row r="1969" spans="1:6" ht="15.75" customHeight="1" x14ac:dyDescent="0.2">
      <c r="A1969" s="6" t="s">
        <v>733</v>
      </c>
      <c r="B1969" s="135">
        <v>42220.833333333336</v>
      </c>
      <c r="C1969" s="6">
        <v>569407</v>
      </c>
      <c r="D1969" s="62"/>
      <c r="E1969" s="44"/>
      <c r="F1969" s="6"/>
    </row>
    <row r="1970" spans="1:6" ht="15.75" customHeight="1" x14ac:dyDescent="0.2">
      <c r="A1970" s="6" t="s">
        <v>733</v>
      </c>
      <c r="B1970" s="135">
        <v>42219.833333333336</v>
      </c>
      <c r="C1970" s="6">
        <v>607540</v>
      </c>
      <c r="D1970" s="62"/>
      <c r="E1970" s="44"/>
      <c r="F1970" s="6"/>
    </row>
    <row r="1971" spans="1:6" ht="15.75" customHeight="1" x14ac:dyDescent="0.2">
      <c r="A1971" s="6" t="s">
        <v>733</v>
      </c>
      <c r="B1971" s="135">
        <v>42218.833333333336</v>
      </c>
      <c r="C1971" s="6">
        <v>621958</v>
      </c>
      <c r="D1971" s="62"/>
      <c r="E1971" s="44"/>
      <c r="F1971" s="6"/>
    </row>
    <row r="1972" spans="1:6" ht="15.75" customHeight="1" x14ac:dyDescent="0.2">
      <c r="A1972" s="6" t="s">
        <v>733</v>
      </c>
      <c r="B1972" s="135">
        <v>42217.833333333336</v>
      </c>
      <c r="C1972" s="6">
        <v>505716</v>
      </c>
      <c r="D1972" s="62"/>
      <c r="E1972" s="44"/>
      <c r="F1972" s="6"/>
    </row>
    <row r="1973" spans="1:6" ht="15.75" customHeight="1" x14ac:dyDescent="0.2">
      <c r="A1973" s="6" t="s">
        <v>724</v>
      </c>
      <c r="B1973" s="135">
        <v>42247.833333333336</v>
      </c>
      <c r="C1973" s="6">
        <v>2008192</v>
      </c>
      <c r="D1973" s="62"/>
      <c r="E1973" s="44"/>
      <c r="F1973" s="6"/>
    </row>
    <row r="1974" spans="1:6" ht="15.75" customHeight="1" x14ac:dyDescent="0.2">
      <c r="A1974" s="6" t="s">
        <v>724</v>
      </c>
      <c r="B1974" s="135">
        <v>42246.833333333336</v>
      </c>
      <c r="C1974" s="6">
        <v>892054</v>
      </c>
      <c r="D1974" s="62"/>
      <c r="E1974" s="44"/>
      <c r="F1974" s="6"/>
    </row>
    <row r="1975" spans="1:6" ht="15.75" customHeight="1" x14ac:dyDescent="0.2">
      <c r="A1975" s="6" t="s">
        <v>724</v>
      </c>
      <c r="B1975" s="135">
        <v>42245.833333333336</v>
      </c>
      <c r="C1975" s="6">
        <v>5208954</v>
      </c>
      <c r="D1975" s="62"/>
      <c r="E1975" s="44"/>
      <c r="F1975" s="6"/>
    </row>
    <row r="1976" spans="1:6" ht="15.75" customHeight="1" x14ac:dyDescent="0.2">
      <c r="A1976" s="6" t="s">
        <v>724</v>
      </c>
      <c r="B1976" s="135">
        <v>42244.833333333336</v>
      </c>
      <c r="C1976" s="6">
        <v>3224839</v>
      </c>
      <c r="D1976" s="62"/>
      <c r="E1976" s="44"/>
      <c r="F1976" s="6"/>
    </row>
    <row r="1977" spans="1:6" ht="15.75" customHeight="1" x14ac:dyDescent="0.2">
      <c r="A1977" s="6" t="s">
        <v>724</v>
      </c>
      <c r="B1977" s="135">
        <v>42243.833333333336</v>
      </c>
      <c r="C1977" s="6">
        <v>1180071</v>
      </c>
      <c r="D1977" s="62"/>
      <c r="E1977" s="44"/>
      <c r="F1977" s="6"/>
    </row>
    <row r="1978" spans="1:6" ht="15.75" customHeight="1" x14ac:dyDescent="0.2">
      <c r="A1978" s="6" t="s">
        <v>724</v>
      </c>
      <c r="B1978" s="135">
        <v>42242.833333333336</v>
      </c>
      <c r="C1978" s="6">
        <v>1307637</v>
      </c>
      <c r="D1978" s="62"/>
      <c r="E1978" s="44"/>
      <c r="F1978" s="6"/>
    </row>
    <row r="1979" spans="1:6" ht="15.75" customHeight="1" x14ac:dyDescent="0.2">
      <c r="A1979" s="6" t="s">
        <v>724</v>
      </c>
      <c r="B1979" s="135">
        <v>42241.833333333336</v>
      </c>
      <c r="C1979" s="6">
        <v>1084555</v>
      </c>
      <c r="D1979" s="62"/>
      <c r="E1979" s="44"/>
      <c r="F1979" s="6"/>
    </row>
    <row r="1980" spans="1:6" ht="15.75" customHeight="1" x14ac:dyDescent="0.2">
      <c r="A1980" s="6" t="s">
        <v>724</v>
      </c>
      <c r="B1980" s="135">
        <v>42240.833333333336</v>
      </c>
      <c r="C1980" s="6">
        <v>1112095</v>
      </c>
      <c r="D1980" s="62"/>
      <c r="E1980" s="44"/>
      <c r="F1980" s="6"/>
    </row>
    <row r="1981" spans="1:6" ht="15.75" customHeight="1" x14ac:dyDescent="0.2">
      <c r="A1981" s="6" t="s">
        <v>724</v>
      </c>
      <c r="B1981" s="135">
        <v>42239.833333333336</v>
      </c>
      <c r="C1981" s="6">
        <v>1548027</v>
      </c>
      <c r="D1981" s="62"/>
      <c r="E1981" s="44"/>
      <c r="F1981" s="6"/>
    </row>
    <row r="1982" spans="1:6" ht="15.75" customHeight="1" x14ac:dyDescent="0.2">
      <c r="A1982" s="6" t="s">
        <v>724</v>
      </c>
      <c r="B1982" s="135">
        <v>42238.833333333336</v>
      </c>
      <c r="C1982" s="6">
        <v>6264109</v>
      </c>
      <c r="D1982" s="62"/>
      <c r="E1982" s="44"/>
      <c r="F1982" s="6"/>
    </row>
    <row r="1983" spans="1:6" ht="15.75" customHeight="1" x14ac:dyDescent="0.2">
      <c r="A1983" s="6" t="s">
        <v>724</v>
      </c>
      <c r="B1983" s="135">
        <v>42237.833333333336</v>
      </c>
      <c r="C1983" s="6">
        <v>4412258</v>
      </c>
      <c r="D1983" s="62"/>
      <c r="E1983" s="44"/>
      <c r="F1983" s="6"/>
    </row>
    <row r="1984" spans="1:6" ht="15.75" customHeight="1" x14ac:dyDescent="0.2">
      <c r="A1984" s="6" t="s">
        <v>724</v>
      </c>
      <c r="B1984" s="135">
        <v>42236.833333333336</v>
      </c>
      <c r="C1984" s="6">
        <v>1597294</v>
      </c>
      <c r="D1984" s="62"/>
      <c r="E1984" s="44"/>
      <c r="F1984" s="6"/>
    </row>
    <row r="1985" spans="1:6" ht="15.75" customHeight="1" x14ac:dyDescent="0.2">
      <c r="A1985" s="6" t="s">
        <v>724</v>
      </c>
      <c r="B1985" s="135">
        <v>42235.833333333336</v>
      </c>
      <c r="C1985" s="6">
        <v>2998485</v>
      </c>
      <c r="D1985" s="62"/>
      <c r="E1985" s="44"/>
      <c r="F1985" s="6"/>
    </row>
    <row r="1986" spans="1:6" ht="15.75" customHeight="1" x14ac:dyDescent="0.2">
      <c r="A1986" s="6" t="s">
        <v>724</v>
      </c>
      <c r="B1986" s="135">
        <v>42234.833333333336</v>
      </c>
      <c r="C1986" s="6">
        <v>2945608</v>
      </c>
      <c r="D1986" s="62"/>
      <c r="E1986" s="44"/>
      <c r="F1986" s="6"/>
    </row>
    <row r="1987" spans="1:6" ht="15.75" customHeight="1" x14ac:dyDescent="0.2">
      <c r="A1987" s="6" t="s">
        <v>724</v>
      </c>
      <c r="B1987" s="135">
        <v>42233.833333333336</v>
      </c>
      <c r="C1987" s="6">
        <v>2779217</v>
      </c>
      <c r="D1987" s="62"/>
      <c r="E1987" s="44"/>
      <c r="F1987" s="6"/>
    </row>
    <row r="1988" spans="1:6" ht="15.75" customHeight="1" x14ac:dyDescent="0.2">
      <c r="A1988" s="6" t="s">
        <v>724</v>
      </c>
      <c r="B1988" s="135">
        <v>42232.833333333336</v>
      </c>
      <c r="C1988" s="6">
        <v>2778691</v>
      </c>
      <c r="D1988" s="62"/>
      <c r="E1988" s="44"/>
      <c r="F1988" s="6"/>
    </row>
    <row r="1989" spans="1:6" ht="15.75" customHeight="1" x14ac:dyDescent="0.2">
      <c r="A1989" s="6" t="s">
        <v>724</v>
      </c>
      <c r="B1989" s="135">
        <v>42231.833333333336</v>
      </c>
      <c r="C1989" s="6">
        <v>2762644</v>
      </c>
      <c r="D1989" s="62"/>
      <c r="E1989" s="44"/>
      <c r="F1989" s="6"/>
    </row>
    <row r="1990" spans="1:6" ht="15.75" customHeight="1" x14ac:dyDescent="0.2">
      <c r="A1990" s="6" t="s">
        <v>724</v>
      </c>
      <c r="B1990" s="135">
        <v>42230.833333333336</v>
      </c>
      <c r="C1990" s="6">
        <v>2912189</v>
      </c>
      <c r="D1990" s="62"/>
      <c r="E1990" s="44"/>
      <c r="F1990" s="6"/>
    </row>
    <row r="1991" spans="1:6" ht="15.75" customHeight="1" x14ac:dyDescent="0.2">
      <c r="A1991" s="6" t="s">
        <v>724</v>
      </c>
      <c r="B1991" s="135">
        <v>42229.833333333336</v>
      </c>
      <c r="C1991" s="6">
        <v>2878088</v>
      </c>
      <c r="D1991" s="62"/>
      <c r="E1991" s="44"/>
      <c r="F1991" s="6"/>
    </row>
    <row r="1992" spans="1:6" ht="15.75" customHeight="1" x14ac:dyDescent="0.2">
      <c r="A1992" s="6" t="s">
        <v>724</v>
      </c>
      <c r="B1992" s="135">
        <v>42228.833333333336</v>
      </c>
      <c r="C1992" s="6">
        <v>3070312</v>
      </c>
      <c r="D1992" s="62"/>
      <c r="E1992" s="44"/>
      <c r="F1992" s="6"/>
    </row>
    <row r="1993" spans="1:6" ht="15.75" customHeight="1" x14ac:dyDescent="0.2">
      <c r="A1993" s="6" t="s">
        <v>724</v>
      </c>
      <c r="B1993" s="135">
        <v>42227.833333333336</v>
      </c>
      <c r="C1993" s="6">
        <v>2827333</v>
      </c>
      <c r="D1993" s="62"/>
      <c r="E1993" s="44"/>
      <c r="F1993" s="6"/>
    </row>
    <row r="1994" spans="1:6" ht="15.75" customHeight="1" x14ac:dyDescent="0.2">
      <c r="A1994" s="6" t="s">
        <v>724</v>
      </c>
      <c r="B1994" s="135">
        <v>42226.833333333336</v>
      </c>
      <c r="C1994" s="6">
        <v>2248344</v>
      </c>
      <c r="D1994" s="62"/>
      <c r="E1994" s="44"/>
      <c r="F1994" s="6"/>
    </row>
    <row r="1995" spans="1:6" ht="15.75" customHeight="1" x14ac:dyDescent="0.2">
      <c r="A1995" s="6" t="s">
        <v>724</v>
      </c>
      <c r="B1995" s="135">
        <v>42225.833333333336</v>
      </c>
      <c r="C1995" s="6">
        <v>898620</v>
      </c>
      <c r="D1995" s="62"/>
      <c r="E1995" s="44"/>
      <c r="F1995" s="6"/>
    </row>
    <row r="1996" spans="1:6" ht="15.75" customHeight="1" x14ac:dyDescent="0.2">
      <c r="A1996" s="6" t="s">
        <v>724</v>
      </c>
      <c r="B1996" s="135">
        <v>42224.833333333336</v>
      </c>
      <c r="C1996" s="6">
        <v>770607</v>
      </c>
      <c r="D1996" s="62"/>
      <c r="E1996" s="44"/>
      <c r="F1996" s="6"/>
    </row>
    <row r="1997" spans="1:6" ht="15.75" customHeight="1" x14ac:dyDescent="0.2">
      <c r="A1997" s="6" t="s">
        <v>724</v>
      </c>
      <c r="B1997" s="135">
        <v>42223.833333333336</v>
      </c>
      <c r="C1997" s="6">
        <v>939744</v>
      </c>
      <c r="D1997" s="62"/>
      <c r="E1997" s="44"/>
      <c r="F1997" s="6"/>
    </row>
    <row r="1998" spans="1:6" ht="15.75" customHeight="1" x14ac:dyDescent="0.2">
      <c r="A1998" s="6" t="s">
        <v>724</v>
      </c>
      <c r="B1998" s="135">
        <v>42222.833333333336</v>
      </c>
      <c r="C1998" s="6">
        <v>951887</v>
      </c>
      <c r="D1998" s="62"/>
      <c r="E1998" s="44"/>
      <c r="F1998" s="6"/>
    </row>
    <row r="1999" spans="1:6" ht="15.75" customHeight="1" x14ac:dyDescent="0.2">
      <c r="A1999" s="6" t="s">
        <v>724</v>
      </c>
      <c r="B1999" s="135">
        <v>42221.833333333336</v>
      </c>
      <c r="C1999" s="6">
        <v>1204934</v>
      </c>
      <c r="D1999" s="62"/>
      <c r="E1999" s="44"/>
      <c r="F1999" s="6"/>
    </row>
    <row r="2000" spans="1:6" ht="15.75" customHeight="1" x14ac:dyDescent="0.2">
      <c r="A2000" s="6" t="s">
        <v>724</v>
      </c>
      <c r="B2000" s="135">
        <v>42220.833333333336</v>
      </c>
      <c r="C2000" s="6">
        <v>1146561</v>
      </c>
      <c r="D2000" s="62"/>
      <c r="E2000" s="44"/>
      <c r="F2000" s="6"/>
    </row>
    <row r="2001" spans="1:6" ht="15.75" customHeight="1" x14ac:dyDescent="0.2">
      <c r="A2001" s="6" t="s">
        <v>724</v>
      </c>
      <c r="B2001" s="135">
        <v>42219.833333333336</v>
      </c>
      <c r="C2001" s="6">
        <v>1601999</v>
      </c>
      <c r="D2001" s="62"/>
      <c r="E2001" s="44"/>
      <c r="F2001" s="6"/>
    </row>
    <row r="2002" spans="1:6" ht="15.75" customHeight="1" x14ac:dyDescent="0.2">
      <c r="A2002" s="6" t="s">
        <v>724</v>
      </c>
      <c r="B2002" s="135">
        <v>42218.833333333336</v>
      </c>
      <c r="C2002" s="6">
        <v>2490841</v>
      </c>
      <c r="D2002" s="62"/>
      <c r="E2002" s="44"/>
      <c r="F2002" s="6"/>
    </row>
    <row r="2003" spans="1:6" ht="15.75" customHeight="1" x14ac:dyDescent="0.2">
      <c r="A2003" s="6" t="s">
        <v>724</v>
      </c>
      <c r="B2003" s="135">
        <v>42217.833333333336</v>
      </c>
      <c r="C2003" s="6">
        <v>2903127</v>
      </c>
      <c r="D2003" s="62"/>
      <c r="E2003" s="44"/>
      <c r="F2003" s="6"/>
    </row>
    <row r="2004" spans="1:6" ht="15.75" customHeight="1" x14ac:dyDescent="0.2">
      <c r="A2004" s="6" t="s">
        <v>734</v>
      </c>
      <c r="B2004" s="135">
        <v>42247.833333333336</v>
      </c>
      <c r="C2004" s="6">
        <v>3565685</v>
      </c>
      <c r="D2004" s="62"/>
      <c r="E2004" s="44"/>
      <c r="F2004" s="6"/>
    </row>
    <row r="2005" spans="1:6" ht="15.75" customHeight="1" x14ac:dyDescent="0.2">
      <c r="A2005" s="6" t="s">
        <v>734</v>
      </c>
      <c r="B2005" s="135">
        <v>42246.833333333336</v>
      </c>
      <c r="C2005" s="6">
        <v>1132071</v>
      </c>
      <c r="D2005" s="62"/>
      <c r="E2005" s="44"/>
      <c r="F2005" s="6"/>
    </row>
    <row r="2006" spans="1:6" ht="15.75" customHeight="1" x14ac:dyDescent="0.2">
      <c r="A2006" s="6" t="s">
        <v>734</v>
      </c>
      <c r="B2006" s="135">
        <v>42245.833333333336</v>
      </c>
      <c r="C2006" s="6">
        <v>3674453</v>
      </c>
      <c r="D2006" s="62"/>
      <c r="E2006" s="44"/>
      <c r="F2006" s="6"/>
    </row>
    <row r="2007" spans="1:6" ht="15.75" customHeight="1" x14ac:dyDescent="0.2">
      <c r="A2007" s="6" t="s">
        <v>734</v>
      </c>
      <c r="B2007" s="135">
        <v>42244.833333333336</v>
      </c>
      <c r="C2007" s="6">
        <v>4158230</v>
      </c>
      <c r="D2007" s="62"/>
      <c r="E2007" s="44"/>
      <c r="F2007" s="6"/>
    </row>
    <row r="2008" spans="1:6" ht="15.75" customHeight="1" x14ac:dyDescent="0.2">
      <c r="A2008" s="6" t="s">
        <v>734</v>
      </c>
      <c r="B2008" s="135">
        <v>42243.833333333336</v>
      </c>
      <c r="C2008" s="6">
        <v>1780935</v>
      </c>
      <c r="D2008" s="62"/>
      <c r="E2008" s="44"/>
      <c r="F2008" s="6"/>
    </row>
    <row r="2009" spans="1:6" ht="15.75" customHeight="1" x14ac:dyDescent="0.2">
      <c r="A2009" s="6" t="s">
        <v>734</v>
      </c>
      <c r="B2009" s="135">
        <v>42242.833333333336</v>
      </c>
      <c r="C2009" s="6">
        <v>1600039</v>
      </c>
      <c r="D2009" s="62"/>
      <c r="E2009" s="44"/>
      <c r="F2009" s="6"/>
    </row>
    <row r="2010" spans="1:6" ht="15.75" customHeight="1" x14ac:dyDescent="0.2">
      <c r="A2010" s="6" t="s">
        <v>734</v>
      </c>
      <c r="B2010" s="135">
        <v>42241.833333333336</v>
      </c>
      <c r="C2010" s="6">
        <v>980219</v>
      </c>
      <c r="D2010" s="62"/>
      <c r="E2010" s="44"/>
      <c r="F2010" s="6"/>
    </row>
    <row r="2011" spans="1:6" ht="15.75" customHeight="1" x14ac:dyDescent="0.2">
      <c r="A2011" s="6" t="s">
        <v>734</v>
      </c>
      <c r="B2011" s="135">
        <v>42240.833333333336</v>
      </c>
      <c r="C2011" s="6">
        <v>1512907</v>
      </c>
      <c r="D2011" s="62"/>
      <c r="E2011" s="44"/>
      <c r="F2011" s="6"/>
    </row>
    <row r="2012" spans="1:6" ht="15.75" customHeight="1" x14ac:dyDescent="0.2">
      <c r="A2012" s="6" t="s">
        <v>734</v>
      </c>
      <c r="B2012" s="135">
        <v>42239.833333333336</v>
      </c>
      <c r="C2012" s="6">
        <v>1172166</v>
      </c>
      <c r="D2012" s="62"/>
      <c r="E2012" s="44"/>
      <c r="F2012" s="6"/>
    </row>
    <row r="2013" spans="1:6" ht="15.75" customHeight="1" x14ac:dyDescent="0.2">
      <c r="A2013" s="6" t="s">
        <v>734</v>
      </c>
      <c r="B2013" s="135">
        <v>42238.833333333336</v>
      </c>
      <c r="C2013" s="6">
        <v>2917299</v>
      </c>
      <c r="D2013" s="62"/>
      <c r="E2013" s="44"/>
      <c r="F2013" s="6"/>
    </row>
    <row r="2014" spans="1:6" ht="15.75" customHeight="1" x14ac:dyDescent="0.2">
      <c r="A2014" s="6" t="s">
        <v>734</v>
      </c>
      <c r="B2014" s="135">
        <v>42237.833333333336</v>
      </c>
      <c r="C2014" s="6">
        <v>3211576</v>
      </c>
      <c r="D2014" s="62"/>
      <c r="E2014" s="44"/>
      <c r="F2014" s="6"/>
    </row>
    <row r="2015" spans="1:6" ht="15.75" customHeight="1" x14ac:dyDescent="0.2">
      <c r="A2015" s="6" t="s">
        <v>734</v>
      </c>
      <c r="B2015" s="135">
        <v>42236.833333333336</v>
      </c>
      <c r="C2015" s="6">
        <v>4045149</v>
      </c>
      <c r="D2015" s="62"/>
      <c r="E2015" s="44"/>
      <c r="F2015" s="6"/>
    </row>
    <row r="2016" spans="1:6" ht="15.75" customHeight="1" x14ac:dyDescent="0.2">
      <c r="A2016" s="6" t="s">
        <v>734</v>
      </c>
      <c r="B2016" s="135">
        <v>42235.833333333336</v>
      </c>
      <c r="C2016" s="6">
        <v>5487201</v>
      </c>
      <c r="D2016" s="62"/>
      <c r="E2016" s="44"/>
      <c r="F2016" s="6"/>
    </row>
    <row r="2017" spans="1:6" ht="15.75" customHeight="1" x14ac:dyDescent="0.2">
      <c r="A2017" s="6" t="s">
        <v>734</v>
      </c>
      <c r="B2017" s="135">
        <v>42234.833333333336</v>
      </c>
      <c r="C2017" s="6">
        <v>5345237</v>
      </c>
      <c r="D2017" s="62"/>
      <c r="E2017" s="44"/>
      <c r="F2017" s="6"/>
    </row>
    <row r="2018" spans="1:6" ht="15.75" customHeight="1" x14ac:dyDescent="0.2">
      <c r="A2018" s="6" t="s">
        <v>734</v>
      </c>
      <c r="B2018" s="135">
        <v>42233.833333333336</v>
      </c>
      <c r="C2018" s="6">
        <v>5158489</v>
      </c>
      <c r="D2018" s="62"/>
      <c r="E2018" s="44"/>
      <c r="F2018" s="6"/>
    </row>
    <row r="2019" spans="1:6" ht="15.75" customHeight="1" x14ac:dyDescent="0.2">
      <c r="A2019" s="6" t="s">
        <v>734</v>
      </c>
      <c r="B2019" s="135">
        <v>42232.833333333336</v>
      </c>
      <c r="C2019" s="6">
        <v>5182288</v>
      </c>
      <c r="D2019" s="62"/>
      <c r="E2019" s="44"/>
      <c r="F2019" s="6"/>
    </row>
    <row r="2020" spans="1:6" ht="15.75" customHeight="1" x14ac:dyDescent="0.2">
      <c r="A2020" s="6" t="s">
        <v>734</v>
      </c>
      <c r="B2020" s="135">
        <v>42231.833333333336</v>
      </c>
      <c r="C2020" s="6">
        <v>5281168</v>
      </c>
      <c r="D2020" s="62"/>
      <c r="E2020" s="44"/>
      <c r="F2020" s="6"/>
    </row>
    <row r="2021" spans="1:6" ht="15.75" customHeight="1" x14ac:dyDescent="0.2">
      <c r="A2021" s="6" t="s">
        <v>734</v>
      </c>
      <c r="B2021" s="135">
        <v>42230.833333333336</v>
      </c>
      <c r="C2021" s="6">
        <v>4939671</v>
      </c>
      <c r="D2021" s="62"/>
      <c r="E2021" s="44"/>
      <c r="F2021" s="6"/>
    </row>
    <row r="2022" spans="1:6" ht="15.75" customHeight="1" x14ac:dyDescent="0.2">
      <c r="A2022" s="6" t="s">
        <v>734</v>
      </c>
      <c r="B2022" s="135">
        <v>42229.833333333336</v>
      </c>
      <c r="C2022" s="6">
        <v>5063324</v>
      </c>
      <c r="D2022" s="62"/>
      <c r="E2022" s="44"/>
      <c r="F2022" s="6"/>
    </row>
    <row r="2023" spans="1:6" ht="15.75" customHeight="1" x14ac:dyDescent="0.2">
      <c r="A2023" s="6" t="s">
        <v>734</v>
      </c>
      <c r="B2023" s="135">
        <v>42228.833333333336</v>
      </c>
      <c r="C2023" s="6">
        <v>4976761</v>
      </c>
      <c r="D2023" s="62"/>
      <c r="E2023" s="44"/>
      <c r="F2023" s="6"/>
    </row>
    <row r="2024" spans="1:6" ht="15.75" customHeight="1" x14ac:dyDescent="0.2">
      <c r="A2024" s="6" t="s">
        <v>734</v>
      </c>
      <c r="B2024" s="135">
        <v>42227.833333333336</v>
      </c>
      <c r="C2024" s="6">
        <v>4981793</v>
      </c>
      <c r="D2024" s="62"/>
      <c r="E2024" s="44"/>
      <c r="F2024" s="6"/>
    </row>
    <row r="2025" spans="1:6" ht="15.75" customHeight="1" x14ac:dyDescent="0.2">
      <c r="A2025" s="6" t="s">
        <v>734</v>
      </c>
      <c r="B2025" s="135">
        <v>42226.833333333336</v>
      </c>
      <c r="C2025" s="6">
        <v>4314052</v>
      </c>
      <c r="D2025" s="62"/>
      <c r="E2025" s="44"/>
      <c r="F2025" s="6"/>
    </row>
    <row r="2026" spans="1:6" ht="15.75" customHeight="1" x14ac:dyDescent="0.2">
      <c r="A2026" s="6" t="s">
        <v>734</v>
      </c>
      <c r="B2026" s="135">
        <v>42225.833333333336</v>
      </c>
      <c r="C2026" s="6">
        <v>960890</v>
      </c>
      <c r="D2026" s="62"/>
      <c r="E2026" s="44"/>
      <c r="F2026" s="6"/>
    </row>
    <row r="2027" spans="1:6" ht="15.75" customHeight="1" x14ac:dyDescent="0.2">
      <c r="A2027" s="6" t="s">
        <v>734</v>
      </c>
      <c r="B2027" s="135">
        <v>42224.833333333336</v>
      </c>
      <c r="C2027" s="6">
        <v>1048776</v>
      </c>
      <c r="D2027" s="62"/>
      <c r="E2027" s="44"/>
      <c r="F2027" s="6"/>
    </row>
    <row r="2028" spans="1:6" ht="15.75" customHeight="1" x14ac:dyDescent="0.2">
      <c r="A2028" s="6" t="s">
        <v>734</v>
      </c>
      <c r="B2028" s="135">
        <v>42223.833333333336</v>
      </c>
      <c r="C2028" s="6">
        <v>1288802</v>
      </c>
      <c r="D2028" s="62"/>
      <c r="E2028" s="44"/>
      <c r="F2028" s="6"/>
    </row>
    <row r="2029" spans="1:6" ht="15.75" customHeight="1" x14ac:dyDescent="0.2">
      <c r="A2029" s="6" t="s">
        <v>734</v>
      </c>
      <c r="B2029" s="135">
        <v>42222.833333333336</v>
      </c>
      <c r="C2029" s="6">
        <v>1313895</v>
      </c>
      <c r="D2029" s="62"/>
      <c r="E2029" s="44"/>
      <c r="F2029" s="6"/>
    </row>
    <row r="2030" spans="1:6" ht="15.75" customHeight="1" x14ac:dyDescent="0.2">
      <c r="A2030" s="6" t="s">
        <v>734</v>
      </c>
      <c r="B2030" s="135">
        <v>42221.833333333336</v>
      </c>
      <c r="C2030" s="6">
        <v>1059981</v>
      </c>
      <c r="D2030" s="62"/>
      <c r="E2030" s="44"/>
      <c r="F2030" s="6"/>
    </row>
    <row r="2031" spans="1:6" ht="15.75" customHeight="1" x14ac:dyDescent="0.2">
      <c r="A2031" s="6" t="s">
        <v>734</v>
      </c>
      <c r="B2031" s="135">
        <v>42220.833333333336</v>
      </c>
      <c r="C2031" s="6">
        <v>1169576</v>
      </c>
      <c r="D2031" s="62"/>
      <c r="E2031" s="44"/>
      <c r="F2031" s="6"/>
    </row>
    <row r="2032" spans="1:6" ht="15.75" customHeight="1" x14ac:dyDescent="0.2">
      <c r="A2032" s="6" t="s">
        <v>734</v>
      </c>
      <c r="B2032" s="135">
        <v>42219.833333333336</v>
      </c>
      <c r="C2032" s="6">
        <v>2256692</v>
      </c>
      <c r="D2032" s="62"/>
      <c r="E2032" s="44"/>
      <c r="F2032" s="6"/>
    </row>
    <row r="2033" spans="1:6" ht="15.75" customHeight="1" x14ac:dyDescent="0.2">
      <c r="A2033" s="6" t="s">
        <v>734</v>
      </c>
      <c r="B2033" s="135">
        <v>42218.833333333336</v>
      </c>
      <c r="C2033" s="6">
        <v>4910982</v>
      </c>
      <c r="D2033" s="62"/>
      <c r="E2033" s="44"/>
      <c r="F2033" s="6"/>
    </row>
    <row r="2034" spans="1:6" ht="15.75" customHeight="1" x14ac:dyDescent="0.2">
      <c r="A2034" s="6" t="s">
        <v>734</v>
      </c>
      <c r="B2034" s="135">
        <v>42217.833333333336</v>
      </c>
      <c r="C2034" s="6">
        <v>5724675</v>
      </c>
      <c r="D2034" s="62"/>
      <c r="E2034" s="44"/>
      <c r="F2034" s="6"/>
    </row>
    <row r="2035" spans="1:6" ht="15.75" customHeight="1" x14ac:dyDescent="0.2">
      <c r="A2035" s="6" t="s">
        <v>735</v>
      </c>
      <c r="B2035" s="135">
        <v>42247.833333333336</v>
      </c>
      <c r="C2035" s="6">
        <v>2115827</v>
      </c>
      <c r="D2035" s="62"/>
      <c r="E2035" s="44"/>
      <c r="F2035" s="6"/>
    </row>
    <row r="2036" spans="1:6" ht="15.75" customHeight="1" x14ac:dyDescent="0.2">
      <c r="A2036" s="6" t="s">
        <v>735</v>
      </c>
      <c r="B2036" s="135">
        <v>42246.833333333336</v>
      </c>
      <c r="C2036" s="6">
        <v>697163</v>
      </c>
      <c r="D2036" s="62"/>
      <c r="E2036" s="44"/>
      <c r="F2036" s="6"/>
    </row>
    <row r="2037" spans="1:6" ht="15.75" customHeight="1" x14ac:dyDescent="0.2">
      <c r="A2037" s="6" t="s">
        <v>735</v>
      </c>
      <c r="B2037" s="135">
        <v>42245.833333333336</v>
      </c>
      <c r="C2037" s="6">
        <v>2354187</v>
      </c>
      <c r="D2037" s="62"/>
      <c r="E2037" s="44"/>
      <c r="F2037" s="6"/>
    </row>
    <row r="2038" spans="1:6" ht="15.75" customHeight="1" x14ac:dyDescent="0.2">
      <c r="A2038" s="6" t="s">
        <v>735</v>
      </c>
      <c r="B2038" s="135">
        <v>42244.833333333336</v>
      </c>
      <c r="C2038" s="6">
        <v>2342848</v>
      </c>
      <c r="D2038" s="62"/>
      <c r="E2038" s="44"/>
      <c r="F2038" s="6"/>
    </row>
    <row r="2039" spans="1:6" ht="15.75" customHeight="1" x14ac:dyDescent="0.2">
      <c r="A2039" s="6" t="s">
        <v>735</v>
      </c>
      <c r="B2039" s="135">
        <v>42243.833333333336</v>
      </c>
      <c r="C2039" s="6">
        <v>1085499</v>
      </c>
      <c r="D2039" s="62"/>
      <c r="E2039" s="44"/>
      <c r="F2039" s="6"/>
    </row>
    <row r="2040" spans="1:6" ht="15.75" customHeight="1" x14ac:dyDescent="0.2">
      <c r="A2040" s="6" t="s">
        <v>735</v>
      </c>
      <c r="B2040" s="135">
        <v>42242.833333333336</v>
      </c>
      <c r="C2040" s="6">
        <v>1110005</v>
      </c>
      <c r="D2040" s="62"/>
      <c r="E2040" s="44"/>
      <c r="F2040" s="6"/>
    </row>
    <row r="2041" spans="1:6" ht="15.75" customHeight="1" x14ac:dyDescent="0.2">
      <c r="A2041" s="6" t="s">
        <v>735</v>
      </c>
      <c r="B2041" s="135">
        <v>42241.833333333336</v>
      </c>
      <c r="C2041" s="6">
        <v>718101</v>
      </c>
      <c r="D2041" s="62"/>
      <c r="E2041" s="44"/>
      <c r="F2041" s="6"/>
    </row>
    <row r="2042" spans="1:6" ht="15.75" customHeight="1" x14ac:dyDescent="0.2">
      <c r="A2042" s="6" t="s">
        <v>735</v>
      </c>
      <c r="B2042" s="135">
        <v>42240.833333333336</v>
      </c>
      <c r="C2042" s="6">
        <v>951355</v>
      </c>
      <c r="D2042" s="62"/>
      <c r="E2042" s="44"/>
      <c r="F2042" s="6"/>
    </row>
    <row r="2043" spans="1:6" ht="15.75" customHeight="1" x14ac:dyDescent="0.2">
      <c r="A2043" s="6" t="s">
        <v>735</v>
      </c>
      <c r="B2043" s="135">
        <v>42239.833333333336</v>
      </c>
      <c r="C2043" s="6">
        <v>927105</v>
      </c>
      <c r="D2043" s="62"/>
      <c r="E2043" s="44"/>
      <c r="F2043" s="6"/>
    </row>
    <row r="2044" spans="1:6" ht="15.75" customHeight="1" x14ac:dyDescent="0.2">
      <c r="A2044" s="6" t="s">
        <v>735</v>
      </c>
      <c r="B2044" s="135">
        <v>42238.833333333336</v>
      </c>
      <c r="C2044" s="6">
        <v>2189553</v>
      </c>
      <c r="D2044" s="62"/>
      <c r="E2044" s="44"/>
      <c r="F2044" s="6"/>
    </row>
    <row r="2045" spans="1:6" ht="15.75" customHeight="1" x14ac:dyDescent="0.2">
      <c r="A2045" s="6" t="s">
        <v>735</v>
      </c>
      <c r="B2045" s="135">
        <v>42237.833333333336</v>
      </c>
      <c r="C2045" s="6">
        <v>2340922</v>
      </c>
      <c r="D2045" s="62"/>
      <c r="E2045" s="44"/>
      <c r="F2045" s="6"/>
    </row>
    <row r="2046" spans="1:6" ht="15.75" customHeight="1" x14ac:dyDescent="0.2">
      <c r="A2046" s="6" t="s">
        <v>735</v>
      </c>
      <c r="B2046" s="135">
        <v>42236.833333333336</v>
      </c>
      <c r="C2046" s="6">
        <v>2165037</v>
      </c>
      <c r="D2046" s="62"/>
      <c r="E2046" s="44"/>
      <c r="F2046" s="6"/>
    </row>
    <row r="2047" spans="1:6" ht="15.75" customHeight="1" x14ac:dyDescent="0.2">
      <c r="A2047" s="6" t="s">
        <v>735</v>
      </c>
      <c r="B2047" s="135">
        <v>42235.833333333336</v>
      </c>
      <c r="C2047" s="6">
        <v>3946953</v>
      </c>
      <c r="D2047" s="62"/>
      <c r="E2047" s="44"/>
      <c r="F2047" s="6"/>
    </row>
    <row r="2048" spans="1:6" ht="15.75" customHeight="1" x14ac:dyDescent="0.2">
      <c r="A2048" s="6" t="s">
        <v>735</v>
      </c>
      <c r="B2048" s="135">
        <v>42234.833333333336</v>
      </c>
      <c r="C2048" s="6">
        <v>3923664</v>
      </c>
      <c r="D2048" s="62"/>
      <c r="E2048" s="44"/>
      <c r="F2048" s="6"/>
    </row>
    <row r="2049" spans="1:6" ht="15.75" customHeight="1" x14ac:dyDescent="0.2">
      <c r="A2049" s="6" t="s">
        <v>735</v>
      </c>
      <c r="B2049" s="135">
        <v>42233.833333333336</v>
      </c>
      <c r="C2049" s="6">
        <v>3812103</v>
      </c>
      <c r="D2049" s="62"/>
      <c r="E2049" s="44"/>
      <c r="F2049" s="6"/>
    </row>
    <row r="2050" spans="1:6" ht="15.75" customHeight="1" x14ac:dyDescent="0.2">
      <c r="A2050" s="6" t="s">
        <v>735</v>
      </c>
      <c r="B2050" s="135">
        <v>42232.833333333336</v>
      </c>
      <c r="C2050" s="6">
        <v>3970396</v>
      </c>
      <c r="D2050" s="62"/>
      <c r="E2050" s="44"/>
      <c r="F2050" s="6"/>
    </row>
    <row r="2051" spans="1:6" ht="15.75" customHeight="1" x14ac:dyDescent="0.2">
      <c r="A2051" s="6" t="s">
        <v>735</v>
      </c>
      <c r="B2051" s="135">
        <v>42231.833333333336</v>
      </c>
      <c r="C2051" s="6">
        <v>4115579</v>
      </c>
      <c r="D2051" s="62"/>
      <c r="E2051" s="44"/>
      <c r="F2051" s="6"/>
    </row>
    <row r="2052" spans="1:6" ht="15.75" customHeight="1" x14ac:dyDescent="0.2">
      <c r="A2052" s="6" t="s">
        <v>735</v>
      </c>
      <c r="B2052" s="135">
        <v>42230.833333333336</v>
      </c>
      <c r="C2052" s="6">
        <v>3341099</v>
      </c>
      <c r="D2052" s="62"/>
      <c r="E2052" s="44"/>
      <c r="F2052" s="6"/>
    </row>
    <row r="2053" spans="1:6" ht="15.75" customHeight="1" x14ac:dyDescent="0.2">
      <c r="A2053" s="6" t="s">
        <v>735</v>
      </c>
      <c r="B2053" s="135">
        <v>42229.833333333336</v>
      </c>
      <c r="C2053" s="6">
        <v>3744805</v>
      </c>
      <c r="D2053" s="62"/>
      <c r="E2053" s="44"/>
      <c r="F2053" s="6"/>
    </row>
    <row r="2054" spans="1:6" ht="15.75" customHeight="1" x14ac:dyDescent="0.2">
      <c r="A2054" s="6" t="s">
        <v>735</v>
      </c>
      <c r="B2054" s="135">
        <v>42228.833333333336</v>
      </c>
      <c r="C2054" s="6">
        <v>3863465</v>
      </c>
      <c r="D2054" s="62"/>
      <c r="E2054" s="44"/>
      <c r="F2054" s="6"/>
    </row>
    <row r="2055" spans="1:6" ht="15.75" customHeight="1" x14ac:dyDescent="0.2">
      <c r="A2055" s="6" t="s">
        <v>735</v>
      </c>
      <c r="B2055" s="135">
        <v>42227.833333333336</v>
      </c>
      <c r="C2055" s="6">
        <v>3696297</v>
      </c>
      <c r="D2055" s="62"/>
      <c r="E2055" s="44"/>
      <c r="F2055" s="6"/>
    </row>
    <row r="2056" spans="1:6" ht="15.75" customHeight="1" x14ac:dyDescent="0.2">
      <c r="A2056" s="6" t="s">
        <v>735</v>
      </c>
      <c r="B2056" s="135">
        <v>42226.833333333336</v>
      </c>
      <c r="C2056" s="6">
        <v>3247617</v>
      </c>
      <c r="D2056" s="62"/>
      <c r="E2056" s="44"/>
      <c r="F2056" s="6"/>
    </row>
    <row r="2057" spans="1:6" ht="15.75" customHeight="1" x14ac:dyDescent="0.2">
      <c r="A2057" s="6" t="s">
        <v>735</v>
      </c>
      <c r="B2057" s="135">
        <v>42225.833333333336</v>
      </c>
      <c r="C2057" s="6">
        <v>783296</v>
      </c>
      <c r="D2057" s="62"/>
      <c r="E2057" s="44"/>
      <c r="F2057" s="6"/>
    </row>
    <row r="2058" spans="1:6" ht="15.75" customHeight="1" x14ac:dyDescent="0.2">
      <c r="A2058" s="6" t="s">
        <v>735</v>
      </c>
      <c r="B2058" s="135">
        <v>42224.833333333336</v>
      </c>
      <c r="C2058" s="6">
        <v>724554</v>
      </c>
      <c r="D2058" s="62"/>
      <c r="E2058" s="44"/>
      <c r="F2058" s="6"/>
    </row>
    <row r="2059" spans="1:6" ht="15.75" customHeight="1" x14ac:dyDescent="0.2">
      <c r="A2059" s="6" t="s">
        <v>735</v>
      </c>
      <c r="B2059" s="135">
        <v>42223.833333333336</v>
      </c>
      <c r="C2059" s="6">
        <v>920103</v>
      </c>
      <c r="D2059" s="62"/>
      <c r="E2059" s="44"/>
      <c r="F2059" s="6"/>
    </row>
    <row r="2060" spans="1:6" ht="15.75" customHeight="1" x14ac:dyDescent="0.2">
      <c r="A2060" s="6" t="s">
        <v>735</v>
      </c>
      <c r="B2060" s="135">
        <v>42222.833333333336</v>
      </c>
      <c r="C2060" s="6">
        <v>906666</v>
      </c>
      <c r="D2060" s="62"/>
      <c r="E2060" s="44"/>
      <c r="F2060" s="6"/>
    </row>
    <row r="2061" spans="1:6" ht="15.75" customHeight="1" x14ac:dyDescent="0.2">
      <c r="A2061" s="6" t="s">
        <v>735</v>
      </c>
      <c r="B2061" s="135">
        <v>42221.833333333336</v>
      </c>
      <c r="C2061" s="6">
        <v>801628</v>
      </c>
      <c r="D2061" s="62"/>
      <c r="E2061" s="44"/>
      <c r="F2061" s="6"/>
    </row>
    <row r="2062" spans="1:6" ht="15.75" customHeight="1" x14ac:dyDescent="0.2">
      <c r="A2062" s="6" t="s">
        <v>735</v>
      </c>
      <c r="B2062" s="135">
        <v>42220.833333333336</v>
      </c>
      <c r="C2062" s="6">
        <v>785218</v>
      </c>
      <c r="D2062" s="62"/>
      <c r="E2062" s="44"/>
      <c r="F2062" s="6"/>
    </row>
    <row r="2063" spans="1:6" ht="15.75" customHeight="1" x14ac:dyDescent="0.2">
      <c r="A2063" s="6" t="s">
        <v>735</v>
      </c>
      <c r="B2063" s="135">
        <v>42219.833333333336</v>
      </c>
      <c r="C2063" s="6">
        <v>1335039</v>
      </c>
      <c r="D2063" s="62"/>
      <c r="E2063" s="44"/>
      <c r="F2063" s="6"/>
    </row>
    <row r="2064" spans="1:6" ht="15.75" customHeight="1" x14ac:dyDescent="0.2">
      <c r="A2064" s="6" t="s">
        <v>735</v>
      </c>
      <c r="B2064" s="135">
        <v>42218.833333333336</v>
      </c>
      <c r="C2064" s="6">
        <v>3298235</v>
      </c>
      <c r="D2064" s="62"/>
      <c r="E2064" s="44"/>
      <c r="F2064" s="6"/>
    </row>
    <row r="2065" spans="1:6" ht="15.75" customHeight="1" x14ac:dyDescent="0.2">
      <c r="A2065" s="6" t="s">
        <v>735</v>
      </c>
      <c r="B2065" s="135">
        <v>42217.833333333336</v>
      </c>
      <c r="C2065" s="6">
        <v>3969494</v>
      </c>
      <c r="D2065" s="62"/>
      <c r="E2065" s="44"/>
      <c r="F2065" s="6"/>
    </row>
    <row r="2066" spans="1:6" ht="15.75" customHeight="1" x14ac:dyDescent="0.2">
      <c r="A2066" s="6" t="s">
        <v>670</v>
      </c>
      <c r="B2066" s="6"/>
      <c r="C2066" s="6"/>
      <c r="D2066" s="62"/>
      <c r="E2066" s="44"/>
      <c r="F2066" s="6"/>
    </row>
    <row r="2067" spans="1:6" ht="15.75" customHeight="1" x14ac:dyDescent="0.2">
      <c r="A2067" s="6" t="s">
        <v>672</v>
      </c>
      <c r="B2067" s="6"/>
      <c r="C2067" s="6"/>
      <c r="D2067" s="62"/>
      <c r="E2067" s="44"/>
      <c r="F2067" s="6"/>
    </row>
    <row r="2068" spans="1:6" ht="15.75" customHeight="1" x14ac:dyDescent="0.2">
      <c r="A2068" s="6" t="s">
        <v>674</v>
      </c>
      <c r="B2068" s="135">
        <v>42247.833333333336</v>
      </c>
      <c r="C2068" s="6">
        <v>314577</v>
      </c>
      <c r="D2068" s="62"/>
      <c r="E2068" s="44"/>
      <c r="F2068" s="6"/>
    </row>
    <row r="2069" spans="1:6" ht="15.75" customHeight="1" x14ac:dyDescent="0.2">
      <c r="A2069" s="6" t="s">
        <v>674</v>
      </c>
      <c r="B2069" s="135">
        <v>42246.833333333336</v>
      </c>
      <c r="C2069" s="6">
        <v>317211</v>
      </c>
      <c r="D2069" s="62"/>
      <c r="E2069" s="44"/>
      <c r="F2069" s="6"/>
    </row>
    <row r="2070" spans="1:6" ht="15.75" customHeight="1" x14ac:dyDescent="0.2">
      <c r="A2070" s="6" t="s">
        <v>674</v>
      </c>
      <c r="B2070" s="135">
        <v>42245.833333333336</v>
      </c>
      <c r="C2070" s="6">
        <v>318822</v>
      </c>
      <c r="D2070" s="62"/>
      <c r="E2070" s="44"/>
      <c r="F2070" s="6"/>
    </row>
    <row r="2071" spans="1:6" ht="15.75" customHeight="1" x14ac:dyDescent="0.2">
      <c r="A2071" s="6" t="s">
        <v>674</v>
      </c>
      <c r="B2071" s="135">
        <v>42244.833333333336</v>
      </c>
      <c r="C2071" s="6">
        <v>325228</v>
      </c>
      <c r="D2071" s="62"/>
      <c r="E2071" s="44"/>
      <c r="F2071" s="6"/>
    </row>
    <row r="2072" spans="1:6" ht="15.75" customHeight="1" x14ac:dyDescent="0.2">
      <c r="A2072" s="6" t="s">
        <v>674</v>
      </c>
      <c r="B2072" s="135">
        <v>42243.833333333336</v>
      </c>
      <c r="C2072" s="6">
        <v>327810</v>
      </c>
      <c r="D2072" s="62"/>
      <c r="E2072" s="44"/>
      <c r="F2072" s="6"/>
    </row>
    <row r="2073" spans="1:6" ht="15.75" customHeight="1" x14ac:dyDescent="0.2">
      <c r="A2073" s="6" t="s">
        <v>674</v>
      </c>
      <c r="B2073" s="135">
        <v>42242.833333333336</v>
      </c>
      <c r="C2073" s="6">
        <v>314415</v>
      </c>
      <c r="D2073" s="62"/>
      <c r="E2073" s="44"/>
      <c r="F2073" s="6"/>
    </row>
    <row r="2074" spans="1:6" ht="15.75" customHeight="1" x14ac:dyDescent="0.2">
      <c r="A2074" s="6" t="s">
        <v>674</v>
      </c>
      <c r="B2074" s="135">
        <v>42241.833333333336</v>
      </c>
      <c r="C2074" s="6">
        <v>311352</v>
      </c>
      <c r="D2074" s="62"/>
      <c r="E2074" s="44"/>
      <c r="F2074" s="6"/>
    </row>
    <row r="2075" spans="1:6" ht="15.75" customHeight="1" x14ac:dyDescent="0.2">
      <c r="A2075" s="6" t="s">
        <v>674</v>
      </c>
      <c r="B2075" s="135">
        <v>42240.833333333336</v>
      </c>
      <c r="C2075" s="6">
        <v>318552</v>
      </c>
      <c r="D2075" s="62"/>
      <c r="E2075" s="44"/>
      <c r="F2075" s="6"/>
    </row>
    <row r="2076" spans="1:6" ht="15.75" customHeight="1" x14ac:dyDescent="0.2">
      <c r="A2076" s="6" t="s">
        <v>674</v>
      </c>
      <c r="B2076" s="135">
        <v>42239.833333333336</v>
      </c>
      <c r="C2076" s="6">
        <v>314313</v>
      </c>
      <c r="D2076" s="62"/>
      <c r="E2076" s="44"/>
      <c r="F2076" s="6"/>
    </row>
    <row r="2077" spans="1:6" ht="15.75" customHeight="1" x14ac:dyDescent="0.2">
      <c r="A2077" s="6" t="s">
        <v>674</v>
      </c>
      <c r="B2077" s="135">
        <v>42238.833333333336</v>
      </c>
      <c r="C2077" s="6">
        <v>315169</v>
      </c>
      <c r="D2077" s="62"/>
      <c r="E2077" s="44"/>
      <c r="F2077" s="6"/>
    </row>
    <row r="2078" spans="1:6" ht="15.75" customHeight="1" x14ac:dyDescent="0.2">
      <c r="A2078" s="6" t="s">
        <v>674</v>
      </c>
      <c r="B2078" s="135">
        <v>42237.833333333336</v>
      </c>
      <c r="C2078" s="6">
        <v>334152</v>
      </c>
      <c r="D2078" s="62"/>
      <c r="E2078" s="44"/>
      <c r="F2078" s="6"/>
    </row>
    <row r="2079" spans="1:6" ht="15.75" customHeight="1" x14ac:dyDescent="0.2">
      <c r="A2079" s="6" t="s">
        <v>674</v>
      </c>
      <c r="B2079" s="135">
        <v>42236.833333333336</v>
      </c>
      <c r="C2079" s="6">
        <v>320297</v>
      </c>
      <c r="D2079" s="62"/>
      <c r="E2079" s="44"/>
      <c r="F2079" s="6"/>
    </row>
    <row r="2080" spans="1:6" ht="15.75" customHeight="1" x14ac:dyDescent="0.2">
      <c r="A2080" s="6" t="s">
        <v>674</v>
      </c>
      <c r="B2080" s="135">
        <v>42235.833333333336</v>
      </c>
      <c r="C2080" s="6">
        <v>310367</v>
      </c>
      <c r="D2080" s="62"/>
      <c r="E2080" s="44"/>
      <c r="F2080" s="6"/>
    </row>
    <row r="2081" spans="1:6" ht="15.75" customHeight="1" x14ac:dyDescent="0.2">
      <c r="A2081" s="6" t="s">
        <v>674</v>
      </c>
      <c r="B2081" s="135">
        <v>42234.833333333336</v>
      </c>
      <c r="C2081" s="6">
        <v>312773</v>
      </c>
      <c r="D2081" s="62"/>
      <c r="E2081" s="44"/>
      <c r="F2081" s="6"/>
    </row>
    <row r="2082" spans="1:6" ht="15.75" customHeight="1" x14ac:dyDescent="0.2">
      <c r="A2082" s="6" t="s">
        <v>674</v>
      </c>
      <c r="B2082" s="135">
        <v>42233.833333333336</v>
      </c>
      <c r="C2082" s="6">
        <v>312326</v>
      </c>
      <c r="D2082" s="62"/>
      <c r="E2082" s="44"/>
      <c r="F2082" s="6"/>
    </row>
    <row r="2083" spans="1:6" ht="15.75" customHeight="1" x14ac:dyDescent="0.2">
      <c r="A2083" s="6" t="s">
        <v>674</v>
      </c>
      <c r="B2083" s="135">
        <v>42232.833333333336</v>
      </c>
      <c r="C2083" s="6">
        <v>313118</v>
      </c>
      <c r="D2083" s="62"/>
      <c r="E2083" s="44"/>
      <c r="F2083" s="6"/>
    </row>
    <row r="2084" spans="1:6" ht="15.75" customHeight="1" x14ac:dyDescent="0.2">
      <c r="A2084" s="6" t="s">
        <v>674</v>
      </c>
      <c r="B2084" s="135">
        <v>42231.833333333336</v>
      </c>
      <c r="C2084" s="6">
        <v>310392</v>
      </c>
      <c r="D2084" s="62"/>
      <c r="E2084" s="44"/>
      <c r="F2084" s="6"/>
    </row>
    <row r="2085" spans="1:6" ht="15.75" customHeight="1" x14ac:dyDescent="0.2">
      <c r="A2085" s="6" t="s">
        <v>674</v>
      </c>
      <c r="B2085" s="135">
        <v>42230.833333333336</v>
      </c>
      <c r="C2085" s="6">
        <v>320557</v>
      </c>
      <c r="D2085" s="62"/>
      <c r="E2085" s="44"/>
      <c r="F2085" s="6"/>
    </row>
    <row r="2086" spans="1:6" ht="15.75" customHeight="1" x14ac:dyDescent="0.2">
      <c r="A2086" s="6" t="s">
        <v>674</v>
      </c>
      <c r="B2086" s="135">
        <v>42229.833333333336</v>
      </c>
      <c r="C2086" s="6">
        <v>328354</v>
      </c>
      <c r="D2086" s="62"/>
      <c r="E2086" s="44"/>
      <c r="F2086" s="6"/>
    </row>
    <row r="2087" spans="1:6" ht="15.75" customHeight="1" x14ac:dyDescent="0.2">
      <c r="A2087" s="6" t="s">
        <v>674</v>
      </c>
      <c r="B2087" s="135">
        <v>42228.833333333336</v>
      </c>
      <c r="C2087" s="6">
        <v>313351</v>
      </c>
      <c r="D2087" s="62"/>
      <c r="E2087" s="44"/>
      <c r="F2087" s="6"/>
    </row>
    <row r="2088" spans="1:6" ht="15.75" customHeight="1" x14ac:dyDescent="0.2">
      <c r="A2088" s="6" t="s">
        <v>674</v>
      </c>
      <c r="B2088" s="135">
        <v>42227.833333333336</v>
      </c>
      <c r="C2088" s="6">
        <v>306782</v>
      </c>
      <c r="D2088" s="62"/>
      <c r="E2088" s="44"/>
      <c r="F2088" s="6"/>
    </row>
    <row r="2089" spans="1:6" ht="15.75" customHeight="1" x14ac:dyDescent="0.2">
      <c r="A2089" s="6" t="s">
        <v>674</v>
      </c>
      <c r="B2089" s="135">
        <v>42226.833333333336</v>
      </c>
      <c r="C2089" s="6">
        <v>308474</v>
      </c>
      <c r="D2089" s="62"/>
      <c r="E2089" s="44"/>
      <c r="F2089" s="6"/>
    </row>
    <row r="2090" spans="1:6" ht="15.75" customHeight="1" x14ac:dyDescent="0.2">
      <c r="A2090" s="6" t="s">
        <v>674</v>
      </c>
      <c r="B2090" s="135">
        <v>42225.833333333336</v>
      </c>
      <c r="C2090" s="6">
        <v>313384</v>
      </c>
      <c r="D2090" s="62"/>
      <c r="E2090" s="44"/>
      <c r="F2090" s="6"/>
    </row>
    <row r="2091" spans="1:6" ht="15.75" customHeight="1" x14ac:dyDescent="0.2">
      <c r="A2091" s="6" t="s">
        <v>674</v>
      </c>
      <c r="B2091" s="135">
        <v>42224.833333333336</v>
      </c>
      <c r="C2091" s="6">
        <v>309332</v>
      </c>
      <c r="D2091" s="62"/>
      <c r="E2091" s="44"/>
      <c r="F2091" s="6"/>
    </row>
    <row r="2092" spans="1:6" ht="15.75" customHeight="1" x14ac:dyDescent="0.2">
      <c r="A2092" s="6" t="s">
        <v>674</v>
      </c>
      <c r="B2092" s="135">
        <v>42223.833333333336</v>
      </c>
      <c r="C2092" s="6">
        <v>322551</v>
      </c>
      <c r="D2092" s="62"/>
      <c r="E2092" s="44"/>
      <c r="F2092" s="6"/>
    </row>
    <row r="2093" spans="1:6" ht="15.75" customHeight="1" x14ac:dyDescent="0.2">
      <c r="A2093" s="6" t="s">
        <v>674</v>
      </c>
      <c r="B2093" s="135">
        <v>42222.833333333336</v>
      </c>
      <c r="C2093" s="6">
        <v>317827</v>
      </c>
      <c r="D2093" s="62"/>
      <c r="E2093" s="44"/>
      <c r="F2093" s="6"/>
    </row>
    <row r="2094" spans="1:6" ht="15.75" customHeight="1" x14ac:dyDescent="0.2">
      <c r="A2094" s="6" t="s">
        <v>674</v>
      </c>
      <c r="B2094" s="135">
        <v>42221.833333333336</v>
      </c>
      <c r="C2094" s="6">
        <v>305280</v>
      </c>
      <c r="D2094" s="62"/>
      <c r="E2094" s="44"/>
      <c r="F2094" s="6"/>
    </row>
    <row r="2095" spans="1:6" ht="15.75" customHeight="1" x14ac:dyDescent="0.2">
      <c r="A2095" s="6" t="s">
        <v>674</v>
      </c>
      <c r="B2095" s="135">
        <v>42220.833333333336</v>
      </c>
      <c r="C2095" s="6">
        <v>296020</v>
      </c>
      <c r="D2095" s="62"/>
      <c r="E2095" s="44"/>
      <c r="F2095" s="6"/>
    </row>
    <row r="2096" spans="1:6" ht="15.75" customHeight="1" x14ac:dyDescent="0.2">
      <c r="A2096" s="6" t="s">
        <v>674</v>
      </c>
      <c r="B2096" s="135">
        <v>42219.833333333336</v>
      </c>
      <c r="C2096" s="6">
        <v>301729</v>
      </c>
      <c r="D2096" s="62"/>
      <c r="E2096" s="44"/>
      <c r="F2096" s="6"/>
    </row>
    <row r="2097" spans="1:6" ht="15.75" customHeight="1" x14ac:dyDescent="0.2">
      <c r="A2097" s="6" t="s">
        <v>674</v>
      </c>
      <c r="B2097" s="135">
        <v>42218.833333333336</v>
      </c>
      <c r="C2097" s="6">
        <v>302858</v>
      </c>
      <c r="D2097" s="62"/>
      <c r="E2097" s="44"/>
      <c r="F2097" s="6"/>
    </row>
    <row r="2098" spans="1:6" ht="15.75" customHeight="1" x14ac:dyDescent="0.2">
      <c r="A2098" s="6" t="s">
        <v>674</v>
      </c>
      <c r="B2098" s="135">
        <v>42217.833333333336</v>
      </c>
      <c r="C2098" s="6">
        <v>292783</v>
      </c>
      <c r="D2098" s="62"/>
      <c r="E2098" s="44"/>
      <c r="F2098" s="6"/>
    </row>
    <row r="2099" spans="1:6" ht="15.75" customHeight="1" x14ac:dyDescent="0.2">
      <c r="A2099" s="6" t="s">
        <v>676</v>
      </c>
      <c r="B2099" s="6"/>
      <c r="C2099" s="6"/>
      <c r="D2099" s="62"/>
      <c r="E2099" s="44"/>
      <c r="F2099" s="6"/>
    </row>
    <row r="2100" spans="1:6" ht="15.75" customHeight="1" x14ac:dyDescent="0.2">
      <c r="A2100" s="6" t="s">
        <v>678</v>
      </c>
      <c r="B2100" s="135">
        <v>42247.833333333336</v>
      </c>
      <c r="C2100" s="6">
        <v>307805</v>
      </c>
      <c r="D2100" s="62"/>
      <c r="E2100" s="44"/>
      <c r="F2100" s="6"/>
    </row>
    <row r="2101" spans="1:6" ht="15.75" customHeight="1" x14ac:dyDescent="0.2">
      <c r="A2101" s="6" t="s">
        <v>678</v>
      </c>
      <c r="B2101" s="135">
        <v>42246.833333333336</v>
      </c>
      <c r="C2101" s="6">
        <v>313460</v>
      </c>
      <c r="D2101" s="62"/>
      <c r="E2101" s="44"/>
      <c r="F2101" s="6"/>
    </row>
    <row r="2102" spans="1:6" ht="15.75" customHeight="1" x14ac:dyDescent="0.2">
      <c r="A2102" s="6" t="s">
        <v>678</v>
      </c>
      <c r="B2102" s="135">
        <v>42245.833333333336</v>
      </c>
      <c r="C2102" s="6">
        <v>314108</v>
      </c>
      <c r="D2102" s="62"/>
      <c r="E2102" s="44"/>
      <c r="F2102" s="6"/>
    </row>
    <row r="2103" spans="1:6" ht="15.75" customHeight="1" x14ac:dyDescent="0.2">
      <c r="A2103" s="6" t="s">
        <v>678</v>
      </c>
      <c r="B2103" s="135">
        <v>42244.833333333336</v>
      </c>
      <c r="C2103" s="6">
        <v>310260</v>
      </c>
      <c r="D2103" s="62"/>
      <c r="E2103" s="44"/>
      <c r="F2103" s="6"/>
    </row>
    <row r="2104" spans="1:6" ht="15.75" customHeight="1" x14ac:dyDescent="0.2">
      <c r="A2104" s="6" t="s">
        <v>678</v>
      </c>
      <c r="B2104" s="135">
        <v>42243.833333333336</v>
      </c>
      <c r="C2104" s="6">
        <v>311089</v>
      </c>
      <c r="D2104" s="62"/>
      <c r="E2104" s="44"/>
      <c r="F2104" s="6"/>
    </row>
    <row r="2105" spans="1:6" ht="15.75" customHeight="1" x14ac:dyDescent="0.2">
      <c r="A2105" s="6" t="s">
        <v>678</v>
      </c>
      <c r="B2105" s="135">
        <v>42242.833333333336</v>
      </c>
      <c r="C2105" s="6">
        <v>316708</v>
      </c>
      <c r="D2105" s="62"/>
      <c r="E2105" s="44"/>
      <c r="F2105" s="6"/>
    </row>
    <row r="2106" spans="1:6" ht="15.75" customHeight="1" x14ac:dyDescent="0.2">
      <c r="A2106" s="6" t="s">
        <v>678</v>
      </c>
      <c r="B2106" s="135">
        <v>42241.833333333336</v>
      </c>
      <c r="C2106" s="6">
        <v>311316</v>
      </c>
      <c r="D2106" s="62"/>
      <c r="E2106" s="44"/>
      <c r="F2106" s="6"/>
    </row>
    <row r="2107" spans="1:6" ht="15.75" customHeight="1" x14ac:dyDescent="0.2">
      <c r="A2107" s="6" t="s">
        <v>678</v>
      </c>
      <c r="B2107" s="135">
        <v>42240.833333333336</v>
      </c>
      <c r="C2107" s="6">
        <v>315209</v>
      </c>
      <c r="D2107" s="62"/>
      <c r="E2107" s="44"/>
      <c r="F2107" s="6"/>
    </row>
    <row r="2108" spans="1:6" ht="15.75" customHeight="1" x14ac:dyDescent="0.2">
      <c r="A2108" s="6" t="s">
        <v>678</v>
      </c>
      <c r="B2108" s="135">
        <v>42239.833333333336</v>
      </c>
      <c r="C2108" s="6">
        <v>309344</v>
      </c>
      <c r="D2108" s="62"/>
      <c r="E2108" s="44"/>
      <c r="F2108" s="6"/>
    </row>
    <row r="2109" spans="1:6" ht="15.75" customHeight="1" x14ac:dyDescent="0.2">
      <c r="A2109" s="6" t="s">
        <v>678</v>
      </c>
      <c r="B2109" s="135">
        <v>42238.833333333336</v>
      </c>
      <c r="C2109" s="6">
        <v>313124</v>
      </c>
      <c r="D2109" s="62"/>
      <c r="E2109" s="44"/>
      <c r="F2109" s="6"/>
    </row>
    <row r="2110" spans="1:6" ht="15.75" customHeight="1" x14ac:dyDescent="0.2">
      <c r="A2110" s="6" t="s">
        <v>678</v>
      </c>
      <c r="B2110" s="135">
        <v>42237.833333333336</v>
      </c>
      <c r="C2110" s="6">
        <v>306287</v>
      </c>
      <c r="D2110" s="62"/>
      <c r="E2110" s="44"/>
      <c r="F2110" s="6"/>
    </row>
    <row r="2111" spans="1:6" ht="15.75" customHeight="1" x14ac:dyDescent="0.2">
      <c r="A2111" s="6" t="s">
        <v>678</v>
      </c>
      <c r="B2111" s="135">
        <v>42236.833333333336</v>
      </c>
      <c r="C2111" s="6">
        <v>309520</v>
      </c>
      <c r="D2111" s="62"/>
      <c r="E2111" s="44"/>
      <c r="F2111" s="6"/>
    </row>
    <row r="2112" spans="1:6" ht="15.75" customHeight="1" x14ac:dyDescent="0.2">
      <c r="A2112" s="6" t="s">
        <v>678</v>
      </c>
      <c r="B2112" s="135">
        <v>42235.833333333336</v>
      </c>
      <c r="C2112" s="6">
        <v>311072</v>
      </c>
      <c r="D2112" s="62"/>
      <c r="E2112" s="44"/>
      <c r="F2112" s="6"/>
    </row>
    <row r="2113" spans="1:6" ht="15.75" customHeight="1" x14ac:dyDescent="0.2">
      <c r="A2113" s="6" t="s">
        <v>678</v>
      </c>
      <c r="B2113" s="135">
        <v>42234.833333333336</v>
      </c>
      <c r="C2113" s="6">
        <v>312566</v>
      </c>
      <c r="D2113" s="62"/>
      <c r="E2113" s="44"/>
      <c r="F2113" s="6"/>
    </row>
    <row r="2114" spans="1:6" ht="15.75" customHeight="1" x14ac:dyDescent="0.2">
      <c r="A2114" s="6" t="s">
        <v>678</v>
      </c>
      <c r="B2114" s="135">
        <v>42233.833333333336</v>
      </c>
      <c r="C2114" s="6">
        <v>309632</v>
      </c>
      <c r="D2114" s="62"/>
      <c r="E2114" s="44"/>
      <c r="F2114" s="6"/>
    </row>
    <row r="2115" spans="1:6" ht="15.75" customHeight="1" x14ac:dyDescent="0.2">
      <c r="A2115" s="6" t="s">
        <v>678</v>
      </c>
      <c r="B2115" s="135">
        <v>42232.833333333336</v>
      </c>
      <c r="C2115" s="6">
        <v>310480</v>
      </c>
      <c r="D2115" s="62"/>
      <c r="E2115" s="44"/>
      <c r="F2115" s="6"/>
    </row>
    <row r="2116" spans="1:6" ht="15.75" customHeight="1" x14ac:dyDescent="0.2">
      <c r="A2116" s="6" t="s">
        <v>678</v>
      </c>
      <c r="B2116" s="135">
        <v>42231.833333333336</v>
      </c>
      <c r="C2116" s="6">
        <v>311733</v>
      </c>
      <c r="D2116" s="62"/>
      <c r="E2116" s="44"/>
      <c r="F2116" s="6"/>
    </row>
    <row r="2117" spans="1:6" ht="15.75" customHeight="1" x14ac:dyDescent="0.2">
      <c r="A2117" s="6" t="s">
        <v>678</v>
      </c>
      <c r="B2117" s="135">
        <v>42230.833333333336</v>
      </c>
      <c r="C2117" s="6">
        <v>309336</v>
      </c>
      <c r="D2117" s="62"/>
      <c r="E2117" s="44"/>
      <c r="F2117" s="6"/>
    </row>
    <row r="2118" spans="1:6" ht="15.75" customHeight="1" x14ac:dyDescent="0.2">
      <c r="A2118" s="6" t="s">
        <v>678</v>
      </c>
      <c r="B2118" s="135">
        <v>42229.833333333336</v>
      </c>
      <c r="C2118" s="6">
        <v>312464</v>
      </c>
      <c r="D2118" s="62"/>
      <c r="E2118" s="44"/>
      <c r="F2118" s="6"/>
    </row>
    <row r="2119" spans="1:6" ht="15.75" customHeight="1" x14ac:dyDescent="0.2">
      <c r="A2119" s="6" t="s">
        <v>678</v>
      </c>
      <c r="B2119" s="135">
        <v>42228.833333333336</v>
      </c>
      <c r="C2119" s="6">
        <v>313927</v>
      </c>
      <c r="D2119" s="62"/>
      <c r="E2119" s="44"/>
      <c r="F2119" s="6"/>
    </row>
    <row r="2120" spans="1:6" ht="15.75" customHeight="1" x14ac:dyDescent="0.2">
      <c r="A2120" s="6" t="s">
        <v>678</v>
      </c>
      <c r="B2120" s="135">
        <v>42227.833333333336</v>
      </c>
      <c r="C2120" s="6">
        <v>308430</v>
      </c>
      <c r="D2120" s="62"/>
      <c r="E2120" s="44"/>
      <c r="F2120" s="6"/>
    </row>
    <row r="2121" spans="1:6" ht="15.75" customHeight="1" x14ac:dyDescent="0.2">
      <c r="A2121" s="6" t="s">
        <v>678</v>
      </c>
      <c r="B2121" s="135">
        <v>42226.833333333336</v>
      </c>
      <c r="C2121" s="6">
        <v>304657</v>
      </c>
      <c r="D2121" s="62"/>
      <c r="E2121" s="44"/>
      <c r="F2121" s="6"/>
    </row>
    <row r="2122" spans="1:6" ht="15.75" customHeight="1" x14ac:dyDescent="0.2">
      <c r="A2122" s="6" t="s">
        <v>678</v>
      </c>
      <c r="B2122" s="135">
        <v>42225.833333333336</v>
      </c>
      <c r="C2122" s="6">
        <v>310105</v>
      </c>
      <c r="D2122" s="62"/>
      <c r="E2122" s="44"/>
      <c r="F2122" s="6"/>
    </row>
    <row r="2123" spans="1:6" ht="15.75" customHeight="1" x14ac:dyDescent="0.2">
      <c r="A2123" s="6" t="s">
        <v>678</v>
      </c>
      <c r="B2123" s="135">
        <v>42224.833333333336</v>
      </c>
      <c r="C2123" s="6">
        <v>311684</v>
      </c>
      <c r="D2123" s="62"/>
      <c r="E2123" s="44"/>
      <c r="F2123" s="6"/>
    </row>
    <row r="2124" spans="1:6" ht="15.75" customHeight="1" x14ac:dyDescent="0.2">
      <c r="A2124" s="6" t="s">
        <v>678</v>
      </c>
      <c r="B2124" s="135">
        <v>42223.833333333336</v>
      </c>
      <c r="C2124" s="6">
        <v>312451</v>
      </c>
      <c r="D2124" s="62"/>
      <c r="E2124" s="44"/>
      <c r="F2124" s="6"/>
    </row>
    <row r="2125" spans="1:6" ht="15.75" customHeight="1" x14ac:dyDescent="0.2">
      <c r="A2125" s="6" t="s">
        <v>678</v>
      </c>
      <c r="B2125" s="135">
        <v>42222.833333333336</v>
      </c>
      <c r="C2125" s="6">
        <v>309863</v>
      </c>
      <c r="D2125" s="62"/>
      <c r="E2125" s="44"/>
      <c r="F2125" s="6"/>
    </row>
    <row r="2126" spans="1:6" ht="15.75" customHeight="1" x14ac:dyDescent="0.2">
      <c r="A2126" s="6" t="s">
        <v>678</v>
      </c>
      <c r="B2126" s="135">
        <v>42221.833333333336</v>
      </c>
      <c r="C2126" s="6">
        <v>307805</v>
      </c>
      <c r="D2126" s="62"/>
      <c r="E2126" s="44"/>
      <c r="F2126" s="6"/>
    </row>
    <row r="2127" spans="1:6" ht="15.75" customHeight="1" x14ac:dyDescent="0.2">
      <c r="A2127" s="6" t="s">
        <v>678</v>
      </c>
      <c r="B2127" s="135">
        <v>42220.833333333336</v>
      </c>
      <c r="C2127" s="6">
        <v>309710</v>
      </c>
      <c r="D2127" s="62"/>
      <c r="E2127" s="44"/>
      <c r="F2127" s="6"/>
    </row>
    <row r="2128" spans="1:6" ht="15.75" customHeight="1" x14ac:dyDescent="0.2">
      <c r="A2128" s="6" t="s">
        <v>678</v>
      </c>
      <c r="B2128" s="135">
        <v>42219.833333333336</v>
      </c>
      <c r="C2128" s="6">
        <v>308398</v>
      </c>
      <c r="D2128" s="62"/>
      <c r="E2128" s="44"/>
      <c r="F2128" s="6"/>
    </row>
    <row r="2129" spans="1:6" ht="15.75" customHeight="1" x14ac:dyDescent="0.2">
      <c r="A2129" s="6" t="s">
        <v>678</v>
      </c>
      <c r="B2129" s="135">
        <v>42218.833333333336</v>
      </c>
      <c r="C2129" s="6">
        <v>310416</v>
      </c>
      <c r="D2129" s="62"/>
      <c r="E2129" s="44"/>
      <c r="F2129" s="6"/>
    </row>
    <row r="2130" spans="1:6" ht="15.75" customHeight="1" x14ac:dyDescent="0.2">
      <c r="A2130" s="6" t="s">
        <v>678</v>
      </c>
      <c r="B2130" s="135">
        <v>42217.833333333336</v>
      </c>
      <c r="C2130" s="6">
        <v>309673</v>
      </c>
      <c r="D2130" s="62"/>
      <c r="E2130" s="44"/>
      <c r="F2130" s="6"/>
    </row>
    <row r="2131" spans="1:6" ht="15.75" customHeight="1" x14ac:dyDescent="0.2">
      <c r="A2131" s="6" t="s">
        <v>681</v>
      </c>
      <c r="B2131" s="135">
        <v>42247.833333333336</v>
      </c>
      <c r="C2131" s="6">
        <v>207712</v>
      </c>
      <c r="D2131" s="62"/>
      <c r="E2131" s="44"/>
      <c r="F2131" s="6"/>
    </row>
    <row r="2132" spans="1:6" ht="15.75" customHeight="1" x14ac:dyDescent="0.2">
      <c r="A2132" s="6" t="s">
        <v>681</v>
      </c>
      <c r="B2132" s="135">
        <v>42246.833333333336</v>
      </c>
      <c r="C2132" s="6">
        <v>208101</v>
      </c>
      <c r="D2132" s="62"/>
      <c r="E2132" s="44"/>
      <c r="F2132" s="6"/>
    </row>
    <row r="2133" spans="1:6" ht="15.75" customHeight="1" x14ac:dyDescent="0.2">
      <c r="A2133" s="6" t="s">
        <v>681</v>
      </c>
      <c r="B2133" s="135">
        <v>42245.833333333336</v>
      </c>
      <c r="C2133" s="6">
        <v>207770</v>
      </c>
      <c r="D2133" s="62"/>
      <c r="E2133" s="44"/>
      <c r="F2133" s="6"/>
    </row>
    <row r="2134" spans="1:6" ht="15.75" customHeight="1" x14ac:dyDescent="0.2">
      <c r="A2134" s="6" t="s">
        <v>681</v>
      </c>
      <c r="B2134" s="135">
        <v>42244.833333333336</v>
      </c>
      <c r="C2134" s="6">
        <v>208450</v>
      </c>
      <c r="D2134" s="62"/>
      <c r="E2134" s="44"/>
      <c r="F2134" s="6"/>
    </row>
    <row r="2135" spans="1:6" ht="15.75" customHeight="1" x14ac:dyDescent="0.2">
      <c r="A2135" s="6" t="s">
        <v>681</v>
      </c>
      <c r="B2135" s="135">
        <v>42243.833333333336</v>
      </c>
      <c r="C2135" s="6">
        <v>215460</v>
      </c>
      <c r="D2135" s="62"/>
      <c r="E2135" s="44"/>
      <c r="F2135" s="6"/>
    </row>
    <row r="2136" spans="1:6" ht="15.75" customHeight="1" x14ac:dyDescent="0.2">
      <c r="A2136" s="6" t="s">
        <v>681</v>
      </c>
      <c r="B2136" s="135">
        <v>42242.833333333336</v>
      </c>
      <c r="C2136" s="6">
        <v>203304</v>
      </c>
      <c r="D2136" s="62"/>
      <c r="E2136" s="44"/>
      <c r="F2136" s="6"/>
    </row>
    <row r="2137" spans="1:6" ht="15.75" customHeight="1" x14ac:dyDescent="0.2">
      <c r="A2137" s="6" t="s">
        <v>681</v>
      </c>
      <c r="B2137" s="135">
        <v>42241.833333333336</v>
      </c>
      <c r="C2137" s="6">
        <v>207965</v>
      </c>
      <c r="D2137" s="62"/>
      <c r="E2137" s="44"/>
      <c r="F2137" s="6"/>
    </row>
    <row r="2138" spans="1:6" ht="15.75" customHeight="1" x14ac:dyDescent="0.2">
      <c r="A2138" s="6" t="s">
        <v>681</v>
      </c>
      <c r="B2138" s="135">
        <v>42240.833333333336</v>
      </c>
      <c r="C2138" s="6">
        <v>208644</v>
      </c>
      <c r="D2138" s="62"/>
      <c r="E2138" s="44"/>
      <c r="F2138" s="6"/>
    </row>
    <row r="2139" spans="1:6" ht="15.75" customHeight="1" x14ac:dyDescent="0.2">
      <c r="A2139" s="6" t="s">
        <v>681</v>
      </c>
      <c r="B2139" s="135">
        <v>42239.833333333336</v>
      </c>
      <c r="C2139" s="6">
        <v>203770</v>
      </c>
      <c r="D2139" s="62"/>
      <c r="E2139" s="44"/>
      <c r="F2139" s="6"/>
    </row>
    <row r="2140" spans="1:6" ht="15.75" customHeight="1" x14ac:dyDescent="0.2">
      <c r="A2140" s="6" t="s">
        <v>681</v>
      </c>
      <c r="B2140" s="135">
        <v>42238.833333333336</v>
      </c>
      <c r="C2140" s="6">
        <v>201770</v>
      </c>
      <c r="D2140" s="62"/>
      <c r="E2140" s="44"/>
      <c r="F2140" s="6"/>
    </row>
    <row r="2141" spans="1:6" ht="15.75" customHeight="1" x14ac:dyDescent="0.2">
      <c r="A2141" s="6" t="s">
        <v>681</v>
      </c>
      <c r="B2141" s="135">
        <v>42237.833333333336</v>
      </c>
      <c r="C2141" s="6">
        <v>208800</v>
      </c>
      <c r="D2141" s="62"/>
      <c r="E2141" s="44"/>
      <c r="F2141" s="6"/>
    </row>
    <row r="2142" spans="1:6" ht="15.75" customHeight="1" x14ac:dyDescent="0.2">
      <c r="A2142" s="6" t="s">
        <v>681</v>
      </c>
      <c r="B2142" s="135">
        <v>42236.833333333336</v>
      </c>
      <c r="C2142" s="6">
        <v>206062</v>
      </c>
      <c r="D2142" s="62"/>
      <c r="E2142" s="44"/>
      <c r="F2142" s="6"/>
    </row>
    <row r="2143" spans="1:6" ht="15.75" customHeight="1" x14ac:dyDescent="0.2">
      <c r="A2143" s="6" t="s">
        <v>681</v>
      </c>
      <c r="B2143" s="135">
        <v>42235.833333333336</v>
      </c>
      <c r="C2143" s="6">
        <v>201959</v>
      </c>
      <c r="D2143" s="62"/>
      <c r="E2143" s="44"/>
      <c r="F2143" s="6"/>
    </row>
    <row r="2144" spans="1:6" ht="15.75" customHeight="1" x14ac:dyDescent="0.2">
      <c r="A2144" s="6" t="s">
        <v>681</v>
      </c>
      <c r="B2144" s="135">
        <v>42234.833333333336</v>
      </c>
      <c r="C2144" s="6">
        <v>207668</v>
      </c>
      <c r="D2144" s="62"/>
      <c r="E2144" s="44"/>
      <c r="F2144" s="6"/>
    </row>
    <row r="2145" spans="1:6" ht="15.75" customHeight="1" x14ac:dyDescent="0.2">
      <c r="A2145" s="6" t="s">
        <v>681</v>
      </c>
      <c r="B2145" s="135">
        <v>42233.833333333336</v>
      </c>
      <c r="C2145" s="6">
        <v>201424</v>
      </c>
      <c r="D2145" s="62"/>
      <c r="E2145" s="44"/>
      <c r="F2145" s="6"/>
    </row>
    <row r="2146" spans="1:6" ht="15.75" customHeight="1" x14ac:dyDescent="0.2">
      <c r="A2146" s="6" t="s">
        <v>681</v>
      </c>
      <c r="B2146" s="135">
        <v>42232.833333333336</v>
      </c>
      <c r="C2146" s="6">
        <v>201296</v>
      </c>
      <c r="D2146" s="62"/>
      <c r="E2146" s="44"/>
      <c r="F2146" s="6"/>
    </row>
    <row r="2147" spans="1:6" ht="15.75" customHeight="1" x14ac:dyDescent="0.2">
      <c r="A2147" s="6" t="s">
        <v>681</v>
      </c>
      <c r="B2147" s="135">
        <v>42231.833333333336</v>
      </c>
      <c r="C2147" s="6">
        <v>201897</v>
      </c>
      <c r="D2147" s="62"/>
      <c r="E2147" s="44"/>
      <c r="F2147" s="6"/>
    </row>
    <row r="2148" spans="1:6" ht="15.75" customHeight="1" x14ac:dyDescent="0.2">
      <c r="A2148" s="6" t="s">
        <v>681</v>
      </c>
      <c r="B2148" s="135">
        <v>42230.833333333336</v>
      </c>
      <c r="C2148" s="6">
        <v>206705</v>
      </c>
      <c r="D2148" s="62"/>
      <c r="E2148" s="44"/>
      <c r="F2148" s="6"/>
    </row>
    <row r="2149" spans="1:6" ht="15.75" customHeight="1" x14ac:dyDescent="0.2">
      <c r="A2149" s="6" t="s">
        <v>681</v>
      </c>
      <c r="B2149" s="135">
        <v>42229.833333333336</v>
      </c>
      <c r="C2149" s="6">
        <v>206300</v>
      </c>
      <c r="D2149" s="62"/>
      <c r="E2149" s="44"/>
      <c r="F2149" s="6"/>
    </row>
    <row r="2150" spans="1:6" ht="15.75" customHeight="1" x14ac:dyDescent="0.2">
      <c r="A2150" s="6" t="s">
        <v>681</v>
      </c>
      <c r="B2150" s="135">
        <v>42228.833333333336</v>
      </c>
      <c r="C2150" s="6">
        <v>200117</v>
      </c>
      <c r="D2150" s="62"/>
      <c r="E2150" s="44"/>
      <c r="F2150" s="6"/>
    </row>
    <row r="2151" spans="1:6" ht="15.75" customHeight="1" x14ac:dyDescent="0.2">
      <c r="A2151" s="6" t="s">
        <v>681</v>
      </c>
      <c r="B2151" s="135">
        <v>42227.833333333336</v>
      </c>
      <c r="C2151" s="6">
        <v>202646</v>
      </c>
      <c r="D2151" s="62"/>
      <c r="E2151" s="44"/>
      <c r="F2151" s="6"/>
    </row>
    <row r="2152" spans="1:6" ht="15.75" customHeight="1" x14ac:dyDescent="0.2">
      <c r="A2152" s="6" t="s">
        <v>681</v>
      </c>
      <c r="B2152" s="135">
        <v>42226.833333333336</v>
      </c>
      <c r="C2152" s="6">
        <v>196372</v>
      </c>
      <c r="D2152" s="62"/>
      <c r="E2152" s="44"/>
      <c r="F2152" s="6"/>
    </row>
    <row r="2153" spans="1:6" ht="15.75" customHeight="1" x14ac:dyDescent="0.2">
      <c r="A2153" s="6" t="s">
        <v>681</v>
      </c>
      <c r="B2153" s="135">
        <v>42225.833333333336</v>
      </c>
      <c r="C2153" s="6">
        <v>200508</v>
      </c>
      <c r="D2153" s="62"/>
      <c r="E2153" s="44"/>
      <c r="F2153" s="6"/>
    </row>
    <row r="2154" spans="1:6" ht="15.75" customHeight="1" x14ac:dyDescent="0.2">
      <c r="A2154" s="6" t="s">
        <v>681</v>
      </c>
      <c r="B2154" s="135">
        <v>42224.833333333336</v>
      </c>
      <c r="C2154" s="6">
        <v>209212</v>
      </c>
      <c r="D2154" s="62"/>
      <c r="E2154" s="44"/>
      <c r="F2154" s="6"/>
    </row>
    <row r="2155" spans="1:6" ht="15.75" customHeight="1" x14ac:dyDescent="0.2">
      <c r="A2155" s="6" t="s">
        <v>681</v>
      </c>
      <c r="B2155" s="135">
        <v>42223.833333333336</v>
      </c>
      <c r="C2155" s="6">
        <v>207843</v>
      </c>
      <c r="D2155" s="62"/>
      <c r="E2155" s="44"/>
      <c r="F2155" s="6"/>
    </row>
    <row r="2156" spans="1:6" ht="15.75" customHeight="1" x14ac:dyDescent="0.2">
      <c r="A2156" s="6" t="s">
        <v>681</v>
      </c>
      <c r="B2156" s="135">
        <v>42222.833333333336</v>
      </c>
      <c r="C2156" s="6">
        <v>206436</v>
      </c>
      <c r="D2156" s="62"/>
      <c r="E2156" s="44"/>
      <c r="F2156" s="6"/>
    </row>
    <row r="2157" spans="1:6" ht="15.75" customHeight="1" x14ac:dyDescent="0.2">
      <c r="A2157" s="6" t="s">
        <v>681</v>
      </c>
      <c r="B2157" s="135">
        <v>42221.833333333336</v>
      </c>
      <c r="C2157" s="6">
        <v>199731</v>
      </c>
      <c r="D2157" s="62"/>
      <c r="E2157" s="44"/>
      <c r="F2157" s="6"/>
    </row>
    <row r="2158" spans="1:6" ht="15.75" customHeight="1" x14ac:dyDescent="0.2">
      <c r="A2158" s="6" t="s">
        <v>681</v>
      </c>
      <c r="B2158" s="135">
        <v>42220.833333333336</v>
      </c>
      <c r="C2158" s="6">
        <v>206435</v>
      </c>
      <c r="D2158" s="62"/>
      <c r="E2158" s="44"/>
      <c r="F2158" s="6"/>
    </row>
    <row r="2159" spans="1:6" ht="15.75" customHeight="1" x14ac:dyDescent="0.2">
      <c r="A2159" s="6" t="s">
        <v>681</v>
      </c>
      <c r="B2159" s="135">
        <v>42219.833333333336</v>
      </c>
      <c r="C2159" s="6">
        <v>202270</v>
      </c>
      <c r="D2159" s="62"/>
      <c r="E2159" s="44"/>
      <c r="F2159" s="6"/>
    </row>
    <row r="2160" spans="1:6" ht="15.75" customHeight="1" x14ac:dyDescent="0.2">
      <c r="A2160" s="6" t="s">
        <v>681</v>
      </c>
      <c r="B2160" s="135">
        <v>42218.833333333336</v>
      </c>
      <c r="C2160" s="6">
        <v>197215</v>
      </c>
      <c r="D2160" s="62"/>
      <c r="E2160" s="44"/>
      <c r="F2160" s="6"/>
    </row>
    <row r="2161" spans="1:6" ht="15.75" customHeight="1" x14ac:dyDescent="0.2">
      <c r="A2161" s="6" t="s">
        <v>681</v>
      </c>
      <c r="B2161" s="135">
        <v>42217.833333333336</v>
      </c>
      <c r="C2161" s="6">
        <v>200281</v>
      </c>
      <c r="D2161" s="62"/>
      <c r="E2161" s="44"/>
      <c r="F2161" s="6"/>
    </row>
    <row r="2162" spans="1:6" ht="15.75" customHeight="1" x14ac:dyDescent="0.2">
      <c r="A2162" s="6" t="s">
        <v>685</v>
      </c>
      <c r="B2162" s="135">
        <v>42247.833333333336</v>
      </c>
      <c r="C2162" s="6">
        <v>190212</v>
      </c>
      <c r="D2162" s="62"/>
      <c r="E2162" s="44"/>
      <c r="F2162" s="6"/>
    </row>
    <row r="2163" spans="1:6" ht="15.75" customHeight="1" x14ac:dyDescent="0.2">
      <c r="A2163" s="6" t="s">
        <v>685</v>
      </c>
      <c r="B2163" s="135">
        <v>42246.833333333336</v>
      </c>
      <c r="C2163" s="6">
        <v>187652</v>
      </c>
      <c r="D2163" s="62"/>
      <c r="E2163" s="44"/>
      <c r="F2163" s="6"/>
    </row>
    <row r="2164" spans="1:6" ht="15.75" customHeight="1" x14ac:dyDescent="0.2">
      <c r="A2164" s="6" t="s">
        <v>685</v>
      </c>
      <c r="B2164" s="135">
        <v>42245.833333333336</v>
      </c>
      <c r="C2164" s="6">
        <v>191855</v>
      </c>
      <c r="D2164" s="62"/>
      <c r="E2164" s="44"/>
      <c r="F2164" s="6"/>
    </row>
    <row r="2165" spans="1:6" ht="15.75" customHeight="1" x14ac:dyDescent="0.2">
      <c r="A2165" s="6" t="s">
        <v>685</v>
      </c>
      <c r="B2165" s="135">
        <v>42244.833333333336</v>
      </c>
      <c r="C2165" s="6">
        <v>205865</v>
      </c>
      <c r="D2165" s="62"/>
      <c r="E2165" s="44"/>
      <c r="F2165" s="6"/>
    </row>
    <row r="2166" spans="1:6" ht="15.75" customHeight="1" x14ac:dyDescent="0.2">
      <c r="A2166" s="6" t="s">
        <v>685</v>
      </c>
      <c r="B2166" s="135">
        <v>42243.833333333336</v>
      </c>
      <c r="C2166" s="6">
        <v>194190</v>
      </c>
      <c r="D2166" s="62"/>
      <c r="E2166" s="44"/>
      <c r="F2166" s="6"/>
    </row>
    <row r="2167" spans="1:6" ht="15.75" customHeight="1" x14ac:dyDescent="0.2">
      <c r="A2167" s="6" t="s">
        <v>685</v>
      </c>
      <c r="B2167" s="135">
        <v>42242.833333333336</v>
      </c>
      <c r="C2167" s="6">
        <v>195196</v>
      </c>
      <c r="D2167" s="62"/>
      <c r="E2167" s="44"/>
      <c r="F2167" s="6"/>
    </row>
    <row r="2168" spans="1:6" ht="15.75" customHeight="1" x14ac:dyDescent="0.2">
      <c r="A2168" s="6" t="s">
        <v>685</v>
      </c>
      <c r="B2168" s="135">
        <v>42241.833333333336</v>
      </c>
      <c r="C2168" s="6">
        <v>196157</v>
      </c>
      <c r="D2168" s="62"/>
      <c r="E2168" s="44"/>
      <c r="F2168" s="6"/>
    </row>
    <row r="2169" spans="1:6" ht="15.75" customHeight="1" x14ac:dyDescent="0.2">
      <c r="A2169" s="6" t="s">
        <v>685</v>
      </c>
      <c r="B2169" s="135">
        <v>42240.833333333336</v>
      </c>
      <c r="C2169" s="6">
        <v>196136</v>
      </c>
      <c r="D2169" s="62"/>
      <c r="E2169" s="44"/>
      <c r="F2169" s="6"/>
    </row>
    <row r="2170" spans="1:6" ht="15.75" customHeight="1" x14ac:dyDescent="0.2">
      <c r="A2170" s="6" t="s">
        <v>685</v>
      </c>
      <c r="B2170" s="135">
        <v>42239.833333333336</v>
      </c>
      <c r="C2170" s="6">
        <v>192028</v>
      </c>
      <c r="D2170" s="62"/>
      <c r="E2170" s="44"/>
      <c r="F2170" s="6"/>
    </row>
    <row r="2171" spans="1:6" ht="15.75" customHeight="1" x14ac:dyDescent="0.2">
      <c r="A2171" s="6" t="s">
        <v>685</v>
      </c>
      <c r="B2171" s="135">
        <v>42238.833333333336</v>
      </c>
      <c r="C2171" s="6">
        <v>187492</v>
      </c>
      <c r="D2171" s="62"/>
      <c r="E2171" s="44"/>
      <c r="F2171" s="6"/>
    </row>
    <row r="2172" spans="1:6" ht="15.75" customHeight="1" x14ac:dyDescent="0.2">
      <c r="A2172" s="6" t="s">
        <v>685</v>
      </c>
      <c r="B2172" s="135">
        <v>42237.833333333336</v>
      </c>
      <c r="C2172" s="6">
        <v>199424</v>
      </c>
      <c r="D2172" s="62"/>
      <c r="E2172" s="44"/>
      <c r="F2172" s="6"/>
    </row>
    <row r="2173" spans="1:6" ht="15.75" customHeight="1" x14ac:dyDescent="0.2">
      <c r="A2173" s="6" t="s">
        <v>685</v>
      </c>
      <c r="B2173" s="135">
        <v>42236.833333333336</v>
      </c>
      <c r="C2173" s="6">
        <v>192579</v>
      </c>
      <c r="D2173" s="62"/>
      <c r="E2173" s="44"/>
      <c r="F2173" s="6"/>
    </row>
    <row r="2174" spans="1:6" ht="15.75" customHeight="1" x14ac:dyDescent="0.2">
      <c r="A2174" s="6" t="s">
        <v>685</v>
      </c>
      <c r="B2174" s="135">
        <v>42235.833333333336</v>
      </c>
      <c r="C2174" s="6">
        <v>194889</v>
      </c>
      <c r="D2174" s="62"/>
      <c r="E2174" s="44"/>
      <c r="F2174" s="6"/>
    </row>
    <row r="2175" spans="1:6" ht="15.75" customHeight="1" x14ac:dyDescent="0.2">
      <c r="A2175" s="6" t="s">
        <v>685</v>
      </c>
      <c r="B2175" s="135">
        <v>42234.833333333336</v>
      </c>
      <c r="C2175" s="6">
        <v>187247</v>
      </c>
      <c r="D2175" s="62"/>
      <c r="E2175" s="44"/>
      <c r="F2175" s="6"/>
    </row>
    <row r="2176" spans="1:6" ht="15.75" customHeight="1" x14ac:dyDescent="0.2">
      <c r="A2176" s="6" t="s">
        <v>685</v>
      </c>
      <c r="B2176" s="135">
        <v>42233.833333333336</v>
      </c>
      <c r="C2176" s="6">
        <v>193227</v>
      </c>
      <c r="D2176" s="62"/>
      <c r="E2176" s="44"/>
      <c r="F2176" s="6"/>
    </row>
    <row r="2177" spans="1:6" ht="15.75" customHeight="1" x14ac:dyDescent="0.2">
      <c r="A2177" s="6" t="s">
        <v>685</v>
      </c>
      <c r="B2177" s="135">
        <v>42232.833333333336</v>
      </c>
      <c r="C2177" s="6">
        <v>183562</v>
      </c>
      <c r="D2177" s="62"/>
      <c r="E2177" s="44"/>
      <c r="F2177" s="6"/>
    </row>
    <row r="2178" spans="1:6" ht="15.75" customHeight="1" x14ac:dyDescent="0.2">
      <c r="A2178" s="6" t="s">
        <v>685</v>
      </c>
      <c r="B2178" s="135">
        <v>42231.833333333336</v>
      </c>
      <c r="C2178" s="6">
        <v>182157</v>
      </c>
      <c r="D2178" s="62"/>
      <c r="E2178" s="44"/>
      <c r="F2178" s="6"/>
    </row>
    <row r="2179" spans="1:6" ht="15.75" customHeight="1" x14ac:dyDescent="0.2">
      <c r="A2179" s="6" t="s">
        <v>685</v>
      </c>
      <c r="B2179" s="135">
        <v>42230.833333333336</v>
      </c>
      <c r="C2179" s="6">
        <v>202506</v>
      </c>
      <c r="D2179" s="62"/>
      <c r="E2179" s="44"/>
      <c r="F2179" s="6"/>
    </row>
    <row r="2180" spans="1:6" ht="15.75" customHeight="1" x14ac:dyDescent="0.2">
      <c r="A2180" s="6" t="s">
        <v>685</v>
      </c>
      <c r="B2180" s="135">
        <v>42229.833333333336</v>
      </c>
      <c r="C2180" s="6">
        <v>188513</v>
      </c>
      <c r="D2180" s="62"/>
      <c r="E2180" s="44"/>
      <c r="F2180" s="6"/>
    </row>
    <row r="2181" spans="1:6" ht="15.75" customHeight="1" x14ac:dyDescent="0.2">
      <c r="A2181" s="6" t="s">
        <v>685</v>
      </c>
      <c r="B2181" s="135">
        <v>42228.833333333336</v>
      </c>
      <c r="C2181" s="6">
        <v>188806</v>
      </c>
      <c r="D2181" s="62"/>
      <c r="E2181" s="44"/>
      <c r="F2181" s="6"/>
    </row>
    <row r="2182" spans="1:6" ht="15.75" customHeight="1" x14ac:dyDescent="0.2">
      <c r="A2182" s="6" t="s">
        <v>685</v>
      </c>
      <c r="B2182" s="135">
        <v>42227.833333333336</v>
      </c>
      <c r="C2182" s="6">
        <v>184434</v>
      </c>
      <c r="D2182" s="62"/>
      <c r="E2182" s="44"/>
      <c r="F2182" s="6"/>
    </row>
    <row r="2183" spans="1:6" ht="15.75" customHeight="1" x14ac:dyDescent="0.2">
      <c r="A2183" s="6" t="s">
        <v>685</v>
      </c>
      <c r="B2183" s="135">
        <v>42226.833333333336</v>
      </c>
      <c r="C2183" s="6">
        <v>184719</v>
      </c>
      <c r="D2183" s="62"/>
      <c r="E2183" s="44"/>
      <c r="F2183" s="6"/>
    </row>
    <row r="2184" spans="1:6" ht="15.75" customHeight="1" x14ac:dyDescent="0.2">
      <c r="A2184" s="6" t="s">
        <v>685</v>
      </c>
      <c r="B2184" s="135">
        <v>42225.833333333336</v>
      </c>
      <c r="C2184" s="6">
        <v>171183</v>
      </c>
      <c r="D2184" s="62"/>
      <c r="E2184" s="44"/>
      <c r="F2184" s="6"/>
    </row>
    <row r="2185" spans="1:6" ht="15.75" customHeight="1" x14ac:dyDescent="0.2">
      <c r="A2185" s="6" t="s">
        <v>685</v>
      </c>
      <c r="B2185" s="135">
        <v>42224.833333333336</v>
      </c>
      <c r="C2185" s="6">
        <v>178614</v>
      </c>
      <c r="D2185" s="62"/>
      <c r="E2185" s="44"/>
      <c r="F2185" s="6"/>
    </row>
    <row r="2186" spans="1:6" ht="15.75" customHeight="1" x14ac:dyDescent="0.2">
      <c r="A2186" s="6" t="s">
        <v>685</v>
      </c>
      <c r="B2186" s="135">
        <v>42223.833333333336</v>
      </c>
      <c r="C2186" s="6">
        <v>190726</v>
      </c>
      <c r="D2186" s="62"/>
      <c r="E2186" s="44"/>
      <c r="F2186" s="6"/>
    </row>
    <row r="2187" spans="1:6" ht="15.75" customHeight="1" x14ac:dyDescent="0.2">
      <c r="A2187" s="6" t="s">
        <v>685</v>
      </c>
      <c r="B2187" s="135">
        <v>42222.833333333336</v>
      </c>
      <c r="C2187" s="6">
        <v>182040</v>
      </c>
      <c r="D2187" s="62"/>
      <c r="E2187" s="44"/>
      <c r="F2187" s="6"/>
    </row>
    <row r="2188" spans="1:6" ht="15.75" customHeight="1" x14ac:dyDescent="0.2">
      <c r="A2188" s="6" t="s">
        <v>685</v>
      </c>
      <c r="B2188" s="135">
        <v>42221.833333333336</v>
      </c>
      <c r="C2188" s="6">
        <v>178510</v>
      </c>
      <c r="D2188" s="62"/>
      <c r="E2188" s="44"/>
      <c r="F2188" s="6"/>
    </row>
    <row r="2189" spans="1:6" ht="15.75" customHeight="1" x14ac:dyDescent="0.2">
      <c r="A2189" s="6" t="s">
        <v>685</v>
      </c>
      <c r="B2189" s="135">
        <v>42220.833333333336</v>
      </c>
      <c r="C2189" s="6">
        <v>175376</v>
      </c>
      <c r="D2189" s="62"/>
      <c r="E2189" s="44"/>
      <c r="F2189" s="6"/>
    </row>
    <row r="2190" spans="1:6" ht="15.75" customHeight="1" x14ac:dyDescent="0.2">
      <c r="A2190" s="6" t="s">
        <v>685</v>
      </c>
      <c r="B2190" s="135">
        <v>42219.833333333336</v>
      </c>
      <c r="C2190" s="6">
        <v>177993</v>
      </c>
      <c r="D2190" s="62"/>
      <c r="E2190" s="44"/>
      <c r="F2190" s="6"/>
    </row>
    <row r="2191" spans="1:6" ht="15.75" customHeight="1" x14ac:dyDescent="0.2">
      <c r="A2191" s="6" t="s">
        <v>685</v>
      </c>
      <c r="B2191" s="135">
        <v>42218.833333333336</v>
      </c>
      <c r="C2191" s="6">
        <v>175191</v>
      </c>
      <c r="D2191" s="62"/>
      <c r="E2191" s="44"/>
      <c r="F2191" s="6"/>
    </row>
    <row r="2192" spans="1:6" ht="15.75" customHeight="1" x14ac:dyDescent="0.2">
      <c r="A2192" s="6" t="s">
        <v>685</v>
      </c>
      <c r="B2192" s="135">
        <v>42217.833333333336</v>
      </c>
      <c r="C2192" s="6">
        <v>170594</v>
      </c>
      <c r="D2192" s="62"/>
      <c r="E2192" s="44"/>
      <c r="F2192" s="6"/>
    </row>
    <row r="2193" spans="1:6" ht="15.75" customHeight="1" x14ac:dyDescent="0.2">
      <c r="A2193" s="6" t="s">
        <v>686</v>
      </c>
      <c r="B2193" s="6"/>
      <c r="C2193" s="6"/>
      <c r="D2193" s="62"/>
      <c r="E2193" s="44"/>
      <c r="F2193" s="6"/>
    </row>
    <row r="2194" spans="1:6" ht="15.75" customHeight="1" x14ac:dyDescent="0.2">
      <c r="A2194" s="6" t="s">
        <v>687</v>
      </c>
      <c r="B2194" s="6"/>
      <c r="C2194" s="6"/>
      <c r="D2194" s="62"/>
      <c r="E2194" s="44"/>
      <c r="F2194" s="6"/>
    </row>
    <row r="2195" spans="1:6" ht="15.75" customHeight="1" x14ac:dyDescent="0.2">
      <c r="A2195" s="6" t="s">
        <v>688</v>
      </c>
      <c r="B2195" s="6"/>
      <c r="C2195" s="6"/>
      <c r="D2195" s="62"/>
      <c r="E2195" s="44"/>
      <c r="F2195" s="6"/>
    </row>
    <row r="2196" spans="1:6" ht="15.75" customHeight="1" x14ac:dyDescent="0.2">
      <c r="A2196" s="6" t="s">
        <v>689</v>
      </c>
      <c r="B2196" s="6"/>
      <c r="C2196" s="6"/>
      <c r="D2196" s="62"/>
      <c r="E2196" s="44"/>
      <c r="F2196" s="6"/>
    </row>
    <row r="2197" spans="1:6" ht="15.75" customHeight="1" x14ac:dyDescent="0.2">
      <c r="A2197" s="6" t="s">
        <v>690</v>
      </c>
      <c r="B2197" s="6"/>
      <c r="C2197" s="6"/>
      <c r="D2197" s="62"/>
      <c r="E2197" s="44"/>
      <c r="F2197" s="6"/>
    </row>
    <row r="2198" spans="1:6" ht="15.75" customHeight="1" x14ac:dyDescent="0.2">
      <c r="A2198" s="6" t="s">
        <v>691</v>
      </c>
      <c r="B2198" s="6"/>
      <c r="C2198" s="6"/>
      <c r="D2198" s="62"/>
      <c r="E2198" s="44"/>
      <c r="F2198" s="6"/>
    </row>
    <row r="2199" spans="1:6" ht="15.75" customHeight="1" x14ac:dyDescent="0.2">
      <c r="A2199" s="6" t="s">
        <v>692</v>
      </c>
      <c r="B2199" s="6"/>
      <c r="C2199" s="6"/>
      <c r="D2199" s="62"/>
      <c r="E2199" s="44"/>
      <c r="F2199" s="6"/>
    </row>
    <row r="2200" spans="1:6" ht="15.75" customHeight="1" x14ac:dyDescent="0.2">
      <c r="A2200" s="6" t="s">
        <v>693</v>
      </c>
      <c r="B2200" s="6"/>
      <c r="C2200" s="6"/>
      <c r="D2200" s="62"/>
      <c r="E2200" s="44"/>
      <c r="F2200" s="6"/>
    </row>
    <row r="2201" spans="1:6" ht="15.75" customHeight="1" x14ac:dyDescent="0.2">
      <c r="A2201" s="6" t="s">
        <v>694</v>
      </c>
      <c r="B2201" s="6"/>
      <c r="C2201" s="6"/>
      <c r="D2201" s="62"/>
      <c r="E2201" s="44"/>
      <c r="F2201" s="6"/>
    </row>
    <row r="2202" spans="1:6" ht="15.75" customHeight="1" x14ac:dyDescent="0.2">
      <c r="A2202" s="6" t="s">
        <v>695</v>
      </c>
      <c r="B2202" s="6"/>
      <c r="C2202" s="6"/>
      <c r="D2202" s="62"/>
      <c r="E2202" s="44"/>
      <c r="F2202" s="6"/>
    </row>
    <row r="2203" spans="1:6" ht="15.75" customHeight="1" x14ac:dyDescent="0.2">
      <c r="A2203" s="6" t="s">
        <v>696</v>
      </c>
      <c r="B2203" s="6"/>
      <c r="C2203" s="6"/>
      <c r="D2203" s="62"/>
      <c r="E2203" s="44"/>
      <c r="F2203" s="6"/>
    </row>
    <row r="2204" spans="1:6" ht="15.75" customHeight="1" x14ac:dyDescent="0.2">
      <c r="A2204" s="6" t="s">
        <v>698</v>
      </c>
      <c r="B2204" s="135">
        <v>42247.833333333336</v>
      </c>
      <c r="C2204" s="6">
        <v>67605</v>
      </c>
      <c r="D2204" s="62"/>
      <c r="E2204" s="44"/>
      <c r="F2204" s="6"/>
    </row>
    <row r="2205" spans="1:6" ht="15.75" customHeight="1" x14ac:dyDescent="0.2">
      <c r="A2205" s="6" t="s">
        <v>698</v>
      </c>
      <c r="B2205" s="135">
        <v>42246.833333333336</v>
      </c>
      <c r="C2205" s="6">
        <v>66205</v>
      </c>
      <c r="D2205" s="62"/>
      <c r="E2205" s="44"/>
      <c r="F2205" s="6"/>
    </row>
    <row r="2206" spans="1:6" ht="15.75" customHeight="1" x14ac:dyDescent="0.2">
      <c r="A2206" s="6" t="s">
        <v>698</v>
      </c>
      <c r="B2206" s="135">
        <v>42245.833333333336</v>
      </c>
      <c r="C2206" s="6">
        <v>65320</v>
      </c>
      <c r="D2206" s="62"/>
      <c r="E2206" s="44"/>
      <c r="F2206" s="6"/>
    </row>
    <row r="2207" spans="1:6" ht="15.75" customHeight="1" x14ac:dyDescent="0.2">
      <c r="A2207" s="6" t="s">
        <v>698</v>
      </c>
      <c r="B2207" s="135">
        <v>42244.833333333336</v>
      </c>
      <c r="C2207" s="6">
        <v>67577</v>
      </c>
      <c r="D2207" s="62"/>
      <c r="E2207" s="44"/>
      <c r="F2207" s="6"/>
    </row>
    <row r="2208" spans="1:6" ht="15.75" customHeight="1" x14ac:dyDescent="0.2">
      <c r="A2208" s="6" t="s">
        <v>698</v>
      </c>
      <c r="B2208" s="135">
        <v>42243.833333333336</v>
      </c>
      <c r="C2208" s="6">
        <v>66432</v>
      </c>
      <c r="D2208" s="62"/>
      <c r="E2208" s="44"/>
      <c r="F2208" s="6"/>
    </row>
    <row r="2209" spans="1:6" ht="15.75" customHeight="1" x14ac:dyDescent="0.2">
      <c r="A2209" s="6" t="s">
        <v>698</v>
      </c>
      <c r="B2209" s="135">
        <v>42242.833333333336</v>
      </c>
      <c r="C2209" s="6">
        <v>79592</v>
      </c>
      <c r="D2209" s="62"/>
      <c r="E2209" s="44"/>
      <c r="F2209" s="6"/>
    </row>
    <row r="2210" spans="1:6" ht="15.75" customHeight="1" x14ac:dyDescent="0.2">
      <c r="A2210" s="6" t="s">
        <v>698</v>
      </c>
      <c r="B2210" s="135">
        <v>42241.833333333336</v>
      </c>
      <c r="C2210" s="6">
        <v>67963</v>
      </c>
      <c r="D2210" s="62"/>
      <c r="E2210" s="44"/>
      <c r="F2210" s="6"/>
    </row>
    <row r="2211" spans="1:6" ht="15.75" customHeight="1" x14ac:dyDescent="0.2">
      <c r="A2211" s="6" t="s">
        <v>698</v>
      </c>
      <c r="B2211" s="135">
        <v>42240.833333333336</v>
      </c>
      <c r="C2211" s="6">
        <v>68753</v>
      </c>
      <c r="D2211" s="62"/>
      <c r="E2211" s="44"/>
      <c r="F2211" s="6"/>
    </row>
    <row r="2212" spans="1:6" ht="15.75" customHeight="1" x14ac:dyDescent="0.2">
      <c r="A2212" s="6" t="s">
        <v>698</v>
      </c>
      <c r="B2212" s="135">
        <v>42239.833333333336</v>
      </c>
      <c r="C2212" s="6">
        <v>67092</v>
      </c>
      <c r="D2212" s="62"/>
      <c r="E2212" s="44"/>
      <c r="F2212" s="6"/>
    </row>
    <row r="2213" spans="1:6" ht="15.75" customHeight="1" x14ac:dyDescent="0.2">
      <c r="A2213" s="6" t="s">
        <v>698</v>
      </c>
      <c r="B2213" s="135">
        <v>42238.833333333336</v>
      </c>
      <c r="C2213" s="6">
        <v>67906</v>
      </c>
      <c r="D2213" s="62"/>
      <c r="E2213" s="44"/>
      <c r="F2213" s="6"/>
    </row>
    <row r="2214" spans="1:6" ht="15.75" customHeight="1" x14ac:dyDescent="0.2">
      <c r="A2214" s="6" t="s">
        <v>698</v>
      </c>
      <c r="B2214" s="135">
        <v>42237.833333333336</v>
      </c>
      <c r="C2214" s="6">
        <v>68738</v>
      </c>
      <c r="D2214" s="62"/>
      <c r="E2214" s="44"/>
      <c r="F2214" s="6"/>
    </row>
    <row r="2215" spans="1:6" ht="15.75" customHeight="1" x14ac:dyDescent="0.2">
      <c r="A2215" s="6" t="s">
        <v>698</v>
      </c>
      <c r="B2215" s="135">
        <v>42236.833333333336</v>
      </c>
      <c r="C2215" s="6">
        <v>67432</v>
      </c>
      <c r="D2215" s="62"/>
      <c r="E2215" s="44"/>
      <c r="F2215" s="6"/>
    </row>
    <row r="2216" spans="1:6" ht="15.75" customHeight="1" x14ac:dyDescent="0.2">
      <c r="A2216" s="6" t="s">
        <v>698</v>
      </c>
      <c r="B2216" s="135">
        <v>42235.833333333336</v>
      </c>
      <c r="C2216" s="6">
        <v>80608</v>
      </c>
      <c r="D2216" s="62"/>
      <c r="E2216" s="44"/>
      <c r="F2216" s="6"/>
    </row>
    <row r="2217" spans="1:6" ht="15.75" customHeight="1" x14ac:dyDescent="0.2">
      <c r="A2217" s="6" t="s">
        <v>698</v>
      </c>
      <c r="B2217" s="135">
        <v>42234.833333333336</v>
      </c>
      <c r="C2217" s="6">
        <v>67476</v>
      </c>
      <c r="D2217" s="62"/>
      <c r="E2217" s="44"/>
      <c r="F2217" s="6"/>
    </row>
    <row r="2218" spans="1:6" ht="15.75" customHeight="1" x14ac:dyDescent="0.2">
      <c r="A2218" s="6" t="s">
        <v>698</v>
      </c>
      <c r="B2218" s="135">
        <v>42233.833333333336</v>
      </c>
      <c r="C2218" s="6">
        <v>66671</v>
      </c>
      <c r="D2218" s="62"/>
      <c r="E2218" s="44"/>
      <c r="F2218" s="6"/>
    </row>
    <row r="2219" spans="1:6" ht="15.75" customHeight="1" x14ac:dyDescent="0.2">
      <c r="A2219" s="6" t="s">
        <v>698</v>
      </c>
      <c r="B2219" s="135">
        <v>42232.833333333336</v>
      </c>
      <c r="C2219" s="6">
        <v>67016</v>
      </c>
      <c r="D2219" s="62"/>
      <c r="E2219" s="44"/>
      <c r="F2219" s="6"/>
    </row>
    <row r="2220" spans="1:6" ht="15.75" customHeight="1" x14ac:dyDescent="0.2">
      <c r="A2220" s="6" t="s">
        <v>698</v>
      </c>
      <c r="B2220" s="135">
        <v>42231.833333333336</v>
      </c>
      <c r="C2220" s="6">
        <v>67004</v>
      </c>
      <c r="D2220" s="62"/>
      <c r="E2220" s="44"/>
      <c r="F2220" s="6"/>
    </row>
    <row r="2221" spans="1:6" ht="15.75" customHeight="1" x14ac:dyDescent="0.2">
      <c r="A2221" s="6" t="s">
        <v>698</v>
      </c>
      <c r="B2221" s="135">
        <v>42230.833333333336</v>
      </c>
      <c r="C2221" s="6">
        <v>67244</v>
      </c>
      <c r="D2221" s="62"/>
      <c r="E2221" s="44"/>
      <c r="F2221" s="6"/>
    </row>
    <row r="2222" spans="1:6" ht="15.75" customHeight="1" x14ac:dyDescent="0.2">
      <c r="A2222" s="6" t="s">
        <v>698</v>
      </c>
      <c r="B2222" s="135">
        <v>42229.833333333336</v>
      </c>
      <c r="C2222" s="6">
        <v>64993</v>
      </c>
      <c r="D2222" s="62"/>
      <c r="E2222" s="44"/>
      <c r="F2222" s="6"/>
    </row>
    <row r="2223" spans="1:6" ht="15.75" customHeight="1" x14ac:dyDescent="0.2">
      <c r="A2223" s="6" t="s">
        <v>698</v>
      </c>
      <c r="B2223" s="135">
        <v>42228.833333333336</v>
      </c>
      <c r="C2223" s="6">
        <v>75985</v>
      </c>
      <c r="D2223" s="62"/>
      <c r="E2223" s="44"/>
      <c r="F2223" s="6"/>
    </row>
    <row r="2224" spans="1:6" ht="15.75" customHeight="1" x14ac:dyDescent="0.2">
      <c r="A2224" s="6" t="s">
        <v>698</v>
      </c>
      <c r="B2224" s="135">
        <v>42227.833333333336</v>
      </c>
      <c r="C2224" s="6">
        <v>72098</v>
      </c>
      <c r="D2224" s="62"/>
      <c r="E2224" s="44"/>
      <c r="F2224" s="6"/>
    </row>
    <row r="2225" spans="1:6" ht="15.75" customHeight="1" x14ac:dyDescent="0.2">
      <c r="A2225" s="6" t="s">
        <v>698</v>
      </c>
      <c r="B2225" s="135">
        <v>42226.833333333336</v>
      </c>
      <c r="C2225" s="6">
        <v>65943</v>
      </c>
      <c r="D2225" s="62"/>
      <c r="E2225" s="44"/>
      <c r="F2225" s="6"/>
    </row>
    <row r="2226" spans="1:6" ht="15.75" customHeight="1" x14ac:dyDescent="0.2">
      <c r="A2226" s="6" t="s">
        <v>698</v>
      </c>
      <c r="B2226" s="135">
        <v>42225.833333333336</v>
      </c>
      <c r="C2226" s="6">
        <v>68348</v>
      </c>
      <c r="D2226" s="62"/>
      <c r="E2226" s="44"/>
      <c r="F2226" s="6"/>
    </row>
    <row r="2227" spans="1:6" ht="15.75" customHeight="1" x14ac:dyDescent="0.2">
      <c r="A2227" s="6" t="s">
        <v>698</v>
      </c>
      <c r="B2227" s="135">
        <v>42224.833333333336</v>
      </c>
      <c r="C2227" s="6">
        <v>66315</v>
      </c>
      <c r="D2227" s="62"/>
      <c r="E2227" s="44"/>
      <c r="F2227" s="6"/>
    </row>
    <row r="2228" spans="1:6" ht="15.75" customHeight="1" x14ac:dyDescent="0.2">
      <c r="A2228" s="6" t="s">
        <v>698</v>
      </c>
      <c r="B2228" s="135">
        <v>42223.833333333336</v>
      </c>
      <c r="C2228" s="6">
        <v>69312</v>
      </c>
      <c r="D2228" s="62"/>
      <c r="E2228" s="44"/>
      <c r="F2228" s="6"/>
    </row>
    <row r="2229" spans="1:6" ht="15.75" customHeight="1" x14ac:dyDescent="0.2">
      <c r="A2229" s="6" t="s">
        <v>698</v>
      </c>
      <c r="B2229" s="135">
        <v>42222.833333333336</v>
      </c>
      <c r="C2229" s="6">
        <v>69196</v>
      </c>
      <c r="D2229" s="62"/>
      <c r="E2229" s="44"/>
      <c r="F2229" s="6"/>
    </row>
    <row r="2230" spans="1:6" ht="15.75" customHeight="1" x14ac:dyDescent="0.2">
      <c r="A2230" s="6" t="s">
        <v>698</v>
      </c>
      <c r="B2230" s="135">
        <v>42221.833333333336</v>
      </c>
      <c r="C2230" s="6">
        <v>66421</v>
      </c>
      <c r="D2230" s="62"/>
      <c r="E2230" s="44"/>
      <c r="F2230" s="6"/>
    </row>
    <row r="2231" spans="1:6" ht="15.75" customHeight="1" x14ac:dyDescent="0.2">
      <c r="A2231" s="6" t="s">
        <v>698</v>
      </c>
      <c r="B2231" s="135">
        <v>42220.833333333336</v>
      </c>
      <c r="C2231" s="6">
        <v>82275</v>
      </c>
      <c r="D2231" s="62"/>
      <c r="E2231" s="44"/>
      <c r="F2231" s="6"/>
    </row>
    <row r="2232" spans="1:6" ht="15.75" customHeight="1" x14ac:dyDescent="0.2">
      <c r="A2232" s="6" t="s">
        <v>698</v>
      </c>
      <c r="B2232" s="135">
        <v>42219.833333333336</v>
      </c>
      <c r="C2232" s="6">
        <v>65607</v>
      </c>
      <c r="D2232" s="62"/>
      <c r="E2232" s="44"/>
      <c r="F2232" s="6"/>
    </row>
    <row r="2233" spans="1:6" ht="15.75" customHeight="1" x14ac:dyDescent="0.2">
      <c r="A2233" s="6" t="s">
        <v>698</v>
      </c>
      <c r="B2233" s="135">
        <v>42218.833333333336</v>
      </c>
      <c r="C2233" s="6">
        <v>66278</v>
      </c>
      <c r="D2233" s="62"/>
      <c r="E2233" s="44"/>
      <c r="F2233" s="6"/>
    </row>
    <row r="2234" spans="1:6" ht="15.75" customHeight="1" x14ac:dyDescent="0.2">
      <c r="A2234" s="6" t="s">
        <v>698</v>
      </c>
      <c r="B2234" s="135">
        <v>42217.833333333336</v>
      </c>
      <c r="C2234" s="6">
        <v>66736</v>
      </c>
      <c r="D2234" s="62"/>
      <c r="E2234" s="44"/>
      <c r="F2234" s="6"/>
    </row>
    <row r="2235" spans="1:6" ht="15.75" customHeight="1" x14ac:dyDescent="0.2">
      <c r="A2235" s="6" t="s">
        <v>699</v>
      </c>
      <c r="B2235" s="6"/>
      <c r="C2235" s="6"/>
      <c r="D2235" s="62"/>
      <c r="E2235" s="44"/>
      <c r="F2235" s="6"/>
    </row>
    <row r="2236" spans="1:6" ht="15.75" customHeight="1" x14ac:dyDescent="0.2">
      <c r="A2236" s="6" t="s">
        <v>700</v>
      </c>
      <c r="B2236" s="6"/>
      <c r="C2236" s="6"/>
      <c r="D2236" s="62"/>
      <c r="E2236" s="44"/>
      <c r="F2236" s="6"/>
    </row>
    <row r="2237" spans="1:6" ht="15.75" customHeight="1" x14ac:dyDescent="0.2">
      <c r="A2237" s="6" t="s">
        <v>703</v>
      </c>
      <c r="B2237" s="6"/>
      <c r="C2237" s="6"/>
      <c r="D2237" s="62"/>
      <c r="E2237" s="44"/>
      <c r="F2237" s="6"/>
    </row>
    <row r="2238" spans="1:6" ht="15.75" customHeight="1" x14ac:dyDescent="0.2">
      <c r="A2238" s="6" t="s">
        <v>705</v>
      </c>
      <c r="B2238" s="6"/>
      <c r="C2238" s="6"/>
      <c r="D2238" s="62"/>
      <c r="E2238" s="44"/>
      <c r="F2238" s="6"/>
    </row>
    <row r="2239" spans="1:6" ht="15.75" customHeight="1" x14ac:dyDescent="0.2">
      <c r="A2239" s="6" t="s">
        <v>706</v>
      </c>
      <c r="B2239" s="6"/>
      <c r="C2239" s="6"/>
      <c r="D2239" s="62"/>
      <c r="E2239" s="44"/>
      <c r="F2239" s="6"/>
    </row>
    <row r="2240" spans="1:6" ht="15.75" customHeight="1" x14ac:dyDescent="0.2">
      <c r="A2240" s="6" t="s">
        <v>709</v>
      </c>
      <c r="B2240" s="135">
        <v>42247.833333333336</v>
      </c>
      <c r="C2240" s="6">
        <v>41742</v>
      </c>
      <c r="D2240" s="62"/>
      <c r="E2240" s="44"/>
      <c r="F2240" s="6"/>
    </row>
    <row r="2241" spans="1:6" ht="15.75" customHeight="1" x14ac:dyDescent="0.2">
      <c r="A2241" s="6" t="s">
        <v>709</v>
      </c>
      <c r="B2241" s="135">
        <v>42246.833333333336</v>
      </c>
      <c r="C2241" s="6">
        <v>41579</v>
      </c>
      <c r="D2241" s="62"/>
      <c r="E2241" s="44"/>
      <c r="F2241" s="6"/>
    </row>
    <row r="2242" spans="1:6" ht="15.75" customHeight="1" x14ac:dyDescent="0.2">
      <c r="A2242" s="6" t="s">
        <v>709</v>
      </c>
      <c r="B2242" s="135">
        <v>42245.833333333336</v>
      </c>
      <c r="C2242" s="6">
        <v>41698</v>
      </c>
      <c r="D2242" s="62"/>
      <c r="E2242" s="44"/>
      <c r="F2242" s="6"/>
    </row>
    <row r="2243" spans="1:6" ht="15.75" customHeight="1" x14ac:dyDescent="0.2">
      <c r="A2243" s="6" t="s">
        <v>709</v>
      </c>
      <c r="B2243" s="135">
        <v>42244.833333333336</v>
      </c>
      <c r="C2243" s="6">
        <v>42326</v>
      </c>
      <c r="D2243" s="62"/>
      <c r="E2243" s="44"/>
      <c r="F2243" s="6"/>
    </row>
    <row r="2244" spans="1:6" ht="15.75" customHeight="1" x14ac:dyDescent="0.2">
      <c r="A2244" s="6" t="s">
        <v>709</v>
      </c>
      <c r="B2244" s="135">
        <v>42243.833333333336</v>
      </c>
      <c r="C2244" s="6">
        <v>41924</v>
      </c>
      <c r="D2244" s="62"/>
      <c r="E2244" s="44"/>
      <c r="F2244" s="6"/>
    </row>
    <row r="2245" spans="1:6" ht="15.75" customHeight="1" x14ac:dyDescent="0.2">
      <c r="A2245" s="6" t="s">
        <v>709</v>
      </c>
      <c r="B2245" s="135">
        <v>42242.833333333336</v>
      </c>
      <c r="C2245" s="6">
        <v>41517</v>
      </c>
      <c r="D2245" s="62"/>
      <c r="E2245" s="44"/>
      <c r="F2245" s="6"/>
    </row>
    <row r="2246" spans="1:6" ht="15.75" customHeight="1" x14ac:dyDescent="0.2">
      <c r="A2246" s="6" t="s">
        <v>709</v>
      </c>
      <c r="B2246" s="135">
        <v>42241.833333333336</v>
      </c>
      <c r="C2246" s="6">
        <v>41210</v>
      </c>
      <c r="D2246" s="62"/>
      <c r="E2246" s="44"/>
      <c r="F2246" s="6"/>
    </row>
    <row r="2247" spans="1:6" ht="15.75" customHeight="1" x14ac:dyDescent="0.2">
      <c r="A2247" s="6" t="s">
        <v>709</v>
      </c>
      <c r="B2247" s="135">
        <v>42240.833333333336</v>
      </c>
      <c r="C2247" s="6">
        <v>41698</v>
      </c>
      <c r="D2247" s="62"/>
      <c r="E2247" s="44"/>
      <c r="F2247" s="6"/>
    </row>
    <row r="2248" spans="1:6" ht="15.75" customHeight="1" x14ac:dyDescent="0.2">
      <c r="A2248" s="6" t="s">
        <v>709</v>
      </c>
      <c r="B2248" s="135">
        <v>42239.833333333336</v>
      </c>
      <c r="C2248" s="6">
        <v>40458</v>
      </c>
      <c r="D2248" s="62"/>
      <c r="E2248" s="44"/>
      <c r="F2248" s="6"/>
    </row>
    <row r="2249" spans="1:6" ht="15.75" customHeight="1" x14ac:dyDescent="0.2">
      <c r="A2249" s="6" t="s">
        <v>709</v>
      </c>
      <c r="B2249" s="135">
        <v>42238.833333333336</v>
      </c>
      <c r="C2249" s="6">
        <v>42544</v>
      </c>
      <c r="D2249" s="62"/>
      <c r="E2249" s="44"/>
      <c r="F2249" s="6"/>
    </row>
    <row r="2250" spans="1:6" ht="15.75" customHeight="1" x14ac:dyDescent="0.2">
      <c r="A2250" s="6" t="s">
        <v>709</v>
      </c>
      <c r="B2250" s="135">
        <v>42237.833333333336</v>
      </c>
      <c r="C2250" s="6">
        <v>41937</v>
      </c>
      <c r="D2250" s="62"/>
      <c r="E2250" s="44"/>
      <c r="F2250" s="6"/>
    </row>
    <row r="2251" spans="1:6" ht="15.75" customHeight="1" x14ac:dyDescent="0.2">
      <c r="A2251" s="6" t="s">
        <v>709</v>
      </c>
      <c r="B2251" s="135">
        <v>42236.833333333336</v>
      </c>
      <c r="C2251" s="6">
        <v>41462</v>
      </c>
      <c r="D2251" s="62"/>
      <c r="E2251" s="44"/>
      <c r="F2251" s="6"/>
    </row>
    <row r="2252" spans="1:6" ht="15.75" customHeight="1" x14ac:dyDescent="0.2">
      <c r="A2252" s="6" t="s">
        <v>709</v>
      </c>
      <c r="B2252" s="135">
        <v>42235.833333333336</v>
      </c>
      <c r="C2252" s="6">
        <v>41253</v>
      </c>
      <c r="D2252" s="62"/>
      <c r="E2252" s="44"/>
      <c r="F2252" s="6"/>
    </row>
    <row r="2253" spans="1:6" ht="15.75" customHeight="1" x14ac:dyDescent="0.2">
      <c r="A2253" s="6" t="s">
        <v>709</v>
      </c>
      <c r="B2253" s="135">
        <v>42234.833333333336</v>
      </c>
      <c r="C2253" s="6">
        <v>41378</v>
      </c>
      <c r="D2253" s="62"/>
      <c r="E2253" s="44"/>
      <c r="F2253" s="6"/>
    </row>
    <row r="2254" spans="1:6" ht="15.75" customHeight="1" x14ac:dyDescent="0.2">
      <c r="A2254" s="6" t="s">
        <v>709</v>
      </c>
      <c r="B2254" s="135">
        <v>42233.833333333336</v>
      </c>
      <c r="C2254" s="6">
        <v>42113</v>
      </c>
      <c r="D2254" s="62"/>
      <c r="E2254" s="44"/>
      <c r="F2254" s="6"/>
    </row>
    <row r="2255" spans="1:6" ht="15.75" customHeight="1" x14ac:dyDescent="0.2">
      <c r="A2255" s="6" t="s">
        <v>709</v>
      </c>
      <c r="B2255" s="135">
        <v>42232.833333333336</v>
      </c>
      <c r="C2255" s="6">
        <v>41813</v>
      </c>
      <c r="D2255" s="62"/>
      <c r="E2255" s="44"/>
      <c r="F2255" s="6"/>
    </row>
    <row r="2256" spans="1:6" ht="15.75" customHeight="1" x14ac:dyDescent="0.2">
      <c r="A2256" s="6" t="s">
        <v>709</v>
      </c>
      <c r="B2256" s="135">
        <v>42231.833333333336</v>
      </c>
      <c r="C2256" s="6">
        <v>41455</v>
      </c>
      <c r="D2256" s="62"/>
      <c r="E2256" s="44"/>
      <c r="F2256" s="6"/>
    </row>
    <row r="2257" spans="1:6" ht="15.75" customHeight="1" x14ac:dyDescent="0.2">
      <c r="A2257" s="6" t="s">
        <v>709</v>
      </c>
      <c r="B2257" s="135">
        <v>42230.833333333336</v>
      </c>
      <c r="C2257" s="6">
        <v>42305</v>
      </c>
      <c r="D2257" s="62"/>
      <c r="E2257" s="44"/>
      <c r="F2257" s="6"/>
    </row>
    <row r="2258" spans="1:6" ht="15.75" customHeight="1" x14ac:dyDescent="0.2">
      <c r="A2258" s="6" t="s">
        <v>709</v>
      </c>
      <c r="B2258" s="135">
        <v>42229.833333333336</v>
      </c>
      <c r="C2258" s="6">
        <v>41509</v>
      </c>
      <c r="D2258" s="62"/>
      <c r="E2258" s="44"/>
      <c r="F2258" s="6"/>
    </row>
    <row r="2259" spans="1:6" ht="15.75" customHeight="1" x14ac:dyDescent="0.2">
      <c r="A2259" s="6" t="s">
        <v>709</v>
      </c>
      <c r="B2259" s="135">
        <v>42228.833333333336</v>
      </c>
      <c r="C2259" s="6">
        <v>42255</v>
      </c>
      <c r="D2259" s="62"/>
      <c r="E2259" s="44"/>
      <c r="F2259" s="6"/>
    </row>
    <row r="2260" spans="1:6" ht="15.75" customHeight="1" x14ac:dyDescent="0.2">
      <c r="A2260" s="6" t="s">
        <v>709</v>
      </c>
      <c r="B2260" s="135">
        <v>42227.833333333336</v>
      </c>
      <c r="C2260" s="6">
        <v>42091</v>
      </c>
      <c r="D2260" s="62"/>
      <c r="E2260" s="44"/>
      <c r="F2260" s="6"/>
    </row>
    <row r="2261" spans="1:6" ht="15.75" customHeight="1" x14ac:dyDescent="0.2">
      <c r="A2261" s="6" t="s">
        <v>709</v>
      </c>
      <c r="B2261" s="135">
        <v>42226.833333333336</v>
      </c>
      <c r="C2261" s="6">
        <v>41572</v>
      </c>
      <c r="D2261" s="62"/>
      <c r="E2261" s="44"/>
      <c r="F2261" s="6"/>
    </row>
    <row r="2262" spans="1:6" ht="15.75" customHeight="1" x14ac:dyDescent="0.2">
      <c r="A2262" s="6" t="s">
        <v>709</v>
      </c>
      <c r="B2262" s="135">
        <v>42225.833333333336</v>
      </c>
      <c r="C2262" s="6">
        <v>41954</v>
      </c>
      <c r="D2262" s="62"/>
      <c r="E2262" s="44"/>
      <c r="F2262" s="6"/>
    </row>
    <row r="2263" spans="1:6" ht="15.75" customHeight="1" x14ac:dyDescent="0.2">
      <c r="A2263" s="6" t="s">
        <v>709</v>
      </c>
      <c r="B2263" s="135">
        <v>42224.833333333336</v>
      </c>
      <c r="C2263" s="6">
        <v>41332</v>
      </c>
      <c r="D2263" s="62"/>
      <c r="E2263" s="44"/>
      <c r="F2263" s="6"/>
    </row>
    <row r="2264" spans="1:6" ht="15.75" customHeight="1" x14ac:dyDescent="0.2">
      <c r="A2264" s="6" t="s">
        <v>709</v>
      </c>
      <c r="B2264" s="135">
        <v>42223.833333333336</v>
      </c>
      <c r="C2264" s="6">
        <v>42216</v>
      </c>
      <c r="D2264" s="62"/>
      <c r="E2264" s="44"/>
      <c r="F2264" s="6"/>
    </row>
    <row r="2265" spans="1:6" ht="15.75" customHeight="1" x14ac:dyDescent="0.2">
      <c r="A2265" s="6" t="s">
        <v>709</v>
      </c>
      <c r="B2265" s="135">
        <v>42222.833333333336</v>
      </c>
      <c r="C2265" s="6">
        <v>41685</v>
      </c>
      <c r="D2265" s="62"/>
      <c r="E2265" s="44"/>
      <c r="F2265" s="6"/>
    </row>
    <row r="2266" spans="1:6" ht="15.75" customHeight="1" x14ac:dyDescent="0.2">
      <c r="A2266" s="6" t="s">
        <v>709</v>
      </c>
      <c r="B2266" s="135">
        <v>42221.833333333336</v>
      </c>
      <c r="C2266" s="6">
        <v>41656</v>
      </c>
      <c r="D2266" s="62"/>
      <c r="E2266" s="44"/>
      <c r="F2266" s="6"/>
    </row>
    <row r="2267" spans="1:6" ht="15.75" customHeight="1" x14ac:dyDescent="0.2">
      <c r="A2267" s="6" t="s">
        <v>709</v>
      </c>
      <c r="B2267" s="135">
        <v>42220.833333333336</v>
      </c>
      <c r="C2267" s="6">
        <v>41880</v>
      </c>
      <c r="D2267" s="62"/>
      <c r="E2267" s="44"/>
      <c r="F2267" s="6"/>
    </row>
    <row r="2268" spans="1:6" ht="15.75" customHeight="1" x14ac:dyDescent="0.2">
      <c r="A2268" s="6" t="s">
        <v>709</v>
      </c>
      <c r="B2268" s="135">
        <v>42219.833333333336</v>
      </c>
      <c r="C2268" s="6">
        <v>42362</v>
      </c>
      <c r="D2268" s="62"/>
      <c r="E2268" s="44"/>
      <c r="F2268" s="6"/>
    </row>
    <row r="2269" spans="1:6" ht="15.75" customHeight="1" x14ac:dyDescent="0.2">
      <c r="A2269" s="6" t="s">
        <v>709</v>
      </c>
      <c r="B2269" s="135">
        <v>42218.833333333336</v>
      </c>
      <c r="C2269" s="6">
        <v>41696</v>
      </c>
      <c r="D2269" s="62"/>
      <c r="E2269" s="44"/>
      <c r="F2269" s="6"/>
    </row>
    <row r="2270" spans="1:6" ht="15.75" customHeight="1" x14ac:dyDescent="0.2">
      <c r="A2270" s="6" t="s">
        <v>709</v>
      </c>
      <c r="B2270" s="135">
        <v>42217.833333333336</v>
      </c>
      <c r="C2270" s="6">
        <v>42243</v>
      </c>
      <c r="D2270" s="62"/>
      <c r="E2270" s="44"/>
      <c r="F2270" s="6"/>
    </row>
    <row r="2271" spans="1:6" ht="15.75" customHeight="1" x14ac:dyDescent="0.2">
      <c r="A2271" s="6" t="s">
        <v>805</v>
      </c>
      <c r="B2271" s="135">
        <v>42247.833333333336</v>
      </c>
      <c r="C2271" s="6">
        <v>30122</v>
      </c>
      <c r="D2271" s="62"/>
      <c r="E2271" s="44"/>
      <c r="F2271" s="6"/>
    </row>
    <row r="2272" spans="1:6" ht="15.75" customHeight="1" x14ac:dyDescent="0.2">
      <c r="A2272" s="6" t="s">
        <v>805</v>
      </c>
      <c r="B2272" s="135">
        <v>42246.833333333336</v>
      </c>
      <c r="C2272" s="6">
        <v>28641</v>
      </c>
      <c r="D2272" s="62"/>
      <c r="E2272" s="44"/>
      <c r="F2272" s="6"/>
    </row>
    <row r="2273" spans="1:6" ht="15.75" customHeight="1" x14ac:dyDescent="0.2">
      <c r="A2273" s="6" t="s">
        <v>805</v>
      </c>
      <c r="B2273" s="135">
        <v>42245.833333333336</v>
      </c>
      <c r="C2273" s="6">
        <v>29359</v>
      </c>
      <c r="D2273" s="62"/>
      <c r="E2273" s="44"/>
      <c r="F2273" s="6"/>
    </row>
    <row r="2274" spans="1:6" ht="15.75" customHeight="1" x14ac:dyDescent="0.2">
      <c r="A2274" s="6" t="s">
        <v>805</v>
      </c>
      <c r="B2274" s="135">
        <v>42244.833333333336</v>
      </c>
      <c r="C2274" s="6">
        <v>29221</v>
      </c>
      <c r="D2274" s="62"/>
      <c r="E2274" s="44"/>
      <c r="F2274" s="6"/>
    </row>
    <row r="2275" spans="1:6" ht="15.75" customHeight="1" x14ac:dyDescent="0.2">
      <c r="A2275" s="6" t="s">
        <v>805</v>
      </c>
      <c r="B2275" s="135">
        <v>42243.833333333336</v>
      </c>
      <c r="C2275" s="6">
        <v>29567</v>
      </c>
      <c r="D2275" s="62"/>
      <c r="E2275" s="44"/>
      <c r="F2275" s="6"/>
    </row>
    <row r="2276" spans="1:6" ht="15.75" customHeight="1" x14ac:dyDescent="0.2">
      <c r="A2276" s="6" t="s">
        <v>805</v>
      </c>
      <c r="B2276" s="135">
        <v>42242.833333333336</v>
      </c>
      <c r="C2276" s="6">
        <v>28718</v>
      </c>
      <c r="D2276" s="62"/>
      <c r="E2276" s="44"/>
      <c r="F2276" s="6"/>
    </row>
    <row r="2277" spans="1:6" ht="15.75" customHeight="1" x14ac:dyDescent="0.2">
      <c r="A2277" s="6" t="s">
        <v>805</v>
      </c>
      <c r="B2277" s="135">
        <v>42241.833333333336</v>
      </c>
      <c r="C2277" s="6">
        <v>28871</v>
      </c>
      <c r="D2277" s="62"/>
      <c r="E2277" s="44"/>
      <c r="F2277" s="6"/>
    </row>
    <row r="2278" spans="1:6" ht="15.75" customHeight="1" x14ac:dyDescent="0.2">
      <c r="A2278" s="6" t="s">
        <v>805</v>
      </c>
      <c r="B2278" s="135">
        <v>42240.833333333336</v>
      </c>
      <c r="C2278" s="6">
        <v>30521</v>
      </c>
      <c r="D2278" s="62"/>
      <c r="E2278" s="44"/>
      <c r="F2278" s="6"/>
    </row>
    <row r="2279" spans="1:6" ht="15.75" customHeight="1" x14ac:dyDescent="0.2">
      <c r="A2279" s="6" t="s">
        <v>805</v>
      </c>
      <c r="B2279" s="135">
        <v>42239.833333333336</v>
      </c>
      <c r="C2279" s="6">
        <v>28751</v>
      </c>
      <c r="D2279" s="62"/>
      <c r="E2279" s="44"/>
      <c r="F2279" s="6"/>
    </row>
    <row r="2280" spans="1:6" ht="15.75" customHeight="1" x14ac:dyDescent="0.2">
      <c r="A2280" s="6" t="s">
        <v>805</v>
      </c>
      <c r="B2280" s="135">
        <v>42238.833333333336</v>
      </c>
      <c r="C2280" s="6">
        <v>29115</v>
      </c>
      <c r="D2280" s="62"/>
      <c r="E2280" s="44"/>
      <c r="F2280" s="6"/>
    </row>
    <row r="2281" spans="1:6" ht="15.75" customHeight="1" x14ac:dyDescent="0.2">
      <c r="A2281" s="6" t="s">
        <v>805</v>
      </c>
      <c r="B2281" s="135">
        <v>42237.833333333336</v>
      </c>
      <c r="C2281" s="6">
        <v>29304</v>
      </c>
      <c r="D2281" s="62"/>
      <c r="E2281" s="44"/>
      <c r="F2281" s="6"/>
    </row>
    <row r="2282" spans="1:6" ht="15.75" customHeight="1" x14ac:dyDescent="0.2">
      <c r="A2282" s="6" t="s">
        <v>805</v>
      </c>
      <c r="B2282" s="135">
        <v>42236.833333333336</v>
      </c>
      <c r="C2282" s="6">
        <v>28898</v>
      </c>
      <c r="D2282" s="62"/>
      <c r="E2282" s="44"/>
      <c r="F2282" s="6"/>
    </row>
    <row r="2283" spans="1:6" ht="15.75" customHeight="1" x14ac:dyDescent="0.2">
      <c r="A2283" s="6" t="s">
        <v>805</v>
      </c>
      <c r="B2283" s="135">
        <v>42235.833333333336</v>
      </c>
      <c r="C2283" s="6">
        <v>28579</v>
      </c>
      <c r="D2283" s="62"/>
      <c r="E2283" s="44"/>
      <c r="F2283" s="6"/>
    </row>
    <row r="2284" spans="1:6" ht="15.75" customHeight="1" x14ac:dyDescent="0.2">
      <c r="A2284" s="6" t="s">
        <v>805</v>
      </c>
      <c r="B2284" s="135">
        <v>42234.833333333336</v>
      </c>
      <c r="C2284" s="6">
        <v>28527</v>
      </c>
      <c r="D2284" s="62"/>
      <c r="E2284" s="44"/>
      <c r="F2284" s="6"/>
    </row>
    <row r="2285" spans="1:6" ht="15.75" customHeight="1" x14ac:dyDescent="0.2">
      <c r="A2285" s="6" t="s">
        <v>805</v>
      </c>
      <c r="B2285" s="135">
        <v>42233.833333333336</v>
      </c>
      <c r="C2285" s="6">
        <v>29751</v>
      </c>
      <c r="D2285" s="62"/>
      <c r="E2285" s="44"/>
      <c r="F2285" s="6"/>
    </row>
    <row r="2286" spans="1:6" ht="15.75" customHeight="1" x14ac:dyDescent="0.2">
      <c r="A2286" s="6" t="s">
        <v>805</v>
      </c>
      <c r="B2286" s="135">
        <v>42232.833333333336</v>
      </c>
      <c r="C2286" s="6">
        <v>29713</v>
      </c>
      <c r="D2286" s="62"/>
      <c r="E2286" s="44"/>
      <c r="F2286" s="6"/>
    </row>
    <row r="2287" spans="1:6" ht="15.75" customHeight="1" x14ac:dyDescent="0.2">
      <c r="A2287" s="6" t="s">
        <v>805</v>
      </c>
      <c r="B2287" s="135">
        <v>42231.833333333336</v>
      </c>
      <c r="C2287" s="6">
        <v>29078</v>
      </c>
      <c r="D2287" s="62"/>
      <c r="E2287" s="44"/>
      <c r="F2287" s="6"/>
    </row>
    <row r="2288" spans="1:6" ht="15.75" customHeight="1" x14ac:dyDescent="0.2">
      <c r="A2288" s="6" t="s">
        <v>805</v>
      </c>
      <c r="B2288" s="135">
        <v>42230.833333333336</v>
      </c>
      <c r="C2288" s="6">
        <v>29401</v>
      </c>
      <c r="D2288" s="62"/>
      <c r="E2288" s="44"/>
      <c r="F2288" s="6"/>
    </row>
    <row r="2289" spans="1:6" ht="15.75" customHeight="1" x14ac:dyDescent="0.2">
      <c r="A2289" s="6" t="s">
        <v>805</v>
      </c>
      <c r="B2289" s="135">
        <v>42229.833333333336</v>
      </c>
      <c r="C2289" s="6">
        <v>28842</v>
      </c>
      <c r="D2289" s="62"/>
      <c r="E2289" s="44"/>
      <c r="F2289" s="6"/>
    </row>
    <row r="2290" spans="1:6" ht="15.75" customHeight="1" x14ac:dyDescent="0.2">
      <c r="A2290" s="6" t="s">
        <v>805</v>
      </c>
      <c r="B2290" s="135">
        <v>42228.833333333336</v>
      </c>
      <c r="C2290" s="6">
        <v>29136</v>
      </c>
      <c r="D2290" s="62"/>
      <c r="E2290" s="44"/>
      <c r="F2290" s="6"/>
    </row>
    <row r="2291" spans="1:6" ht="15.75" customHeight="1" x14ac:dyDescent="0.2">
      <c r="A2291" s="6" t="s">
        <v>805</v>
      </c>
      <c r="B2291" s="135">
        <v>42227.833333333336</v>
      </c>
      <c r="C2291" s="6">
        <v>30294</v>
      </c>
      <c r="D2291" s="62"/>
      <c r="E2291" s="44"/>
      <c r="F2291" s="6"/>
    </row>
    <row r="2292" spans="1:6" ht="15.75" customHeight="1" x14ac:dyDescent="0.2">
      <c r="A2292" s="6" t="s">
        <v>805</v>
      </c>
      <c r="B2292" s="135">
        <v>42226.833333333336</v>
      </c>
      <c r="C2292" s="6">
        <v>29441</v>
      </c>
      <c r="D2292" s="62"/>
      <c r="E2292" s="44"/>
      <c r="F2292" s="6"/>
    </row>
    <row r="2293" spans="1:6" ht="15.75" customHeight="1" x14ac:dyDescent="0.2">
      <c r="A2293" s="6" t="s">
        <v>805</v>
      </c>
      <c r="B2293" s="135">
        <v>42225.833333333336</v>
      </c>
      <c r="C2293" s="6">
        <v>29873</v>
      </c>
      <c r="D2293" s="62"/>
      <c r="E2293" s="44"/>
      <c r="F2293" s="6"/>
    </row>
    <row r="2294" spans="1:6" ht="15.75" customHeight="1" x14ac:dyDescent="0.2">
      <c r="A2294" s="6" t="s">
        <v>805</v>
      </c>
      <c r="B2294" s="135">
        <v>42224.833333333336</v>
      </c>
      <c r="C2294" s="6">
        <v>28536</v>
      </c>
      <c r="D2294" s="62"/>
      <c r="E2294" s="44"/>
      <c r="F2294" s="6"/>
    </row>
    <row r="2295" spans="1:6" ht="15.75" customHeight="1" x14ac:dyDescent="0.2">
      <c r="A2295" s="6" t="s">
        <v>805</v>
      </c>
      <c r="B2295" s="135">
        <v>42223.833333333336</v>
      </c>
      <c r="C2295" s="6">
        <v>29494</v>
      </c>
      <c r="D2295" s="62"/>
      <c r="E2295" s="44"/>
      <c r="F2295" s="6"/>
    </row>
    <row r="2296" spans="1:6" ht="15.75" customHeight="1" x14ac:dyDescent="0.2">
      <c r="A2296" s="6" t="s">
        <v>805</v>
      </c>
      <c r="B2296" s="135">
        <v>42222.833333333336</v>
      </c>
      <c r="C2296" s="6">
        <v>29641</v>
      </c>
      <c r="D2296" s="62"/>
      <c r="E2296" s="44"/>
      <c r="F2296" s="6"/>
    </row>
    <row r="2297" spans="1:6" ht="15.75" customHeight="1" x14ac:dyDescent="0.2">
      <c r="A2297" s="6" t="s">
        <v>805</v>
      </c>
      <c r="B2297" s="135">
        <v>42221.833333333336</v>
      </c>
      <c r="C2297" s="6">
        <v>30329</v>
      </c>
      <c r="D2297" s="62"/>
      <c r="E2297" s="44"/>
      <c r="F2297" s="6"/>
    </row>
    <row r="2298" spans="1:6" ht="15.75" customHeight="1" x14ac:dyDescent="0.2">
      <c r="A2298" s="6" t="s">
        <v>805</v>
      </c>
      <c r="B2298" s="135">
        <v>42220.833333333336</v>
      </c>
      <c r="C2298" s="6">
        <v>29774</v>
      </c>
      <c r="D2298" s="62"/>
      <c r="E2298" s="44"/>
      <c r="F2298" s="6"/>
    </row>
    <row r="2299" spans="1:6" ht="15.75" customHeight="1" x14ac:dyDescent="0.2">
      <c r="A2299" s="6" t="s">
        <v>805</v>
      </c>
      <c r="B2299" s="135">
        <v>42219.833333333336</v>
      </c>
      <c r="C2299" s="6">
        <v>29601</v>
      </c>
      <c r="D2299" s="62"/>
      <c r="E2299" s="44"/>
      <c r="F2299" s="6"/>
    </row>
    <row r="2300" spans="1:6" ht="15.75" customHeight="1" x14ac:dyDescent="0.2">
      <c r="A2300" s="6" t="s">
        <v>805</v>
      </c>
      <c r="B2300" s="135">
        <v>42218.833333333336</v>
      </c>
      <c r="C2300" s="6">
        <v>29793</v>
      </c>
      <c r="D2300" s="62"/>
      <c r="E2300" s="44"/>
      <c r="F2300" s="6"/>
    </row>
    <row r="2301" spans="1:6" ht="15.75" customHeight="1" x14ac:dyDescent="0.2">
      <c r="A2301" s="6" t="s">
        <v>805</v>
      </c>
      <c r="B2301" s="135">
        <v>42217.833333333336</v>
      </c>
      <c r="C2301" s="6">
        <v>30160</v>
      </c>
      <c r="D2301" s="62"/>
      <c r="E2301" s="44"/>
      <c r="F2301" s="6"/>
    </row>
    <row r="2302" spans="1:6" ht="15.75" customHeight="1" x14ac:dyDescent="0.2">
      <c r="A2302" s="6" t="s">
        <v>679</v>
      </c>
      <c r="B2302" s="135">
        <v>42247.833333333336</v>
      </c>
      <c r="C2302" s="6">
        <v>336598</v>
      </c>
      <c r="D2302" s="62"/>
      <c r="E2302" s="44"/>
      <c r="F2302" s="6"/>
    </row>
    <row r="2303" spans="1:6" ht="15.75" customHeight="1" x14ac:dyDescent="0.2">
      <c r="A2303" s="6" t="s">
        <v>679</v>
      </c>
      <c r="B2303" s="135">
        <v>42246.833333333336</v>
      </c>
      <c r="C2303" s="6">
        <v>341161</v>
      </c>
      <c r="D2303" s="62"/>
      <c r="E2303" s="44"/>
      <c r="F2303" s="6"/>
    </row>
    <row r="2304" spans="1:6" ht="15.75" customHeight="1" x14ac:dyDescent="0.2">
      <c r="A2304" s="6" t="s">
        <v>679</v>
      </c>
      <c r="B2304" s="135">
        <v>42245.833333333336</v>
      </c>
      <c r="C2304" s="6">
        <v>347697</v>
      </c>
      <c r="D2304" s="62"/>
      <c r="E2304" s="44"/>
      <c r="F2304" s="6"/>
    </row>
    <row r="2305" spans="1:6" ht="15.75" customHeight="1" x14ac:dyDescent="0.2">
      <c r="A2305" s="6" t="s">
        <v>679</v>
      </c>
      <c r="B2305" s="135">
        <v>42244.833333333336</v>
      </c>
      <c r="C2305" s="6">
        <v>361498</v>
      </c>
      <c r="D2305" s="62"/>
      <c r="E2305" s="44"/>
      <c r="F2305" s="6"/>
    </row>
    <row r="2306" spans="1:6" ht="15.75" customHeight="1" x14ac:dyDescent="0.2">
      <c r="A2306" s="6" t="s">
        <v>679</v>
      </c>
      <c r="B2306" s="135">
        <v>42243.833333333336</v>
      </c>
      <c r="C2306" s="6">
        <v>367756</v>
      </c>
      <c r="D2306" s="62"/>
      <c r="E2306" s="44"/>
      <c r="F2306" s="6"/>
    </row>
    <row r="2307" spans="1:6" ht="15.75" customHeight="1" x14ac:dyDescent="0.2">
      <c r="A2307" s="6" t="s">
        <v>679</v>
      </c>
      <c r="B2307" s="135">
        <v>42242.833333333336</v>
      </c>
      <c r="C2307" s="6">
        <v>349619</v>
      </c>
      <c r="D2307" s="62"/>
      <c r="E2307" s="44"/>
      <c r="F2307" s="6"/>
    </row>
    <row r="2308" spans="1:6" ht="15.75" customHeight="1" x14ac:dyDescent="0.2">
      <c r="A2308" s="6" t="s">
        <v>679</v>
      </c>
      <c r="B2308" s="135">
        <v>42241.833333333336</v>
      </c>
      <c r="C2308" s="6">
        <v>349446</v>
      </c>
      <c r="D2308" s="62"/>
      <c r="E2308" s="44"/>
      <c r="F2308" s="6"/>
    </row>
    <row r="2309" spans="1:6" ht="15.75" customHeight="1" x14ac:dyDescent="0.2">
      <c r="A2309" s="6" t="s">
        <v>679</v>
      </c>
      <c r="B2309" s="135">
        <v>42240.833333333336</v>
      </c>
      <c r="C2309" s="6">
        <v>335289</v>
      </c>
      <c r="D2309" s="62"/>
      <c r="E2309" s="44"/>
      <c r="F2309" s="6"/>
    </row>
    <row r="2310" spans="1:6" ht="15.75" customHeight="1" x14ac:dyDescent="0.2">
      <c r="A2310" s="6" t="s">
        <v>679</v>
      </c>
      <c r="B2310" s="135">
        <v>42239.833333333336</v>
      </c>
      <c r="C2310" s="6">
        <v>339612</v>
      </c>
      <c r="D2310" s="62"/>
      <c r="E2310" s="44"/>
      <c r="F2310" s="6"/>
    </row>
    <row r="2311" spans="1:6" ht="15.75" customHeight="1" x14ac:dyDescent="0.2">
      <c r="A2311" s="6" t="s">
        <v>679</v>
      </c>
      <c r="B2311" s="135">
        <v>42238.833333333336</v>
      </c>
      <c r="C2311" s="6">
        <v>351440</v>
      </c>
      <c r="D2311" s="62"/>
      <c r="E2311" s="44"/>
      <c r="F2311" s="6"/>
    </row>
    <row r="2312" spans="1:6" ht="15.75" customHeight="1" x14ac:dyDescent="0.2">
      <c r="A2312" s="6" t="s">
        <v>679</v>
      </c>
      <c r="B2312" s="135">
        <v>42237.833333333336</v>
      </c>
      <c r="C2312" s="6">
        <v>350726</v>
      </c>
      <c r="D2312" s="62"/>
      <c r="E2312" s="44"/>
      <c r="F2312" s="6"/>
    </row>
    <row r="2313" spans="1:6" ht="15.75" customHeight="1" x14ac:dyDescent="0.2">
      <c r="A2313" s="6" t="s">
        <v>679</v>
      </c>
      <c r="B2313" s="135">
        <v>42236.833333333336</v>
      </c>
      <c r="C2313" s="6">
        <v>356756</v>
      </c>
      <c r="D2313" s="62"/>
      <c r="E2313" s="44"/>
      <c r="F2313" s="6"/>
    </row>
    <row r="2314" spans="1:6" ht="15.75" customHeight="1" x14ac:dyDescent="0.2">
      <c r="A2314" s="6" t="s">
        <v>679</v>
      </c>
      <c r="B2314" s="135">
        <v>42235.833333333336</v>
      </c>
      <c r="C2314" s="6">
        <v>356749</v>
      </c>
      <c r="D2314" s="62"/>
      <c r="E2314" s="44"/>
      <c r="F2314" s="6"/>
    </row>
    <row r="2315" spans="1:6" ht="15.75" customHeight="1" x14ac:dyDescent="0.2">
      <c r="A2315" s="6" t="s">
        <v>679</v>
      </c>
      <c r="B2315" s="135">
        <v>42234.833333333336</v>
      </c>
      <c r="C2315" s="6">
        <v>350721</v>
      </c>
      <c r="D2315" s="62"/>
      <c r="E2315" s="44"/>
      <c r="F2315" s="6"/>
    </row>
    <row r="2316" spans="1:6" ht="15.75" customHeight="1" x14ac:dyDescent="0.2">
      <c r="A2316" s="6" t="s">
        <v>679</v>
      </c>
      <c r="B2316" s="135">
        <v>42233.833333333336</v>
      </c>
      <c r="C2316" s="6">
        <v>338587</v>
      </c>
      <c r="D2316" s="62"/>
      <c r="E2316" s="44"/>
      <c r="F2316" s="6"/>
    </row>
    <row r="2317" spans="1:6" ht="15.75" customHeight="1" x14ac:dyDescent="0.2">
      <c r="A2317" s="6" t="s">
        <v>679</v>
      </c>
      <c r="B2317" s="135">
        <v>42232.833333333336</v>
      </c>
      <c r="C2317" s="6">
        <v>347260</v>
      </c>
      <c r="D2317" s="62"/>
      <c r="E2317" s="44"/>
      <c r="F2317" s="6"/>
    </row>
    <row r="2318" spans="1:6" ht="15.75" customHeight="1" x14ac:dyDescent="0.2">
      <c r="A2318" s="6" t="s">
        <v>679</v>
      </c>
      <c r="B2318" s="135">
        <v>42231.833333333336</v>
      </c>
      <c r="C2318" s="6">
        <v>340327</v>
      </c>
      <c r="D2318" s="62"/>
      <c r="E2318" s="44"/>
      <c r="F2318" s="6"/>
    </row>
    <row r="2319" spans="1:6" ht="15.75" customHeight="1" x14ac:dyDescent="0.2">
      <c r="A2319" s="6" t="s">
        <v>679</v>
      </c>
      <c r="B2319" s="135">
        <v>42230.833333333336</v>
      </c>
      <c r="C2319" s="6">
        <v>358156</v>
      </c>
      <c r="D2319" s="62"/>
      <c r="E2319" s="44"/>
      <c r="F2319" s="6"/>
    </row>
    <row r="2320" spans="1:6" ht="15.75" customHeight="1" x14ac:dyDescent="0.2">
      <c r="A2320" s="6" t="s">
        <v>679</v>
      </c>
      <c r="B2320" s="135">
        <v>42229.833333333336</v>
      </c>
      <c r="C2320" s="6">
        <v>360728</v>
      </c>
      <c r="D2320" s="62"/>
      <c r="E2320" s="44"/>
      <c r="F2320" s="6"/>
    </row>
    <row r="2321" spans="1:6" ht="15.75" customHeight="1" x14ac:dyDescent="0.2">
      <c r="A2321" s="6" t="s">
        <v>679</v>
      </c>
      <c r="B2321" s="135">
        <v>42228.833333333336</v>
      </c>
      <c r="C2321" s="6">
        <v>348134</v>
      </c>
      <c r="D2321" s="62"/>
      <c r="E2321" s="44"/>
      <c r="F2321" s="6"/>
    </row>
    <row r="2322" spans="1:6" ht="15.75" customHeight="1" x14ac:dyDescent="0.2">
      <c r="A2322" s="6" t="s">
        <v>679</v>
      </c>
      <c r="B2322" s="135">
        <v>42227.833333333336</v>
      </c>
      <c r="C2322" s="6">
        <v>340336</v>
      </c>
      <c r="D2322" s="62"/>
      <c r="E2322" s="44"/>
      <c r="F2322" s="6"/>
    </row>
    <row r="2323" spans="1:6" ht="15.75" customHeight="1" x14ac:dyDescent="0.2">
      <c r="A2323" s="6" t="s">
        <v>679</v>
      </c>
      <c r="B2323" s="135">
        <v>42226.833333333336</v>
      </c>
      <c r="C2323" s="6">
        <v>355367</v>
      </c>
      <c r="D2323" s="62"/>
      <c r="E2323" s="44"/>
      <c r="F2323" s="6"/>
    </row>
    <row r="2324" spans="1:6" ht="15.75" customHeight="1" x14ac:dyDescent="0.2">
      <c r="A2324" s="6" t="s">
        <v>679</v>
      </c>
      <c r="B2324" s="135">
        <v>42225.833333333336</v>
      </c>
      <c r="C2324" s="6">
        <v>336124</v>
      </c>
      <c r="D2324" s="62"/>
      <c r="E2324" s="44"/>
      <c r="F2324" s="6"/>
    </row>
    <row r="2325" spans="1:6" ht="15.75" customHeight="1" x14ac:dyDescent="0.2">
      <c r="A2325" s="6" t="s">
        <v>679</v>
      </c>
      <c r="B2325" s="135">
        <v>42224.833333333336</v>
      </c>
      <c r="C2325" s="6">
        <v>348169</v>
      </c>
      <c r="D2325" s="62"/>
      <c r="E2325" s="44"/>
      <c r="F2325" s="6"/>
    </row>
    <row r="2326" spans="1:6" ht="15.75" customHeight="1" x14ac:dyDescent="0.2">
      <c r="A2326" s="6" t="s">
        <v>679</v>
      </c>
      <c r="B2326" s="135">
        <v>42223.833333333336</v>
      </c>
      <c r="C2326" s="6">
        <v>356592</v>
      </c>
      <c r="D2326" s="62"/>
      <c r="E2326" s="44"/>
      <c r="F2326" s="6"/>
    </row>
    <row r="2327" spans="1:6" ht="15.75" customHeight="1" x14ac:dyDescent="0.2">
      <c r="A2327" s="6" t="s">
        <v>679</v>
      </c>
      <c r="B2327" s="135">
        <v>42222.833333333336</v>
      </c>
      <c r="C2327" s="6">
        <v>336866</v>
      </c>
      <c r="D2327" s="62"/>
      <c r="E2327" s="44"/>
      <c r="F2327" s="6"/>
    </row>
    <row r="2328" spans="1:6" ht="15.75" customHeight="1" x14ac:dyDescent="0.2">
      <c r="A2328" s="6" t="s">
        <v>679</v>
      </c>
      <c r="B2328" s="135">
        <v>42221.833333333336</v>
      </c>
      <c r="C2328" s="6">
        <v>330436</v>
      </c>
      <c r="D2328" s="62"/>
      <c r="E2328" s="44"/>
      <c r="F2328" s="6"/>
    </row>
    <row r="2329" spans="1:6" ht="15.75" customHeight="1" x14ac:dyDescent="0.2">
      <c r="A2329" s="6" t="s">
        <v>679</v>
      </c>
      <c r="B2329" s="135">
        <v>42220.833333333336</v>
      </c>
      <c r="C2329" s="6">
        <v>331949</v>
      </c>
      <c r="D2329" s="62"/>
      <c r="E2329" s="44"/>
      <c r="F2329" s="6"/>
    </row>
    <row r="2330" spans="1:6" ht="15.75" customHeight="1" x14ac:dyDescent="0.2">
      <c r="A2330" s="6" t="s">
        <v>679</v>
      </c>
      <c r="B2330" s="135">
        <v>42219.833333333336</v>
      </c>
      <c r="C2330" s="6">
        <v>330315</v>
      </c>
      <c r="D2330" s="62"/>
      <c r="E2330" s="44"/>
      <c r="F2330" s="6"/>
    </row>
    <row r="2331" spans="1:6" ht="15.75" customHeight="1" x14ac:dyDescent="0.2">
      <c r="A2331" s="6" t="s">
        <v>679</v>
      </c>
      <c r="B2331" s="135">
        <v>42218.833333333336</v>
      </c>
      <c r="C2331" s="6">
        <v>333625</v>
      </c>
      <c r="D2331" s="62"/>
      <c r="E2331" s="44"/>
      <c r="F2331" s="6"/>
    </row>
    <row r="2332" spans="1:6" ht="15.75" customHeight="1" x14ac:dyDescent="0.2">
      <c r="A2332" s="6" t="s">
        <v>679</v>
      </c>
      <c r="B2332" s="135">
        <v>42217.833333333336</v>
      </c>
      <c r="C2332" s="6">
        <v>335744</v>
      </c>
      <c r="D2332" s="62"/>
      <c r="E2332" s="44"/>
      <c r="F2332" s="6"/>
    </row>
    <row r="2333" spans="1:6" ht="15.75" customHeight="1" x14ac:dyDescent="0.2">
      <c r="A2333" s="6" t="s">
        <v>680</v>
      </c>
      <c r="B2333" s="135">
        <v>42247.833333333336</v>
      </c>
      <c r="C2333" s="6">
        <v>68742</v>
      </c>
      <c r="D2333" s="62"/>
      <c r="E2333" s="44"/>
      <c r="F2333" s="6"/>
    </row>
    <row r="2334" spans="1:6" ht="15.75" customHeight="1" x14ac:dyDescent="0.2">
      <c r="A2334" s="6" t="s">
        <v>680</v>
      </c>
      <c r="B2334" s="135">
        <v>42246.833333333336</v>
      </c>
      <c r="C2334" s="6">
        <v>70295</v>
      </c>
      <c r="D2334" s="62"/>
      <c r="E2334" s="44"/>
      <c r="F2334" s="6"/>
    </row>
    <row r="2335" spans="1:6" ht="15.75" customHeight="1" x14ac:dyDescent="0.2">
      <c r="A2335" s="6" t="s">
        <v>680</v>
      </c>
      <c r="B2335" s="135">
        <v>42245.833333333336</v>
      </c>
      <c r="C2335" s="6">
        <v>67187</v>
      </c>
      <c r="D2335" s="62"/>
      <c r="E2335" s="44"/>
      <c r="F2335" s="6"/>
    </row>
    <row r="2336" spans="1:6" ht="15.75" customHeight="1" x14ac:dyDescent="0.2">
      <c r="A2336" s="6" t="s">
        <v>680</v>
      </c>
      <c r="B2336" s="135">
        <v>42244.833333333336</v>
      </c>
      <c r="C2336" s="6">
        <v>72055</v>
      </c>
      <c r="D2336" s="62"/>
      <c r="E2336" s="44"/>
      <c r="F2336" s="6"/>
    </row>
    <row r="2337" spans="1:6" ht="15.75" customHeight="1" x14ac:dyDescent="0.2">
      <c r="A2337" s="6" t="s">
        <v>680</v>
      </c>
      <c r="B2337" s="135">
        <v>42243.833333333336</v>
      </c>
      <c r="C2337" s="6">
        <v>71084</v>
      </c>
      <c r="D2337" s="62"/>
      <c r="E2337" s="44"/>
      <c r="F2337" s="6"/>
    </row>
    <row r="2338" spans="1:6" ht="15.75" customHeight="1" x14ac:dyDescent="0.2">
      <c r="A2338" s="6" t="s">
        <v>680</v>
      </c>
      <c r="B2338" s="135">
        <v>42242.833333333336</v>
      </c>
      <c r="C2338" s="6">
        <v>66950</v>
      </c>
      <c r="D2338" s="62"/>
      <c r="E2338" s="44"/>
      <c r="F2338" s="6"/>
    </row>
    <row r="2339" spans="1:6" ht="15.75" customHeight="1" x14ac:dyDescent="0.2">
      <c r="A2339" s="6" t="s">
        <v>680</v>
      </c>
      <c r="B2339" s="135">
        <v>42241.833333333336</v>
      </c>
      <c r="C2339" s="6">
        <v>70115</v>
      </c>
      <c r="D2339" s="62"/>
      <c r="E2339" s="44"/>
      <c r="F2339" s="6"/>
    </row>
    <row r="2340" spans="1:6" ht="15.75" customHeight="1" x14ac:dyDescent="0.2">
      <c r="A2340" s="6" t="s">
        <v>680</v>
      </c>
      <c r="B2340" s="135">
        <v>42240.833333333336</v>
      </c>
      <c r="C2340" s="6">
        <v>70447</v>
      </c>
      <c r="D2340" s="62"/>
      <c r="E2340" s="44"/>
      <c r="F2340" s="6"/>
    </row>
    <row r="2341" spans="1:6" ht="15.75" customHeight="1" x14ac:dyDescent="0.2">
      <c r="A2341" s="6" t="s">
        <v>680</v>
      </c>
      <c r="B2341" s="135">
        <v>42239.833333333336</v>
      </c>
      <c r="C2341" s="6">
        <v>68151</v>
      </c>
      <c r="D2341" s="62"/>
      <c r="E2341" s="44"/>
      <c r="F2341" s="6"/>
    </row>
    <row r="2342" spans="1:6" ht="15.75" customHeight="1" x14ac:dyDescent="0.2">
      <c r="A2342" s="6" t="s">
        <v>680</v>
      </c>
      <c r="B2342" s="135">
        <v>42238.833333333336</v>
      </c>
      <c r="C2342" s="6">
        <v>70465</v>
      </c>
      <c r="D2342" s="62"/>
      <c r="E2342" s="44"/>
      <c r="F2342" s="6"/>
    </row>
    <row r="2343" spans="1:6" ht="15.75" customHeight="1" x14ac:dyDescent="0.2">
      <c r="A2343" s="6" t="s">
        <v>680</v>
      </c>
      <c r="B2343" s="135">
        <v>42237.833333333336</v>
      </c>
      <c r="C2343" s="6">
        <v>69371</v>
      </c>
      <c r="D2343" s="62"/>
      <c r="E2343" s="44"/>
      <c r="F2343" s="6"/>
    </row>
    <row r="2344" spans="1:6" ht="15.75" customHeight="1" x14ac:dyDescent="0.2">
      <c r="A2344" s="6" t="s">
        <v>680</v>
      </c>
      <c r="B2344" s="135">
        <v>42236.833333333336</v>
      </c>
      <c r="C2344" s="6">
        <v>73122</v>
      </c>
      <c r="D2344" s="62"/>
      <c r="E2344" s="44"/>
      <c r="F2344" s="6"/>
    </row>
    <row r="2345" spans="1:6" ht="15.75" customHeight="1" x14ac:dyDescent="0.2">
      <c r="A2345" s="6" t="s">
        <v>680</v>
      </c>
      <c r="B2345" s="135">
        <v>42235.833333333336</v>
      </c>
      <c r="C2345" s="6">
        <v>68558</v>
      </c>
      <c r="D2345" s="62"/>
      <c r="E2345" s="44"/>
      <c r="F2345" s="6"/>
    </row>
    <row r="2346" spans="1:6" ht="15.75" customHeight="1" x14ac:dyDescent="0.2">
      <c r="A2346" s="6" t="s">
        <v>680</v>
      </c>
      <c r="B2346" s="135">
        <v>42234.833333333336</v>
      </c>
      <c r="C2346" s="6">
        <v>67116</v>
      </c>
      <c r="D2346" s="62"/>
      <c r="E2346" s="44"/>
      <c r="F2346" s="6"/>
    </row>
    <row r="2347" spans="1:6" ht="15.75" customHeight="1" x14ac:dyDescent="0.2">
      <c r="A2347" s="6" t="s">
        <v>680</v>
      </c>
      <c r="B2347" s="135">
        <v>42233.833333333336</v>
      </c>
      <c r="C2347" s="6">
        <v>70036</v>
      </c>
      <c r="D2347" s="62"/>
      <c r="E2347" s="44"/>
      <c r="F2347" s="6"/>
    </row>
    <row r="2348" spans="1:6" ht="15.75" customHeight="1" x14ac:dyDescent="0.2">
      <c r="A2348" s="6" t="s">
        <v>680</v>
      </c>
      <c r="B2348" s="135">
        <v>42232.833333333336</v>
      </c>
      <c r="C2348" s="6">
        <v>68768</v>
      </c>
      <c r="D2348" s="62"/>
      <c r="E2348" s="44"/>
      <c r="F2348" s="6"/>
    </row>
    <row r="2349" spans="1:6" ht="15.75" customHeight="1" x14ac:dyDescent="0.2">
      <c r="A2349" s="6" t="s">
        <v>680</v>
      </c>
      <c r="B2349" s="135">
        <v>42231.833333333336</v>
      </c>
      <c r="C2349" s="6">
        <v>70651</v>
      </c>
      <c r="D2349" s="62"/>
      <c r="E2349" s="44"/>
      <c r="F2349" s="6"/>
    </row>
    <row r="2350" spans="1:6" ht="15.75" customHeight="1" x14ac:dyDescent="0.2">
      <c r="A2350" s="6" t="s">
        <v>680</v>
      </c>
      <c r="B2350" s="135">
        <v>42230.833333333336</v>
      </c>
      <c r="C2350" s="6">
        <v>68342</v>
      </c>
      <c r="D2350" s="62"/>
      <c r="E2350" s="44"/>
      <c r="F2350" s="6"/>
    </row>
    <row r="2351" spans="1:6" ht="15.75" customHeight="1" x14ac:dyDescent="0.2">
      <c r="A2351" s="6" t="s">
        <v>680</v>
      </c>
      <c r="B2351" s="135">
        <v>42229.833333333336</v>
      </c>
      <c r="C2351" s="6">
        <v>72573</v>
      </c>
      <c r="D2351" s="62"/>
      <c r="E2351" s="44"/>
      <c r="F2351" s="6"/>
    </row>
    <row r="2352" spans="1:6" ht="15.75" customHeight="1" x14ac:dyDescent="0.2">
      <c r="A2352" s="6" t="s">
        <v>680</v>
      </c>
      <c r="B2352" s="135">
        <v>42228.833333333336</v>
      </c>
      <c r="C2352" s="6">
        <v>68915</v>
      </c>
      <c r="D2352" s="62"/>
      <c r="E2352" s="44"/>
      <c r="F2352" s="6"/>
    </row>
    <row r="2353" spans="1:6" ht="15.75" customHeight="1" x14ac:dyDescent="0.2">
      <c r="A2353" s="6" t="s">
        <v>680</v>
      </c>
      <c r="B2353" s="135">
        <v>42227.833333333336</v>
      </c>
      <c r="C2353" s="6">
        <v>68812</v>
      </c>
      <c r="D2353" s="62"/>
      <c r="E2353" s="44"/>
      <c r="F2353" s="6"/>
    </row>
    <row r="2354" spans="1:6" ht="15.75" customHeight="1" x14ac:dyDescent="0.2">
      <c r="A2354" s="6" t="s">
        <v>680</v>
      </c>
      <c r="B2354" s="135">
        <v>42226.833333333336</v>
      </c>
      <c r="C2354" s="6">
        <v>71202</v>
      </c>
      <c r="D2354" s="62"/>
      <c r="E2354" s="44"/>
      <c r="F2354" s="6"/>
    </row>
    <row r="2355" spans="1:6" ht="15.75" customHeight="1" x14ac:dyDescent="0.2">
      <c r="A2355" s="6" t="s">
        <v>680</v>
      </c>
      <c r="B2355" s="135">
        <v>42225.833333333336</v>
      </c>
      <c r="C2355" s="6">
        <v>70225</v>
      </c>
      <c r="D2355" s="62"/>
      <c r="E2355" s="44"/>
      <c r="F2355" s="6"/>
    </row>
    <row r="2356" spans="1:6" ht="15.75" customHeight="1" x14ac:dyDescent="0.2">
      <c r="A2356" s="6" t="s">
        <v>680</v>
      </c>
      <c r="B2356" s="135">
        <v>42224.833333333336</v>
      </c>
      <c r="C2356" s="6">
        <v>68409</v>
      </c>
      <c r="D2356" s="62"/>
      <c r="E2356" s="44"/>
      <c r="F2356" s="6"/>
    </row>
    <row r="2357" spans="1:6" ht="15.75" customHeight="1" x14ac:dyDescent="0.2">
      <c r="A2357" s="6" t="s">
        <v>680</v>
      </c>
      <c r="B2357" s="135">
        <v>42223.833333333336</v>
      </c>
      <c r="C2357" s="6">
        <v>69490</v>
      </c>
      <c r="D2357" s="62"/>
      <c r="E2357" s="44"/>
      <c r="F2357" s="6"/>
    </row>
    <row r="2358" spans="1:6" ht="15.75" customHeight="1" x14ac:dyDescent="0.2">
      <c r="A2358" s="6" t="s">
        <v>680</v>
      </c>
      <c r="B2358" s="135">
        <v>42222.833333333336</v>
      </c>
      <c r="C2358" s="6">
        <v>69160</v>
      </c>
      <c r="D2358" s="62"/>
      <c r="E2358" s="44"/>
      <c r="F2358" s="6"/>
    </row>
    <row r="2359" spans="1:6" ht="15.75" customHeight="1" x14ac:dyDescent="0.2">
      <c r="A2359" s="6" t="s">
        <v>680</v>
      </c>
      <c r="B2359" s="135">
        <v>42221.833333333336</v>
      </c>
      <c r="C2359" s="6">
        <v>67234</v>
      </c>
      <c r="D2359" s="62"/>
      <c r="E2359" s="44"/>
      <c r="F2359" s="6"/>
    </row>
    <row r="2360" spans="1:6" ht="15.75" customHeight="1" x14ac:dyDescent="0.2">
      <c r="A2360" s="6" t="s">
        <v>680</v>
      </c>
      <c r="B2360" s="135">
        <v>42220.833333333336</v>
      </c>
      <c r="C2360" s="6">
        <v>70783</v>
      </c>
      <c r="D2360" s="62"/>
      <c r="E2360" s="44"/>
      <c r="F2360" s="6"/>
    </row>
    <row r="2361" spans="1:6" ht="15.75" customHeight="1" x14ac:dyDescent="0.2">
      <c r="A2361" s="6" t="s">
        <v>680</v>
      </c>
      <c r="B2361" s="135">
        <v>42219.833333333336</v>
      </c>
      <c r="C2361" s="6">
        <v>70108</v>
      </c>
      <c r="D2361" s="62"/>
      <c r="E2361" s="44"/>
      <c r="F2361" s="6"/>
    </row>
    <row r="2362" spans="1:6" ht="15.75" customHeight="1" x14ac:dyDescent="0.2">
      <c r="A2362" s="6" t="s">
        <v>680</v>
      </c>
      <c r="B2362" s="135">
        <v>42218.833333333336</v>
      </c>
      <c r="C2362" s="6">
        <v>68521</v>
      </c>
      <c r="D2362" s="62"/>
      <c r="E2362" s="44"/>
      <c r="F2362" s="6"/>
    </row>
    <row r="2363" spans="1:6" ht="15.75" customHeight="1" x14ac:dyDescent="0.2">
      <c r="A2363" s="6" t="s">
        <v>680</v>
      </c>
      <c r="B2363" s="135">
        <v>42217.833333333336</v>
      </c>
      <c r="C2363" s="6">
        <v>66312</v>
      </c>
      <c r="D2363" s="62"/>
      <c r="E2363" s="44"/>
      <c r="F2363" s="6"/>
    </row>
    <row r="2364" spans="1:6" ht="15.75" customHeight="1" x14ac:dyDescent="0.2">
      <c r="A2364" s="6" t="s">
        <v>769</v>
      </c>
      <c r="B2364" s="6"/>
      <c r="C2364" s="6"/>
      <c r="D2364" s="62"/>
      <c r="E2364" s="44"/>
      <c r="F2364" s="6"/>
    </row>
    <row r="2365" spans="1:6" ht="15.75" customHeight="1" x14ac:dyDescent="0.2">
      <c r="A2365" s="6" t="s">
        <v>601</v>
      </c>
      <c r="B2365" s="135">
        <v>42247.833333333336</v>
      </c>
      <c r="C2365" s="6">
        <v>418167</v>
      </c>
      <c r="D2365" s="62"/>
      <c r="E2365" s="44"/>
      <c r="F2365" s="6"/>
    </row>
    <row r="2366" spans="1:6" ht="15.75" customHeight="1" x14ac:dyDescent="0.2">
      <c r="A2366" s="6" t="s">
        <v>601</v>
      </c>
      <c r="B2366" s="135">
        <v>42246.833333333336</v>
      </c>
      <c r="C2366" s="6">
        <v>294208</v>
      </c>
      <c r="D2366" s="62"/>
      <c r="E2366" s="44"/>
      <c r="F2366" s="6"/>
    </row>
    <row r="2367" spans="1:6" ht="15.75" customHeight="1" x14ac:dyDescent="0.2">
      <c r="A2367" s="6" t="s">
        <v>601</v>
      </c>
      <c r="B2367" s="135">
        <v>42245.833333333336</v>
      </c>
      <c r="C2367" s="6">
        <v>262577</v>
      </c>
      <c r="D2367" s="62"/>
      <c r="E2367" s="44"/>
      <c r="F2367" s="6"/>
    </row>
    <row r="2368" spans="1:6" ht="15.75" customHeight="1" x14ac:dyDescent="0.2">
      <c r="A2368" s="6" t="s">
        <v>601</v>
      </c>
      <c r="B2368" s="135">
        <v>42244.833333333336</v>
      </c>
      <c r="C2368" s="6">
        <v>264233</v>
      </c>
      <c r="D2368" s="62"/>
      <c r="E2368" s="44"/>
      <c r="F2368" s="6"/>
    </row>
    <row r="2369" spans="1:6" ht="15.75" customHeight="1" x14ac:dyDescent="0.2">
      <c r="A2369" s="6" t="s">
        <v>601</v>
      </c>
      <c r="B2369" s="135">
        <v>42243.833333333336</v>
      </c>
      <c r="C2369" s="6">
        <v>307736</v>
      </c>
      <c r="D2369" s="62"/>
      <c r="E2369" s="44"/>
      <c r="F2369" s="6"/>
    </row>
    <row r="2370" spans="1:6" ht="15.75" customHeight="1" x14ac:dyDescent="0.2">
      <c r="A2370" s="6" t="s">
        <v>601</v>
      </c>
      <c r="B2370" s="135">
        <v>42242.833333333336</v>
      </c>
      <c r="C2370" s="6">
        <v>243902</v>
      </c>
      <c r="D2370" s="62"/>
      <c r="E2370" s="44"/>
      <c r="F2370" s="6"/>
    </row>
    <row r="2371" spans="1:6" ht="15.75" customHeight="1" x14ac:dyDescent="0.2">
      <c r="A2371" s="6" t="s">
        <v>601</v>
      </c>
      <c r="B2371" s="135">
        <v>42241.833333333336</v>
      </c>
      <c r="C2371" s="6">
        <v>266843</v>
      </c>
      <c r="D2371" s="62"/>
      <c r="E2371" s="44"/>
      <c r="F2371" s="6"/>
    </row>
    <row r="2372" spans="1:6" ht="15.75" customHeight="1" x14ac:dyDescent="0.2">
      <c r="A2372" s="6" t="s">
        <v>601</v>
      </c>
      <c r="B2372" s="135">
        <v>42240.833333333336</v>
      </c>
      <c r="C2372" s="6">
        <v>299054</v>
      </c>
      <c r="D2372" s="62"/>
      <c r="E2372" s="44"/>
      <c r="F2372" s="6"/>
    </row>
    <row r="2373" spans="1:6" ht="15.75" customHeight="1" x14ac:dyDescent="0.2">
      <c r="A2373" s="6" t="s">
        <v>601</v>
      </c>
      <c r="B2373" s="135">
        <v>42239.833333333336</v>
      </c>
      <c r="C2373" s="6">
        <v>471179</v>
      </c>
      <c r="D2373" s="62"/>
      <c r="E2373" s="44"/>
      <c r="F2373" s="6"/>
    </row>
    <row r="2374" spans="1:6" ht="15.75" customHeight="1" x14ac:dyDescent="0.2">
      <c r="A2374" s="6" t="s">
        <v>601</v>
      </c>
      <c r="B2374" s="135">
        <v>42238.833333333336</v>
      </c>
      <c r="C2374" s="6">
        <v>496080</v>
      </c>
      <c r="D2374" s="62"/>
      <c r="E2374" s="44"/>
      <c r="F2374" s="6"/>
    </row>
    <row r="2375" spans="1:6" ht="15.75" customHeight="1" x14ac:dyDescent="0.2">
      <c r="A2375" s="6" t="s">
        <v>601</v>
      </c>
      <c r="B2375" s="135">
        <v>42237.833333333336</v>
      </c>
      <c r="C2375" s="6">
        <v>381746</v>
      </c>
      <c r="D2375" s="62"/>
      <c r="E2375" s="44"/>
      <c r="F2375" s="6"/>
    </row>
    <row r="2376" spans="1:6" ht="15.75" customHeight="1" x14ac:dyDescent="0.2">
      <c r="A2376" s="6" t="s">
        <v>601</v>
      </c>
      <c r="B2376" s="135">
        <v>42236.833333333336</v>
      </c>
      <c r="C2376" s="6">
        <v>397693</v>
      </c>
      <c r="D2376" s="62"/>
      <c r="E2376" s="44"/>
      <c r="F2376" s="6"/>
    </row>
    <row r="2377" spans="1:6" ht="15.75" customHeight="1" x14ac:dyDescent="0.2">
      <c r="A2377" s="6" t="s">
        <v>601</v>
      </c>
      <c r="B2377" s="135">
        <v>42235.833333333336</v>
      </c>
      <c r="C2377" s="6">
        <v>346375</v>
      </c>
      <c r="D2377" s="62"/>
      <c r="E2377" s="44"/>
      <c r="F2377" s="6"/>
    </row>
    <row r="2378" spans="1:6" ht="15.75" customHeight="1" x14ac:dyDescent="0.2">
      <c r="A2378" s="6" t="s">
        <v>601</v>
      </c>
      <c r="B2378" s="135">
        <v>42234.833333333336</v>
      </c>
      <c r="C2378" s="6">
        <v>359235</v>
      </c>
      <c r="D2378" s="62"/>
      <c r="E2378" s="44"/>
      <c r="F2378" s="6"/>
    </row>
    <row r="2379" spans="1:6" ht="15.75" customHeight="1" x14ac:dyDescent="0.2">
      <c r="A2379" s="6" t="s">
        <v>601</v>
      </c>
      <c r="B2379" s="135">
        <v>42233.833333333336</v>
      </c>
      <c r="C2379" s="6">
        <v>367109</v>
      </c>
      <c r="D2379" s="62"/>
      <c r="E2379" s="44"/>
      <c r="F2379" s="6"/>
    </row>
    <row r="2380" spans="1:6" ht="15.75" customHeight="1" x14ac:dyDescent="0.2">
      <c r="A2380" s="6" t="s">
        <v>601</v>
      </c>
      <c r="B2380" s="135">
        <v>42232.833333333336</v>
      </c>
      <c r="C2380" s="6">
        <v>366588</v>
      </c>
      <c r="D2380" s="62"/>
      <c r="E2380" s="44"/>
      <c r="F2380" s="6"/>
    </row>
    <row r="2381" spans="1:6" ht="15.75" customHeight="1" x14ac:dyDescent="0.2">
      <c r="A2381" s="6" t="s">
        <v>601</v>
      </c>
      <c r="B2381" s="135">
        <v>42231.833333333336</v>
      </c>
      <c r="C2381" s="6">
        <v>356653</v>
      </c>
      <c r="D2381" s="62"/>
      <c r="E2381" s="44"/>
      <c r="F2381" s="6"/>
    </row>
    <row r="2382" spans="1:6" ht="15.75" customHeight="1" x14ac:dyDescent="0.2">
      <c r="A2382" s="6" t="s">
        <v>601</v>
      </c>
      <c r="B2382" s="135">
        <v>42230.833333333336</v>
      </c>
      <c r="C2382" s="6">
        <v>360200</v>
      </c>
      <c r="D2382" s="62"/>
      <c r="E2382" s="44"/>
      <c r="F2382" s="6"/>
    </row>
    <row r="2383" spans="1:6" ht="15.75" customHeight="1" x14ac:dyDescent="0.2">
      <c r="A2383" s="6" t="s">
        <v>601</v>
      </c>
      <c r="B2383" s="135">
        <v>42229.833333333336</v>
      </c>
      <c r="C2383" s="6">
        <v>369773</v>
      </c>
      <c r="D2383" s="62"/>
      <c r="E2383" s="44"/>
      <c r="F2383" s="6"/>
    </row>
    <row r="2384" spans="1:6" ht="15.75" customHeight="1" x14ac:dyDescent="0.2">
      <c r="A2384" s="6" t="s">
        <v>601</v>
      </c>
      <c r="B2384" s="135">
        <v>42228.833333333336</v>
      </c>
      <c r="C2384" s="6">
        <v>377183</v>
      </c>
      <c r="D2384" s="62"/>
      <c r="E2384" s="44"/>
      <c r="F2384" s="6"/>
    </row>
    <row r="2385" spans="1:6" ht="15.75" customHeight="1" x14ac:dyDescent="0.2">
      <c r="A2385" s="6" t="s">
        <v>601</v>
      </c>
      <c r="B2385" s="135">
        <v>42227.833333333336</v>
      </c>
      <c r="C2385" s="6">
        <v>326320</v>
      </c>
      <c r="D2385" s="62"/>
      <c r="E2385" s="44"/>
      <c r="F2385" s="6"/>
    </row>
    <row r="2386" spans="1:6" ht="15.75" customHeight="1" x14ac:dyDescent="0.2">
      <c r="A2386" s="6" t="s">
        <v>601</v>
      </c>
      <c r="B2386" s="135">
        <v>42226.833333333336</v>
      </c>
      <c r="C2386" s="6">
        <v>495439</v>
      </c>
      <c r="D2386" s="62"/>
      <c r="E2386" s="44"/>
      <c r="F2386" s="6"/>
    </row>
    <row r="2387" spans="1:6" ht="15.75" customHeight="1" x14ac:dyDescent="0.2">
      <c r="A2387" s="6" t="s">
        <v>601</v>
      </c>
      <c r="B2387" s="135">
        <v>42225.833333333336</v>
      </c>
      <c r="C2387" s="6">
        <v>321261</v>
      </c>
      <c r="D2387" s="62"/>
      <c r="E2387" s="44"/>
      <c r="F2387" s="6"/>
    </row>
    <row r="2388" spans="1:6" ht="15.75" customHeight="1" x14ac:dyDescent="0.2">
      <c r="A2388" s="6" t="s">
        <v>601</v>
      </c>
      <c r="B2388" s="135">
        <v>42224.833333333336</v>
      </c>
      <c r="C2388" s="6">
        <v>291487</v>
      </c>
      <c r="D2388" s="62"/>
      <c r="E2388" s="44"/>
      <c r="F2388" s="6"/>
    </row>
    <row r="2389" spans="1:6" ht="15.75" customHeight="1" x14ac:dyDescent="0.2">
      <c r="A2389" s="6" t="s">
        <v>601</v>
      </c>
      <c r="B2389" s="135">
        <v>42223.833333333336</v>
      </c>
      <c r="C2389" s="6">
        <v>279653</v>
      </c>
      <c r="D2389" s="62"/>
      <c r="E2389" s="44"/>
      <c r="F2389" s="6"/>
    </row>
    <row r="2390" spans="1:6" ht="15.75" customHeight="1" x14ac:dyDescent="0.2">
      <c r="A2390" s="6" t="s">
        <v>601</v>
      </c>
      <c r="B2390" s="135">
        <v>42222.833333333336</v>
      </c>
      <c r="C2390" s="6">
        <v>311721</v>
      </c>
      <c r="D2390" s="62"/>
      <c r="E2390" s="44"/>
      <c r="F2390" s="6"/>
    </row>
    <row r="2391" spans="1:6" ht="15.75" customHeight="1" x14ac:dyDescent="0.2">
      <c r="A2391" s="6" t="s">
        <v>601</v>
      </c>
      <c r="B2391" s="135">
        <v>42221.833333333336</v>
      </c>
      <c r="C2391" s="6">
        <v>270991</v>
      </c>
      <c r="D2391" s="62"/>
      <c r="E2391" s="44"/>
      <c r="F2391" s="6"/>
    </row>
    <row r="2392" spans="1:6" ht="15.75" customHeight="1" x14ac:dyDescent="0.2">
      <c r="A2392" s="6" t="s">
        <v>601</v>
      </c>
      <c r="B2392" s="135">
        <v>42220.833333333336</v>
      </c>
      <c r="C2392" s="6">
        <v>272894</v>
      </c>
      <c r="D2392" s="62"/>
      <c r="E2392" s="44"/>
      <c r="F2392" s="6"/>
    </row>
    <row r="2393" spans="1:6" ht="15.75" customHeight="1" x14ac:dyDescent="0.2">
      <c r="A2393" s="6" t="s">
        <v>601</v>
      </c>
      <c r="B2393" s="135">
        <v>42219.833333333336</v>
      </c>
      <c r="C2393" s="6">
        <v>265180</v>
      </c>
      <c r="D2393" s="62"/>
      <c r="E2393" s="44"/>
      <c r="F2393" s="6"/>
    </row>
    <row r="2394" spans="1:6" ht="15.75" customHeight="1" x14ac:dyDescent="0.2">
      <c r="A2394" s="6" t="s">
        <v>601</v>
      </c>
      <c r="B2394" s="135">
        <v>42218.833333333336</v>
      </c>
      <c r="C2394" s="6">
        <v>282609</v>
      </c>
      <c r="D2394" s="62"/>
      <c r="E2394" s="44"/>
      <c r="F2394" s="6"/>
    </row>
    <row r="2395" spans="1:6" ht="15.75" customHeight="1" x14ac:dyDescent="0.2">
      <c r="A2395" s="6" t="s">
        <v>601</v>
      </c>
      <c r="B2395" s="135">
        <v>42217.833333333336</v>
      </c>
      <c r="C2395" s="6">
        <v>256749</v>
      </c>
      <c r="D2395" s="62"/>
      <c r="E2395" s="44"/>
      <c r="F2395" s="6"/>
    </row>
    <row r="2396" spans="1:6" ht="15.75" customHeight="1" x14ac:dyDescent="0.2">
      <c r="A2396" s="6" t="s">
        <v>651</v>
      </c>
      <c r="B2396" s="135">
        <v>42247.833333333336</v>
      </c>
      <c r="C2396" s="6">
        <v>348758</v>
      </c>
      <c r="D2396" s="62"/>
      <c r="E2396" s="44"/>
      <c r="F2396" s="6"/>
    </row>
    <row r="2397" spans="1:6" ht="15.75" customHeight="1" x14ac:dyDescent="0.2">
      <c r="A2397" s="6" t="s">
        <v>651</v>
      </c>
      <c r="B2397" s="135">
        <v>42246.833333333336</v>
      </c>
      <c r="C2397" s="6">
        <v>303977</v>
      </c>
      <c r="D2397" s="62"/>
      <c r="E2397" s="44"/>
      <c r="F2397" s="6"/>
    </row>
    <row r="2398" spans="1:6" ht="15.75" customHeight="1" x14ac:dyDescent="0.2">
      <c r="A2398" s="6" t="s">
        <v>651</v>
      </c>
      <c r="B2398" s="135">
        <v>42245.833333333336</v>
      </c>
      <c r="C2398" s="6">
        <v>269251</v>
      </c>
      <c r="D2398" s="62"/>
      <c r="E2398" s="44"/>
      <c r="F2398" s="6"/>
    </row>
    <row r="2399" spans="1:6" ht="15.75" customHeight="1" x14ac:dyDescent="0.2">
      <c r="A2399" s="6" t="s">
        <v>651</v>
      </c>
      <c r="B2399" s="135">
        <v>42244.833333333336</v>
      </c>
      <c r="C2399" s="6">
        <v>258594</v>
      </c>
      <c r="D2399" s="62"/>
      <c r="E2399" s="44"/>
      <c r="F2399" s="6"/>
    </row>
    <row r="2400" spans="1:6" ht="15.75" customHeight="1" x14ac:dyDescent="0.2">
      <c r="A2400" s="6" t="s">
        <v>651</v>
      </c>
      <c r="B2400" s="135">
        <v>42243.833333333336</v>
      </c>
      <c r="C2400" s="6">
        <v>284030</v>
      </c>
      <c r="D2400" s="62"/>
      <c r="E2400" s="44"/>
      <c r="F2400" s="6"/>
    </row>
    <row r="2401" spans="1:6" ht="15.75" customHeight="1" x14ac:dyDescent="0.2">
      <c r="A2401" s="6" t="s">
        <v>651</v>
      </c>
      <c r="B2401" s="135">
        <v>42242.833333333336</v>
      </c>
      <c r="C2401" s="6">
        <v>270596</v>
      </c>
      <c r="D2401" s="62"/>
      <c r="E2401" s="44"/>
      <c r="F2401" s="6"/>
    </row>
    <row r="2402" spans="1:6" ht="15.75" customHeight="1" x14ac:dyDescent="0.2">
      <c r="A2402" s="6" t="s">
        <v>651</v>
      </c>
      <c r="B2402" s="135">
        <v>42241.833333333336</v>
      </c>
      <c r="C2402" s="6">
        <v>260687</v>
      </c>
      <c r="D2402" s="62"/>
      <c r="E2402" s="44"/>
      <c r="F2402" s="6"/>
    </row>
    <row r="2403" spans="1:6" ht="15.75" customHeight="1" x14ac:dyDescent="0.2">
      <c r="A2403" s="6" t="s">
        <v>651</v>
      </c>
      <c r="B2403" s="135">
        <v>42240.833333333336</v>
      </c>
      <c r="C2403" s="6">
        <v>280142</v>
      </c>
      <c r="D2403" s="62"/>
      <c r="E2403" s="44"/>
      <c r="F2403" s="6"/>
    </row>
    <row r="2404" spans="1:6" ht="15.75" customHeight="1" x14ac:dyDescent="0.2">
      <c r="A2404" s="6" t="s">
        <v>651</v>
      </c>
      <c r="B2404" s="135">
        <v>42239.833333333336</v>
      </c>
      <c r="C2404" s="6">
        <v>317751</v>
      </c>
      <c r="D2404" s="62"/>
      <c r="E2404" s="44"/>
      <c r="F2404" s="6"/>
    </row>
    <row r="2405" spans="1:6" ht="15.75" customHeight="1" x14ac:dyDescent="0.2">
      <c r="A2405" s="6" t="s">
        <v>651</v>
      </c>
      <c r="B2405" s="135">
        <v>42238.833333333336</v>
      </c>
      <c r="C2405" s="6">
        <v>421317</v>
      </c>
      <c r="D2405" s="62"/>
      <c r="E2405" s="44"/>
      <c r="F2405" s="6"/>
    </row>
    <row r="2406" spans="1:6" ht="15.75" customHeight="1" x14ac:dyDescent="0.2">
      <c r="A2406" s="6" t="s">
        <v>651</v>
      </c>
      <c r="B2406" s="135">
        <v>42237.833333333336</v>
      </c>
      <c r="C2406" s="6">
        <v>388233</v>
      </c>
      <c r="D2406" s="62"/>
      <c r="E2406" s="44"/>
      <c r="F2406" s="6"/>
    </row>
    <row r="2407" spans="1:6" ht="15.75" customHeight="1" x14ac:dyDescent="0.2">
      <c r="A2407" s="6" t="s">
        <v>651</v>
      </c>
      <c r="B2407" s="135">
        <v>42236.833333333336</v>
      </c>
      <c r="C2407" s="6">
        <v>377295</v>
      </c>
      <c r="D2407" s="62"/>
      <c r="E2407" s="44"/>
      <c r="F2407" s="6"/>
    </row>
    <row r="2408" spans="1:6" ht="15.75" customHeight="1" x14ac:dyDescent="0.2">
      <c r="A2408" s="6" t="s">
        <v>651</v>
      </c>
      <c r="B2408" s="135">
        <v>42235.833333333336</v>
      </c>
      <c r="C2408" s="6">
        <v>378915</v>
      </c>
      <c r="D2408" s="62"/>
      <c r="E2408" s="44"/>
      <c r="F2408" s="6"/>
    </row>
    <row r="2409" spans="1:6" ht="15.75" customHeight="1" x14ac:dyDescent="0.2">
      <c r="A2409" s="6" t="s">
        <v>651</v>
      </c>
      <c r="B2409" s="135">
        <v>42234.833333333336</v>
      </c>
      <c r="C2409" s="6">
        <v>382879</v>
      </c>
      <c r="D2409" s="62"/>
      <c r="E2409" s="44"/>
      <c r="F2409" s="6"/>
    </row>
    <row r="2410" spans="1:6" ht="15.75" customHeight="1" x14ac:dyDescent="0.2">
      <c r="A2410" s="6" t="s">
        <v>651</v>
      </c>
      <c r="B2410" s="135">
        <v>42233.833333333336</v>
      </c>
      <c r="C2410" s="6">
        <v>365275</v>
      </c>
      <c r="D2410" s="62"/>
      <c r="E2410" s="44"/>
      <c r="F2410" s="6"/>
    </row>
    <row r="2411" spans="1:6" ht="15.75" customHeight="1" x14ac:dyDescent="0.2">
      <c r="A2411" s="6" t="s">
        <v>651</v>
      </c>
      <c r="B2411" s="135">
        <v>42232.833333333336</v>
      </c>
      <c r="C2411" s="6">
        <v>386372</v>
      </c>
      <c r="D2411" s="62"/>
      <c r="E2411" s="44"/>
      <c r="F2411" s="6"/>
    </row>
    <row r="2412" spans="1:6" ht="15.75" customHeight="1" x14ac:dyDescent="0.2">
      <c r="A2412" s="6" t="s">
        <v>651</v>
      </c>
      <c r="B2412" s="135">
        <v>42231.833333333336</v>
      </c>
      <c r="C2412" s="6">
        <v>377766</v>
      </c>
      <c r="D2412" s="62"/>
      <c r="E2412" s="44"/>
      <c r="F2412" s="6"/>
    </row>
    <row r="2413" spans="1:6" ht="15.75" customHeight="1" x14ac:dyDescent="0.2">
      <c r="A2413" s="6" t="s">
        <v>651</v>
      </c>
      <c r="B2413" s="135">
        <v>42230.833333333336</v>
      </c>
      <c r="C2413" s="6">
        <v>366309</v>
      </c>
      <c r="D2413" s="62"/>
      <c r="E2413" s="44"/>
      <c r="F2413" s="6"/>
    </row>
    <row r="2414" spans="1:6" ht="15.75" customHeight="1" x14ac:dyDescent="0.2">
      <c r="A2414" s="6" t="s">
        <v>651</v>
      </c>
      <c r="B2414" s="135">
        <v>42229.833333333336</v>
      </c>
      <c r="C2414" s="6">
        <v>370648</v>
      </c>
      <c r="D2414" s="62"/>
      <c r="E2414" s="44"/>
      <c r="F2414" s="6"/>
    </row>
    <row r="2415" spans="1:6" ht="15.75" customHeight="1" x14ac:dyDescent="0.2">
      <c r="A2415" s="6" t="s">
        <v>651</v>
      </c>
      <c r="B2415" s="135">
        <v>42228.833333333336</v>
      </c>
      <c r="C2415" s="6">
        <v>344020</v>
      </c>
      <c r="D2415" s="62"/>
      <c r="E2415" s="44"/>
      <c r="F2415" s="6"/>
    </row>
    <row r="2416" spans="1:6" ht="15.75" customHeight="1" x14ac:dyDescent="0.2">
      <c r="A2416" s="6" t="s">
        <v>651</v>
      </c>
      <c r="B2416" s="135">
        <v>42227.833333333336</v>
      </c>
      <c r="C2416" s="6">
        <v>345607</v>
      </c>
      <c r="D2416" s="62"/>
      <c r="E2416" s="44"/>
      <c r="F2416" s="6"/>
    </row>
    <row r="2417" spans="1:6" ht="15.75" customHeight="1" x14ac:dyDescent="0.2">
      <c r="A2417" s="6" t="s">
        <v>651</v>
      </c>
      <c r="B2417" s="135">
        <v>42226.833333333336</v>
      </c>
      <c r="C2417" s="6">
        <v>351584</v>
      </c>
      <c r="D2417" s="62"/>
      <c r="E2417" s="44"/>
      <c r="F2417" s="6"/>
    </row>
    <row r="2418" spans="1:6" ht="15.75" customHeight="1" x14ac:dyDescent="0.2">
      <c r="A2418" s="6" t="s">
        <v>651</v>
      </c>
      <c r="B2418" s="135">
        <v>42225.833333333336</v>
      </c>
      <c r="C2418" s="6">
        <v>350126</v>
      </c>
      <c r="D2418" s="62"/>
      <c r="E2418" s="44"/>
      <c r="F2418" s="6"/>
    </row>
    <row r="2419" spans="1:6" ht="15.75" customHeight="1" x14ac:dyDescent="0.2">
      <c r="A2419" s="6" t="s">
        <v>651</v>
      </c>
      <c r="B2419" s="135">
        <v>42224.833333333336</v>
      </c>
      <c r="C2419" s="6">
        <v>303863</v>
      </c>
      <c r="D2419" s="62"/>
      <c r="E2419" s="44"/>
      <c r="F2419" s="6"/>
    </row>
    <row r="2420" spans="1:6" ht="15.75" customHeight="1" x14ac:dyDescent="0.2">
      <c r="A2420" s="6" t="s">
        <v>651</v>
      </c>
      <c r="B2420" s="135">
        <v>42223.833333333336</v>
      </c>
      <c r="C2420" s="6">
        <v>294847</v>
      </c>
      <c r="D2420" s="62"/>
      <c r="E2420" s="44"/>
      <c r="F2420" s="6"/>
    </row>
    <row r="2421" spans="1:6" ht="15.75" customHeight="1" x14ac:dyDescent="0.2">
      <c r="A2421" s="6" t="s">
        <v>651</v>
      </c>
      <c r="B2421" s="135">
        <v>42222.833333333336</v>
      </c>
      <c r="C2421" s="6">
        <v>313716</v>
      </c>
      <c r="D2421" s="62"/>
      <c r="E2421" s="44"/>
      <c r="F2421" s="6"/>
    </row>
    <row r="2422" spans="1:6" ht="15.75" customHeight="1" x14ac:dyDescent="0.2">
      <c r="A2422" s="6" t="s">
        <v>651</v>
      </c>
      <c r="B2422" s="135">
        <v>42221.833333333336</v>
      </c>
      <c r="C2422" s="6">
        <v>305487</v>
      </c>
      <c r="D2422" s="62"/>
      <c r="E2422" s="44"/>
      <c r="F2422" s="6"/>
    </row>
    <row r="2423" spans="1:6" ht="15.75" customHeight="1" x14ac:dyDescent="0.2">
      <c r="A2423" s="6" t="s">
        <v>651</v>
      </c>
      <c r="B2423" s="135">
        <v>42220.833333333336</v>
      </c>
      <c r="C2423" s="6">
        <v>303323</v>
      </c>
      <c r="D2423" s="62"/>
      <c r="E2423" s="44"/>
      <c r="F2423" s="6"/>
    </row>
    <row r="2424" spans="1:6" ht="15.75" customHeight="1" x14ac:dyDescent="0.2">
      <c r="A2424" s="6" t="s">
        <v>651</v>
      </c>
      <c r="B2424" s="135">
        <v>42219.833333333336</v>
      </c>
      <c r="C2424" s="6">
        <v>311306</v>
      </c>
      <c r="D2424" s="62"/>
      <c r="E2424" s="44"/>
      <c r="F2424" s="6"/>
    </row>
    <row r="2425" spans="1:6" ht="15.75" customHeight="1" x14ac:dyDescent="0.2">
      <c r="A2425" s="6" t="s">
        <v>651</v>
      </c>
      <c r="B2425" s="135">
        <v>42218.833333333336</v>
      </c>
      <c r="C2425" s="6">
        <v>315317</v>
      </c>
      <c r="D2425" s="62"/>
      <c r="E2425" s="44"/>
      <c r="F2425" s="6"/>
    </row>
    <row r="2426" spans="1:6" ht="15.75" customHeight="1" x14ac:dyDescent="0.2">
      <c r="A2426" s="6" t="s">
        <v>651</v>
      </c>
      <c r="B2426" s="135">
        <v>42217.833333333336</v>
      </c>
      <c r="C2426" s="6">
        <v>293001</v>
      </c>
      <c r="D2426" s="62"/>
      <c r="E2426" s="44"/>
      <c r="F2426" s="6"/>
    </row>
    <row r="2427" spans="1:6" ht="15.75" customHeight="1" x14ac:dyDescent="0.2">
      <c r="A2427" s="6" t="s">
        <v>653</v>
      </c>
      <c r="B2427" s="135">
        <v>42247.833333333336</v>
      </c>
      <c r="C2427" s="6">
        <v>628028</v>
      </c>
      <c r="D2427" s="62"/>
      <c r="E2427" s="44"/>
      <c r="F2427" s="6"/>
    </row>
    <row r="2428" spans="1:6" ht="15.75" customHeight="1" x14ac:dyDescent="0.2">
      <c r="A2428" s="6" t="s">
        <v>653</v>
      </c>
      <c r="B2428" s="135">
        <v>42246.833333333336</v>
      </c>
      <c r="C2428" s="6">
        <v>536164</v>
      </c>
      <c r="D2428" s="62"/>
      <c r="E2428" s="44"/>
      <c r="F2428" s="6"/>
    </row>
    <row r="2429" spans="1:6" ht="15.75" customHeight="1" x14ac:dyDescent="0.2">
      <c r="A2429" s="6" t="s">
        <v>653</v>
      </c>
      <c r="B2429" s="135">
        <v>42245.833333333336</v>
      </c>
      <c r="C2429" s="6">
        <v>302639</v>
      </c>
      <c r="D2429" s="62"/>
      <c r="E2429" s="44"/>
      <c r="F2429" s="6"/>
    </row>
    <row r="2430" spans="1:6" ht="15.75" customHeight="1" x14ac:dyDescent="0.2">
      <c r="A2430" s="6" t="s">
        <v>653</v>
      </c>
      <c r="B2430" s="135">
        <v>42244.833333333336</v>
      </c>
      <c r="C2430" s="6">
        <v>343525</v>
      </c>
      <c r="D2430" s="62"/>
      <c r="E2430" s="44"/>
      <c r="F2430" s="6"/>
    </row>
    <row r="2431" spans="1:6" ht="15.75" customHeight="1" x14ac:dyDescent="0.2">
      <c r="A2431" s="6" t="s">
        <v>653</v>
      </c>
      <c r="B2431" s="135">
        <v>42243.833333333336</v>
      </c>
      <c r="C2431" s="6">
        <v>480084</v>
      </c>
      <c r="D2431" s="62"/>
      <c r="E2431" s="44"/>
      <c r="F2431" s="6"/>
    </row>
    <row r="2432" spans="1:6" ht="15.75" customHeight="1" x14ac:dyDescent="0.2">
      <c r="A2432" s="6" t="s">
        <v>653</v>
      </c>
      <c r="B2432" s="135">
        <v>42242.833333333336</v>
      </c>
      <c r="C2432" s="6">
        <v>452856</v>
      </c>
      <c r="D2432" s="62"/>
      <c r="E2432" s="44"/>
      <c r="F2432" s="6"/>
    </row>
    <row r="2433" spans="1:6" ht="15.75" customHeight="1" x14ac:dyDescent="0.2">
      <c r="A2433" s="6" t="s">
        <v>653</v>
      </c>
      <c r="B2433" s="135">
        <v>42241.833333333336</v>
      </c>
      <c r="C2433" s="6">
        <v>445837</v>
      </c>
      <c r="D2433" s="62"/>
      <c r="E2433" s="44"/>
      <c r="F2433" s="6"/>
    </row>
    <row r="2434" spans="1:6" ht="15.75" customHeight="1" x14ac:dyDescent="0.2">
      <c r="A2434" s="6" t="s">
        <v>653</v>
      </c>
      <c r="B2434" s="135">
        <v>42240.833333333336</v>
      </c>
      <c r="C2434" s="6">
        <v>487136</v>
      </c>
      <c r="D2434" s="62"/>
      <c r="E2434" s="44"/>
      <c r="F2434" s="6"/>
    </row>
    <row r="2435" spans="1:6" ht="15.75" customHeight="1" x14ac:dyDescent="0.2">
      <c r="A2435" s="6" t="s">
        <v>653</v>
      </c>
      <c r="B2435" s="135">
        <v>42239.833333333336</v>
      </c>
      <c r="C2435" s="6">
        <v>452412</v>
      </c>
      <c r="D2435" s="62"/>
      <c r="E2435" s="44"/>
      <c r="F2435" s="6"/>
    </row>
    <row r="2436" spans="1:6" ht="15.75" customHeight="1" x14ac:dyDescent="0.2">
      <c r="A2436" s="6" t="s">
        <v>653</v>
      </c>
      <c r="B2436" s="135">
        <v>42238.833333333336</v>
      </c>
      <c r="C2436" s="6">
        <v>539379</v>
      </c>
      <c r="D2436" s="62"/>
      <c r="E2436" s="44"/>
      <c r="F2436" s="6"/>
    </row>
    <row r="2437" spans="1:6" ht="15.75" customHeight="1" x14ac:dyDescent="0.2">
      <c r="A2437" s="6" t="s">
        <v>653</v>
      </c>
      <c r="B2437" s="135">
        <v>42237.833333333336</v>
      </c>
      <c r="C2437" s="6">
        <v>-1</v>
      </c>
      <c r="D2437" s="62"/>
      <c r="E2437" s="44"/>
      <c r="F2437" s="6"/>
    </row>
    <row r="2438" spans="1:6" ht="15.75" customHeight="1" x14ac:dyDescent="0.2">
      <c r="A2438" s="6" t="s">
        <v>653</v>
      </c>
      <c r="B2438" s="135">
        <v>42236.833333333336</v>
      </c>
      <c r="C2438" s="6">
        <v>607352</v>
      </c>
      <c r="D2438" s="62"/>
      <c r="E2438" s="44"/>
      <c r="F2438" s="6"/>
    </row>
    <row r="2439" spans="1:6" ht="15.75" customHeight="1" x14ac:dyDescent="0.2">
      <c r="A2439" s="6" t="s">
        <v>653</v>
      </c>
      <c r="B2439" s="135">
        <v>42235.833333333336</v>
      </c>
      <c r="C2439" s="6">
        <v>543276</v>
      </c>
      <c r="D2439" s="62"/>
      <c r="E2439" s="44"/>
      <c r="F2439" s="6"/>
    </row>
    <row r="2440" spans="1:6" ht="15.75" customHeight="1" x14ac:dyDescent="0.2">
      <c r="A2440" s="6" t="s">
        <v>653</v>
      </c>
      <c r="B2440" s="135">
        <v>42234.833333333336</v>
      </c>
      <c r="C2440" s="6">
        <v>550775</v>
      </c>
      <c r="D2440" s="62"/>
      <c r="E2440" s="44"/>
      <c r="F2440" s="6"/>
    </row>
    <row r="2441" spans="1:6" ht="15.75" customHeight="1" x14ac:dyDescent="0.2">
      <c r="A2441" s="6" t="s">
        <v>653</v>
      </c>
      <c r="B2441" s="135">
        <v>42233.833333333336</v>
      </c>
      <c r="C2441" s="6">
        <v>520280</v>
      </c>
      <c r="D2441" s="62"/>
      <c r="E2441" s="44"/>
      <c r="F2441" s="6"/>
    </row>
    <row r="2442" spans="1:6" ht="15.75" customHeight="1" x14ac:dyDescent="0.2">
      <c r="A2442" s="6" t="s">
        <v>653</v>
      </c>
      <c r="B2442" s="135">
        <v>42232.833333333336</v>
      </c>
      <c r="C2442" s="6">
        <v>519660</v>
      </c>
      <c r="D2442" s="62"/>
      <c r="E2442" s="44"/>
      <c r="F2442" s="6"/>
    </row>
    <row r="2443" spans="1:6" ht="15.75" customHeight="1" x14ac:dyDescent="0.2">
      <c r="A2443" s="6" t="s">
        <v>653</v>
      </c>
      <c r="B2443" s="135">
        <v>42231.833333333336</v>
      </c>
      <c r="C2443" s="6">
        <v>452323</v>
      </c>
      <c r="D2443" s="62"/>
      <c r="E2443" s="44"/>
      <c r="F2443" s="6"/>
    </row>
    <row r="2444" spans="1:6" ht="15.75" customHeight="1" x14ac:dyDescent="0.2">
      <c r="A2444" s="6" t="s">
        <v>653</v>
      </c>
      <c r="B2444" s="135">
        <v>42230.833333333336</v>
      </c>
      <c r="C2444" s="6">
        <v>413930</v>
      </c>
      <c r="D2444" s="62"/>
      <c r="E2444" s="44"/>
      <c r="F2444" s="6"/>
    </row>
    <row r="2445" spans="1:6" ht="15.75" customHeight="1" x14ac:dyDescent="0.2">
      <c r="A2445" s="6" t="s">
        <v>653</v>
      </c>
      <c r="B2445" s="135">
        <v>42229.833333333336</v>
      </c>
      <c r="C2445" s="6">
        <v>536232</v>
      </c>
      <c r="D2445" s="62"/>
      <c r="E2445" s="44"/>
      <c r="F2445" s="6"/>
    </row>
    <row r="2446" spans="1:6" ht="15.75" customHeight="1" x14ac:dyDescent="0.2">
      <c r="A2446" s="6" t="s">
        <v>653</v>
      </c>
      <c r="B2446" s="135">
        <v>42228.833333333336</v>
      </c>
      <c r="C2446" s="6">
        <v>513225</v>
      </c>
      <c r="D2446" s="62"/>
      <c r="E2446" s="44"/>
      <c r="F2446" s="6"/>
    </row>
    <row r="2447" spans="1:6" ht="15.75" customHeight="1" x14ac:dyDescent="0.2">
      <c r="A2447" s="6" t="s">
        <v>653</v>
      </c>
      <c r="B2447" s="135">
        <v>42227.833333333336</v>
      </c>
      <c r="C2447" s="6">
        <v>505531</v>
      </c>
      <c r="D2447" s="62"/>
      <c r="E2447" s="44"/>
      <c r="F2447" s="6"/>
    </row>
    <row r="2448" spans="1:6" ht="15.75" customHeight="1" x14ac:dyDescent="0.2">
      <c r="A2448" s="6" t="s">
        <v>653</v>
      </c>
      <c r="B2448" s="135">
        <v>42226.833333333336</v>
      </c>
      <c r="C2448" s="6">
        <v>536524</v>
      </c>
      <c r="D2448" s="62"/>
      <c r="E2448" s="44"/>
      <c r="F2448" s="6"/>
    </row>
    <row r="2449" spans="1:6" ht="15.75" customHeight="1" x14ac:dyDescent="0.2">
      <c r="A2449" s="6" t="s">
        <v>653</v>
      </c>
      <c r="B2449" s="135">
        <v>42225.833333333336</v>
      </c>
      <c r="C2449" s="6">
        <v>430464</v>
      </c>
      <c r="D2449" s="62"/>
      <c r="E2449" s="44"/>
      <c r="F2449" s="6"/>
    </row>
    <row r="2450" spans="1:6" ht="15.75" customHeight="1" x14ac:dyDescent="0.2">
      <c r="A2450" s="6" t="s">
        <v>653</v>
      </c>
      <c r="B2450" s="135">
        <v>42224.833333333336</v>
      </c>
      <c r="C2450" s="6">
        <v>325173</v>
      </c>
      <c r="D2450" s="62"/>
      <c r="E2450" s="44"/>
      <c r="F2450" s="6"/>
    </row>
    <row r="2451" spans="1:6" ht="15.75" customHeight="1" x14ac:dyDescent="0.2">
      <c r="A2451" s="6" t="s">
        <v>653</v>
      </c>
      <c r="B2451" s="135">
        <v>42223.833333333336</v>
      </c>
      <c r="C2451" s="6">
        <v>336752</v>
      </c>
      <c r="D2451" s="62"/>
      <c r="E2451" s="44"/>
      <c r="F2451" s="6"/>
    </row>
    <row r="2452" spans="1:6" ht="15.75" customHeight="1" x14ac:dyDescent="0.2">
      <c r="A2452" s="6" t="s">
        <v>653</v>
      </c>
      <c r="B2452" s="135">
        <v>42222.833333333336</v>
      </c>
      <c r="C2452" s="6">
        <v>392560</v>
      </c>
      <c r="D2452" s="62"/>
      <c r="E2452" s="44"/>
      <c r="F2452" s="6"/>
    </row>
    <row r="2453" spans="1:6" ht="15.75" customHeight="1" x14ac:dyDescent="0.2">
      <c r="A2453" s="6" t="s">
        <v>653</v>
      </c>
      <c r="B2453" s="135">
        <v>42221.833333333336</v>
      </c>
      <c r="C2453" s="6">
        <v>411572</v>
      </c>
      <c r="D2453" s="62"/>
      <c r="E2453" s="44"/>
      <c r="F2453" s="6"/>
    </row>
    <row r="2454" spans="1:6" ht="15.75" customHeight="1" x14ac:dyDescent="0.2">
      <c r="A2454" s="6" t="s">
        <v>653</v>
      </c>
      <c r="B2454" s="135">
        <v>42220.833333333336</v>
      </c>
      <c r="C2454" s="6">
        <v>400567</v>
      </c>
      <c r="D2454" s="62"/>
      <c r="E2454" s="44"/>
      <c r="F2454" s="6"/>
    </row>
    <row r="2455" spans="1:6" ht="15.75" customHeight="1" x14ac:dyDescent="0.2">
      <c r="A2455" s="6" t="s">
        <v>653</v>
      </c>
      <c r="B2455" s="135">
        <v>42219.833333333336</v>
      </c>
      <c r="C2455" s="6">
        <v>473058</v>
      </c>
      <c r="D2455" s="62"/>
      <c r="E2455" s="44"/>
      <c r="F2455" s="6"/>
    </row>
    <row r="2456" spans="1:6" ht="15.75" customHeight="1" x14ac:dyDescent="0.2">
      <c r="A2456" s="6" t="s">
        <v>653</v>
      </c>
      <c r="B2456" s="135">
        <v>42218.833333333336</v>
      </c>
      <c r="C2456" s="6">
        <v>439976</v>
      </c>
      <c r="D2456" s="62"/>
      <c r="E2456" s="44"/>
      <c r="F2456" s="6"/>
    </row>
    <row r="2457" spans="1:6" ht="15.75" customHeight="1" x14ac:dyDescent="0.2">
      <c r="A2457" s="6" t="s">
        <v>653</v>
      </c>
      <c r="B2457" s="135">
        <v>42217.833333333336</v>
      </c>
      <c r="C2457" s="6">
        <v>301024</v>
      </c>
      <c r="D2457" s="62"/>
      <c r="E2457" s="44"/>
      <c r="F2457" s="6"/>
    </row>
    <row r="2458" spans="1:6" ht="15.75" customHeight="1" x14ac:dyDescent="0.2">
      <c r="A2458" s="6" t="s">
        <v>657</v>
      </c>
      <c r="B2458" s="135">
        <v>42247.833333333336</v>
      </c>
      <c r="C2458" s="6">
        <v>230988</v>
      </c>
      <c r="D2458" s="62"/>
      <c r="E2458" s="44"/>
      <c r="F2458" s="6"/>
    </row>
    <row r="2459" spans="1:6" ht="15.75" customHeight="1" x14ac:dyDescent="0.2">
      <c r="A2459" s="6" t="s">
        <v>657</v>
      </c>
      <c r="B2459" s="135">
        <v>42246.833333333336</v>
      </c>
      <c r="C2459" s="6">
        <v>192643</v>
      </c>
      <c r="D2459" s="62"/>
      <c r="E2459" s="44"/>
      <c r="F2459" s="6"/>
    </row>
    <row r="2460" spans="1:6" ht="15.75" customHeight="1" x14ac:dyDescent="0.2">
      <c r="A2460" s="6" t="s">
        <v>657</v>
      </c>
      <c r="B2460" s="135">
        <v>42245.833333333336</v>
      </c>
      <c r="C2460" s="6">
        <v>180903</v>
      </c>
      <c r="D2460" s="62"/>
      <c r="E2460" s="44"/>
      <c r="F2460" s="6"/>
    </row>
    <row r="2461" spans="1:6" ht="15.75" customHeight="1" x14ac:dyDescent="0.2">
      <c r="A2461" s="6" t="s">
        <v>657</v>
      </c>
      <c r="B2461" s="135">
        <v>42244.833333333336</v>
      </c>
      <c r="C2461" s="6">
        <v>181943</v>
      </c>
      <c r="D2461" s="62"/>
      <c r="E2461" s="44"/>
      <c r="F2461" s="6"/>
    </row>
    <row r="2462" spans="1:6" ht="15.75" customHeight="1" x14ac:dyDescent="0.2">
      <c r="A2462" s="6" t="s">
        <v>657</v>
      </c>
      <c r="B2462" s="135">
        <v>42243.833333333336</v>
      </c>
      <c r="C2462" s="6">
        <v>199190</v>
      </c>
      <c r="D2462" s="62"/>
      <c r="E2462" s="44"/>
      <c r="F2462" s="6"/>
    </row>
    <row r="2463" spans="1:6" ht="15.75" customHeight="1" x14ac:dyDescent="0.2">
      <c r="A2463" s="6" t="s">
        <v>657</v>
      </c>
      <c r="B2463" s="135">
        <v>42242.833333333336</v>
      </c>
      <c r="C2463" s="6">
        <v>188325</v>
      </c>
      <c r="D2463" s="62"/>
      <c r="E2463" s="44"/>
      <c r="F2463" s="6"/>
    </row>
    <row r="2464" spans="1:6" ht="15.75" customHeight="1" x14ac:dyDescent="0.2">
      <c r="A2464" s="6" t="s">
        <v>657</v>
      </c>
      <c r="B2464" s="135">
        <v>42241.833333333336</v>
      </c>
      <c r="C2464" s="6">
        <v>182729</v>
      </c>
      <c r="D2464" s="62"/>
      <c r="E2464" s="44"/>
      <c r="F2464" s="6"/>
    </row>
    <row r="2465" spans="1:6" ht="15.75" customHeight="1" x14ac:dyDescent="0.2">
      <c r="A2465" s="6" t="s">
        <v>657</v>
      </c>
      <c r="B2465" s="135">
        <v>42240.833333333336</v>
      </c>
      <c r="C2465" s="6">
        <v>215402</v>
      </c>
      <c r="D2465" s="62"/>
      <c r="E2465" s="44"/>
      <c r="F2465" s="6"/>
    </row>
    <row r="2466" spans="1:6" ht="15.75" customHeight="1" x14ac:dyDescent="0.2">
      <c r="A2466" s="6" t="s">
        <v>657</v>
      </c>
      <c r="B2466" s="135">
        <v>42239.833333333336</v>
      </c>
      <c r="C2466" s="6">
        <v>228693</v>
      </c>
      <c r="D2466" s="62"/>
      <c r="E2466" s="44"/>
      <c r="F2466" s="6"/>
    </row>
    <row r="2467" spans="1:6" ht="15.75" customHeight="1" x14ac:dyDescent="0.2">
      <c r="A2467" s="6" t="s">
        <v>657</v>
      </c>
      <c r="B2467" s="135">
        <v>42238.833333333336</v>
      </c>
      <c r="C2467" s="6">
        <v>320633</v>
      </c>
      <c r="D2467" s="62"/>
      <c r="E2467" s="44"/>
      <c r="F2467" s="6"/>
    </row>
    <row r="2468" spans="1:6" ht="15.75" customHeight="1" x14ac:dyDescent="0.2">
      <c r="A2468" s="6" t="s">
        <v>657</v>
      </c>
      <c r="B2468" s="135">
        <v>42237.833333333336</v>
      </c>
      <c r="C2468" s="6">
        <v>318345</v>
      </c>
      <c r="D2468" s="62"/>
      <c r="E2468" s="44"/>
      <c r="F2468" s="6"/>
    </row>
    <row r="2469" spans="1:6" ht="15.75" customHeight="1" x14ac:dyDescent="0.2">
      <c r="A2469" s="6" t="s">
        <v>657</v>
      </c>
      <c r="B2469" s="135">
        <v>42236.833333333336</v>
      </c>
      <c r="C2469" s="6">
        <v>276415</v>
      </c>
      <c r="D2469" s="62"/>
      <c r="E2469" s="44"/>
      <c r="F2469" s="6"/>
    </row>
    <row r="2470" spans="1:6" ht="15.75" customHeight="1" x14ac:dyDescent="0.2">
      <c r="A2470" s="6" t="s">
        <v>657</v>
      </c>
      <c r="B2470" s="135">
        <v>42235.833333333336</v>
      </c>
      <c r="C2470" s="6">
        <v>263852</v>
      </c>
      <c r="D2470" s="62"/>
      <c r="E2470" s="44"/>
      <c r="F2470" s="6"/>
    </row>
    <row r="2471" spans="1:6" ht="15.75" customHeight="1" x14ac:dyDescent="0.2">
      <c r="A2471" s="6" t="s">
        <v>657</v>
      </c>
      <c r="B2471" s="135">
        <v>42234.833333333336</v>
      </c>
      <c r="C2471" s="6">
        <v>269995</v>
      </c>
      <c r="D2471" s="62"/>
      <c r="E2471" s="44"/>
      <c r="F2471" s="6"/>
    </row>
    <row r="2472" spans="1:6" ht="15.75" customHeight="1" x14ac:dyDescent="0.2">
      <c r="A2472" s="6" t="s">
        <v>657</v>
      </c>
      <c r="B2472" s="135">
        <v>42233.833333333336</v>
      </c>
      <c r="C2472" s="6">
        <v>268569</v>
      </c>
      <c r="D2472" s="62"/>
      <c r="E2472" s="44"/>
      <c r="F2472" s="6"/>
    </row>
    <row r="2473" spans="1:6" ht="15.75" customHeight="1" x14ac:dyDescent="0.2">
      <c r="A2473" s="6" t="s">
        <v>657</v>
      </c>
      <c r="B2473" s="135">
        <v>42232.833333333336</v>
      </c>
      <c r="C2473" s="6">
        <v>272201</v>
      </c>
      <c r="D2473" s="62"/>
      <c r="E2473" s="44"/>
      <c r="F2473" s="6"/>
    </row>
    <row r="2474" spans="1:6" ht="15.75" customHeight="1" x14ac:dyDescent="0.2">
      <c r="A2474" s="6" t="s">
        <v>657</v>
      </c>
      <c r="B2474" s="135">
        <v>42231.833333333336</v>
      </c>
      <c r="C2474" s="6">
        <v>256395</v>
      </c>
      <c r="D2474" s="62"/>
      <c r="E2474" s="44"/>
      <c r="F2474" s="6"/>
    </row>
    <row r="2475" spans="1:6" ht="15.75" customHeight="1" x14ac:dyDescent="0.2">
      <c r="A2475" s="6" t="s">
        <v>657</v>
      </c>
      <c r="B2475" s="135">
        <v>42230.833333333336</v>
      </c>
      <c r="C2475" s="6">
        <v>269178</v>
      </c>
      <c r="D2475" s="62"/>
      <c r="E2475" s="44"/>
      <c r="F2475" s="6"/>
    </row>
    <row r="2476" spans="1:6" ht="15.75" customHeight="1" x14ac:dyDescent="0.2">
      <c r="A2476" s="6" t="s">
        <v>657</v>
      </c>
      <c r="B2476" s="135">
        <v>42229.833333333336</v>
      </c>
      <c r="C2476" s="6">
        <v>262182</v>
      </c>
      <c r="D2476" s="62"/>
      <c r="E2476" s="44"/>
      <c r="F2476" s="6"/>
    </row>
    <row r="2477" spans="1:6" ht="15.75" customHeight="1" x14ac:dyDescent="0.2">
      <c r="A2477" s="6" t="s">
        <v>657</v>
      </c>
      <c r="B2477" s="135">
        <v>42228.833333333336</v>
      </c>
      <c r="C2477" s="6">
        <v>268742</v>
      </c>
      <c r="D2477" s="62"/>
      <c r="E2477" s="44"/>
      <c r="F2477" s="6"/>
    </row>
    <row r="2478" spans="1:6" ht="15.75" customHeight="1" x14ac:dyDescent="0.2">
      <c r="A2478" s="6" t="s">
        <v>657</v>
      </c>
      <c r="B2478" s="135">
        <v>42227.833333333336</v>
      </c>
      <c r="C2478" s="6">
        <v>275307</v>
      </c>
      <c r="D2478" s="62"/>
      <c r="E2478" s="44"/>
      <c r="F2478" s="6"/>
    </row>
    <row r="2479" spans="1:6" ht="15.75" customHeight="1" x14ac:dyDescent="0.2">
      <c r="A2479" s="6" t="s">
        <v>657</v>
      </c>
      <c r="B2479" s="135">
        <v>42226.833333333336</v>
      </c>
      <c r="C2479" s="6">
        <v>233994</v>
      </c>
      <c r="D2479" s="62"/>
      <c r="E2479" s="44"/>
      <c r="F2479" s="6"/>
    </row>
    <row r="2480" spans="1:6" ht="15.75" customHeight="1" x14ac:dyDescent="0.2">
      <c r="A2480" s="6" t="s">
        <v>657</v>
      </c>
      <c r="B2480" s="135">
        <v>42225.833333333336</v>
      </c>
      <c r="C2480" s="6">
        <v>198899</v>
      </c>
      <c r="D2480" s="62"/>
      <c r="E2480" s="44"/>
      <c r="F2480" s="6"/>
    </row>
    <row r="2481" spans="1:6" ht="15.75" customHeight="1" x14ac:dyDescent="0.2">
      <c r="A2481" s="6" t="s">
        <v>657</v>
      </c>
      <c r="B2481" s="135">
        <v>42224.833333333336</v>
      </c>
      <c r="C2481" s="6">
        <v>189195</v>
      </c>
      <c r="D2481" s="62"/>
      <c r="E2481" s="44"/>
      <c r="F2481" s="6"/>
    </row>
    <row r="2482" spans="1:6" ht="15.75" customHeight="1" x14ac:dyDescent="0.2">
      <c r="A2482" s="6" t="s">
        <v>657</v>
      </c>
      <c r="B2482" s="135">
        <v>42223.833333333336</v>
      </c>
      <c r="C2482" s="6">
        <v>198556</v>
      </c>
      <c r="D2482" s="62"/>
      <c r="E2482" s="44"/>
      <c r="F2482" s="6"/>
    </row>
    <row r="2483" spans="1:6" ht="15.75" customHeight="1" x14ac:dyDescent="0.2">
      <c r="A2483" s="6" t="s">
        <v>657</v>
      </c>
      <c r="B2483" s="135">
        <v>42222.833333333336</v>
      </c>
      <c r="C2483" s="6">
        <v>191286</v>
      </c>
      <c r="D2483" s="62"/>
      <c r="E2483" s="44"/>
      <c r="F2483" s="6"/>
    </row>
    <row r="2484" spans="1:6" ht="15.75" customHeight="1" x14ac:dyDescent="0.2">
      <c r="A2484" s="6" t="s">
        <v>657</v>
      </c>
      <c r="B2484" s="135">
        <v>42221.833333333336</v>
      </c>
      <c r="C2484" s="6">
        <v>196568</v>
      </c>
      <c r="D2484" s="62"/>
      <c r="E2484" s="44"/>
      <c r="F2484" s="6"/>
    </row>
    <row r="2485" spans="1:6" ht="15.75" customHeight="1" x14ac:dyDescent="0.2">
      <c r="A2485" s="6" t="s">
        <v>657</v>
      </c>
      <c r="B2485" s="135">
        <v>42220.833333333336</v>
      </c>
      <c r="C2485" s="6">
        <v>200254</v>
      </c>
      <c r="D2485" s="62"/>
      <c r="E2485" s="44"/>
      <c r="F2485" s="6"/>
    </row>
    <row r="2486" spans="1:6" ht="15.75" customHeight="1" x14ac:dyDescent="0.2">
      <c r="A2486" s="6" t="s">
        <v>657</v>
      </c>
      <c r="B2486" s="135">
        <v>42219.833333333336</v>
      </c>
      <c r="C2486" s="6">
        <v>199127</v>
      </c>
      <c r="D2486" s="62"/>
      <c r="E2486" s="44"/>
      <c r="F2486" s="6"/>
    </row>
    <row r="2487" spans="1:6" ht="15.75" customHeight="1" x14ac:dyDescent="0.2">
      <c r="A2487" s="6" t="s">
        <v>657</v>
      </c>
      <c r="B2487" s="135">
        <v>42218.833333333336</v>
      </c>
      <c r="C2487" s="6">
        <v>197088</v>
      </c>
      <c r="D2487" s="62"/>
      <c r="E2487" s="44"/>
      <c r="F2487" s="6"/>
    </row>
    <row r="2488" spans="1:6" ht="15.75" customHeight="1" x14ac:dyDescent="0.2">
      <c r="A2488" s="6" t="s">
        <v>657</v>
      </c>
      <c r="B2488" s="135">
        <v>42217.833333333336</v>
      </c>
      <c r="C2488" s="6">
        <v>189479</v>
      </c>
      <c r="D2488" s="62"/>
      <c r="E2488" s="44"/>
      <c r="F2488" s="6"/>
    </row>
    <row r="2489" spans="1:6" ht="15.75" customHeight="1" x14ac:dyDescent="0.2">
      <c r="A2489" s="6" t="s">
        <v>652</v>
      </c>
      <c r="B2489" s="135">
        <v>42247.833333333336</v>
      </c>
      <c r="C2489" s="6">
        <v>426267</v>
      </c>
      <c r="D2489" s="62"/>
      <c r="E2489" s="44"/>
      <c r="F2489" s="6"/>
    </row>
    <row r="2490" spans="1:6" ht="15.75" customHeight="1" x14ac:dyDescent="0.2">
      <c r="A2490" s="6" t="s">
        <v>652</v>
      </c>
      <c r="B2490" s="135">
        <v>42246.833333333336</v>
      </c>
      <c r="C2490" s="6">
        <v>398622</v>
      </c>
      <c r="D2490" s="62"/>
      <c r="E2490" s="44"/>
      <c r="F2490" s="6"/>
    </row>
    <row r="2491" spans="1:6" ht="15.75" customHeight="1" x14ac:dyDescent="0.2">
      <c r="A2491" s="6" t="s">
        <v>652</v>
      </c>
      <c r="B2491" s="135">
        <v>42245.833333333336</v>
      </c>
      <c r="C2491" s="6">
        <v>351750</v>
      </c>
      <c r="D2491" s="62"/>
      <c r="E2491" s="44"/>
      <c r="F2491" s="6"/>
    </row>
    <row r="2492" spans="1:6" ht="15.75" customHeight="1" x14ac:dyDescent="0.2">
      <c r="A2492" s="6" t="s">
        <v>652</v>
      </c>
      <c r="B2492" s="135">
        <v>42244.833333333336</v>
      </c>
      <c r="C2492" s="6">
        <v>339546</v>
      </c>
      <c r="D2492" s="62"/>
      <c r="E2492" s="44"/>
      <c r="F2492" s="6"/>
    </row>
    <row r="2493" spans="1:6" ht="15.75" customHeight="1" x14ac:dyDescent="0.2">
      <c r="A2493" s="6" t="s">
        <v>652</v>
      </c>
      <c r="B2493" s="135">
        <v>42243.833333333336</v>
      </c>
      <c r="C2493" s="6">
        <v>386834</v>
      </c>
      <c r="D2493" s="62"/>
      <c r="E2493" s="44"/>
      <c r="F2493" s="6"/>
    </row>
    <row r="2494" spans="1:6" ht="15.75" customHeight="1" x14ac:dyDescent="0.2">
      <c r="A2494" s="6" t="s">
        <v>652</v>
      </c>
      <c r="B2494" s="135">
        <v>42242.833333333336</v>
      </c>
      <c r="C2494" s="6">
        <v>383316</v>
      </c>
      <c r="D2494" s="62"/>
      <c r="E2494" s="44"/>
      <c r="F2494" s="6"/>
    </row>
    <row r="2495" spans="1:6" ht="15.75" customHeight="1" x14ac:dyDescent="0.2">
      <c r="A2495" s="6" t="s">
        <v>652</v>
      </c>
      <c r="B2495" s="135">
        <v>42241.833333333336</v>
      </c>
      <c r="C2495" s="6">
        <v>382104</v>
      </c>
      <c r="D2495" s="62"/>
      <c r="E2495" s="44"/>
      <c r="F2495" s="6"/>
    </row>
    <row r="2496" spans="1:6" ht="15.75" customHeight="1" x14ac:dyDescent="0.2">
      <c r="A2496" s="6" t="s">
        <v>652</v>
      </c>
      <c r="B2496" s="135">
        <v>42240.833333333336</v>
      </c>
      <c r="C2496" s="6">
        <v>391294</v>
      </c>
      <c r="D2496" s="62"/>
      <c r="E2496" s="44"/>
      <c r="F2496" s="6"/>
    </row>
    <row r="2497" spans="1:6" ht="15.75" customHeight="1" x14ac:dyDescent="0.2">
      <c r="A2497" s="6" t="s">
        <v>652</v>
      </c>
      <c r="B2497" s="135">
        <v>42239.833333333336</v>
      </c>
      <c r="C2497" s="6">
        <v>406056</v>
      </c>
      <c r="D2497" s="62"/>
      <c r="E2497" s="44"/>
      <c r="F2497" s="6"/>
    </row>
    <row r="2498" spans="1:6" ht="15.75" customHeight="1" x14ac:dyDescent="0.2">
      <c r="A2498" s="6" t="s">
        <v>652</v>
      </c>
      <c r="B2498" s="135">
        <v>42238.833333333336</v>
      </c>
      <c r="C2498" s="6">
        <v>338640</v>
      </c>
      <c r="D2498" s="62"/>
      <c r="E2498" s="44"/>
      <c r="F2498" s="6"/>
    </row>
    <row r="2499" spans="1:6" ht="15.75" customHeight="1" x14ac:dyDescent="0.2">
      <c r="A2499" s="6" t="s">
        <v>652</v>
      </c>
      <c r="B2499" s="135">
        <v>42237.833333333336</v>
      </c>
      <c r="C2499" s="6">
        <v>325480</v>
      </c>
      <c r="D2499" s="62"/>
      <c r="E2499" s="44"/>
      <c r="F2499" s="6"/>
    </row>
    <row r="2500" spans="1:6" ht="15.75" customHeight="1" x14ac:dyDescent="0.2">
      <c r="A2500" s="6" t="s">
        <v>652</v>
      </c>
      <c r="B2500" s="135">
        <v>42236.833333333336</v>
      </c>
      <c r="C2500" s="6">
        <v>420114</v>
      </c>
      <c r="D2500" s="62"/>
      <c r="E2500" s="44"/>
      <c r="F2500" s="6"/>
    </row>
    <row r="2501" spans="1:6" ht="15.75" customHeight="1" x14ac:dyDescent="0.2">
      <c r="A2501" s="6" t="s">
        <v>652</v>
      </c>
      <c r="B2501" s="135">
        <v>42235.833333333336</v>
      </c>
      <c r="C2501" s="6">
        <v>408669</v>
      </c>
      <c r="D2501" s="62"/>
      <c r="E2501" s="44"/>
      <c r="F2501" s="6"/>
    </row>
    <row r="2502" spans="1:6" ht="15.75" customHeight="1" x14ac:dyDescent="0.2">
      <c r="A2502" s="6" t="s">
        <v>652</v>
      </c>
      <c r="B2502" s="135">
        <v>42234.833333333336</v>
      </c>
      <c r="C2502" s="6">
        <v>411704</v>
      </c>
      <c r="D2502" s="62"/>
      <c r="E2502" s="44"/>
      <c r="F2502" s="6"/>
    </row>
    <row r="2503" spans="1:6" ht="15.75" customHeight="1" x14ac:dyDescent="0.2">
      <c r="A2503" s="6" t="s">
        <v>652</v>
      </c>
      <c r="B2503" s="135">
        <v>42233.833333333336</v>
      </c>
      <c r="C2503" s="6">
        <v>402070</v>
      </c>
      <c r="D2503" s="62"/>
      <c r="E2503" s="44"/>
      <c r="F2503" s="6"/>
    </row>
    <row r="2504" spans="1:6" ht="15.75" customHeight="1" x14ac:dyDescent="0.2">
      <c r="A2504" s="6" t="s">
        <v>652</v>
      </c>
      <c r="B2504" s="135">
        <v>42232.833333333336</v>
      </c>
      <c r="C2504" s="6">
        <v>401749</v>
      </c>
      <c r="D2504" s="62"/>
      <c r="E2504" s="44"/>
      <c r="F2504" s="6"/>
    </row>
    <row r="2505" spans="1:6" ht="15.75" customHeight="1" x14ac:dyDescent="0.2">
      <c r="A2505" s="6" t="s">
        <v>652</v>
      </c>
      <c r="B2505" s="135">
        <v>42231.833333333336</v>
      </c>
      <c r="C2505" s="6">
        <v>352289</v>
      </c>
      <c r="D2505" s="62"/>
      <c r="E2505" s="44"/>
      <c r="F2505" s="6"/>
    </row>
    <row r="2506" spans="1:6" ht="15.75" customHeight="1" x14ac:dyDescent="0.2">
      <c r="A2506" s="6" t="s">
        <v>652</v>
      </c>
      <c r="B2506" s="135">
        <v>42230.833333333336</v>
      </c>
      <c r="C2506" s="6">
        <v>360766</v>
      </c>
      <c r="D2506" s="62"/>
      <c r="E2506" s="44"/>
      <c r="F2506" s="6"/>
    </row>
    <row r="2507" spans="1:6" ht="15.75" customHeight="1" x14ac:dyDescent="0.2">
      <c r="A2507" s="6" t="s">
        <v>652</v>
      </c>
      <c r="B2507" s="135">
        <v>42229.833333333336</v>
      </c>
      <c r="C2507" s="6">
        <v>406105</v>
      </c>
      <c r="D2507" s="62"/>
      <c r="E2507" s="44"/>
      <c r="F2507" s="6"/>
    </row>
    <row r="2508" spans="1:6" ht="15.75" customHeight="1" x14ac:dyDescent="0.2">
      <c r="A2508" s="6" t="s">
        <v>652</v>
      </c>
      <c r="B2508" s="135">
        <v>42228.833333333336</v>
      </c>
      <c r="C2508" s="6">
        <v>414092</v>
      </c>
      <c r="D2508" s="62"/>
      <c r="E2508" s="44"/>
      <c r="F2508" s="6"/>
    </row>
    <row r="2509" spans="1:6" ht="15.75" customHeight="1" x14ac:dyDescent="0.2">
      <c r="A2509" s="6" t="s">
        <v>652</v>
      </c>
      <c r="B2509" s="135">
        <v>42227.833333333336</v>
      </c>
      <c r="C2509" s="6">
        <v>415533</v>
      </c>
      <c r="D2509" s="62"/>
      <c r="E2509" s="44"/>
      <c r="F2509" s="6"/>
    </row>
    <row r="2510" spans="1:6" ht="15.75" customHeight="1" x14ac:dyDescent="0.2">
      <c r="A2510" s="6" t="s">
        <v>652</v>
      </c>
      <c r="B2510" s="135">
        <v>42226.833333333336</v>
      </c>
      <c r="C2510" s="6">
        <v>397500</v>
      </c>
      <c r="D2510" s="62"/>
      <c r="E2510" s="44"/>
      <c r="F2510" s="6"/>
    </row>
    <row r="2511" spans="1:6" ht="15.75" customHeight="1" x14ac:dyDescent="0.2">
      <c r="A2511" s="6" t="s">
        <v>652</v>
      </c>
      <c r="B2511" s="135">
        <v>42225.833333333336</v>
      </c>
      <c r="C2511" s="6">
        <v>560772</v>
      </c>
      <c r="D2511" s="62"/>
      <c r="E2511" s="44"/>
      <c r="F2511" s="6"/>
    </row>
    <row r="2512" spans="1:6" ht="15.75" customHeight="1" x14ac:dyDescent="0.2">
      <c r="A2512" s="6" t="s">
        <v>652</v>
      </c>
      <c r="B2512" s="135">
        <v>42224.833333333336</v>
      </c>
      <c r="C2512" s="6">
        <v>646883</v>
      </c>
      <c r="D2512" s="62"/>
      <c r="E2512" s="44"/>
      <c r="F2512" s="6"/>
    </row>
    <row r="2513" spans="1:6" ht="15.75" customHeight="1" x14ac:dyDescent="0.2">
      <c r="A2513" s="6" t="s">
        <v>652</v>
      </c>
      <c r="B2513" s="135">
        <v>42223.833333333336</v>
      </c>
      <c r="C2513" s="6">
        <v>605492</v>
      </c>
      <c r="D2513" s="62"/>
      <c r="E2513" s="44"/>
      <c r="F2513" s="6"/>
    </row>
    <row r="2514" spans="1:6" ht="15.75" customHeight="1" x14ac:dyDescent="0.2">
      <c r="A2514" s="6" t="s">
        <v>652</v>
      </c>
      <c r="B2514" s="135">
        <v>42222.833333333336</v>
      </c>
      <c r="C2514" s="6">
        <v>593376</v>
      </c>
      <c r="D2514" s="62"/>
      <c r="E2514" s="44"/>
      <c r="F2514" s="6"/>
    </row>
    <row r="2515" spans="1:6" ht="15.75" customHeight="1" x14ac:dyDescent="0.2">
      <c r="A2515" s="6" t="s">
        <v>652</v>
      </c>
      <c r="B2515" s="135">
        <v>42221.833333333336</v>
      </c>
      <c r="C2515" s="6">
        <v>520436</v>
      </c>
      <c r="D2515" s="62"/>
      <c r="E2515" s="44"/>
      <c r="F2515" s="6"/>
    </row>
    <row r="2516" spans="1:6" ht="15.75" customHeight="1" x14ac:dyDescent="0.2">
      <c r="A2516" s="6" t="s">
        <v>652</v>
      </c>
      <c r="B2516" s="135">
        <v>42220.833333333336</v>
      </c>
      <c r="C2516" s="6">
        <v>497779</v>
      </c>
      <c r="D2516" s="62"/>
      <c r="E2516" s="44"/>
      <c r="F2516" s="6"/>
    </row>
    <row r="2517" spans="1:6" ht="15.75" customHeight="1" x14ac:dyDescent="0.2">
      <c r="A2517" s="6" t="s">
        <v>652</v>
      </c>
      <c r="B2517" s="135">
        <v>42219.833333333336</v>
      </c>
      <c r="C2517" s="6">
        <v>390075</v>
      </c>
      <c r="D2517" s="62"/>
      <c r="E2517" s="44"/>
      <c r="F2517" s="6"/>
    </row>
    <row r="2518" spans="1:6" ht="15.75" customHeight="1" x14ac:dyDescent="0.2">
      <c r="A2518" s="6" t="s">
        <v>652</v>
      </c>
      <c r="B2518" s="135">
        <v>42218.833333333336</v>
      </c>
      <c r="C2518" s="6">
        <v>375232</v>
      </c>
      <c r="D2518" s="62"/>
      <c r="E2518" s="44"/>
      <c r="F2518" s="6"/>
    </row>
    <row r="2519" spans="1:6" ht="15.75" customHeight="1" x14ac:dyDescent="0.2">
      <c r="A2519" s="6" t="s">
        <v>652</v>
      </c>
      <c r="B2519" s="135">
        <v>42217.833333333336</v>
      </c>
      <c r="C2519" s="6">
        <v>322860</v>
      </c>
      <c r="D2519" s="62"/>
      <c r="E2519" s="44"/>
      <c r="F2519" s="6"/>
    </row>
    <row r="2520" spans="1:6" ht="15.75" customHeight="1" x14ac:dyDescent="0.2">
      <c r="A2520" s="6" t="s">
        <v>654</v>
      </c>
      <c r="B2520" s="135">
        <v>42247.833333333336</v>
      </c>
      <c r="C2520" s="6">
        <v>541664</v>
      </c>
      <c r="D2520" s="62"/>
      <c r="E2520" s="44"/>
      <c r="F2520" s="6"/>
    </row>
    <row r="2521" spans="1:6" ht="15.75" customHeight="1" x14ac:dyDescent="0.2">
      <c r="A2521" s="6" t="s">
        <v>654</v>
      </c>
      <c r="B2521" s="135">
        <v>42246.833333333336</v>
      </c>
      <c r="C2521" s="6">
        <v>425348</v>
      </c>
      <c r="D2521" s="62"/>
      <c r="E2521" s="44"/>
      <c r="F2521" s="6"/>
    </row>
    <row r="2522" spans="1:6" ht="15.75" customHeight="1" x14ac:dyDescent="0.2">
      <c r="A2522" s="6" t="s">
        <v>654</v>
      </c>
      <c r="B2522" s="135">
        <v>42245.833333333336</v>
      </c>
      <c r="C2522" s="6">
        <v>296714</v>
      </c>
      <c r="D2522" s="62"/>
      <c r="E2522" s="44"/>
      <c r="F2522" s="6"/>
    </row>
    <row r="2523" spans="1:6" ht="15.75" customHeight="1" x14ac:dyDescent="0.2">
      <c r="A2523" s="6" t="s">
        <v>654</v>
      </c>
      <c r="B2523" s="135">
        <v>42244.833333333336</v>
      </c>
      <c r="C2523" s="6">
        <v>302567</v>
      </c>
      <c r="D2523" s="62"/>
      <c r="E2523" s="44"/>
      <c r="F2523" s="6"/>
    </row>
    <row r="2524" spans="1:6" ht="15.75" customHeight="1" x14ac:dyDescent="0.2">
      <c r="A2524" s="6" t="s">
        <v>654</v>
      </c>
      <c r="B2524" s="135">
        <v>42243.833333333336</v>
      </c>
      <c r="C2524" s="6">
        <v>423870</v>
      </c>
      <c r="D2524" s="62"/>
      <c r="E2524" s="44"/>
      <c r="F2524" s="6"/>
    </row>
    <row r="2525" spans="1:6" ht="15.75" customHeight="1" x14ac:dyDescent="0.2">
      <c r="A2525" s="6" t="s">
        <v>654</v>
      </c>
      <c r="B2525" s="135">
        <v>42242.833333333336</v>
      </c>
      <c r="C2525" s="6">
        <v>427296</v>
      </c>
      <c r="D2525" s="62"/>
      <c r="E2525" s="44"/>
      <c r="F2525" s="6"/>
    </row>
    <row r="2526" spans="1:6" ht="15.75" customHeight="1" x14ac:dyDescent="0.2">
      <c r="A2526" s="6" t="s">
        <v>654</v>
      </c>
      <c r="B2526" s="135">
        <v>42241.833333333336</v>
      </c>
      <c r="C2526" s="6">
        <v>402574</v>
      </c>
      <c r="D2526" s="62"/>
      <c r="E2526" s="44"/>
      <c r="F2526" s="6"/>
    </row>
    <row r="2527" spans="1:6" ht="15.75" customHeight="1" x14ac:dyDescent="0.2">
      <c r="A2527" s="6" t="s">
        <v>654</v>
      </c>
      <c r="B2527" s="135">
        <v>42240.833333333336</v>
      </c>
      <c r="C2527" s="6">
        <v>424145</v>
      </c>
      <c r="D2527" s="62"/>
      <c r="E2527" s="44"/>
      <c r="F2527" s="6"/>
    </row>
    <row r="2528" spans="1:6" ht="15.75" customHeight="1" x14ac:dyDescent="0.2">
      <c r="A2528" s="6" t="s">
        <v>654</v>
      </c>
      <c r="B2528" s="135">
        <v>42239.833333333336</v>
      </c>
      <c r="C2528" s="6">
        <v>451865</v>
      </c>
      <c r="D2528" s="62"/>
      <c r="E2528" s="44"/>
      <c r="F2528" s="6"/>
    </row>
    <row r="2529" spans="1:6" ht="15.75" customHeight="1" x14ac:dyDescent="0.2">
      <c r="A2529" s="6" t="s">
        <v>654</v>
      </c>
      <c r="B2529" s="135">
        <v>42238.833333333336</v>
      </c>
      <c r="C2529" s="6">
        <v>585606</v>
      </c>
      <c r="D2529" s="62"/>
      <c r="E2529" s="44"/>
      <c r="F2529" s="6"/>
    </row>
    <row r="2530" spans="1:6" ht="15.75" customHeight="1" x14ac:dyDescent="0.2">
      <c r="A2530" s="6" t="s">
        <v>654</v>
      </c>
      <c r="B2530" s="135">
        <v>42237.833333333336</v>
      </c>
      <c r="C2530" s="6">
        <v>547587</v>
      </c>
      <c r="D2530" s="62"/>
      <c r="E2530" s="44"/>
      <c r="F2530" s="6"/>
    </row>
    <row r="2531" spans="1:6" ht="15.75" customHeight="1" x14ac:dyDescent="0.2">
      <c r="A2531" s="6" t="s">
        <v>654</v>
      </c>
      <c r="B2531" s="135">
        <v>42236.833333333336</v>
      </c>
      <c r="C2531" s="6">
        <v>498497</v>
      </c>
      <c r="D2531" s="62"/>
      <c r="E2531" s="44"/>
      <c r="F2531" s="6"/>
    </row>
    <row r="2532" spans="1:6" ht="15.75" customHeight="1" x14ac:dyDescent="0.2">
      <c r="A2532" s="6" t="s">
        <v>654</v>
      </c>
      <c r="B2532" s="135">
        <v>42235.833333333336</v>
      </c>
      <c r="C2532" s="6">
        <v>472925</v>
      </c>
      <c r="D2532" s="62"/>
      <c r="E2532" s="44"/>
      <c r="F2532" s="6"/>
    </row>
    <row r="2533" spans="1:6" ht="15.75" customHeight="1" x14ac:dyDescent="0.2">
      <c r="A2533" s="6" t="s">
        <v>654</v>
      </c>
      <c r="B2533" s="135">
        <v>42234.833333333336</v>
      </c>
      <c r="C2533" s="6">
        <v>474907</v>
      </c>
      <c r="D2533" s="62"/>
      <c r="E2533" s="44"/>
      <c r="F2533" s="6"/>
    </row>
    <row r="2534" spans="1:6" ht="15.75" customHeight="1" x14ac:dyDescent="0.2">
      <c r="A2534" s="6" t="s">
        <v>654</v>
      </c>
      <c r="B2534" s="135">
        <v>42233.833333333336</v>
      </c>
      <c r="C2534" s="6">
        <v>484025</v>
      </c>
      <c r="D2534" s="62"/>
      <c r="E2534" s="44"/>
      <c r="F2534" s="6"/>
    </row>
    <row r="2535" spans="1:6" ht="15.75" customHeight="1" x14ac:dyDescent="0.2">
      <c r="A2535" s="6" t="s">
        <v>654</v>
      </c>
      <c r="B2535" s="135">
        <v>42232.833333333336</v>
      </c>
      <c r="C2535" s="6">
        <v>465893</v>
      </c>
      <c r="D2535" s="62"/>
      <c r="E2535" s="44"/>
      <c r="F2535" s="6"/>
    </row>
    <row r="2536" spans="1:6" ht="15.75" customHeight="1" x14ac:dyDescent="0.2">
      <c r="A2536" s="6" t="s">
        <v>654</v>
      </c>
      <c r="B2536" s="135">
        <v>42231.833333333336</v>
      </c>
      <c r="C2536" s="6">
        <v>401351</v>
      </c>
      <c r="D2536" s="62"/>
      <c r="E2536" s="44"/>
      <c r="F2536" s="6"/>
    </row>
    <row r="2537" spans="1:6" ht="15.75" customHeight="1" x14ac:dyDescent="0.2">
      <c r="A2537" s="6" t="s">
        <v>654</v>
      </c>
      <c r="B2537" s="135">
        <v>42230.833333333336</v>
      </c>
      <c r="C2537" s="6">
        <v>445426</v>
      </c>
      <c r="D2537" s="62"/>
      <c r="E2537" s="44"/>
      <c r="F2537" s="6"/>
    </row>
    <row r="2538" spans="1:6" ht="15.75" customHeight="1" x14ac:dyDescent="0.2">
      <c r="A2538" s="6" t="s">
        <v>654</v>
      </c>
      <c r="B2538" s="135">
        <v>42229.833333333336</v>
      </c>
      <c r="C2538" s="6">
        <v>531402</v>
      </c>
      <c r="D2538" s="62"/>
      <c r="E2538" s="44"/>
      <c r="F2538" s="6"/>
    </row>
    <row r="2539" spans="1:6" ht="15.75" customHeight="1" x14ac:dyDescent="0.2">
      <c r="A2539" s="6" t="s">
        <v>654</v>
      </c>
      <c r="B2539" s="135">
        <v>42228.833333333336</v>
      </c>
      <c r="C2539" s="6">
        <v>549704</v>
      </c>
      <c r="D2539" s="62"/>
      <c r="E2539" s="44"/>
      <c r="F2539" s="6"/>
    </row>
    <row r="2540" spans="1:6" ht="15.75" customHeight="1" x14ac:dyDescent="0.2">
      <c r="A2540" s="6" t="s">
        <v>654</v>
      </c>
      <c r="B2540" s="135">
        <v>42227.833333333336</v>
      </c>
      <c r="C2540" s="6">
        <v>514708</v>
      </c>
      <c r="D2540" s="62"/>
      <c r="E2540" s="44"/>
      <c r="F2540" s="6"/>
    </row>
    <row r="2541" spans="1:6" ht="15.75" customHeight="1" x14ac:dyDescent="0.2">
      <c r="A2541" s="6" t="s">
        <v>654</v>
      </c>
      <c r="B2541" s="135">
        <v>42226.833333333336</v>
      </c>
      <c r="C2541" s="6">
        <v>479126</v>
      </c>
      <c r="D2541" s="62"/>
      <c r="E2541" s="44"/>
      <c r="F2541" s="6"/>
    </row>
    <row r="2542" spans="1:6" ht="15.75" customHeight="1" x14ac:dyDescent="0.2">
      <c r="A2542" s="6" t="s">
        <v>654</v>
      </c>
      <c r="B2542" s="135">
        <v>42225.833333333336</v>
      </c>
      <c r="C2542" s="6">
        <v>347200</v>
      </c>
      <c r="D2542" s="62"/>
      <c r="E2542" s="44"/>
      <c r="F2542" s="6"/>
    </row>
    <row r="2543" spans="1:6" ht="15.75" customHeight="1" x14ac:dyDescent="0.2">
      <c r="A2543" s="6" t="s">
        <v>654</v>
      </c>
      <c r="B2543" s="135">
        <v>42224.833333333336</v>
      </c>
      <c r="C2543" s="6">
        <v>301323</v>
      </c>
      <c r="D2543" s="62"/>
      <c r="E2543" s="44"/>
      <c r="F2543" s="6"/>
    </row>
    <row r="2544" spans="1:6" ht="15.75" customHeight="1" x14ac:dyDescent="0.2">
      <c r="A2544" s="6" t="s">
        <v>654</v>
      </c>
      <c r="B2544" s="135">
        <v>42223.833333333336</v>
      </c>
      <c r="C2544" s="6">
        <v>322295</v>
      </c>
      <c r="D2544" s="62"/>
      <c r="E2544" s="44"/>
      <c r="F2544" s="6"/>
    </row>
    <row r="2545" spans="1:6" ht="15.75" customHeight="1" x14ac:dyDescent="0.2">
      <c r="A2545" s="6" t="s">
        <v>654</v>
      </c>
      <c r="B2545" s="135">
        <v>42222.833333333336</v>
      </c>
      <c r="C2545" s="6">
        <v>421697</v>
      </c>
      <c r="D2545" s="62"/>
      <c r="E2545" s="44"/>
      <c r="F2545" s="6"/>
    </row>
    <row r="2546" spans="1:6" ht="15.75" customHeight="1" x14ac:dyDescent="0.2">
      <c r="A2546" s="6" t="s">
        <v>654</v>
      </c>
      <c r="B2546" s="135">
        <v>42221.833333333336</v>
      </c>
      <c r="C2546" s="6">
        <v>393334</v>
      </c>
      <c r="D2546" s="62"/>
      <c r="E2546" s="44"/>
      <c r="F2546" s="6"/>
    </row>
    <row r="2547" spans="1:6" ht="15.75" customHeight="1" x14ac:dyDescent="0.2">
      <c r="A2547" s="6" t="s">
        <v>654</v>
      </c>
      <c r="B2547" s="135">
        <v>42220.833333333336</v>
      </c>
      <c r="C2547" s="6">
        <v>431009</v>
      </c>
      <c r="D2547" s="62"/>
      <c r="E2547" s="44"/>
      <c r="F2547" s="6"/>
    </row>
    <row r="2548" spans="1:6" ht="15.75" customHeight="1" x14ac:dyDescent="0.2">
      <c r="A2548" s="6" t="s">
        <v>654</v>
      </c>
      <c r="B2548" s="135">
        <v>42219.833333333336</v>
      </c>
      <c r="C2548" s="6">
        <v>436608</v>
      </c>
      <c r="D2548" s="62"/>
      <c r="E2548" s="44"/>
      <c r="F2548" s="6"/>
    </row>
    <row r="2549" spans="1:6" ht="15.75" customHeight="1" x14ac:dyDescent="0.2">
      <c r="A2549" s="6" t="s">
        <v>654</v>
      </c>
      <c r="B2549" s="135">
        <v>42218.833333333336</v>
      </c>
      <c r="C2549" s="6">
        <v>391750</v>
      </c>
      <c r="D2549" s="62"/>
      <c r="E2549" s="44"/>
      <c r="F2549" s="6"/>
    </row>
    <row r="2550" spans="1:6" ht="15.75" customHeight="1" x14ac:dyDescent="0.2">
      <c r="A2550" s="6" t="s">
        <v>654</v>
      </c>
      <c r="B2550" s="135">
        <v>42217.833333333336</v>
      </c>
      <c r="C2550" s="6">
        <v>293093</v>
      </c>
      <c r="D2550" s="62"/>
      <c r="E2550" s="44"/>
      <c r="F2550" s="6"/>
    </row>
    <row r="2551" spans="1:6" ht="15.75" customHeight="1" x14ac:dyDescent="0.2">
      <c r="A2551" s="6" t="s">
        <v>655</v>
      </c>
      <c r="B2551" s="135">
        <v>42247.833333333336</v>
      </c>
      <c r="C2551" s="6">
        <v>188776</v>
      </c>
      <c r="D2551" s="62"/>
      <c r="E2551" s="44"/>
      <c r="F2551" s="6"/>
    </row>
    <row r="2552" spans="1:6" ht="15.75" customHeight="1" x14ac:dyDescent="0.2">
      <c r="A2552" s="6" t="s">
        <v>655</v>
      </c>
      <c r="B2552" s="135">
        <v>42246.833333333336</v>
      </c>
      <c r="C2552" s="6">
        <v>156797</v>
      </c>
      <c r="D2552" s="62"/>
      <c r="E2552" s="44"/>
      <c r="F2552" s="6"/>
    </row>
    <row r="2553" spans="1:6" ht="15.75" customHeight="1" x14ac:dyDescent="0.2">
      <c r="A2553" s="6" t="s">
        <v>655</v>
      </c>
      <c r="B2553" s="135">
        <v>42245.833333333336</v>
      </c>
      <c r="C2553" s="6">
        <v>144951</v>
      </c>
      <c r="D2553" s="62"/>
      <c r="E2553" s="44"/>
      <c r="F2553" s="6"/>
    </row>
    <row r="2554" spans="1:6" ht="15.75" customHeight="1" x14ac:dyDescent="0.2">
      <c r="A2554" s="6" t="s">
        <v>655</v>
      </c>
      <c r="B2554" s="135">
        <v>42244.833333333336</v>
      </c>
      <c r="C2554" s="6">
        <v>144148</v>
      </c>
      <c r="D2554" s="62"/>
      <c r="E2554" s="44"/>
      <c r="F2554" s="6"/>
    </row>
    <row r="2555" spans="1:6" ht="15.75" customHeight="1" x14ac:dyDescent="0.2">
      <c r="A2555" s="6" t="s">
        <v>655</v>
      </c>
      <c r="B2555" s="135">
        <v>42243.833333333336</v>
      </c>
      <c r="C2555" s="6">
        <v>195361</v>
      </c>
      <c r="D2555" s="62"/>
      <c r="E2555" s="44"/>
      <c r="F2555" s="6"/>
    </row>
    <row r="2556" spans="1:6" ht="15.75" customHeight="1" x14ac:dyDescent="0.2">
      <c r="A2556" s="6" t="s">
        <v>655</v>
      </c>
      <c r="B2556" s="135">
        <v>42242.833333333336</v>
      </c>
      <c r="C2556" s="6">
        <v>172421</v>
      </c>
      <c r="D2556" s="62"/>
      <c r="E2556" s="44"/>
      <c r="F2556" s="6"/>
    </row>
    <row r="2557" spans="1:6" ht="15.75" customHeight="1" x14ac:dyDescent="0.2">
      <c r="A2557" s="6" t="s">
        <v>655</v>
      </c>
      <c r="B2557" s="135">
        <v>42241.833333333336</v>
      </c>
      <c r="C2557" s="6">
        <v>176949</v>
      </c>
      <c r="D2557" s="62"/>
      <c r="E2557" s="44"/>
      <c r="F2557" s="6"/>
    </row>
    <row r="2558" spans="1:6" ht="15.75" customHeight="1" x14ac:dyDescent="0.2">
      <c r="A2558" s="6" t="s">
        <v>655</v>
      </c>
      <c r="B2558" s="135">
        <v>42240.833333333336</v>
      </c>
      <c r="C2558" s="6">
        <v>199165</v>
      </c>
      <c r="D2558" s="62"/>
      <c r="E2558" s="44"/>
      <c r="F2558" s="6"/>
    </row>
    <row r="2559" spans="1:6" ht="15.75" customHeight="1" x14ac:dyDescent="0.2">
      <c r="A2559" s="6" t="s">
        <v>655</v>
      </c>
      <c r="B2559" s="135">
        <v>42239.833333333336</v>
      </c>
      <c r="C2559" s="6">
        <v>212703</v>
      </c>
      <c r="D2559" s="62"/>
      <c r="E2559" s="44"/>
      <c r="F2559" s="6"/>
    </row>
    <row r="2560" spans="1:6" ht="15.75" customHeight="1" x14ac:dyDescent="0.2">
      <c r="A2560" s="6" t="s">
        <v>655</v>
      </c>
      <c r="B2560" s="135">
        <v>42238.833333333336</v>
      </c>
      <c r="C2560" s="6">
        <v>252877</v>
      </c>
      <c r="D2560" s="62"/>
      <c r="E2560" s="44"/>
      <c r="F2560" s="6"/>
    </row>
    <row r="2561" spans="1:6" ht="15.75" customHeight="1" x14ac:dyDescent="0.2">
      <c r="A2561" s="6" t="s">
        <v>655</v>
      </c>
      <c r="B2561" s="135">
        <v>42237.833333333336</v>
      </c>
      <c r="C2561" s="6">
        <v>257290</v>
      </c>
      <c r="D2561" s="62"/>
      <c r="E2561" s="44"/>
      <c r="F2561" s="6"/>
    </row>
    <row r="2562" spans="1:6" ht="15.75" customHeight="1" x14ac:dyDescent="0.2">
      <c r="A2562" s="6" t="s">
        <v>655</v>
      </c>
      <c r="B2562" s="135">
        <v>42236.833333333336</v>
      </c>
      <c r="C2562" s="6">
        <v>234934</v>
      </c>
      <c r="D2562" s="62"/>
      <c r="E2562" s="44"/>
      <c r="F2562" s="6"/>
    </row>
    <row r="2563" spans="1:6" ht="15.75" customHeight="1" x14ac:dyDescent="0.2">
      <c r="A2563" s="6" t="s">
        <v>655</v>
      </c>
      <c r="B2563" s="135">
        <v>42235.833333333336</v>
      </c>
      <c r="C2563" s="6">
        <v>197691</v>
      </c>
      <c r="D2563" s="62"/>
      <c r="E2563" s="44"/>
      <c r="F2563" s="6"/>
    </row>
    <row r="2564" spans="1:6" ht="15.75" customHeight="1" x14ac:dyDescent="0.2">
      <c r="A2564" s="6" t="s">
        <v>655</v>
      </c>
      <c r="B2564" s="135">
        <v>42234.833333333336</v>
      </c>
      <c r="C2564" s="6">
        <v>198293</v>
      </c>
      <c r="D2564" s="62"/>
      <c r="E2564" s="44"/>
      <c r="F2564" s="6"/>
    </row>
    <row r="2565" spans="1:6" ht="15.75" customHeight="1" x14ac:dyDescent="0.2">
      <c r="A2565" s="6" t="s">
        <v>655</v>
      </c>
      <c r="B2565" s="135">
        <v>42233.833333333336</v>
      </c>
      <c r="C2565" s="6">
        <v>201930</v>
      </c>
      <c r="D2565" s="62"/>
      <c r="E2565" s="44"/>
      <c r="F2565" s="6"/>
    </row>
    <row r="2566" spans="1:6" ht="15.75" customHeight="1" x14ac:dyDescent="0.2">
      <c r="A2566" s="6" t="s">
        <v>655</v>
      </c>
      <c r="B2566" s="135">
        <v>42232.833333333336</v>
      </c>
      <c r="C2566" s="6">
        <v>197163</v>
      </c>
      <c r="D2566" s="62"/>
      <c r="E2566" s="44"/>
      <c r="F2566" s="6"/>
    </row>
    <row r="2567" spans="1:6" ht="15.75" customHeight="1" x14ac:dyDescent="0.2">
      <c r="A2567" s="6" t="s">
        <v>655</v>
      </c>
      <c r="B2567" s="135">
        <v>42231.833333333336</v>
      </c>
      <c r="C2567" s="6">
        <v>202717</v>
      </c>
      <c r="D2567" s="62"/>
      <c r="E2567" s="44"/>
      <c r="F2567" s="6"/>
    </row>
    <row r="2568" spans="1:6" ht="15.75" customHeight="1" x14ac:dyDescent="0.2">
      <c r="A2568" s="6" t="s">
        <v>655</v>
      </c>
      <c r="B2568" s="135">
        <v>42230.833333333336</v>
      </c>
      <c r="C2568" s="6">
        <v>219160</v>
      </c>
      <c r="D2568" s="62"/>
      <c r="E2568" s="44"/>
      <c r="F2568" s="6"/>
    </row>
    <row r="2569" spans="1:6" ht="15.75" customHeight="1" x14ac:dyDescent="0.2">
      <c r="A2569" s="6" t="s">
        <v>655</v>
      </c>
      <c r="B2569" s="135">
        <v>42229.833333333336</v>
      </c>
      <c r="C2569" s="6">
        <v>236249</v>
      </c>
      <c r="D2569" s="62"/>
      <c r="E2569" s="44"/>
      <c r="F2569" s="6"/>
    </row>
    <row r="2570" spans="1:6" ht="15.75" customHeight="1" x14ac:dyDescent="0.2">
      <c r="A2570" s="6" t="s">
        <v>655</v>
      </c>
      <c r="B2570" s="135">
        <v>42228.833333333336</v>
      </c>
      <c r="C2570" s="6">
        <v>253030</v>
      </c>
      <c r="D2570" s="62"/>
      <c r="E2570" s="44"/>
      <c r="F2570" s="6"/>
    </row>
    <row r="2571" spans="1:6" ht="15.75" customHeight="1" x14ac:dyDescent="0.2">
      <c r="A2571" s="6" t="s">
        <v>655</v>
      </c>
      <c r="B2571" s="135">
        <v>42227.833333333336</v>
      </c>
      <c r="C2571" s="6">
        <v>234483</v>
      </c>
      <c r="D2571" s="62"/>
      <c r="E2571" s="44"/>
      <c r="F2571" s="6"/>
    </row>
    <row r="2572" spans="1:6" ht="15.75" customHeight="1" x14ac:dyDescent="0.2">
      <c r="A2572" s="6" t="s">
        <v>655</v>
      </c>
      <c r="B2572" s="135">
        <v>42226.833333333336</v>
      </c>
      <c r="C2572" s="6">
        <v>194942</v>
      </c>
      <c r="D2572" s="62"/>
      <c r="E2572" s="44"/>
      <c r="F2572" s="6"/>
    </row>
    <row r="2573" spans="1:6" ht="15.75" customHeight="1" x14ac:dyDescent="0.2">
      <c r="A2573" s="6" t="s">
        <v>655</v>
      </c>
      <c r="B2573" s="135">
        <v>42225.833333333336</v>
      </c>
      <c r="C2573" s="6">
        <v>157010</v>
      </c>
      <c r="D2573" s="62"/>
      <c r="E2573" s="44"/>
      <c r="F2573" s="6"/>
    </row>
    <row r="2574" spans="1:6" ht="15.75" customHeight="1" x14ac:dyDescent="0.2">
      <c r="A2574" s="6" t="s">
        <v>655</v>
      </c>
      <c r="B2574" s="135">
        <v>42224.833333333336</v>
      </c>
      <c r="C2574" s="6">
        <v>142788</v>
      </c>
      <c r="D2574" s="62"/>
      <c r="E2574" s="44"/>
      <c r="F2574" s="6"/>
    </row>
    <row r="2575" spans="1:6" ht="15.75" customHeight="1" x14ac:dyDescent="0.2">
      <c r="A2575" s="6" t="s">
        <v>655</v>
      </c>
      <c r="B2575" s="135">
        <v>42223.833333333336</v>
      </c>
      <c r="C2575" s="6">
        <v>146349</v>
      </c>
      <c r="D2575" s="62"/>
      <c r="E2575" s="44"/>
      <c r="F2575" s="6"/>
    </row>
    <row r="2576" spans="1:6" ht="15.75" customHeight="1" x14ac:dyDescent="0.2">
      <c r="A2576" s="6" t="s">
        <v>655</v>
      </c>
      <c r="B2576" s="135">
        <v>42222.833333333336</v>
      </c>
      <c r="C2576" s="6">
        <v>179525</v>
      </c>
      <c r="D2576" s="62"/>
      <c r="E2576" s="44"/>
      <c r="F2576" s="6"/>
    </row>
    <row r="2577" spans="1:6" ht="15.75" customHeight="1" x14ac:dyDescent="0.2">
      <c r="A2577" s="6" t="s">
        <v>655</v>
      </c>
      <c r="B2577" s="135">
        <v>42221.833333333336</v>
      </c>
      <c r="C2577" s="6">
        <v>165256</v>
      </c>
      <c r="D2577" s="62"/>
      <c r="E2577" s="44"/>
      <c r="F2577" s="6"/>
    </row>
    <row r="2578" spans="1:6" ht="15.75" customHeight="1" x14ac:dyDescent="0.2">
      <c r="A2578" s="6" t="s">
        <v>655</v>
      </c>
      <c r="B2578" s="135">
        <v>42220.833333333336</v>
      </c>
      <c r="C2578" s="6">
        <v>179654</v>
      </c>
      <c r="D2578" s="62"/>
      <c r="E2578" s="44"/>
      <c r="F2578" s="6"/>
    </row>
    <row r="2579" spans="1:6" ht="15.75" customHeight="1" x14ac:dyDescent="0.2">
      <c r="A2579" s="6" t="s">
        <v>655</v>
      </c>
      <c r="B2579" s="135">
        <v>42219.833333333336</v>
      </c>
      <c r="C2579" s="6">
        <v>161913</v>
      </c>
      <c r="D2579" s="62"/>
      <c r="E2579" s="44"/>
      <c r="F2579" s="6"/>
    </row>
    <row r="2580" spans="1:6" ht="15.75" customHeight="1" x14ac:dyDescent="0.2">
      <c r="A2580" s="6" t="s">
        <v>655</v>
      </c>
      <c r="B2580" s="135">
        <v>42218.833333333336</v>
      </c>
      <c r="C2580" s="6">
        <v>160210</v>
      </c>
      <c r="D2580" s="62"/>
      <c r="E2580" s="44"/>
      <c r="F2580" s="6"/>
    </row>
    <row r="2581" spans="1:6" ht="15.75" customHeight="1" x14ac:dyDescent="0.2">
      <c r="A2581" s="6" t="s">
        <v>655</v>
      </c>
      <c r="B2581" s="135">
        <v>42217.833333333336</v>
      </c>
      <c r="C2581" s="6">
        <v>138805</v>
      </c>
      <c r="D2581" s="62"/>
      <c r="E2581" s="44"/>
      <c r="F2581" s="6"/>
    </row>
    <row r="2582" spans="1:6" ht="15.75" customHeight="1" x14ac:dyDescent="0.2">
      <c r="A2582" s="6" t="s">
        <v>656</v>
      </c>
      <c r="B2582" s="135">
        <v>42247.833333333336</v>
      </c>
      <c r="C2582" s="6">
        <v>335908</v>
      </c>
      <c r="D2582" s="62"/>
      <c r="E2582" s="44"/>
      <c r="F2582" s="6"/>
    </row>
    <row r="2583" spans="1:6" ht="15.75" customHeight="1" x14ac:dyDescent="0.2">
      <c r="A2583" s="6" t="s">
        <v>656</v>
      </c>
      <c r="B2583" s="135">
        <v>42246.833333333336</v>
      </c>
      <c r="C2583" s="6">
        <v>319892</v>
      </c>
      <c r="D2583" s="62"/>
      <c r="E2583" s="44"/>
      <c r="F2583" s="6"/>
    </row>
    <row r="2584" spans="1:6" ht="15.75" customHeight="1" x14ac:dyDescent="0.2">
      <c r="A2584" s="6" t="s">
        <v>656</v>
      </c>
      <c r="B2584" s="135">
        <v>42245.833333333336</v>
      </c>
      <c r="C2584" s="6">
        <v>285222</v>
      </c>
      <c r="D2584" s="62"/>
      <c r="E2584" s="44"/>
      <c r="F2584" s="6"/>
    </row>
    <row r="2585" spans="1:6" ht="15.75" customHeight="1" x14ac:dyDescent="0.2">
      <c r="A2585" s="6" t="s">
        <v>656</v>
      </c>
      <c r="B2585" s="135">
        <v>42244.833333333336</v>
      </c>
      <c r="C2585" s="6">
        <v>262760</v>
      </c>
      <c r="D2585" s="62"/>
      <c r="E2585" s="44"/>
      <c r="F2585" s="6"/>
    </row>
    <row r="2586" spans="1:6" ht="15.75" customHeight="1" x14ac:dyDescent="0.2">
      <c r="A2586" s="6" t="s">
        <v>656</v>
      </c>
      <c r="B2586" s="135">
        <v>42243.833333333336</v>
      </c>
      <c r="C2586" s="6">
        <v>294226</v>
      </c>
      <c r="D2586" s="62"/>
      <c r="E2586" s="44"/>
      <c r="F2586" s="6"/>
    </row>
    <row r="2587" spans="1:6" ht="15.75" customHeight="1" x14ac:dyDescent="0.2">
      <c r="A2587" s="6" t="s">
        <v>656</v>
      </c>
      <c r="B2587" s="135">
        <v>42242.833333333336</v>
      </c>
      <c r="C2587" s="6">
        <v>277149</v>
      </c>
      <c r="D2587" s="62"/>
      <c r="E2587" s="44"/>
      <c r="F2587" s="6"/>
    </row>
    <row r="2588" spans="1:6" ht="15.75" customHeight="1" x14ac:dyDescent="0.2">
      <c r="A2588" s="6" t="s">
        <v>656</v>
      </c>
      <c r="B2588" s="135">
        <v>42241.833333333336</v>
      </c>
      <c r="C2588" s="6">
        <v>267489</v>
      </c>
      <c r="D2588" s="62"/>
      <c r="E2588" s="44"/>
      <c r="F2588" s="6"/>
    </row>
    <row r="2589" spans="1:6" ht="15.75" customHeight="1" x14ac:dyDescent="0.2">
      <c r="A2589" s="6" t="s">
        <v>656</v>
      </c>
      <c r="B2589" s="135">
        <v>42240.833333333336</v>
      </c>
      <c r="C2589" s="6">
        <v>275204</v>
      </c>
      <c r="D2589" s="62"/>
      <c r="E2589" s="44"/>
      <c r="F2589" s="6"/>
    </row>
    <row r="2590" spans="1:6" ht="15.75" customHeight="1" x14ac:dyDescent="0.2">
      <c r="A2590" s="6" t="s">
        <v>656</v>
      </c>
      <c r="B2590" s="135">
        <v>42239.833333333336</v>
      </c>
      <c r="C2590" s="6">
        <v>288400</v>
      </c>
      <c r="D2590" s="62"/>
      <c r="E2590" s="44"/>
      <c r="F2590" s="6"/>
    </row>
    <row r="2591" spans="1:6" ht="15.75" customHeight="1" x14ac:dyDescent="0.2">
      <c r="A2591" s="6" t="s">
        <v>656</v>
      </c>
      <c r="B2591" s="135">
        <v>42238.833333333336</v>
      </c>
      <c r="C2591" s="6">
        <v>374436</v>
      </c>
      <c r="D2591" s="62"/>
      <c r="E2591" s="44"/>
      <c r="F2591" s="6"/>
    </row>
    <row r="2592" spans="1:6" ht="15.75" customHeight="1" x14ac:dyDescent="0.2">
      <c r="A2592" s="6" t="s">
        <v>656</v>
      </c>
      <c r="B2592" s="135">
        <v>42237.833333333336</v>
      </c>
      <c r="C2592" s="6">
        <v>377065</v>
      </c>
      <c r="D2592" s="62"/>
      <c r="E2592" s="44"/>
      <c r="F2592" s="6"/>
    </row>
    <row r="2593" spans="1:6" ht="15.75" customHeight="1" x14ac:dyDescent="0.2">
      <c r="A2593" s="6" t="s">
        <v>656</v>
      </c>
      <c r="B2593" s="135">
        <v>42236.833333333336</v>
      </c>
      <c r="C2593" s="6">
        <v>359295</v>
      </c>
      <c r="D2593" s="62"/>
      <c r="E2593" s="44"/>
      <c r="F2593" s="6"/>
    </row>
    <row r="2594" spans="1:6" ht="15.75" customHeight="1" x14ac:dyDescent="0.2">
      <c r="A2594" s="6" t="s">
        <v>656</v>
      </c>
      <c r="B2594" s="135">
        <v>42235.833333333336</v>
      </c>
      <c r="C2594" s="6">
        <v>322458</v>
      </c>
      <c r="D2594" s="62"/>
      <c r="E2594" s="44"/>
      <c r="F2594" s="6"/>
    </row>
    <row r="2595" spans="1:6" ht="15.75" customHeight="1" x14ac:dyDescent="0.2">
      <c r="A2595" s="6" t="s">
        <v>656</v>
      </c>
      <c r="B2595" s="135">
        <v>42234.833333333336</v>
      </c>
      <c r="C2595" s="6">
        <v>357775</v>
      </c>
      <c r="D2595" s="62"/>
      <c r="E2595" s="44"/>
      <c r="F2595" s="6"/>
    </row>
    <row r="2596" spans="1:6" ht="15.75" customHeight="1" x14ac:dyDescent="0.2">
      <c r="A2596" s="6" t="s">
        <v>656</v>
      </c>
      <c r="B2596" s="135">
        <v>42233.833333333336</v>
      </c>
      <c r="C2596" s="6">
        <v>331592</v>
      </c>
      <c r="D2596" s="62"/>
      <c r="E2596" s="44"/>
      <c r="F2596" s="6"/>
    </row>
    <row r="2597" spans="1:6" ht="15.75" customHeight="1" x14ac:dyDescent="0.2">
      <c r="A2597" s="6" t="s">
        <v>656</v>
      </c>
      <c r="B2597" s="135">
        <v>42232.833333333336</v>
      </c>
      <c r="C2597" s="6">
        <v>358150</v>
      </c>
      <c r="D2597" s="62"/>
      <c r="E2597" s="44"/>
      <c r="F2597" s="6"/>
    </row>
    <row r="2598" spans="1:6" ht="15.75" customHeight="1" x14ac:dyDescent="0.2">
      <c r="A2598" s="6" t="s">
        <v>656</v>
      </c>
      <c r="B2598" s="135">
        <v>42231.833333333336</v>
      </c>
      <c r="C2598" s="6">
        <v>339608</v>
      </c>
      <c r="D2598" s="62"/>
      <c r="E2598" s="44"/>
      <c r="F2598" s="6"/>
    </row>
    <row r="2599" spans="1:6" ht="15.75" customHeight="1" x14ac:dyDescent="0.2">
      <c r="A2599" s="6" t="s">
        <v>656</v>
      </c>
      <c r="B2599" s="135">
        <v>42230.833333333336</v>
      </c>
      <c r="C2599" s="6">
        <v>332283</v>
      </c>
      <c r="D2599" s="62"/>
      <c r="E2599" s="44"/>
      <c r="F2599" s="6"/>
    </row>
    <row r="2600" spans="1:6" ht="15.75" customHeight="1" x14ac:dyDescent="0.2">
      <c r="A2600" s="6" t="s">
        <v>656</v>
      </c>
      <c r="B2600" s="135">
        <v>42229.833333333336</v>
      </c>
      <c r="C2600" s="6">
        <v>305225</v>
      </c>
      <c r="D2600" s="62"/>
      <c r="E2600" s="44"/>
      <c r="F2600" s="6"/>
    </row>
    <row r="2601" spans="1:6" ht="15.75" customHeight="1" x14ac:dyDescent="0.2">
      <c r="A2601" s="6" t="s">
        <v>656</v>
      </c>
      <c r="B2601" s="135">
        <v>42228.833333333336</v>
      </c>
      <c r="C2601" s="6">
        <v>340531</v>
      </c>
      <c r="D2601" s="62"/>
      <c r="E2601" s="44"/>
      <c r="F2601" s="6"/>
    </row>
    <row r="2602" spans="1:6" ht="15.75" customHeight="1" x14ac:dyDescent="0.2">
      <c r="A2602" s="6" t="s">
        <v>656</v>
      </c>
      <c r="B2602" s="135">
        <v>42227.833333333336</v>
      </c>
      <c r="C2602" s="6">
        <v>388106</v>
      </c>
      <c r="D2602" s="62"/>
      <c r="E2602" s="44"/>
      <c r="F2602" s="6"/>
    </row>
    <row r="2603" spans="1:6" ht="15.75" customHeight="1" x14ac:dyDescent="0.2">
      <c r="A2603" s="6" t="s">
        <v>656</v>
      </c>
      <c r="B2603" s="135">
        <v>42226.833333333336</v>
      </c>
      <c r="C2603" s="6">
        <v>337802</v>
      </c>
      <c r="D2603" s="62"/>
      <c r="E2603" s="44"/>
      <c r="F2603" s="6"/>
    </row>
    <row r="2604" spans="1:6" ht="15.75" customHeight="1" x14ac:dyDescent="0.2">
      <c r="A2604" s="6" t="s">
        <v>656</v>
      </c>
      <c r="B2604" s="135">
        <v>42225.833333333336</v>
      </c>
      <c r="C2604" s="6">
        <v>352363</v>
      </c>
      <c r="D2604" s="62"/>
      <c r="E2604" s="44"/>
      <c r="F2604" s="6"/>
    </row>
    <row r="2605" spans="1:6" ht="15.75" customHeight="1" x14ac:dyDescent="0.2">
      <c r="A2605" s="6" t="s">
        <v>656</v>
      </c>
      <c r="B2605" s="135">
        <v>42224.833333333336</v>
      </c>
      <c r="C2605" s="6">
        <v>336618</v>
      </c>
      <c r="D2605" s="62"/>
      <c r="E2605" s="44"/>
      <c r="F2605" s="6"/>
    </row>
    <row r="2606" spans="1:6" ht="15.75" customHeight="1" x14ac:dyDescent="0.2">
      <c r="A2606" s="6" t="s">
        <v>656</v>
      </c>
      <c r="B2606" s="135">
        <v>42223.833333333336</v>
      </c>
      <c r="C2606" s="6">
        <v>334644</v>
      </c>
      <c r="D2606" s="62"/>
      <c r="E2606" s="44"/>
      <c r="F2606" s="6"/>
    </row>
    <row r="2607" spans="1:6" ht="15.75" customHeight="1" x14ac:dyDescent="0.2">
      <c r="A2607" s="6" t="s">
        <v>656</v>
      </c>
      <c r="B2607" s="135">
        <v>42222.833333333336</v>
      </c>
      <c r="C2607" s="6">
        <v>297117</v>
      </c>
      <c r="D2607" s="62"/>
      <c r="E2607" s="44"/>
      <c r="F2607" s="6"/>
    </row>
    <row r="2608" spans="1:6" ht="15.75" customHeight="1" x14ac:dyDescent="0.2">
      <c r="A2608" s="6" t="s">
        <v>656</v>
      </c>
      <c r="B2608" s="135">
        <v>42221.833333333336</v>
      </c>
      <c r="C2608" s="6">
        <v>288143</v>
      </c>
      <c r="D2608" s="62"/>
      <c r="E2608" s="44"/>
      <c r="F2608" s="6"/>
    </row>
    <row r="2609" spans="1:6" ht="15.75" customHeight="1" x14ac:dyDescent="0.2">
      <c r="A2609" s="6" t="s">
        <v>656</v>
      </c>
      <c r="B2609" s="135">
        <v>42220.833333333336</v>
      </c>
      <c r="C2609" s="6">
        <v>327740</v>
      </c>
      <c r="D2609" s="62"/>
      <c r="E2609" s="44"/>
      <c r="F2609" s="6"/>
    </row>
    <row r="2610" spans="1:6" ht="15.75" customHeight="1" x14ac:dyDescent="0.2">
      <c r="A2610" s="6" t="s">
        <v>656</v>
      </c>
      <c r="B2610" s="135">
        <v>42219.833333333336</v>
      </c>
      <c r="C2610" s="6">
        <v>279415</v>
      </c>
      <c r="D2610" s="62"/>
      <c r="E2610" s="44"/>
      <c r="F2610" s="6"/>
    </row>
    <row r="2611" spans="1:6" ht="15.75" customHeight="1" x14ac:dyDescent="0.2">
      <c r="A2611" s="6" t="s">
        <v>656</v>
      </c>
      <c r="B2611" s="135">
        <v>42218.833333333336</v>
      </c>
      <c r="C2611" s="6">
        <v>316423</v>
      </c>
      <c r="D2611" s="62"/>
      <c r="E2611" s="44"/>
      <c r="F2611" s="6"/>
    </row>
    <row r="2612" spans="1:6" ht="15.75" customHeight="1" x14ac:dyDescent="0.2">
      <c r="A2612" s="6" t="s">
        <v>656</v>
      </c>
      <c r="B2612" s="135">
        <v>42217.833333333336</v>
      </c>
      <c r="C2612" s="6">
        <v>271165</v>
      </c>
      <c r="D2612" s="62"/>
      <c r="E2612" s="44"/>
      <c r="F2612" s="6"/>
    </row>
    <row r="2613" spans="1:6" ht="15.75" customHeight="1" x14ac:dyDescent="0.2">
      <c r="A2613" s="6" t="s">
        <v>593</v>
      </c>
      <c r="B2613" s="135">
        <v>42247.833333333336</v>
      </c>
      <c r="C2613" s="6">
        <v>478687</v>
      </c>
      <c r="D2613" s="62"/>
      <c r="E2613" s="44"/>
      <c r="F2613" s="6"/>
    </row>
    <row r="2614" spans="1:6" ht="15.75" customHeight="1" x14ac:dyDescent="0.2">
      <c r="A2614" s="6" t="s">
        <v>593</v>
      </c>
      <c r="B2614" s="135">
        <v>42246.833333333336</v>
      </c>
      <c r="C2614" s="6">
        <v>433320</v>
      </c>
      <c r="D2614" s="62"/>
      <c r="E2614" s="44"/>
      <c r="F2614" s="6"/>
    </row>
    <row r="2615" spans="1:6" ht="15.75" customHeight="1" x14ac:dyDescent="0.2">
      <c r="A2615" s="6" t="s">
        <v>593</v>
      </c>
      <c r="B2615" s="135">
        <v>42245.833333333336</v>
      </c>
      <c r="C2615" s="6">
        <v>367140</v>
      </c>
      <c r="D2615" s="62"/>
      <c r="E2615" s="44"/>
      <c r="F2615" s="6"/>
    </row>
    <row r="2616" spans="1:6" ht="15.75" customHeight="1" x14ac:dyDescent="0.2">
      <c r="A2616" s="6" t="s">
        <v>593</v>
      </c>
      <c r="B2616" s="135">
        <v>42244.833333333336</v>
      </c>
      <c r="C2616" s="6">
        <v>385412</v>
      </c>
      <c r="D2616" s="62"/>
      <c r="E2616" s="44"/>
      <c r="F2616" s="6"/>
    </row>
    <row r="2617" spans="1:6" ht="15.75" customHeight="1" x14ac:dyDescent="0.2">
      <c r="A2617" s="6" t="s">
        <v>593</v>
      </c>
      <c r="B2617" s="135">
        <v>42243.833333333336</v>
      </c>
      <c r="C2617" s="6">
        <v>428037</v>
      </c>
      <c r="D2617" s="62"/>
      <c r="E2617" s="44"/>
      <c r="F2617" s="6"/>
    </row>
    <row r="2618" spans="1:6" ht="15.75" customHeight="1" x14ac:dyDescent="0.2">
      <c r="A2618" s="6" t="s">
        <v>593</v>
      </c>
      <c r="B2618" s="135">
        <v>42242.833333333336</v>
      </c>
      <c r="C2618" s="6">
        <v>456830</v>
      </c>
      <c r="D2618" s="62"/>
      <c r="E2618" s="44"/>
      <c r="F2618" s="6"/>
    </row>
    <row r="2619" spans="1:6" ht="15.75" customHeight="1" x14ac:dyDescent="0.2">
      <c r="A2619" s="6" t="s">
        <v>593</v>
      </c>
      <c r="B2619" s="135">
        <v>42241.833333333336</v>
      </c>
      <c r="C2619" s="6">
        <v>467287</v>
      </c>
      <c r="D2619" s="62"/>
      <c r="E2619" s="44"/>
      <c r="F2619" s="6"/>
    </row>
    <row r="2620" spans="1:6" ht="15.75" customHeight="1" x14ac:dyDescent="0.2">
      <c r="A2620" s="6" t="s">
        <v>593</v>
      </c>
      <c r="B2620" s="135">
        <v>42240.833333333336</v>
      </c>
      <c r="C2620" s="6">
        <v>434360</v>
      </c>
      <c r="D2620" s="62"/>
      <c r="E2620" s="44"/>
      <c r="F2620" s="6"/>
    </row>
    <row r="2621" spans="1:6" ht="15.75" customHeight="1" x14ac:dyDescent="0.2">
      <c r="A2621" s="6" t="s">
        <v>593</v>
      </c>
      <c r="B2621" s="135">
        <v>42239.833333333336</v>
      </c>
      <c r="C2621" s="6">
        <v>444582</v>
      </c>
      <c r="D2621" s="62"/>
      <c r="E2621" s="44"/>
      <c r="F2621" s="6"/>
    </row>
    <row r="2622" spans="1:6" ht="15.75" customHeight="1" x14ac:dyDescent="0.2">
      <c r="A2622" s="6" t="s">
        <v>593</v>
      </c>
      <c r="B2622" s="135">
        <v>42238.833333333336</v>
      </c>
      <c r="C2622" s="6">
        <v>350807</v>
      </c>
      <c r="D2622" s="62"/>
      <c r="E2622" s="44"/>
      <c r="F2622" s="6"/>
    </row>
    <row r="2623" spans="1:6" ht="15.75" customHeight="1" x14ac:dyDescent="0.2">
      <c r="A2623" s="6" t="s">
        <v>593</v>
      </c>
      <c r="B2623" s="135">
        <v>42237.833333333336</v>
      </c>
      <c r="C2623" s="6">
        <v>390499</v>
      </c>
      <c r="D2623" s="62"/>
      <c r="E2623" s="44"/>
      <c r="F2623" s="6"/>
    </row>
    <row r="2624" spans="1:6" ht="15.75" customHeight="1" x14ac:dyDescent="0.2">
      <c r="A2624" s="6" t="s">
        <v>593</v>
      </c>
      <c r="B2624" s="135">
        <v>42236.833333333336</v>
      </c>
      <c r="C2624" s="6">
        <v>458797</v>
      </c>
      <c r="D2624" s="62"/>
      <c r="E2624" s="44"/>
      <c r="F2624" s="6"/>
    </row>
    <row r="2625" spans="1:6" ht="15.75" customHeight="1" x14ac:dyDescent="0.2">
      <c r="A2625" s="6" t="s">
        <v>593</v>
      </c>
      <c r="B2625" s="135">
        <v>42235.833333333336</v>
      </c>
      <c r="C2625" s="6">
        <v>464445</v>
      </c>
      <c r="D2625" s="62"/>
      <c r="E2625" s="44"/>
      <c r="F2625" s="6"/>
    </row>
    <row r="2626" spans="1:6" ht="15.75" customHeight="1" x14ac:dyDescent="0.2">
      <c r="A2626" s="6" t="s">
        <v>593</v>
      </c>
      <c r="B2626" s="135">
        <v>42234.833333333336</v>
      </c>
      <c r="C2626" s="6">
        <v>441927</v>
      </c>
      <c r="D2626" s="62"/>
      <c r="E2626" s="44"/>
      <c r="F2626" s="6"/>
    </row>
    <row r="2627" spans="1:6" ht="15.75" customHeight="1" x14ac:dyDescent="0.2">
      <c r="A2627" s="6" t="s">
        <v>593</v>
      </c>
      <c r="B2627" s="135">
        <v>42233.833333333336</v>
      </c>
      <c r="C2627" s="6">
        <v>448852</v>
      </c>
      <c r="D2627" s="62"/>
      <c r="E2627" s="44"/>
      <c r="F2627" s="6"/>
    </row>
    <row r="2628" spans="1:6" ht="15.75" customHeight="1" x14ac:dyDescent="0.2">
      <c r="A2628" s="6" t="s">
        <v>593</v>
      </c>
      <c r="B2628" s="135">
        <v>42232.833333333336</v>
      </c>
      <c r="C2628" s="6">
        <v>400382</v>
      </c>
      <c r="D2628" s="62"/>
      <c r="E2628" s="44"/>
      <c r="F2628" s="6"/>
    </row>
    <row r="2629" spans="1:6" ht="15.75" customHeight="1" x14ac:dyDescent="0.2">
      <c r="A2629" s="6" t="s">
        <v>593</v>
      </c>
      <c r="B2629" s="135">
        <v>42231.833333333336</v>
      </c>
      <c r="C2629" s="6">
        <v>366038</v>
      </c>
      <c r="D2629" s="62"/>
      <c r="E2629" s="44"/>
      <c r="F2629" s="6"/>
    </row>
    <row r="2630" spans="1:6" ht="15.75" customHeight="1" x14ac:dyDescent="0.2">
      <c r="A2630" s="6" t="s">
        <v>593</v>
      </c>
      <c r="B2630" s="135">
        <v>42230.833333333336</v>
      </c>
      <c r="C2630" s="6">
        <v>333375</v>
      </c>
      <c r="D2630" s="62"/>
      <c r="E2630" s="44"/>
      <c r="F2630" s="6"/>
    </row>
    <row r="2631" spans="1:6" ht="15.75" customHeight="1" x14ac:dyDescent="0.2">
      <c r="A2631" s="6" t="s">
        <v>593</v>
      </c>
      <c r="B2631" s="135">
        <v>42229.833333333336</v>
      </c>
      <c r="C2631" s="6">
        <v>432443</v>
      </c>
      <c r="D2631" s="62"/>
      <c r="E2631" s="44"/>
      <c r="F2631" s="6"/>
    </row>
    <row r="2632" spans="1:6" ht="15.75" customHeight="1" x14ac:dyDescent="0.2">
      <c r="A2632" s="6" t="s">
        <v>593</v>
      </c>
      <c r="B2632" s="135">
        <v>42228.833333333336</v>
      </c>
      <c r="C2632" s="6">
        <v>458526</v>
      </c>
      <c r="D2632" s="62"/>
      <c r="E2632" s="44"/>
      <c r="F2632" s="6"/>
    </row>
    <row r="2633" spans="1:6" ht="15.75" customHeight="1" x14ac:dyDescent="0.2">
      <c r="A2633" s="6" t="s">
        <v>593</v>
      </c>
      <c r="B2633" s="135">
        <v>42227.833333333336</v>
      </c>
      <c r="C2633" s="6">
        <v>440418</v>
      </c>
      <c r="D2633" s="62"/>
      <c r="E2633" s="44"/>
      <c r="F2633" s="6"/>
    </row>
    <row r="2634" spans="1:6" ht="15.75" customHeight="1" x14ac:dyDescent="0.2">
      <c r="A2634" s="6" t="s">
        <v>593</v>
      </c>
      <c r="B2634" s="135">
        <v>42226.833333333336</v>
      </c>
      <c r="C2634" s="6">
        <v>471839</v>
      </c>
      <c r="D2634" s="62"/>
      <c r="E2634" s="44"/>
      <c r="F2634" s="6"/>
    </row>
    <row r="2635" spans="1:6" ht="15.75" customHeight="1" x14ac:dyDescent="0.2">
      <c r="A2635" s="6" t="s">
        <v>593</v>
      </c>
      <c r="B2635" s="135">
        <v>42225.833333333336</v>
      </c>
      <c r="C2635" s="6">
        <v>448970</v>
      </c>
      <c r="D2635" s="62"/>
      <c r="E2635" s="44"/>
      <c r="F2635" s="6"/>
    </row>
    <row r="2636" spans="1:6" ht="15.75" customHeight="1" x14ac:dyDescent="0.2">
      <c r="A2636" s="6" t="s">
        <v>593</v>
      </c>
      <c r="B2636" s="135">
        <v>42224.833333333336</v>
      </c>
      <c r="C2636" s="6">
        <v>356821</v>
      </c>
      <c r="D2636" s="62"/>
      <c r="E2636" s="44"/>
      <c r="F2636" s="6"/>
    </row>
    <row r="2637" spans="1:6" ht="15.75" customHeight="1" x14ac:dyDescent="0.2">
      <c r="A2637" s="6" t="s">
        <v>593</v>
      </c>
      <c r="B2637" s="135">
        <v>42223.833333333336</v>
      </c>
      <c r="C2637" s="6">
        <v>421875</v>
      </c>
      <c r="D2637" s="62"/>
      <c r="E2637" s="44"/>
      <c r="F2637" s="6"/>
    </row>
    <row r="2638" spans="1:6" ht="15.75" customHeight="1" x14ac:dyDescent="0.2">
      <c r="A2638" s="6" t="s">
        <v>593</v>
      </c>
      <c r="B2638" s="135">
        <v>42222.833333333336</v>
      </c>
      <c r="C2638" s="6">
        <v>494979</v>
      </c>
      <c r="D2638" s="62"/>
      <c r="E2638" s="44"/>
      <c r="F2638" s="6"/>
    </row>
    <row r="2639" spans="1:6" ht="15.75" customHeight="1" x14ac:dyDescent="0.2">
      <c r="A2639" s="6" t="s">
        <v>593</v>
      </c>
      <c r="B2639" s="135">
        <v>42221.833333333336</v>
      </c>
      <c r="C2639" s="6">
        <v>442749</v>
      </c>
      <c r="D2639" s="62"/>
      <c r="E2639" s="44"/>
      <c r="F2639" s="6"/>
    </row>
    <row r="2640" spans="1:6" ht="15.75" customHeight="1" x14ac:dyDescent="0.2">
      <c r="A2640" s="6" t="s">
        <v>593</v>
      </c>
      <c r="B2640" s="135">
        <v>42220.833333333336</v>
      </c>
      <c r="C2640" s="6">
        <v>459796</v>
      </c>
      <c r="D2640" s="62"/>
      <c r="E2640" s="44"/>
      <c r="F2640" s="6"/>
    </row>
    <row r="2641" spans="1:6" ht="15.75" customHeight="1" x14ac:dyDescent="0.2">
      <c r="A2641" s="6" t="s">
        <v>593</v>
      </c>
      <c r="B2641" s="135">
        <v>42219.833333333336</v>
      </c>
      <c r="C2641" s="6">
        <v>417176</v>
      </c>
      <c r="D2641" s="62"/>
      <c r="E2641" s="44"/>
      <c r="F2641" s="6"/>
    </row>
    <row r="2642" spans="1:6" ht="15.75" customHeight="1" x14ac:dyDescent="0.2">
      <c r="A2642" s="6" t="s">
        <v>593</v>
      </c>
      <c r="B2642" s="135">
        <v>42218.833333333336</v>
      </c>
      <c r="C2642" s="6">
        <v>424030</v>
      </c>
      <c r="D2642" s="62"/>
      <c r="E2642" s="44"/>
      <c r="F2642" s="6"/>
    </row>
    <row r="2643" spans="1:6" ht="15.75" customHeight="1" x14ac:dyDescent="0.2">
      <c r="A2643" s="6" t="s">
        <v>593</v>
      </c>
      <c r="B2643" s="135">
        <v>42217.833333333336</v>
      </c>
      <c r="C2643" s="6">
        <v>364369</v>
      </c>
      <c r="D2643" s="62"/>
      <c r="E2643" s="44"/>
      <c r="F2643" s="6"/>
    </row>
    <row r="2644" spans="1:6" ht="15.75" customHeight="1" x14ac:dyDescent="0.2">
      <c r="A2644" s="6" t="s">
        <v>603</v>
      </c>
      <c r="B2644" s="135">
        <v>42247.833333333336</v>
      </c>
      <c r="C2644" s="6">
        <v>152036</v>
      </c>
      <c r="D2644" s="62"/>
      <c r="E2644" s="44"/>
      <c r="F2644" s="6"/>
    </row>
    <row r="2645" spans="1:6" ht="15.75" customHeight="1" x14ac:dyDescent="0.2">
      <c r="A2645" s="6" t="s">
        <v>603</v>
      </c>
      <c r="B2645" s="135">
        <v>42246.833333333336</v>
      </c>
      <c r="C2645" s="6">
        <v>151102</v>
      </c>
      <c r="D2645" s="62"/>
      <c r="E2645" s="44"/>
      <c r="F2645" s="6"/>
    </row>
    <row r="2646" spans="1:6" ht="15.75" customHeight="1" x14ac:dyDescent="0.2">
      <c r="A2646" s="6" t="s">
        <v>603</v>
      </c>
      <c r="B2646" s="135">
        <v>42245.833333333336</v>
      </c>
      <c r="C2646" s="6">
        <v>149126</v>
      </c>
      <c r="D2646" s="62"/>
      <c r="E2646" s="44"/>
      <c r="F2646" s="6"/>
    </row>
    <row r="2647" spans="1:6" ht="15.75" customHeight="1" x14ac:dyDescent="0.2">
      <c r="A2647" s="6" t="s">
        <v>603</v>
      </c>
      <c r="B2647" s="135">
        <v>42244.833333333336</v>
      </c>
      <c r="C2647" s="6">
        <v>152300</v>
      </c>
      <c r="D2647" s="62"/>
      <c r="E2647" s="44"/>
      <c r="F2647" s="6"/>
    </row>
    <row r="2648" spans="1:6" ht="15.75" customHeight="1" x14ac:dyDescent="0.2">
      <c r="A2648" s="6" t="s">
        <v>603</v>
      </c>
      <c r="B2648" s="135">
        <v>42243.833333333336</v>
      </c>
      <c r="C2648" s="6">
        <v>160643</v>
      </c>
      <c r="D2648" s="62"/>
      <c r="E2648" s="44"/>
      <c r="F2648" s="6"/>
    </row>
    <row r="2649" spans="1:6" ht="15.75" customHeight="1" x14ac:dyDescent="0.2">
      <c r="A2649" s="6" t="s">
        <v>603</v>
      </c>
      <c r="B2649" s="135">
        <v>42242.833333333336</v>
      </c>
      <c r="C2649" s="6">
        <v>152631</v>
      </c>
      <c r="D2649" s="62"/>
      <c r="E2649" s="44"/>
      <c r="F2649" s="6"/>
    </row>
    <row r="2650" spans="1:6" ht="15.75" customHeight="1" x14ac:dyDescent="0.2">
      <c r="A2650" s="6" t="s">
        <v>603</v>
      </c>
      <c r="B2650" s="135">
        <v>42241.833333333336</v>
      </c>
      <c r="C2650" s="6">
        <v>149548</v>
      </c>
      <c r="D2650" s="62"/>
      <c r="E2650" s="44"/>
      <c r="F2650" s="6"/>
    </row>
    <row r="2651" spans="1:6" ht="15.75" customHeight="1" x14ac:dyDescent="0.2">
      <c r="A2651" s="6" t="s">
        <v>603</v>
      </c>
      <c r="B2651" s="135">
        <v>42240.833333333336</v>
      </c>
      <c r="C2651" s="6">
        <v>150730</v>
      </c>
      <c r="D2651" s="62"/>
      <c r="E2651" s="44"/>
      <c r="F2651" s="6"/>
    </row>
    <row r="2652" spans="1:6" ht="15.75" customHeight="1" x14ac:dyDescent="0.2">
      <c r="A2652" s="6" t="s">
        <v>603</v>
      </c>
      <c r="B2652" s="135">
        <v>42239.833333333336</v>
      </c>
      <c r="C2652" s="6">
        <v>144651</v>
      </c>
      <c r="D2652" s="62"/>
      <c r="E2652" s="44"/>
      <c r="F2652" s="6"/>
    </row>
    <row r="2653" spans="1:6" ht="15.75" customHeight="1" x14ac:dyDescent="0.2">
      <c r="A2653" s="6" t="s">
        <v>603</v>
      </c>
      <c r="B2653" s="135">
        <v>42238.833333333336</v>
      </c>
      <c r="C2653" s="6">
        <v>142674</v>
      </c>
      <c r="D2653" s="62"/>
      <c r="E2653" s="44"/>
      <c r="F2653" s="6"/>
    </row>
    <row r="2654" spans="1:6" ht="15.75" customHeight="1" x14ac:dyDescent="0.2">
      <c r="A2654" s="6" t="s">
        <v>603</v>
      </c>
      <c r="B2654" s="135">
        <v>42237.833333333336</v>
      </c>
      <c r="C2654" s="6">
        <v>144776</v>
      </c>
      <c r="D2654" s="62"/>
      <c r="E2654" s="44"/>
      <c r="F2654" s="6"/>
    </row>
    <row r="2655" spans="1:6" ht="15.75" customHeight="1" x14ac:dyDescent="0.2">
      <c r="A2655" s="6" t="s">
        <v>603</v>
      </c>
      <c r="B2655" s="135">
        <v>42236.833333333336</v>
      </c>
      <c r="C2655" s="6">
        <v>142619</v>
      </c>
      <c r="D2655" s="62"/>
      <c r="E2655" s="44"/>
      <c r="F2655" s="6"/>
    </row>
    <row r="2656" spans="1:6" ht="15.75" customHeight="1" x14ac:dyDescent="0.2">
      <c r="A2656" s="6" t="s">
        <v>603</v>
      </c>
      <c r="B2656" s="135">
        <v>42235.833333333336</v>
      </c>
      <c r="C2656" s="6">
        <v>144523</v>
      </c>
      <c r="D2656" s="62"/>
      <c r="E2656" s="44"/>
      <c r="F2656" s="6"/>
    </row>
    <row r="2657" spans="1:6" ht="15.75" customHeight="1" x14ac:dyDescent="0.2">
      <c r="A2657" s="6" t="s">
        <v>603</v>
      </c>
      <c r="B2657" s="135">
        <v>42234.833333333336</v>
      </c>
      <c r="C2657" s="6">
        <v>152756</v>
      </c>
      <c r="D2657" s="62"/>
      <c r="E2657" s="44"/>
      <c r="F2657" s="6"/>
    </row>
    <row r="2658" spans="1:6" ht="15.75" customHeight="1" x14ac:dyDescent="0.2">
      <c r="A2658" s="6" t="s">
        <v>603</v>
      </c>
      <c r="B2658" s="135">
        <v>42233.833333333336</v>
      </c>
      <c r="C2658" s="6">
        <v>150358</v>
      </c>
      <c r="D2658" s="62"/>
      <c r="E2658" s="44"/>
      <c r="F2658" s="6"/>
    </row>
    <row r="2659" spans="1:6" ht="15.75" customHeight="1" x14ac:dyDescent="0.2">
      <c r="A2659" s="6" t="s">
        <v>603</v>
      </c>
      <c r="B2659" s="135">
        <v>42232.833333333336</v>
      </c>
      <c r="C2659" s="6">
        <v>149856</v>
      </c>
      <c r="D2659" s="62"/>
      <c r="E2659" s="44"/>
      <c r="F2659" s="6"/>
    </row>
    <row r="2660" spans="1:6" ht="15.75" customHeight="1" x14ac:dyDescent="0.2">
      <c r="A2660" s="6" t="s">
        <v>603</v>
      </c>
      <c r="B2660" s="135">
        <v>42231.833333333336</v>
      </c>
      <c r="C2660" s="6">
        <v>147653</v>
      </c>
      <c r="D2660" s="62"/>
      <c r="E2660" s="44"/>
      <c r="F2660" s="6"/>
    </row>
    <row r="2661" spans="1:6" ht="15.75" customHeight="1" x14ac:dyDescent="0.2">
      <c r="A2661" s="6" t="s">
        <v>603</v>
      </c>
      <c r="B2661" s="135">
        <v>42230.833333333336</v>
      </c>
      <c r="C2661" s="6">
        <v>144925</v>
      </c>
      <c r="D2661" s="62"/>
      <c r="E2661" s="44"/>
      <c r="F2661" s="6"/>
    </row>
    <row r="2662" spans="1:6" ht="15.75" customHeight="1" x14ac:dyDescent="0.2">
      <c r="A2662" s="6" t="s">
        <v>603</v>
      </c>
      <c r="B2662" s="135">
        <v>42229.833333333336</v>
      </c>
      <c r="C2662" s="6">
        <v>161236</v>
      </c>
      <c r="D2662" s="62"/>
      <c r="E2662" s="44"/>
      <c r="F2662" s="6"/>
    </row>
    <row r="2663" spans="1:6" ht="15.75" customHeight="1" x14ac:dyDescent="0.2">
      <c r="A2663" s="6" t="s">
        <v>603</v>
      </c>
      <c r="B2663" s="135">
        <v>42228.833333333336</v>
      </c>
      <c r="C2663" s="6">
        <v>152045</v>
      </c>
      <c r="D2663" s="62"/>
      <c r="E2663" s="44"/>
      <c r="F2663" s="6"/>
    </row>
    <row r="2664" spans="1:6" ht="15.75" customHeight="1" x14ac:dyDescent="0.2">
      <c r="A2664" s="6" t="s">
        <v>603</v>
      </c>
      <c r="B2664" s="135">
        <v>42227.833333333336</v>
      </c>
      <c r="C2664" s="6">
        <v>154613</v>
      </c>
      <c r="D2664" s="62"/>
      <c r="E2664" s="44"/>
      <c r="F2664" s="6"/>
    </row>
    <row r="2665" spans="1:6" ht="15.75" customHeight="1" x14ac:dyDescent="0.2">
      <c r="A2665" s="6" t="s">
        <v>603</v>
      </c>
      <c r="B2665" s="135">
        <v>42226.833333333336</v>
      </c>
      <c r="C2665" s="6">
        <v>152313</v>
      </c>
      <c r="D2665" s="62"/>
      <c r="E2665" s="44"/>
      <c r="F2665" s="6"/>
    </row>
    <row r="2666" spans="1:6" ht="15.75" customHeight="1" x14ac:dyDescent="0.2">
      <c r="A2666" s="6" t="s">
        <v>603</v>
      </c>
      <c r="B2666" s="135">
        <v>42225.833333333336</v>
      </c>
      <c r="C2666" s="6">
        <v>149767</v>
      </c>
      <c r="D2666" s="62"/>
      <c r="E2666" s="44"/>
      <c r="F2666" s="6"/>
    </row>
    <row r="2667" spans="1:6" ht="15.75" customHeight="1" x14ac:dyDescent="0.2">
      <c r="A2667" s="6" t="s">
        <v>603</v>
      </c>
      <c r="B2667" s="135">
        <v>42224.833333333336</v>
      </c>
      <c r="C2667" s="6">
        <v>149330</v>
      </c>
      <c r="D2667" s="62"/>
      <c r="E2667" s="44"/>
      <c r="F2667" s="6"/>
    </row>
    <row r="2668" spans="1:6" ht="15.75" customHeight="1" x14ac:dyDescent="0.2">
      <c r="A2668" s="6" t="s">
        <v>603</v>
      </c>
      <c r="B2668" s="135">
        <v>42223.833333333336</v>
      </c>
      <c r="C2668" s="6">
        <v>155186</v>
      </c>
      <c r="D2668" s="62"/>
      <c r="E2668" s="44"/>
      <c r="F2668" s="6"/>
    </row>
    <row r="2669" spans="1:6" ht="15.75" customHeight="1" x14ac:dyDescent="0.2">
      <c r="A2669" s="6" t="s">
        <v>603</v>
      </c>
      <c r="B2669" s="135">
        <v>42222.833333333336</v>
      </c>
      <c r="C2669" s="6">
        <v>160071</v>
      </c>
      <c r="D2669" s="62"/>
      <c r="E2669" s="44"/>
      <c r="F2669" s="6"/>
    </row>
    <row r="2670" spans="1:6" ht="15.75" customHeight="1" x14ac:dyDescent="0.2">
      <c r="A2670" s="6" t="s">
        <v>603</v>
      </c>
      <c r="B2670" s="135">
        <v>42221.833333333336</v>
      </c>
      <c r="C2670" s="6">
        <v>150490</v>
      </c>
      <c r="D2670" s="62"/>
      <c r="E2670" s="44"/>
      <c r="F2670" s="6"/>
    </row>
    <row r="2671" spans="1:6" ht="15.75" customHeight="1" x14ac:dyDescent="0.2">
      <c r="A2671" s="6" t="s">
        <v>603</v>
      </c>
      <c r="B2671" s="135">
        <v>42220.833333333336</v>
      </c>
      <c r="C2671" s="6">
        <v>154812</v>
      </c>
      <c r="D2671" s="62"/>
      <c r="E2671" s="44"/>
      <c r="F2671" s="6"/>
    </row>
    <row r="2672" spans="1:6" ht="15.75" customHeight="1" x14ac:dyDescent="0.2">
      <c r="A2672" s="6" t="s">
        <v>603</v>
      </c>
      <c r="B2672" s="135">
        <v>42219.833333333336</v>
      </c>
      <c r="C2672" s="6">
        <v>152627</v>
      </c>
      <c r="D2672" s="62"/>
      <c r="E2672" s="44"/>
      <c r="F2672" s="6"/>
    </row>
    <row r="2673" spans="1:6" ht="15.75" customHeight="1" x14ac:dyDescent="0.2">
      <c r="A2673" s="6" t="s">
        <v>603</v>
      </c>
      <c r="B2673" s="135">
        <v>42218.833333333336</v>
      </c>
      <c r="C2673" s="6">
        <v>151056</v>
      </c>
      <c r="D2673" s="62"/>
      <c r="E2673" s="44"/>
      <c r="F2673" s="6"/>
    </row>
    <row r="2674" spans="1:6" ht="15.75" customHeight="1" x14ac:dyDescent="0.2">
      <c r="A2674" s="6" t="s">
        <v>603</v>
      </c>
      <c r="B2674" s="135">
        <v>42217.833333333336</v>
      </c>
      <c r="C2674" s="6">
        <v>148038</v>
      </c>
      <c r="D2674" s="62"/>
      <c r="E2674" s="44"/>
      <c r="F2674" s="6"/>
    </row>
    <row r="2675" spans="1:6" ht="15.75" customHeight="1" x14ac:dyDescent="0.2">
      <c r="A2675" s="6" t="s">
        <v>605</v>
      </c>
      <c r="B2675" s="135">
        <v>42247.833333333336</v>
      </c>
      <c r="C2675" s="6">
        <v>194581</v>
      </c>
      <c r="D2675" s="62"/>
      <c r="E2675" s="44"/>
      <c r="F2675" s="6"/>
    </row>
    <row r="2676" spans="1:6" ht="15.75" customHeight="1" x14ac:dyDescent="0.2">
      <c r="A2676" s="6" t="s">
        <v>605</v>
      </c>
      <c r="B2676" s="135">
        <v>42246.833333333336</v>
      </c>
      <c r="C2676" s="6">
        <v>188062</v>
      </c>
      <c r="D2676" s="62"/>
      <c r="E2676" s="44"/>
      <c r="F2676" s="6"/>
    </row>
    <row r="2677" spans="1:6" ht="15.75" customHeight="1" x14ac:dyDescent="0.2">
      <c r="A2677" s="6" t="s">
        <v>605</v>
      </c>
      <c r="B2677" s="135">
        <v>42245.833333333336</v>
      </c>
      <c r="C2677" s="6">
        <v>191413</v>
      </c>
      <c r="D2677" s="62"/>
      <c r="E2677" s="44"/>
      <c r="F2677" s="6"/>
    </row>
    <row r="2678" spans="1:6" ht="15.75" customHeight="1" x14ac:dyDescent="0.2">
      <c r="A2678" s="6" t="s">
        <v>605</v>
      </c>
      <c r="B2678" s="135">
        <v>42244.833333333336</v>
      </c>
      <c r="C2678" s="6">
        <v>199901</v>
      </c>
      <c r="D2678" s="62"/>
      <c r="E2678" s="44"/>
      <c r="F2678" s="6"/>
    </row>
    <row r="2679" spans="1:6" ht="15.75" customHeight="1" x14ac:dyDescent="0.2">
      <c r="A2679" s="6" t="s">
        <v>605</v>
      </c>
      <c r="B2679" s="135">
        <v>42243.833333333336</v>
      </c>
      <c r="C2679" s="6">
        <v>193161</v>
      </c>
      <c r="D2679" s="62"/>
      <c r="E2679" s="44"/>
      <c r="F2679" s="6"/>
    </row>
    <row r="2680" spans="1:6" ht="15.75" customHeight="1" x14ac:dyDescent="0.2">
      <c r="A2680" s="6" t="s">
        <v>605</v>
      </c>
      <c r="B2680" s="135">
        <v>42242.833333333336</v>
      </c>
      <c r="C2680" s="6">
        <v>181933</v>
      </c>
      <c r="D2680" s="62"/>
      <c r="E2680" s="44"/>
      <c r="F2680" s="6"/>
    </row>
    <row r="2681" spans="1:6" ht="15.75" customHeight="1" x14ac:dyDescent="0.2">
      <c r="A2681" s="6" t="s">
        <v>605</v>
      </c>
      <c r="B2681" s="135">
        <v>42241.833333333336</v>
      </c>
      <c r="C2681" s="6">
        <v>181968</v>
      </c>
      <c r="D2681" s="62"/>
      <c r="E2681" s="44"/>
      <c r="F2681" s="6"/>
    </row>
    <row r="2682" spans="1:6" ht="15.75" customHeight="1" x14ac:dyDescent="0.2">
      <c r="A2682" s="6" t="s">
        <v>605</v>
      </c>
      <c r="B2682" s="135">
        <v>42240.833333333336</v>
      </c>
      <c r="C2682" s="6">
        <v>188674</v>
      </c>
      <c r="D2682" s="62"/>
      <c r="E2682" s="44"/>
      <c r="F2682" s="6"/>
    </row>
    <row r="2683" spans="1:6" ht="15.75" customHeight="1" x14ac:dyDescent="0.2">
      <c r="A2683" s="6" t="s">
        <v>605</v>
      </c>
      <c r="B2683" s="135">
        <v>42239.833333333336</v>
      </c>
      <c r="C2683" s="6">
        <v>180262</v>
      </c>
      <c r="D2683" s="62"/>
      <c r="E2683" s="44"/>
      <c r="F2683" s="6"/>
    </row>
    <row r="2684" spans="1:6" ht="15.75" customHeight="1" x14ac:dyDescent="0.2">
      <c r="A2684" s="6" t="s">
        <v>605</v>
      </c>
      <c r="B2684" s="135">
        <v>42238.833333333336</v>
      </c>
      <c r="C2684" s="6">
        <v>183393</v>
      </c>
      <c r="D2684" s="62"/>
      <c r="E2684" s="44"/>
      <c r="F2684" s="6"/>
    </row>
    <row r="2685" spans="1:6" ht="15.75" customHeight="1" x14ac:dyDescent="0.2">
      <c r="A2685" s="6" t="s">
        <v>605</v>
      </c>
      <c r="B2685" s="135">
        <v>42237.833333333336</v>
      </c>
      <c r="C2685" s="6">
        <v>194008</v>
      </c>
      <c r="D2685" s="62"/>
      <c r="E2685" s="44"/>
      <c r="F2685" s="6"/>
    </row>
    <row r="2686" spans="1:6" ht="15.75" customHeight="1" x14ac:dyDescent="0.2">
      <c r="A2686" s="6" t="s">
        <v>605</v>
      </c>
      <c r="B2686" s="135">
        <v>42236.833333333336</v>
      </c>
      <c r="C2686" s="6">
        <v>176868</v>
      </c>
      <c r="D2686" s="62"/>
      <c r="E2686" s="44"/>
      <c r="F2686" s="6"/>
    </row>
    <row r="2687" spans="1:6" ht="15.75" customHeight="1" x14ac:dyDescent="0.2">
      <c r="A2687" s="6" t="s">
        <v>605</v>
      </c>
      <c r="B2687" s="135">
        <v>42235.833333333336</v>
      </c>
      <c r="C2687" s="6">
        <v>188164</v>
      </c>
      <c r="D2687" s="62"/>
      <c r="E2687" s="44"/>
      <c r="F2687" s="6"/>
    </row>
    <row r="2688" spans="1:6" ht="15.75" customHeight="1" x14ac:dyDescent="0.2">
      <c r="A2688" s="6" t="s">
        <v>605</v>
      </c>
      <c r="B2688" s="135">
        <v>42234.833333333336</v>
      </c>
      <c r="C2688" s="6">
        <v>186965</v>
      </c>
      <c r="D2688" s="62"/>
      <c r="E2688" s="44"/>
      <c r="F2688" s="6"/>
    </row>
    <row r="2689" spans="1:6" ht="15.75" customHeight="1" x14ac:dyDescent="0.2">
      <c r="A2689" s="6" t="s">
        <v>605</v>
      </c>
      <c r="B2689" s="135">
        <v>42233.833333333336</v>
      </c>
      <c r="C2689" s="6">
        <v>187495</v>
      </c>
      <c r="D2689" s="62"/>
      <c r="E2689" s="44"/>
      <c r="F2689" s="6"/>
    </row>
    <row r="2690" spans="1:6" ht="15.75" customHeight="1" x14ac:dyDescent="0.2">
      <c r="A2690" s="6" t="s">
        <v>605</v>
      </c>
      <c r="B2690" s="135">
        <v>42232.833333333336</v>
      </c>
      <c r="C2690" s="6">
        <v>188202</v>
      </c>
      <c r="D2690" s="62"/>
      <c r="E2690" s="44"/>
      <c r="F2690" s="6"/>
    </row>
    <row r="2691" spans="1:6" ht="15.75" customHeight="1" x14ac:dyDescent="0.2">
      <c r="A2691" s="6" t="s">
        <v>605</v>
      </c>
      <c r="B2691" s="135">
        <v>42231.833333333336</v>
      </c>
      <c r="C2691" s="6">
        <v>195156</v>
      </c>
      <c r="D2691" s="62"/>
      <c r="E2691" s="44"/>
      <c r="F2691" s="6"/>
    </row>
    <row r="2692" spans="1:6" ht="15.75" customHeight="1" x14ac:dyDescent="0.2">
      <c r="A2692" s="6" t="s">
        <v>605</v>
      </c>
      <c r="B2692" s="135">
        <v>42230.833333333336</v>
      </c>
      <c r="C2692" s="6">
        <v>199258</v>
      </c>
      <c r="D2692" s="62"/>
      <c r="E2692" s="44"/>
      <c r="F2692" s="6"/>
    </row>
    <row r="2693" spans="1:6" ht="15.75" customHeight="1" x14ac:dyDescent="0.2">
      <c r="A2693" s="6" t="s">
        <v>605</v>
      </c>
      <c r="B2693" s="135">
        <v>42229.833333333336</v>
      </c>
      <c r="C2693" s="6">
        <v>194338</v>
      </c>
      <c r="D2693" s="62"/>
      <c r="E2693" s="44"/>
      <c r="F2693" s="6"/>
    </row>
    <row r="2694" spans="1:6" ht="15.75" customHeight="1" x14ac:dyDescent="0.2">
      <c r="A2694" s="6" t="s">
        <v>605</v>
      </c>
      <c r="B2694" s="135">
        <v>42228.833333333336</v>
      </c>
      <c r="C2694" s="6">
        <v>188239</v>
      </c>
      <c r="D2694" s="62"/>
      <c r="E2694" s="44"/>
      <c r="F2694" s="6"/>
    </row>
    <row r="2695" spans="1:6" ht="15.75" customHeight="1" x14ac:dyDescent="0.2">
      <c r="A2695" s="6" t="s">
        <v>605</v>
      </c>
      <c r="B2695" s="135">
        <v>42227.833333333336</v>
      </c>
      <c r="C2695" s="6">
        <v>189410</v>
      </c>
      <c r="D2695" s="62"/>
      <c r="E2695" s="44"/>
      <c r="F2695" s="6"/>
    </row>
    <row r="2696" spans="1:6" ht="15.75" customHeight="1" x14ac:dyDescent="0.2">
      <c r="A2696" s="6" t="s">
        <v>605</v>
      </c>
      <c r="B2696" s="135">
        <v>42226.833333333336</v>
      </c>
      <c r="C2696" s="6">
        <v>189117</v>
      </c>
      <c r="D2696" s="62"/>
      <c r="E2696" s="44"/>
      <c r="F2696" s="6"/>
    </row>
    <row r="2697" spans="1:6" ht="15.75" customHeight="1" x14ac:dyDescent="0.2">
      <c r="A2697" s="6" t="s">
        <v>605</v>
      </c>
      <c r="B2697" s="135">
        <v>42225.833333333336</v>
      </c>
      <c r="C2697" s="6">
        <v>192037</v>
      </c>
      <c r="D2697" s="62"/>
      <c r="E2697" s="44"/>
      <c r="F2697" s="6"/>
    </row>
    <row r="2698" spans="1:6" ht="15.75" customHeight="1" x14ac:dyDescent="0.2">
      <c r="A2698" s="6" t="s">
        <v>605</v>
      </c>
      <c r="B2698" s="135">
        <v>42224.833333333336</v>
      </c>
      <c r="C2698" s="6">
        <v>193084</v>
      </c>
      <c r="D2698" s="62"/>
      <c r="E2698" s="44"/>
      <c r="F2698" s="6"/>
    </row>
    <row r="2699" spans="1:6" ht="15.75" customHeight="1" x14ac:dyDescent="0.2">
      <c r="A2699" s="6" t="s">
        <v>605</v>
      </c>
      <c r="B2699" s="135">
        <v>42223.833333333336</v>
      </c>
      <c r="C2699" s="6">
        <v>199360</v>
      </c>
      <c r="D2699" s="62"/>
      <c r="E2699" s="44"/>
      <c r="F2699" s="6"/>
    </row>
    <row r="2700" spans="1:6" ht="15.75" customHeight="1" x14ac:dyDescent="0.2">
      <c r="A2700" s="6" t="s">
        <v>605</v>
      </c>
      <c r="B2700" s="135">
        <v>42222.833333333336</v>
      </c>
      <c r="C2700" s="6">
        <v>195840</v>
      </c>
      <c r="D2700" s="62"/>
      <c r="E2700" s="44"/>
      <c r="F2700" s="6"/>
    </row>
    <row r="2701" spans="1:6" ht="15.75" customHeight="1" x14ac:dyDescent="0.2">
      <c r="A2701" s="6" t="s">
        <v>605</v>
      </c>
      <c r="B2701" s="135">
        <v>42221.833333333336</v>
      </c>
      <c r="C2701" s="6">
        <v>184376</v>
      </c>
      <c r="D2701" s="62"/>
      <c r="E2701" s="44"/>
      <c r="F2701" s="6"/>
    </row>
    <row r="2702" spans="1:6" ht="15.75" customHeight="1" x14ac:dyDescent="0.2">
      <c r="A2702" s="6" t="s">
        <v>605</v>
      </c>
      <c r="B2702" s="135">
        <v>42220.833333333336</v>
      </c>
      <c r="C2702" s="6">
        <v>183429</v>
      </c>
      <c r="D2702" s="62"/>
      <c r="E2702" s="44"/>
      <c r="F2702" s="6"/>
    </row>
    <row r="2703" spans="1:6" ht="15.75" customHeight="1" x14ac:dyDescent="0.2">
      <c r="A2703" s="6" t="s">
        <v>605</v>
      </c>
      <c r="B2703" s="135">
        <v>42219.833333333336</v>
      </c>
      <c r="C2703" s="6">
        <v>191309</v>
      </c>
      <c r="D2703" s="62"/>
      <c r="E2703" s="44"/>
      <c r="F2703" s="6"/>
    </row>
    <row r="2704" spans="1:6" ht="15.75" customHeight="1" x14ac:dyDescent="0.2">
      <c r="A2704" s="6" t="s">
        <v>605</v>
      </c>
      <c r="B2704" s="135">
        <v>42218.833333333336</v>
      </c>
      <c r="C2704" s="6">
        <v>190575</v>
      </c>
      <c r="D2704" s="62"/>
      <c r="E2704" s="44"/>
      <c r="F2704" s="6"/>
    </row>
    <row r="2705" spans="1:6" ht="15.75" customHeight="1" x14ac:dyDescent="0.2">
      <c r="A2705" s="6" t="s">
        <v>605</v>
      </c>
      <c r="B2705" s="135">
        <v>42217.833333333336</v>
      </c>
      <c r="C2705" s="6">
        <v>191539</v>
      </c>
      <c r="D2705" s="62"/>
      <c r="E2705" s="44"/>
      <c r="F2705" s="6"/>
    </row>
    <row r="2706" spans="1:6" ht="15.75" customHeight="1" x14ac:dyDescent="0.2">
      <c r="A2706" s="6" t="s">
        <v>606</v>
      </c>
      <c r="B2706" s="135">
        <v>42247.833333333336</v>
      </c>
      <c r="C2706" s="6">
        <v>128092</v>
      </c>
      <c r="D2706" s="62"/>
      <c r="E2706" s="44"/>
      <c r="F2706" s="6"/>
    </row>
    <row r="2707" spans="1:6" ht="15.75" customHeight="1" x14ac:dyDescent="0.2">
      <c r="A2707" s="6" t="s">
        <v>606</v>
      </c>
      <c r="B2707" s="135">
        <v>42246.833333333336</v>
      </c>
      <c r="C2707" s="6">
        <v>132352</v>
      </c>
      <c r="D2707" s="62"/>
      <c r="E2707" s="44"/>
      <c r="F2707" s="6"/>
    </row>
    <row r="2708" spans="1:6" ht="15.75" customHeight="1" x14ac:dyDescent="0.2">
      <c r="A2708" s="6" t="s">
        <v>606</v>
      </c>
      <c r="B2708" s="135">
        <v>42245.833333333336</v>
      </c>
      <c r="C2708" s="6">
        <v>126636</v>
      </c>
      <c r="D2708" s="62"/>
      <c r="E2708" s="44"/>
      <c r="F2708" s="6"/>
    </row>
    <row r="2709" spans="1:6" ht="15.75" customHeight="1" x14ac:dyDescent="0.2">
      <c r="A2709" s="6" t="s">
        <v>606</v>
      </c>
      <c r="B2709" s="135">
        <v>42244.833333333336</v>
      </c>
      <c r="C2709" s="6">
        <v>127846</v>
      </c>
      <c r="D2709" s="62"/>
      <c r="E2709" s="44"/>
      <c r="F2709" s="6"/>
    </row>
    <row r="2710" spans="1:6" ht="15.75" customHeight="1" x14ac:dyDescent="0.2">
      <c r="A2710" s="6" t="s">
        <v>606</v>
      </c>
      <c r="B2710" s="135">
        <v>42243.833333333336</v>
      </c>
      <c r="C2710" s="6">
        <v>142210</v>
      </c>
      <c r="D2710" s="62"/>
      <c r="E2710" s="44"/>
      <c r="F2710" s="6"/>
    </row>
    <row r="2711" spans="1:6" ht="15.75" customHeight="1" x14ac:dyDescent="0.2">
      <c r="A2711" s="6" t="s">
        <v>606</v>
      </c>
      <c r="B2711" s="135">
        <v>42242.833333333336</v>
      </c>
      <c r="C2711" s="6">
        <v>131924</v>
      </c>
      <c r="D2711" s="62"/>
      <c r="E2711" s="44"/>
      <c r="F2711" s="6"/>
    </row>
    <row r="2712" spans="1:6" ht="15.75" customHeight="1" x14ac:dyDescent="0.2">
      <c r="A2712" s="6" t="s">
        <v>606</v>
      </c>
      <c r="B2712" s="135">
        <v>42241.833333333336</v>
      </c>
      <c r="C2712" s="6">
        <v>130504</v>
      </c>
      <c r="D2712" s="62"/>
      <c r="E2712" s="44"/>
      <c r="F2712" s="6"/>
    </row>
    <row r="2713" spans="1:6" ht="15.75" customHeight="1" x14ac:dyDescent="0.2">
      <c r="A2713" s="6" t="s">
        <v>606</v>
      </c>
      <c r="B2713" s="135">
        <v>42240.833333333336</v>
      </c>
      <c r="C2713" s="6">
        <v>129940</v>
      </c>
      <c r="D2713" s="62"/>
      <c r="E2713" s="44"/>
      <c r="F2713" s="6"/>
    </row>
    <row r="2714" spans="1:6" ht="15.75" customHeight="1" x14ac:dyDescent="0.2">
      <c r="A2714" s="6" t="s">
        <v>606</v>
      </c>
      <c r="B2714" s="135">
        <v>42239.833333333336</v>
      </c>
      <c r="C2714" s="6">
        <v>130896</v>
      </c>
      <c r="D2714" s="62"/>
      <c r="E2714" s="44"/>
      <c r="F2714" s="6"/>
    </row>
    <row r="2715" spans="1:6" ht="15.75" customHeight="1" x14ac:dyDescent="0.2">
      <c r="A2715" s="6" t="s">
        <v>606</v>
      </c>
      <c r="B2715" s="135">
        <v>42238.833333333336</v>
      </c>
      <c r="C2715" s="6">
        <v>128966</v>
      </c>
      <c r="D2715" s="62"/>
      <c r="E2715" s="44"/>
      <c r="F2715" s="6"/>
    </row>
    <row r="2716" spans="1:6" ht="15.75" customHeight="1" x14ac:dyDescent="0.2">
      <c r="A2716" s="6" t="s">
        <v>606</v>
      </c>
      <c r="B2716" s="135">
        <v>42237.833333333336</v>
      </c>
      <c r="C2716" s="6">
        <v>121684</v>
      </c>
      <c r="D2716" s="62"/>
      <c r="E2716" s="44"/>
      <c r="F2716" s="6"/>
    </row>
    <row r="2717" spans="1:6" ht="15.75" customHeight="1" x14ac:dyDescent="0.2">
      <c r="A2717" s="6" t="s">
        <v>606</v>
      </c>
      <c r="B2717" s="135">
        <v>42236.833333333336</v>
      </c>
      <c r="C2717" s="6">
        <v>138787</v>
      </c>
      <c r="D2717" s="62"/>
      <c r="E2717" s="44"/>
      <c r="F2717" s="6"/>
    </row>
    <row r="2718" spans="1:6" ht="15.75" customHeight="1" x14ac:dyDescent="0.2">
      <c r="A2718" s="6" t="s">
        <v>606</v>
      </c>
      <c r="B2718" s="135">
        <v>42235.833333333336</v>
      </c>
      <c r="C2718" s="6">
        <v>129321</v>
      </c>
      <c r="D2718" s="62"/>
      <c r="E2718" s="44"/>
      <c r="F2718" s="6"/>
    </row>
    <row r="2719" spans="1:6" ht="15.75" customHeight="1" x14ac:dyDescent="0.2">
      <c r="A2719" s="6" t="s">
        <v>606</v>
      </c>
      <c r="B2719" s="135">
        <v>42234.833333333336</v>
      </c>
      <c r="C2719" s="6">
        <v>129148</v>
      </c>
      <c r="D2719" s="62"/>
      <c r="E2719" s="44"/>
      <c r="F2719" s="6"/>
    </row>
    <row r="2720" spans="1:6" ht="15.75" customHeight="1" x14ac:dyDescent="0.2">
      <c r="A2720" s="6" t="s">
        <v>606</v>
      </c>
      <c r="B2720" s="135">
        <v>42233.833333333336</v>
      </c>
      <c r="C2720" s="6">
        <v>131906</v>
      </c>
      <c r="D2720" s="62"/>
      <c r="E2720" s="44"/>
      <c r="F2720" s="6"/>
    </row>
    <row r="2721" spans="1:6" ht="15.75" customHeight="1" x14ac:dyDescent="0.2">
      <c r="A2721" s="6" t="s">
        <v>606</v>
      </c>
      <c r="B2721" s="135">
        <v>42232.833333333336</v>
      </c>
      <c r="C2721" s="6">
        <v>130313</v>
      </c>
      <c r="D2721" s="62"/>
      <c r="E2721" s="44"/>
      <c r="F2721" s="6"/>
    </row>
    <row r="2722" spans="1:6" ht="15.75" customHeight="1" x14ac:dyDescent="0.2">
      <c r="A2722" s="6" t="s">
        <v>606</v>
      </c>
      <c r="B2722" s="135">
        <v>42231.833333333336</v>
      </c>
      <c r="C2722" s="6">
        <v>126408</v>
      </c>
      <c r="D2722" s="62"/>
      <c r="E2722" s="44"/>
      <c r="F2722" s="6"/>
    </row>
    <row r="2723" spans="1:6" ht="15.75" customHeight="1" x14ac:dyDescent="0.2">
      <c r="A2723" s="6" t="s">
        <v>606</v>
      </c>
      <c r="B2723" s="135">
        <v>42230.833333333336</v>
      </c>
      <c r="C2723" s="6">
        <v>119682</v>
      </c>
      <c r="D2723" s="62"/>
      <c r="E2723" s="44"/>
      <c r="F2723" s="6"/>
    </row>
    <row r="2724" spans="1:6" ht="15.75" customHeight="1" x14ac:dyDescent="0.2">
      <c r="A2724" s="6" t="s">
        <v>606</v>
      </c>
      <c r="B2724" s="135">
        <v>42229.833333333336</v>
      </c>
      <c r="C2724" s="6">
        <v>135001</v>
      </c>
      <c r="D2724" s="62"/>
      <c r="E2724" s="44"/>
      <c r="F2724" s="6"/>
    </row>
    <row r="2725" spans="1:6" ht="15.75" customHeight="1" x14ac:dyDescent="0.2">
      <c r="A2725" s="6" t="s">
        <v>606</v>
      </c>
      <c r="B2725" s="135">
        <v>42228.833333333336</v>
      </c>
      <c r="C2725" s="6">
        <v>127018</v>
      </c>
      <c r="D2725" s="62"/>
      <c r="E2725" s="44"/>
      <c r="F2725" s="6"/>
    </row>
    <row r="2726" spans="1:6" ht="15.75" customHeight="1" x14ac:dyDescent="0.2">
      <c r="A2726" s="6" t="s">
        <v>606</v>
      </c>
      <c r="B2726" s="135">
        <v>42227.833333333336</v>
      </c>
      <c r="C2726" s="6">
        <v>129567</v>
      </c>
      <c r="D2726" s="62"/>
      <c r="E2726" s="44"/>
      <c r="F2726" s="6"/>
    </row>
    <row r="2727" spans="1:6" ht="15.75" customHeight="1" x14ac:dyDescent="0.2">
      <c r="A2727" s="6" t="s">
        <v>606</v>
      </c>
      <c r="B2727" s="135">
        <v>42226.833333333336</v>
      </c>
      <c r="C2727" s="6">
        <v>129412</v>
      </c>
      <c r="D2727" s="62"/>
      <c r="E2727" s="44"/>
      <c r="F2727" s="6"/>
    </row>
    <row r="2728" spans="1:6" ht="15.75" customHeight="1" x14ac:dyDescent="0.2">
      <c r="A2728" s="6" t="s">
        <v>606</v>
      </c>
      <c r="B2728" s="135">
        <v>42225.833333333336</v>
      </c>
      <c r="C2728" s="6">
        <v>129147</v>
      </c>
      <c r="D2728" s="62"/>
      <c r="E2728" s="44"/>
      <c r="F2728" s="6"/>
    </row>
    <row r="2729" spans="1:6" ht="15.75" customHeight="1" x14ac:dyDescent="0.2">
      <c r="A2729" s="6" t="s">
        <v>606</v>
      </c>
      <c r="B2729" s="135">
        <v>42224.833333333336</v>
      </c>
      <c r="C2729" s="6">
        <v>124924</v>
      </c>
      <c r="D2729" s="62"/>
      <c r="E2729" s="44"/>
      <c r="F2729" s="6"/>
    </row>
    <row r="2730" spans="1:6" ht="15.75" customHeight="1" x14ac:dyDescent="0.2">
      <c r="A2730" s="6" t="s">
        <v>606</v>
      </c>
      <c r="B2730" s="135">
        <v>42223.833333333336</v>
      </c>
      <c r="C2730" s="6">
        <v>122947</v>
      </c>
      <c r="D2730" s="62"/>
      <c r="E2730" s="44"/>
      <c r="F2730" s="6"/>
    </row>
    <row r="2731" spans="1:6" ht="15.75" customHeight="1" x14ac:dyDescent="0.2">
      <c r="A2731" s="6" t="s">
        <v>606</v>
      </c>
      <c r="B2731" s="135">
        <v>42222.833333333336</v>
      </c>
      <c r="C2731" s="6">
        <v>142901</v>
      </c>
      <c r="D2731" s="62"/>
      <c r="E2731" s="44"/>
      <c r="F2731" s="6"/>
    </row>
    <row r="2732" spans="1:6" ht="15.75" customHeight="1" x14ac:dyDescent="0.2">
      <c r="A2732" s="6" t="s">
        <v>606</v>
      </c>
      <c r="B2732" s="135">
        <v>42221.833333333336</v>
      </c>
      <c r="C2732" s="6">
        <v>124133</v>
      </c>
      <c r="D2732" s="62"/>
      <c r="E2732" s="44"/>
      <c r="F2732" s="6"/>
    </row>
    <row r="2733" spans="1:6" ht="15.75" customHeight="1" x14ac:dyDescent="0.2">
      <c r="A2733" s="6" t="s">
        <v>606</v>
      </c>
      <c r="B2733" s="135">
        <v>42220.833333333336</v>
      </c>
      <c r="C2733" s="6">
        <v>126490</v>
      </c>
      <c r="D2733" s="62"/>
      <c r="E2733" s="44"/>
      <c r="F2733" s="6"/>
    </row>
    <row r="2734" spans="1:6" ht="15.75" customHeight="1" x14ac:dyDescent="0.2">
      <c r="A2734" s="6" t="s">
        <v>606</v>
      </c>
      <c r="B2734" s="135">
        <v>42219.833333333336</v>
      </c>
      <c r="C2734" s="6">
        <v>127410</v>
      </c>
      <c r="D2734" s="62"/>
      <c r="E2734" s="44"/>
      <c r="F2734" s="6"/>
    </row>
    <row r="2735" spans="1:6" ht="15.75" customHeight="1" x14ac:dyDescent="0.2">
      <c r="A2735" s="6" t="s">
        <v>606</v>
      </c>
      <c r="B2735" s="135">
        <v>42218.833333333336</v>
      </c>
      <c r="C2735" s="6">
        <v>128052</v>
      </c>
      <c r="D2735" s="62"/>
      <c r="E2735" s="44"/>
      <c r="F2735" s="6"/>
    </row>
    <row r="2736" spans="1:6" ht="15.75" customHeight="1" x14ac:dyDescent="0.2">
      <c r="A2736" s="6" t="s">
        <v>606</v>
      </c>
      <c r="B2736" s="135">
        <v>42217.833333333336</v>
      </c>
      <c r="C2736" s="6">
        <v>119863</v>
      </c>
      <c r="D2736" s="62"/>
      <c r="E2736" s="44"/>
      <c r="F2736" s="6"/>
    </row>
    <row r="2737" spans="1:6" ht="15.75" customHeight="1" x14ac:dyDescent="0.2">
      <c r="A2737" s="6" t="s">
        <v>607</v>
      </c>
      <c r="B2737" s="135">
        <v>42247.833333333336</v>
      </c>
      <c r="C2737" s="6">
        <v>159212</v>
      </c>
      <c r="D2737" s="62"/>
      <c r="E2737" s="44"/>
      <c r="F2737" s="6"/>
    </row>
    <row r="2738" spans="1:6" ht="15.75" customHeight="1" x14ac:dyDescent="0.2">
      <c r="A2738" s="6" t="s">
        <v>607</v>
      </c>
      <c r="B2738" s="135">
        <v>42246.833333333336</v>
      </c>
      <c r="C2738" s="6">
        <v>159528</v>
      </c>
      <c r="D2738" s="62"/>
      <c r="E2738" s="44"/>
      <c r="F2738" s="6"/>
    </row>
    <row r="2739" spans="1:6" ht="15.75" customHeight="1" x14ac:dyDescent="0.2">
      <c r="A2739" s="6" t="s">
        <v>607</v>
      </c>
      <c r="B2739" s="135">
        <v>42245.833333333336</v>
      </c>
      <c r="C2739" s="6">
        <v>149127</v>
      </c>
      <c r="D2739" s="62"/>
      <c r="E2739" s="44"/>
      <c r="F2739" s="6"/>
    </row>
    <row r="2740" spans="1:6" ht="15.75" customHeight="1" x14ac:dyDescent="0.2">
      <c r="A2740" s="6" t="s">
        <v>607</v>
      </c>
      <c r="B2740" s="135">
        <v>42244.833333333336</v>
      </c>
      <c r="C2740" s="6">
        <v>134607</v>
      </c>
      <c r="D2740" s="62"/>
      <c r="E2740" s="44"/>
      <c r="F2740" s="6"/>
    </row>
    <row r="2741" spans="1:6" ht="15.75" customHeight="1" x14ac:dyDescent="0.2">
      <c r="A2741" s="6" t="s">
        <v>607</v>
      </c>
      <c r="B2741" s="135">
        <v>42243.833333333336</v>
      </c>
      <c r="C2741" s="6">
        <v>142314</v>
      </c>
      <c r="D2741" s="62"/>
      <c r="E2741" s="44"/>
      <c r="F2741" s="6"/>
    </row>
    <row r="2742" spans="1:6" ht="15.75" customHeight="1" x14ac:dyDescent="0.2">
      <c r="A2742" s="6" t="s">
        <v>607</v>
      </c>
      <c r="B2742" s="135">
        <v>42242.833333333336</v>
      </c>
      <c r="C2742" s="6">
        <v>135541</v>
      </c>
      <c r="D2742" s="62"/>
      <c r="E2742" s="44"/>
      <c r="F2742" s="6"/>
    </row>
    <row r="2743" spans="1:6" ht="15.75" customHeight="1" x14ac:dyDescent="0.2">
      <c r="A2743" s="6" t="s">
        <v>607</v>
      </c>
      <c r="B2743" s="135">
        <v>42241.833333333336</v>
      </c>
      <c r="C2743" s="6">
        <v>132882</v>
      </c>
      <c r="D2743" s="62"/>
      <c r="E2743" s="44"/>
      <c r="F2743" s="6"/>
    </row>
    <row r="2744" spans="1:6" ht="15.75" customHeight="1" x14ac:dyDescent="0.2">
      <c r="A2744" s="6" t="s">
        <v>607</v>
      </c>
      <c r="B2744" s="135">
        <v>42240.833333333336</v>
      </c>
      <c r="C2744" s="6">
        <v>133528</v>
      </c>
      <c r="D2744" s="62"/>
      <c r="E2744" s="44"/>
      <c r="F2744" s="6"/>
    </row>
    <row r="2745" spans="1:6" ht="15.75" customHeight="1" x14ac:dyDescent="0.2">
      <c r="A2745" s="6" t="s">
        <v>607</v>
      </c>
      <c r="B2745" s="135">
        <v>42239.833333333336</v>
      </c>
      <c r="C2745" s="6">
        <v>130614</v>
      </c>
      <c r="D2745" s="62"/>
      <c r="E2745" s="44"/>
      <c r="F2745" s="6"/>
    </row>
    <row r="2746" spans="1:6" ht="15.75" customHeight="1" x14ac:dyDescent="0.2">
      <c r="A2746" s="6" t="s">
        <v>607</v>
      </c>
      <c r="B2746" s="135">
        <v>42238.833333333336</v>
      </c>
      <c r="C2746" s="6">
        <v>129719</v>
      </c>
      <c r="D2746" s="62"/>
      <c r="E2746" s="44"/>
      <c r="F2746" s="6"/>
    </row>
    <row r="2747" spans="1:6" ht="15.75" customHeight="1" x14ac:dyDescent="0.2">
      <c r="A2747" s="6" t="s">
        <v>607</v>
      </c>
      <c r="B2747" s="135">
        <v>42237.833333333336</v>
      </c>
      <c r="C2747" s="6">
        <v>127407</v>
      </c>
      <c r="D2747" s="62"/>
      <c r="E2747" s="44"/>
      <c r="F2747" s="6"/>
    </row>
    <row r="2748" spans="1:6" ht="15.75" customHeight="1" x14ac:dyDescent="0.2">
      <c r="A2748" s="6" t="s">
        <v>607</v>
      </c>
      <c r="B2748" s="135">
        <v>42236.833333333336</v>
      </c>
      <c r="C2748" s="6">
        <v>127233</v>
      </c>
      <c r="D2748" s="62"/>
      <c r="E2748" s="44"/>
      <c r="F2748" s="6"/>
    </row>
    <row r="2749" spans="1:6" ht="15.75" customHeight="1" x14ac:dyDescent="0.2">
      <c r="A2749" s="6" t="s">
        <v>607</v>
      </c>
      <c r="B2749" s="135">
        <v>42235.833333333336</v>
      </c>
      <c r="C2749" s="6">
        <v>132219</v>
      </c>
      <c r="D2749" s="62"/>
      <c r="E2749" s="44"/>
      <c r="F2749" s="6"/>
    </row>
    <row r="2750" spans="1:6" ht="15.75" customHeight="1" x14ac:dyDescent="0.2">
      <c r="A2750" s="6" t="s">
        <v>607</v>
      </c>
      <c r="B2750" s="135">
        <v>42234.833333333336</v>
      </c>
      <c r="C2750" s="6">
        <v>153357</v>
      </c>
      <c r="D2750" s="62"/>
      <c r="E2750" s="44"/>
      <c r="F2750" s="6"/>
    </row>
    <row r="2751" spans="1:6" ht="15.75" customHeight="1" x14ac:dyDescent="0.2">
      <c r="A2751" s="6" t="s">
        <v>607</v>
      </c>
      <c r="B2751" s="135">
        <v>42233.833333333336</v>
      </c>
      <c r="C2751" s="6">
        <v>154987</v>
      </c>
      <c r="D2751" s="62"/>
      <c r="E2751" s="44"/>
      <c r="F2751" s="6"/>
    </row>
    <row r="2752" spans="1:6" ht="15.75" customHeight="1" x14ac:dyDescent="0.2">
      <c r="A2752" s="6" t="s">
        <v>607</v>
      </c>
      <c r="B2752" s="135">
        <v>42232.833333333336</v>
      </c>
      <c r="C2752" s="6">
        <v>151952</v>
      </c>
      <c r="D2752" s="62"/>
      <c r="E2752" s="44"/>
      <c r="F2752" s="6"/>
    </row>
    <row r="2753" spans="1:6" ht="15.75" customHeight="1" x14ac:dyDescent="0.2">
      <c r="A2753" s="6" t="s">
        <v>607</v>
      </c>
      <c r="B2753" s="135">
        <v>42231.833333333336</v>
      </c>
      <c r="C2753" s="6">
        <v>156208</v>
      </c>
      <c r="D2753" s="62"/>
      <c r="E2753" s="44"/>
      <c r="F2753" s="6"/>
    </row>
    <row r="2754" spans="1:6" ht="15.75" customHeight="1" x14ac:dyDescent="0.2">
      <c r="A2754" s="6" t="s">
        <v>607</v>
      </c>
      <c r="B2754" s="135">
        <v>42230.833333333336</v>
      </c>
      <c r="C2754" s="6">
        <v>157207</v>
      </c>
      <c r="D2754" s="62"/>
      <c r="E2754" s="44"/>
      <c r="F2754" s="6"/>
    </row>
    <row r="2755" spans="1:6" ht="15.75" customHeight="1" x14ac:dyDescent="0.2">
      <c r="A2755" s="6" t="s">
        <v>607</v>
      </c>
      <c r="B2755" s="135">
        <v>42229.833333333336</v>
      </c>
      <c r="C2755" s="6">
        <v>163012</v>
      </c>
      <c r="D2755" s="62"/>
      <c r="E2755" s="44"/>
      <c r="F2755" s="6"/>
    </row>
    <row r="2756" spans="1:6" ht="15.75" customHeight="1" x14ac:dyDescent="0.2">
      <c r="A2756" s="6" t="s">
        <v>607</v>
      </c>
      <c r="B2756" s="135">
        <v>42228.833333333336</v>
      </c>
      <c r="C2756" s="6">
        <v>157668</v>
      </c>
      <c r="D2756" s="62"/>
      <c r="E2756" s="44"/>
      <c r="F2756" s="6"/>
    </row>
    <row r="2757" spans="1:6" ht="15.75" customHeight="1" x14ac:dyDescent="0.2">
      <c r="A2757" s="6" t="s">
        <v>607</v>
      </c>
      <c r="B2757" s="135">
        <v>42227.833333333336</v>
      </c>
      <c r="C2757" s="6">
        <v>158081</v>
      </c>
      <c r="D2757" s="62"/>
      <c r="E2757" s="44"/>
      <c r="F2757" s="6"/>
    </row>
    <row r="2758" spans="1:6" ht="15.75" customHeight="1" x14ac:dyDescent="0.2">
      <c r="A2758" s="6" t="s">
        <v>607</v>
      </c>
      <c r="B2758" s="135">
        <v>42226.833333333336</v>
      </c>
      <c r="C2758" s="6">
        <v>157222</v>
      </c>
      <c r="D2758" s="62"/>
      <c r="E2758" s="44"/>
      <c r="F2758" s="6"/>
    </row>
    <row r="2759" spans="1:6" ht="15.75" customHeight="1" x14ac:dyDescent="0.2">
      <c r="A2759" s="6" t="s">
        <v>607</v>
      </c>
      <c r="B2759" s="135">
        <v>42225.833333333336</v>
      </c>
      <c r="C2759" s="6">
        <v>157497</v>
      </c>
      <c r="D2759" s="62"/>
      <c r="E2759" s="44"/>
      <c r="F2759" s="6"/>
    </row>
    <row r="2760" spans="1:6" ht="15.75" customHeight="1" x14ac:dyDescent="0.2">
      <c r="A2760" s="6" t="s">
        <v>607</v>
      </c>
      <c r="B2760" s="135">
        <v>42224.833333333336</v>
      </c>
      <c r="C2760" s="6">
        <v>154969</v>
      </c>
      <c r="D2760" s="62"/>
      <c r="E2760" s="44"/>
      <c r="F2760" s="6"/>
    </row>
    <row r="2761" spans="1:6" ht="15.75" customHeight="1" x14ac:dyDescent="0.2">
      <c r="A2761" s="6" t="s">
        <v>607</v>
      </c>
      <c r="B2761" s="135">
        <v>42223.833333333336</v>
      </c>
      <c r="C2761" s="6">
        <v>159562</v>
      </c>
      <c r="D2761" s="62"/>
      <c r="E2761" s="44"/>
      <c r="F2761" s="6"/>
    </row>
    <row r="2762" spans="1:6" ht="15.75" customHeight="1" x14ac:dyDescent="0.2">
      <c r="A2762" s="6" t="s">
        <v>607</v>
      </c>
      <c r="B2762" s="135">
        <v>42222.833333333336</v>
      </c>
      <c r="C2762" s="6">
        <v>164875</v>
      </c>
      <c r="D2762" s="62"/>
      <c r="E2762" s="44"/>
      <c r="F2762" s="6"/>
    </row>
    <row r="2763" spans="1:6" ht="15.75" customHeight="1" x14ac:dyDescent="0.2">
      <c r="A2763" s="6" t="s">
        <v>607</v>
      </c>
      <c r="B2763" s="135">
        <v>42221.833333333336</v>
      </c>
      <c r="C2763" s="6">
        <v>162801</v>
      </c>
      <c r="D2763" s="62"/>
      <c r="E2763" s="44"/>
      <c r="F2763" s="6"/>
    </row>
    <row r="2764" spans="1:6" ht="15.75" customHeight="1" x14ac:dyDescent="0.2">
      <c r="A2764" s="6" t="s">
        <v>607</v>
      </c>
      <c r="B2764" s="135">
        <v>42220.833333333336</v>
      </c>
      <c r="C2764" s="6">
        <v>160577</v>
      </c>
      <c r="D2764" s="62"/>
      <c r="E2764" s="44"/>
      <c r="F2764" s="6"/>
    </row>
    <row r="2765" spans="1:6" ht="15.75" customHeight="1" x14ac:dyDescent="0.2">
      <c r="A2765" s="6" t="s">
        <v>607</v>
      </c>
      <c r="B2765" s="135">
        <v>42219.833333333336</v>
      </c>
      <c r="C2765" s="6">
        <v>137570</v>
      </c>
      <c r="D2765" s="62"/>
      <c r="E2765" s="44"/>
      <c r="F2765" s="6"/>
    </row>
    <row r="2766" spans="1:6" ht="15.75" customHeight="1" x14ac:dyDescent="0.2">
      <c r="A2766" s="6" t="s">
        <v>607</v>
      </c>
      <c r="B2766" s="135">
        <v>42218.833333333336</v>
      </c>
      <c r="C2766" s="6">
        <v>140099</v>
      </c>
      <c r="D2766" s="62"/>
      <c r="E2766" s="44"/>
      <c r="F2766" s="6"/>
    </row>
    <row r="2767" spans="1:6" ht="15.75" customHeight="1" x14ac:dyDescent="0.2">
      <c r="A2767" s="6" t="s">
        <v>607</v>
      </c>
      <c r="B2767" s="135">
        <v>42217.833333333336</v>
      </c>
      <c r="C2767" s="6">
        <v>136959</v>
      </c>
      <c r="D2767" s="62"/>
      <c r="E2767" s="44"/>
      <c r="F2767" s="6"/>
    </row>
    <row r="2768" spans="1:6" ht="15.75" customHeight="1" x14ac:dyDescent="0.2">
      <c r="A2768" s="6" t="s">
        <v>608</v>
      </c>
      <c r="B2768" s="135">
        <v>42247.833333333336</v>
      </c>
      <c r="C2768" s="6">
        <v>133947</v>
      </c>
      <c r="D2768" s="62"/>
      <c r="E2768" s="44"/>
      <c r="F2768" s="6"/>
    </row>
    <row r="2769" spans="1:6" ht="15.75" customHeight="1" x14ac:dyDescent="0.2">
      <c r="A2769" s="6" t="s">
        <v>608</v>
      </c>
      <c r="B2769" s="135">
        <v>42246.833333333336</v>
      </c>
      <c r="C2769" s="6">
        <v>136388</v>
      </c>
      <c r="D2769" s="62"/>
      <c r="E2769" s="44"/>
      <c r="F2769" s="6"/>
    </row>
    <row r="2770" spans="1:6" ht="15.75" customHeight="1" x14ac:dyDescent="0.2">
      <c r="A2770" s="6" t="s">
        <v>608</v>
      </c>
      <c r="B2770" s="135">
        <v>42245.833333333336</v>
      </c>
      <c r="C2770" s="6">
        <v>129774</v>
      </c>
      <c r="D2770" s="62"/>
      <c r="E2770" s="44"/>
      <c r="F2770" s="6"/>
    </row>
    <row r="2771" spans="1:6" ht="15.75" customHeight="1" x14ac:dyDescent="0.2">
      <c r="A2771" s="6" t="s">
        <v>608</v>
      </c>
      <c r="B2771" s="135">
        <v>42244.833333333336</v>
      </c>
      <c r="C2771" s="6">
        <v>129842</v>
      </c>
      <c r="D2771" s="62"/>
      <c r="E2771" s="44"/>
      <c r="F2771" s="6"/>
    </row>
    <row r="2772" spans="1:6" ht="15.75" customHeight="1" x14ac:dyDescent="0.2">
      <c r="A2772" s="6" t="s">
        <v>608</v>
      </c>
      <c r="B2772" s="135">
        <v>42243.833333333336</v>
      </c>
      <c r="C2772" s="6">
        <v>139390</v>
      </c>
      <c r="D2772" s="62"/>
      <c r="E2772" s="44"/>
      <c r="F2772" s="6"/>
    </row>
    <row r="2773" spans="1:6" ht="15.75" customHeight="1" x14ac:dyDescent="0.2">
      <c r="A2773" s="6" t="s">
        <v>608</v>
      </c>
      <c r="B2773" s="135">
        <v>42242.833333333336</v>
      </c>
      <c r="C2773" s="6">
        <v>133279</v>
      </c>
      <c r="D2773" s="62"/>
      <c r="E2773" s="44"/>
      <c r="F2773" s="6"/>
    </row>
    <row r="2774" spans="1:6" ht="15.75" customHeight="1" x14ac:dyDescent="0.2">
      <c r="A2774" s="6" t="s">
        <v>608</v>
      </c>
      <c r="B2774" s="135">
        <v>42241.833333333336</v>
      </c>
      <c r="C2774" s="6">
        <v>132183</v>
      </c>
      <c r="D2774" s="62"/>
      <c r="E2774" s="44"/>
      <c r="F2774" s="6"/>
    </row>
    <row r="2775" spans="1:6" ht="15.75" customHeight="1" x14ac:dyDescent="0.2">
      <c r="A2775" s="6" t="s">
        <v>608</v>
      </c>
      <c r="B2775" s="135">
        <v>42240.833333333336</v>
      </c>
      <c r="C2775" s="6">
        <v>134868</v>
      </c>
      <c r="D2775" s="62"/>
      <c r="E2775" s="44"/>
      <c r="F2775" s="6"/>
    </row>
    <row r="2776" spans="1:6" ht="15.75" customHeight="1" x14ac:dyDescent="0.2">
      <c r="A2776" s="6" t="s">
        <v>608</v>
      </c>
      <c r="B2776" s="135">
        <v>42239.833333333336</v>
      </c>
      <c r="C2776" s="6">
        <v>131813</v>
      </c>
      <c r="D2776" s="62"/>
      <c r="E2776" s="44"/>
      <c r="F2776" s="6"/>
    </row>
    <row r="2777" spans="1:6" ht="15.75" customHeight="1" x14ac:dyDescent="0.2">
      <c r="A2777" s="6" t="s">
        <v>608</v>
      </c>
      <c r="B2777" s="135">
        <v>42238.833333333336</v>
      </c>
      <c r="C2777" s="6">
        <v>125715</v>
      </c>
      <c r="D2777" s="62"/>
      <c r="E2777" s="44"/>
      <c r="F2777" s="6"/>
    </row>
    <row r="2778" spans="1:6" ht="15.75" customHeight="1" x14ac:dyDescent="0.2">
      <c r="A2778" s="6" t="s">
        <v>608</v>
      </c>
      <c r="B2778" s="135">
        <v>42237.833333333336</v>
      </c>
      <c r="C2778" s="6">
        <v>124769</v>
      </c>
      <c r="D2778" s="62"/>
      <c r="E2778" s="44"/>
      <c r="F2778" s="6"/>
    </row>
    <row r="2779" spans="1:6" ht="15.75" customHeight="1" x14ac:dyDescent="0.2">
      <c r="A2779" s="6" t="s">
        <v>608</v>
      </c>
      <c r="B2779" s="135">
        <v>42236.833333333336</v>
      </c>
      <c r="C2779" s="6">
        <v>130982</v>
      </c>
      <c r="D2779" s="62"/>
      <c r="E2779" s="44"/>
      <c r="F2779" s="6"/>
    </row>
    <row r="2780" spans="1:6" ht="15.75" customHeight="1" x14ac:dyDescent="0.2">
      <c r="A2780" s="6" t="s">
        <v>608</v>
      </c>
      <c r="B2780" s="135">
        <v>42235.833333333336</v>
      </c>
      <c r="C2780" s="6">
        <v>127178</v>
      </c>
      <c r="D2780" s="62"/>
      <c r="E2780" s="44"/>
      <c r="F2780" s="6"/>
    </row>
    <row r="2781" spans="1:6" ht="15.75" customHeight="1" x14ac:dyDescent="0.2">
      <c r="A2781" s="6" t="s">
        <v>608</v>
      </c>
      <c r="B2781" s="135">
        <v>42234.833333333336</v>
      </c>
      <c r="C2781" s="6">
        <v>137993</v>
      </c>
      <c r="D2781" s="62"/>
      <c r="E2781" s="44"/>
      <c r="F2781" s="6"/>
    </row>
    <row r="2782" spans="1:6" ht="15.75" customHeight="1" x14ac:dyDescent="0.2">
      <c r="A2782" s="6" t="s">
        <v>608</v>
      </c>
      <c r="B2782" s="135">
        <v>42233.833333333336</v>
      </c>
      <c r="C2782" s="6">
        <v>137438</v>
      </c>
      <c r="D2782" s="62"/>
      <c r="E2782" s="44"/>
      <c r="F2782" s="6"/>
    </row>
    <row r="2783" spans="1:6" ht="15.75" customHeight="1" x14ac:dyDescent="0.2">
      <c r="A2783" s="6" t="s">
        <v>608</v>
      </c>
      <c r="B2783" s="135">
        <v>42232.833333333336</v>
      </c>
      <c r="C2783" s="6">
        <v>138788</v>
      </c>
      <c r="D2783" s="62"/>
      <c r="E2783" s="44"/>
      <c r="F2783" s="6"/>
    </row>
    <row r="2784" spans="1:6" ht="15.75" customHeight="1" x14ac:dyDescent="0.2">
      <c r="A2784" s="6" t="s">
        <v>608</v>
      </c>
      <c r="B2784" s="135">
        <v>42231.833333333336</v>
      </c>
      <c r="C2784" s="6">
        <v>132220</v>
      </c>
      <c r="D2784" s="62"/>
      <c r="E2784" s="44"/>
      <c r="F2784" s="6"/>
    </row>
    <row r="2785" spans="1:6" ht="15.75" customHeight="1" x14ac:dyDescent="0.2">
      <c r="A2785" s="6" t="s">
        <v>608</v>
      </c>
      <c r="B2785" s="135">
        <v>42230.833333333336</v>
      </c>
      <c r="C2785" s="6">
        <v>135081</v>
      </c>
      <c r="D2785" s="62"/>
      <c r="E2785" s="44"/>
      <c r="F2785" s="6"/>
    </row>
    <row r="2786" spans="1:6" ht="15.75" customHeight="1" x14ac:dyDescent="0.2">
      <c r="A2786" s="6" t="s">
        <v>608</v>
      </c>
      <c r="B2786" s="135">
        <v>42229.833333333336</v>
      </c>
      <c r="C2786" s="6">
        <v>144500</v>
      </c>
      <c r="D2786" s="62"/>
      <c r="E2786" s="44"/>
      <c r="F2786" s="6"/>
    </row>
    <row r="2787" spans="1:6" ht="15.75" customHeight="1" x14ac:dyDescent="0.2">
      <c r="A2787" s="6" t="s">
        <v>608</v>
      </c>
      <c r="B2787" s="135">
        <v>42228.833333333336</v>
      </c>
      <c r="C2787" s="6">
        <v>137265</v>
      </c>
      <c r="D2787" s="62"/>
      <c r="E2787" s="44"/>
      <c r="F2787" s="6"/>
    </row>
    <row r="2788" spans="1:6" ht="15.75" customHeight="1" x14ac:dyDescent="0.2">
      <c r="A2788" s="6" t="s">
        <v>608</v>
      </c>
      <c r="B2788" s="135">
        <v>42227.833333333336</v>
      </c>
      <c r="C2788" s="6">
        <v>138157</v>
      </c>
      <c r="D2788" s="62"/>
      <c r="E2788" s="44"/>
      <c r="F2788" s="6"/>
    </row>
    <row r="2789" spans="1:6" ht="15.75" customHeight="1" x14ac:dyDescent="0.2">
      <c r="A2789" s="6" t="s">
        <v>608</v>
      </c>
      <c r="B2789" s="135">
        <v>42226.833333333336</v>
      </c>
      <c r="C2789" s="6">
        <v>140504</v>
      </c>
      <c r="D2789" s="62"/>
      <c r="E2789" s="44"/>
      <c r="F2789" s="6"/>
    </row>
    <row r="2790" spans="1:6" ht="15.75" customHeight="1" x14ac:dyDescent="0.2">
      <c r="A2790" s="6" t="s">
        <v>608</v>
      </c>
      <c r="B2790" s="135">
        <v>42225.833333333336</v>
      </c>
      <c r="C2790" s="6">
        <v>136952</v>
      </c>
      <c r="D2790" s="62"/>
      <c r="E2790" s="44"/>
      <c r="F2790" s="6"/>
    </row>
    <row r="2791" spans="1:6" ht="15.75" customHeight="1" x14ac:dyDescent="0.2">
      <c r="A2791" s="6" t="s">
        <v>608</v>
      </c>
      <c r="B2791" s="135">
        <v>42224.833333333336</v>
      </c>
      <c r="C2791" s="6">
        <v>131608</v>
      </c>
      <c r="D2791" s="62"/>
      <c r="E2791" s="44"/>
      <c r="F2791" s="6"/>
    </row>
    <row r="2792" spans="1:6" ht="15.75" customHeight="1" x14ac:dyDescent="0.2">
      <c r="A2792" s="6" t="s">
        <v>608</v>
      </c>
      <c r="B2792" s="135">
        <v>42223.833333333336</v>
      </c>
      <c r="C2792" s="6">
        <v>133780</v>
      </c>
      <c r="D2792" s="62"/>
      <c r="E2792" s="44"/>
      <c r="F2792" s="6"/>
    </row>
    <row r="2793" spans="1:6" ht="15.75" customHeight="1" x14ac:dyDescent="0.2">
      <c r="A2793" s="6" t="s">
        <v>608</v>
      </c>
      <c r="B2793" s="135">
        <v>42222.833333333336</v>
      </c>
      <c r="C2793" s="6">
        <v>140335</v>
      </c>
      <c r="D2793" s="62"/>
      <c r="E2793" s="44"/>
      <c r="F2793" s="6"/>
    </row>
    <row r="2794" spans="1:6" ht="15.75" customHeight="1" x14ac:dyDescent="0.2">
      <c r="A2794" s="6" t="s">
        <v>608</v>
      </c>
      <c r="B2794" s="135">
        <v>42221.833333333336</v>
      </c>
      <c r="C2794" s="6">
        <v>135608</v>
      </c>
      <c r="D2794" s="62"/>
      <c r="E2794" s="44"/>
      <c r="F2794" s="6"/>
    </row>
    <row r="2795" spans="1:6" ht="15.75" customHeight="1" x14ac:dyDescent="0.2">
      <c r="A2795" s="6" t="s">
        <v>608</v>
      </c>
      <c r="B2795" s="135">
        <v>42220.833333333336</v>
      </c>
      <c r="C2795" s="6">
        <v>135110</v>
      </c>
      <c r="D2795" s="62"/>
      <c r="E2795" s="44"/>
      <c r="F2795" s="6"/>
    </row>
    <row r="2796" spans="1:6" ht="15.75" customHeight="1" x14ac:dyDescent="0.2">
      <c r="A2796" s="6" t="s">
        <v>608</v>
      </c>
      <c r="B2796" s="135">
        <v>42219.833333333336</v>
      </c>
      <c r="C2796" s="6">
        <v>140505</v>
      </c>
      <c r="D2796" s="62"/>
      <c r="E2796" s="44"/>
      <c r="F2796" s="6"/>
    </row>
    <row r="2797" spans="1:6" ht="15.75" customHeight="1" x14ac:dyDescent="0.2">
      <c r="A2797" s="6" t="s">
        <v>608</v>
      </c>
      <c r="B2797" s="135">
        <v>42218.833333333336</v>
      </c>
      <c r="C2797" s="6">
        <v>137222</v>
      </c>
      <c r="D2797" s="62"/>
      <c r="E2797" s="44"/>
      <c r="F2797" s="6"/>
    </row>
    <row r="2798" spans="1:6" ht="15.75" customHeight="1" x14ac:dyDescent="0.2">
      <c r="A2798" s="6" t="s">
        <v>608</v>
      </c>
      <c r="B2798" s="135">
        <v>42217.833333333336</v>
      </c>
      <c r="C2798" s="6">
        <v>133899</v>
      </c>
      <c r="D2798" s="62"/>
      <c r="E2798" s="44"/>
      <c r="F2798" s="6"/>
    </row>
    <row r="2799" spans="1:6" ht="15.75" customHeight="1" x14ac:dyDescent="0.2">
      <c r="A2799" s="6" t="s">
        <v>609</v>
      </c>
      <c r="B2799" s="135">
        <v>42247.833333333336</v>
      </c>
      <c r="C2799" s="6">
        <v>130886</v>
      </c>
      <c r="D2799" s="62"/>
      <c r="E2799" s="44"/>
      <c r="F2799" s="6"/>
    </row>
    <row r="2800" spans="1:6" ht="15.75" customHeight="1" x14ac:dyDescent="0.2">
      <c r="A2800" s="6" t="s">
        <v>609</v>
      </c>
      <c r="B2800" s="135">
        <v>42246.833333333336</v>
      </c>
      <c r="C2800" s="6">
        <v>134530</v>
      </c>
      <c r="D2800" s="62"/>
      <c r="E2800" s="44"/>
      <c r="F2800" s="6"/>
    </row>
    <row r="2801" spans="1:6" ht="15.75" customHeight="1" x14ac:dyDescent="0.2">
      <c r="A2801" s="6" t="s">
        <v>609</v>
      </c>
      <c r="B2801" s="135">
        <v>42245.833333333336</v>
      </c>
      <c r="C2801" s="6">
        <v>127868</v>
      </c>
      <c r="D2801" s="62"/>
      <c r="E2801" s="44"/>
      <c r="F2801" s="6"/>
    </row>
    <row r="2802" spans="1:6" ht="15.75" customHeight="1" x14ac:dyDescent="0.2">
      <c r="A2802" s="6" t="s">
        <v>609</v>
      </c>
      <c r="B2802" s="135">
        <v>42244.833333333336</v>
      </c>
      <c r="C2802" s="6">
        <v>130570</v>
      </c>
      <c r="D2802" s="62"/>
      <c r="E2802" s="44"/>
      <c r="F2802" s="6"/>
    </row>
    <row r="2803" spans="1:6" ht="15.75" customHeight="1" x14ac:dyDescent="0.2">
      <c r="A2803" s="6" t="s">
        <v>609</v>
      </c>
      <c r="B2803" s="135">
        <v>42243.833333333336</v>
      </c>
      <c r="C2803" s="6">
        <v>144029</v>
      </c>
      <c r="D2803" s="62"/>
      <c r="E2803" s="44"/>
      <c r="F2803" s="6"/>
    </row>
    <row r="2804" spans="1:6" ht="15.75" customHeight="1" x14ac:dyDescent="0.2">
      <c r="A2804" s="6" t="s">
        <v>609</v>
      </c>
      <c r="B2804" s="135">
        <v>42242.833333333336</v>
      </c>
      <c r="C2804" s="6">
        <v>128380</v>
      </c>
      <c r="D2804" s="62"/>
      <c r="E2804" s="44"/>
      <c r="F2804" s="6"/>
    </row>
    <row r="2805" spans="1:6" ht="15.75" customHeight="1" x14ac:dyDescent="0.2">
      <c r="A2805" s="6" t="s">
        <v>609</v>
      </c>
      <c r="B2805" s="135">
        <v>42241.833333333336</v>
      </c>
      <c r="C2805" s="6">
        <v>128313</v>
      </c>
      <c r="D2805" s="62"/>
      <c r="E2805" s="44"/>
      <c r="F2805" s="6"/>
    </row>
    <row r="2806" spans="1:6" ht="15.75" customHeight="1" x14ac:dyDescent="0.2">
      <c r="A2806" s="6" t="s">
        <v>609</v>
      </c>
      <c r="B2806" s="135">
        <v>42240.833333333336</v>
      </c>
      <c r="C2806" s="6">
        <v>129514</v>
      </c>
      <c r="D2806" s="62"/>
      <c r="E2806" s="44"/>
      <c r="F2806" s="6"/>
    </row>
    <row r="2807" spans="1:6" ht="15.75" customHeight="1" x14ac:dyDescent="0.2">
      <c r="A2807" s="6" t="s">
        <v>609</v>
      </c>
      <c r="B2807" s="135">
        <v>42239.833333333336</v>
      </c>
      <c r="C2807" s="6">
        <v>130207</v>
      </c>
      <c r="D2807" s="62"/>
      <c r="E2807" s="44"/>
      <c r="F2807" s="6"/>
    </row>
    <row r="2808" spans="1:6" ht="15.75" customHeight="1" x14ac:dyDescent="0.2">
      <c r="A2808" s="6" t="s">
        <v>609</v>
      </c>
      <c r="B2808" s="135">
        <v>42238.833333333336</v>
      </c>
      <c r="C2808" s="6">
        <v>121480</v>
      </c>
      <c r="D2808" s="62"/>
      <c r="E2808" s="44"/>
      <c r="F2808" s="6"/>
    </row>
    <row r="2809" spans="1:6" ht="15.75" customHeight="1" x14ac:dyDescent="0.2">
      <c r="A2809" s="6" t="s">
        <v>609</v>
      </c>
      <c r="B2809" s="135">
        <v>42237.833333333336</v>
      </c>
      <c r="C2809" s="6">
        <v>118491</v>
      </c>
      <c r="D2809" s="62"/>
      <c r="E2809" s="44"/>
      <c r="F2809" s="6"/>
    </row>
    <row r="2810" spans="1:6" ht="15.75" customHeight="1" x14ac:dyDescent="0.2">
      <c r="A2810" s="6" t="s">
        <v>609</v>
      </c>
      <c r="B2810" s="135">
        <v>42236.833333333336</v>
      </c>
      <c r="C2810" s="6">
        <v>122754</v>
      </c>
      <c r="D2810" s="62"/>
      <c r="E2810" s="44"/>
      <c r="F2810" s="6"/>
    </row>
    <row r="2811" spans="1:6" ht="15.75" customHeight="1" x14ac:dyDescent="0.2">
      <c r="A2811" s="6" t="s">
        <v>609</v>
      </c>
      <c r="B2811" s="135">
        <v>42235.833333333336</v>
      </c>
      <c r="C2811" s="6">
        <v>126234</v>
      </c>
      <c r="D2811" s="62"/>
      <c r="E2811" s="44"/>
      <c r="F2811" s="6"/>
    </row>
    <row r="2812" spans="1:6" ht="15.75" customHeight="1" x14ac:dyDescent="0.2">
      <c r="A2812" s="6" t="s">
        <v>609</v>
      </c>
      <c r="B2812" s="135">
        <v>42234.833333333336</v>
      </c>
      <c r="C2812" s="6">
        <v>138107</v>
      </c>
      <c r="D2812" s="62"/>
      <c r="E2812" s="44"/>
      <c r="F2812" s="6"/>
    </row>
    <row r="2813" spans="1:6" ht="15.75" customHeight="1" x14ac:dyDescent="0.2">
      <c r="A2813" s="6" t="s">
        <v>609</v>
      </c>
      <c r="B2813" s="135">
        <v>42233.833333333336</v>
      </c>
      <c r="C2813" s="6">
        <v>141818</v>
      </c>
      <c r="D2813" s="62"/>
      <c r="E2813" s="44"/>
      <c r="F2813" s="6"/>
    </row>
    <row r="2814" spans="1:6" ht="15.75" customHeight="1" x14ac:dyDescent="0.2">
      <c r="A2814" s="6" t="s">
        <v>609</v>
      </c>
      <c r="B2814" s="135">
        <v>42232.833333333336</v>
      </c>
      <c r="C2814" s="6">
        <v>136277</v>
      </c>
      <c r="D2814" s="62"/>
      <c r="E2814" s="44"/>
      <c r="F2814" s="6"/>
    </row>
    <row r="2815" spans="1:6" ht="15.75" customHeight="1" x14ac:dyDescent="0.2">
      <c r="A2815" s="6" t="s">
        <v>609</v>
      </c>
      <c r="B2815" s="135">
        <v>42231.833333333336</v>
      </c>
      <c r="C2815" s="6">
        <v>132530</v>
      </c>
      <c r="D2815" s="62"/>
      <c r="E2815" s="44"/>
      <c r="F2815" s="6"/>
    </row>
    <row r="2816" spans="1:6" ht="15.75" customHeight="1" x14ac:dyDescent="0.2">
      <c r="A2816" s="6" t="s">
        <v>609</v>
      </c>
      <c r="B2816" s="135">
        <v>42230.833333333336</v>
      </c>
      <c r="C2816" s="6">
        <v>132591</v>
      </c>
      <c r="D2816" s="62"/>
      <c r="E2816" s="44"/>
      <c r="F2816" s="6"/>
    </row>
    <row r="2817" spans="1:6" ht="15.75" customHeight="1" x14ac:dyDescent="0.2">
      <c r="A2817" s="6" t="s">
        <v>609</v>
      </c>
      <c r="B2817" s="135">
        <v>42229.833333333336</v>
      </c>
      <c r="C2817" s="6">
        <v>147495</v>
      </c>
      <c r="D2817" s="62"/>
      <c r="E2817" s="44"/>
      <c r="F2817" s="6"/>
    </row>
    <row r="2818" spans="1:6" ht="15.75" customHeight="1" x14ac:dyDescent="0.2">
      <c r="A2818" s="6" t="s">
        <v>609</v>
      </c>
      <c r="B2818" s="135">
        <v>42228.833333333336</v>
      </c>
      <c r="C2818" s="6">
        <v>139503</v>
      </c>
      <c r="D2818" s="62"/>
      <c r="E2818" s="44"/>
      <c r="F2818" s="6"/>
    </row>
    <row r="2819" spans="1:6" ht="15.75" customHeight="1" x14ac:dyDescent="0.2">
      <c r="A2819" s="6" t="s">
        <v>609</v>
      </c>
      <c r="B2819" s="135">
        <v>42227.833333333336</v>
      </c>
      <c r="C2819" s="6">
        <v>138814</v>
      </c>
      <c r="D2819" s="62"/>
      <c r="E2819" s="44"/>
      <c r="F2819" s="6"/>
    </row>
    <row r="2820" spans="1:6" ht="15.75" customHeight="1" x14ac:dyDescent="0.2">
      <c r="A2820" s="6" t="s">
        <v>609</v>
      </c>
      <c r="B2820" s="135">
        <v>42226.833333333336</v>
      </c>
      <c r="C2820" s="6">
        <v>135200</v>
      </c>
      <c r="D2820" s="62"/>
      <c r="E2820" s="44"/>
      <c r="F2820" s="6"/>
    </row>
    <row r="2821" spans="1:6" ht="15.75" customHeight="1" x14ac:dyDescent="0.2">
      <c r="A2821" s="6" t="s">
        <v>609</v>
      </c>
      <c r="B2821" s="135">
        <v>42225.833333333336</v>
      </c>
      <c r="C2821" s="6">
        <v>136428</v>
      </c>
      <c r="D2821" s="62"/>
      <c r="E2821" s="44"/>
      <c r="F2821" s="6"/>
    </row>
    <row r="2822" spans="1:6" ht="15.75" customHeight="1" x14ac:dyDescent="0.2">
      <c r="A2822" s="6" t="s">
        <v>609</v>
      </c>
      <c r="B2822" s="135">
        <v>42224.833333333336</v>
      </c>
      <c r="C2822" s="6">
        <v>130369</v>
      </c>
      <c r="D2822" s="62"/>
      <c r="E2822" s="44"/>
      <c r="F2822" s="6"/>
    </row>
    <row r="2823" spans="1:6" ht="15.75" customHeight="1" x14ac:dyDescent="0.2">
      <c r="A2823" s="6" t="s">
        <v>609</v>
      </c>
      <c r="B2823" s="135">
        <v>42223.833333333336</v>
      </c>
      <c r="C2823" s="6">
        <v>131425</v>
      </c>
      <c r="D2823" s="62"/>
      <c r="E2823" s="44"/>
      <c r="F2823" s="6"/>
    </row>
    <row r="2824" spans="1:6" ht="15.75" customHeight="1" x14ac:dyDescent="0.2">
      <c r="A2824" s="6" t="s">
        <v>609</v>
      </c>
      <c r="B2824" s="135">
        <v>42222.833333333336</v>
      </c>
      <c r="C2824" s="6">
        <v>144126</v>
      </c>
      <c r="D2824" s="62"/>
      <c r="E2824" s="44"/>
      <c r="F2824" s="6"/>
    </row>
    <row r="2825" spans="1:6" ht="15.75" customHeight="1" x14ac:dyDescent="0.2">
      <c r="A2825" s="6" t="s">
        <v>609</v>
      </c>
      <c r="B2825" s="135">
        <v>42221.833333333336</v>
      </c>
      <c r="C2825" s="6">
        <v>135900</v>
      </c>
      <c r="D2825" s="62"/>
      <c r="E2825" s="44"/>
      <c r="F2825" s="6"/>
    </row>
    <row r="2826" spans="1:6" ht="15.75" customHeight="1" x14ac:dyDescent="0.2">
      <c r="A2826" s="6" t="s">
        <v>609</v>
      </c>
      <c r="B2826" s="135">
        <v>42220.833333333336</v>
      </c>
      <c r="C2826" s="6">
        <v>135241</v>
      </c>
      <c r="D2826" s="62"/>
      <c r="E2826" s="44"/>
      <c r="F2826" s="6"/>
    </row>
    <row r="2827" spans="1:6" ht="15.75" customHeight="1" x14ac:dyDescent="0.2">
      <c r="A2827" s="6" t="s">
        <v>609</v>
      </c>
      <c r="B2827" s="135">
        <v>42219.833333333336</v>
      </c>
      <c r="C2827" s="6">
        <v>138891</v>
      </c>
      <c r="D2827" s="62"/>
      <c r="E2827" s="44"/>
      <c r="F2827" s="6"/>
    </row>
    <row r="2828" spans="1:6" ht="15.75" customHeight="1" x14ac:dyDescent="0.2">
      <c r="A2828" s="6" t="s">
        <v>609</v>
      </c>
      <c r="B2828" s="135">
        <v>42218.833333333336</v>
      </c>
      <c r="C2828" s="6">
        <v>126093</v>
      </c>
      <c r="D2828" s="62"/>
      <c r="E2828" s="44"/>
      <c r="F2828" s="6"/>
    </row>
    <row r="2829" spans="1:6" ht="15.75" customHeight="1" x14ac:dyDescent="0.2">
      <c r="A2829" s="6" t="s">
        <v>609</v>
      </c>
      <c r="B2829" s="135">
        <v>42217.833333333336</v>
      </c>
      <c r="C2829" s="6">
        <v>127551</v>
      </c>
      <c r="D2829" s="62"/>
      <c r="E2829" s="44"/>
      <c r="F2829" s="6"/>
    </row>
    <row r="2830" spans="1:6" ht="15.75" customHeight="1" x14ac:dyDescent="0.2">
      <c r="A2830" s="6" t="s">
        <v>610</v>
      </c>
      <c r="B2830" s="135">
        <v>42247.833333333336</v>
      </c>
      <c r="C2830" s="6">
        <v>140767</v>
      </c>
      <c r="D2830" s="62"/>
      <c r="E2830" s="44"/>
      <c r="F2830" s="6"/>
    </row>
    <row r="2831" spans="1:6" ht="15.75" customHeight="1" x14ac:dyDescent="0.2">
      <c r="A2831" s="6" t="s">
        <v>610</v>
      </c>
      <c r="B2831" s="135">
        <v>42246.833333333336</v>
      </c>
      <c r="C2831" s="6">
        <v>143484</v>
      </c>
      <c r="D2831" s="62"/>
      <c r="E2831" s="44"/>
      <c r="F2831" s="6"/>
    </row>
    <row r="2832" spans="1:6" ht="15.75" customHeight="1" x14ac:dyDescent="0.2">
      <c r="A2832" s="6" t="s">
        <v>610</v>
      </c>
      <c r="B2832" s="135">
        <v>42245.833333333336</v>
      </c>
      <c r="C2832" s="6">
        <v>138441</v>
      </c>
      <c r="D2832" s="62"/>
      <c r="E2832" s="44"/>
      <c r="F2832" s="6"/>
    </row>
    <row r="2833" spans="1:6" ht="15.75" customHeight="1" x14ac:dyDescent="0.2">
      <c r="A2833" s="6" t="s">
        <v>610</v>
      </c>
      <c r="B2833" s="135">
        <v>42244.833333333336</v>
      </c>
      <c r="C2833" s="6">
        <v>134863</v>
      </c>
      <c r="D2833" s="62"/>
      <c r="E2833" s="44"/>
      <c r="F2833" s="6"/>
    </row>
    <row r="2834" spans="1:6" ht="15.75" customHeight="1" x14ac:dyDescent="0.2">
      <c r="A2834" s="6" t="s">
        <v>610</v>
      </c>
      <c r="B2834" s="135">
        <v>42243.833333333336</v>
      </c>
      <c r="C2834" s="6">
        <v>146716</v>
      </c>
      <c r="D2834" s="62"/>
      <c r="E2834" s="44"/>
      <c r="F2834" s="6"/>
    </row>
    <row r="2835" spans="1:6" ht="15.75" customHeight="1" x14ac:dyDescent="0.2">
      <c r="A2835" s="6" t="s">
        <v>610</v>
      </c>
      <c r="B2835" s="135">
        <v>42242.833333333336</v>
      </c>
      <c r="C2835" s="6">
        <v>137108</v>
      </c>
      <c r="D2835" s="62"/>
      <c r="E2835" s="44"/>
      <c r="F2835" s="6"/>
    </row>
    <row r="2836" spans="1:6" ht="15.75" customHeight="1" x14ac:dyDescent="0.2">
      <c r="A2836" s="6" t="s">
        <v>610</v>
      </c>
      <c r="B2836" s="135">
        <v>42241.833333333336</v>
      </c>
      <c r="C2836" s="6">
        <v>134404</v>
      </c>
      <c r="D2836" s="62"/>
      <c r="E2836" s="44"/>
      <c r="F2836" s="6"/>
    </row>
    <row r="2837" spans="1:6" ht="15.75" customHeight="1" x14ac:dyDescent="0.2">
      <c r="A2837" s="6" t="s">
        <v>610</v>
      </c>
      <c r="B2837" s="135">
        <v>42240.833333333336</v>
      </c>
      <c r="C2837" s="6">
        <v>133511</v>
      </c>
      <c r="D2837" s="62"/>
      <c r="E2837" s="44"/>
      <c r="F2837" s="6"/>
    </row>
    <row r="2838" spans="1:6" ht="15.75" customHeight="1" x14ac:dyDescent="0.2">
      <c r="A2838" s="6" t="s">
        <v>610</v>
      </c>
      <c r="B2838" s="135">
        <v>42239.833333333336</v>
      </c>
      <c r="C2838" s="6">
        <v>134268</v>
      </c>
      <c r="D2838" s="62"/>
      <c r="E2838" s="44"/>
      <c r="F2838" s="6"/>
    </row>
    <row r="2839" spans="1:6" ht="15.75" customHeight="1" x14ac:dyDescent="0.2">
      <c r="A2839" s="6" t="s">
        <v>610</v>
      </c>
      <c r="B2839" s="135">
        <v>42238.833333333336</v>
      </c>
      <c r="C2839" s="6">
        <v>128605</v>
      </c>
      <c r="D2839" s="62"/>
      <c r="E2839" s="44"/>
      <c r="F2839" s="6"/>
    </row>
    <row r="2840" spans="1:6" ht="15.75" customHeight="1" x14ac:dyDescent="0.2">
      <c r="A2840" s="6" t="s">
        <v>610</v>
      </c>
      <c r="B2840" s="135">
        <v>42237.833333333336</v>
      </c>
      <c r="C2840" s="6">
        <v>124549</v>
      </c>
      <c r="D2840" s="62"/>
      <c r="E2840" s="44"/>
      <c r="F2840" s="6"/>
    </row>
    <row r="2841" spans="1:6" ht="15.75" customHeight="1" x14ac:dyDescent="0.2">
      <c r="A2841" s="6" t="s">
        <v>610</v>
      </c>
      <c r="B2841" s="135">
        <v>42236.833333333336</v>
      </c>
      <c r="C2841" s="6">
        <v>135635</v>
      </c>
      <c r="D2841" s="62"/>
      <c r="E2841" s="44"/>
      <c r="F2841" s="6"/>
    </row>
    <row r="2842" spans="1:6" ht="15.75" customHeight="1" x14ac:dyDescent="0.2">
      <c r="A2842" s="6" t="s">
        <v>610</v>
      </c>
      <c r="B2842" s="135">
        <v>42235.833333333336</v>
      </c>
      <c r="C2842" s="6">
        <v>141541</v>
      </c>
      <c r="D2842" s="62"/>
      <c r="E2842" s="44"/>
      <c r="F2842" s="6"/>
    </row>
    <row r="2843" spans="1:6" ht="15.75" customHeight="1" x14ac:dyDescent="0.2">
      <c r="A2843" s="6" t="s">
        <v>610</v>
      </c>
      <c r="B2843" s="135">
        <v>42234.833333333336</v>
      </c>
      <c r="C2843" s="6">
        <v>138606</v>
      </c>
      <c r="D2843" s="62"/>
      <c r="E2843" s="44"/>
      <c r="F2843" s="6"/>
    </row>
    <row r="2844" spans="1:6" ht="15.75" customHeight="1" x14ac:dyDescent="0.2">
      <c r="A2844" s="6" t="s">
        <v>610</v>
      </c>
      <c r="B2844" s="135">
        <v>42233.833333333336</v>
      </c>
      <c r="C2844" s="6">
        <v>139084</v>
      </c>
      <c r="D2844" s="62"/>
      <c r="E2844" s="44"/>
      <c r="F2844" s="6"/>
    </row>
    <row r="2845" spans="1:6" ht="15.75" customHeight="1" x14ac:dyDescent="0.2">
      <c r="A2845" s="6" t="s">
        <v>610</v>
      </c>
      <c r="B2845" s="135">
        <v>42232.833333333336</v>
      </c>
      <c r="C2845" s="6">
        <v>139231</v>
      </c>
      <c r="D2845" s="62"/>
      <c r="E2845" s="44"/>
      <c r="F2845" s="6"/>
    </row>
    <row r="2846" spans="1:6" ht="15.75" customHeight="1" x14ac:dyDescent="0.2">
      <c r="A2846" s="6" t="s">
        <v>610</v>
      </c>
      <c r="B2846" s="135">
        <v>42231.833333333336</v>
      </c>
      <c r="C2846" s="6">
        <v>139783</v>
      </c>
      <c r="D2846" s="62"/>
      <c r="E2846" s="44"/>
      <c r="F2846" s="6"/>
    </row>
    <row r="2847" spans="1:6" ht="15.75" customHeight="1" x14ac:dyDescent="0.2">
      <c r="A2847" s="6" t="s">
        <v>610</v>
      </c>
      <c r="B2847" s="135">
        <v>42230.833333333336</v>
      </c>
      <c r="C2847" s="6">
        <v>138306</v>
      </c>
      <c r="D2847" s="62"/>
      <c r="E2847" s="44"/>
      <c r="F2847" s="6"/>
    </row>
    <row r="2848" spans="1:6" ht="15.75" customHeight="1" x14ac:dyDescent="0.2">
      <c r="A2848" s="6" t="s">
        <v>610</v>
      </c>
      <c r="B2848" s="135">
        <v>42229.833333333336</v>
      </c>
      <c r="C2848" s="6">
        <v>149065</v>
      </c>
      <c r="D2848" s="62"/>
      <c r="E2848" s="44"/>
      <c r="F2848" s="6"/>
    </row>
    <row r="2849" spans="1:6" ht="15.75" customHeight="1" x14ac:dyDescent="0.2">
      <c r="A2849" s="6" t="s">
        <v>610</v>
      </c>
      <c r="B2849" s="135">
        <v>42228.833333333336</v>
      </c>
      <c r="C2849" s="6">
        <v>137955</v>
      </c>
      <c r="D2849" s="62"/>
      <c r="E2849" s="44"/>
      <c r="F2849" s="6"/>
    </row>
    <row r="2850" spans="1:6" ht="15.75" customHeight="1" x14ac:dyDescent="0.2">
      <c r="A2850" s="6" t="s">
        <v>610</v>
      </c>
      <c r="B2850" s="135">
        <v>42227.833333333336</v>
      </c>
      <c r="C2850" s="6">
        <v>136449</v>
      </c>
      <c r="D2850" s="62"/>
      <c r="E2850" s="44"/>
      <c r="F2850" s="6"/>
    </row>
    <row r="2851" spans="1:6" ht="15.75" customHeight="1" x14ac:dyDescent="0.2">
      <c r="A2851" s="6" t="s">
        <v>610</v>
      </c>
      <c r="B2851" s="135">
        <v>42226.833333333336</v>
      </c>
      <c r="C2851" s="6">
        <v>138852</v>
      </c>
      <c r="D2851" s="62"/>
      <c r="E2851" s="44"/>
      <c r="F2851" s="6"/>
    </row>
    <row r="2852" spans="1:6" ht="15.75" customHeight="1" x14ac:dyDescent="0.2">
      <c r="A2852" s="6" t="s">
        <v>610</v>
      </c>
      <c r="B2852" s="135">
        <v>42225.833333333336</v>
      </c>
      <c r="C2852" s="6">
        <v>139344</v>
      </c>
      <c r="D2852" s="62"/>
      <c r="E2852" s="44"/>
      <c r="F2852" s="6"/>
    </row>
    <row r="2853" spans="1:6" ht="15.75" customHeight="1" x14ac:dyDescent="0.2">
      <c r="A2853" s="6" t="s">
        <v>610</v>
      </c>
      <c r="B2853" s="135">
        <v>42224.833333333336</v>
      </c>
      <c r="C2853" s="6">
        <v>136231</v>
      </c>
      <c r="D2853" s="62"/>
      <c r="E2853" s="44"/>
      <c r="F2853" s="6"/>
    </row>
    <row r="2854" spans="1:6" ht="15.75" customHeight="1" x14ac:dyDescent="0.2">
      <c r="A2854" s="6" t="s">
        <v>610</v>
      </c>
      <c r="B2854" s="135">
        <v>42223.833333333336</v>
      </c>
      <c r="C2854" s="6">
        <v>134064</v>
      </c>
      <c r="D2854" s="62"/>
      <c r="E2854" s="44"/>
      <c r="F2854" s="6"/>
    </row>
    <row r="2855" spans="1:6" ht="15.75" customHeight="1" x14ac:dyDescent="0.2">
      <c r="A2855" s="6" t="s">
        <v>610</v>
      </c>
      <c r="B2855" s="135">
        <v>42222.833333333336</v>
      </c>
      <c r="C2855" s="6">
        <v>150406</v>
      </c>
      <c r="D2855" s="62"/>
      <c r="E2855" s="44"/>
      <c r="F2855" s="6"/>
    </row>
    <row r="2856" spans="1:6" ht="15.75" customHeight="1" x14ac:dyDescent="0.2">
      <c r="A2856" s="6" t="s">
        <v>610</v>
      </c>
      <c r="B2856" s="135">
        <v>42221.833333333336</v>
      </c>
      <c r="C2856" s="6">
        <v>133981</v>
      </c>
      <c r="D2856" s="62"/>
      <c r="E2856" s="44"/>
      <c r="F2856" s="6"/>
    </row>
    <row r="2857" spans="1:6" ht="15.75" customHeight="1" x14ac:dyDescent="0.2">
      <c r="A2857" s="6" t="s">
        <v>610</v>
      </c>
      <c r="B2857" s="135">
        <v>42220.833333333336</v>
      </c>
      <c r="C2857" s="6">
        <v>135472</v>
      </c>
      <c r="D2857" s="62"/>
      <c r="E2857" s="44"/>
      <c r="F2857" s="6"/>
    </row>
    <row r="2858" spans="1:6" ht="15.75" customHeight="1" x14ac:dyDescent="0.2">
      <c r="A2858" s="6" t="s">
        <v>610</v>
      </c>
      <c r="B2858" s="135">
        <v>42219.833333333336</v>
      </c>
      <c r="C2858" s="6">
        <v>135393</v>
      </c>
      <c r="D2858" s="62"/>
      <c r="E2858" s="44"/>
      <c r="F2858" s="6"/>
    </row>
    <row r="2859" spans="1:6" ht="15.75" customHeight="1" x14ac:dyDescent="0.2">
      <c r="A2859" s="6" t="s">
        <v>610</v>
      </c>
      <c r="B2859" s="135">
        <v>42218.833333333336</v>
      </c>
      <c r="C2859" s="6">
        <v>136335</v>
      </c>
      <c r="D2859" s="62"/>
      <c r="E2859" s="44"/>
      <c r="F2859" s="6"/>
    </row>
    <row r="2860" spans="1:6" ht="15.75" customHeight="1" x14ac:dyDescent="0.2">
      <c r="A2860" s="6" t="s">
        <v>610</v>
      </c>
      <c r="B2860" s="135">
        <v>42217.833333333336</v>
      </c>
      <c r="C2860" s="6">
        <v>136550</v>
      </c>
      <c r="D2860" s="62"/>
      <c r="E2860" s="44"/>
      <c r="F2860" s="6"/>
    </row>
    <row r="2861" spans="1:6" ht="15.75" customHeight="1" x14ac:dyDescent="0.2">
      <c r="A2861" s="6" t="s">
        <v>612</v>
      </c>
      <c r="B2861" s="135">
        <v>42247.833333333336</v>
      </c>
      <c r="C2861" s="6">
        <v>186479</v>
      </c>
      <c r="D2861" s="62"/>
      <c r="E2861" s="44"/>
      <c r="F2861" s="6"/>
    </row>
    <row r="2862" spans="1:6" ht="15.75" customHeight="1" x14ac:dyDescent="0.2">
      <c r="A2862" s="6" t="s">
        <v>612</v>
      </c>
      <c r="B2862" s="135">
        <v>42246.833333333336</v>
      </c>
      <c r="C2862" s="6">
        <v>156354</v>
      </c>
      <c r="D2862" s="62"/>
      <c r="E2862" s="44"/>
      <c r="F2862" s="6"/>
    </row>
    <row r="2863" spans="1:6" ht="15.75" customHeight="1" x14ac:dyDescent="0.2">
      <c r="A2863" s="6" t="s">
        <v>612</v>
      </c>
      <c r="B2863" s="135">
        <v>42245.833333333336</v>
      </c>
      <c r="C2863" s="6">
        <v>156075</v>
      </c>
      <c r="D2863" s="62"/>
      <c r="E2863" s="44"/>
      <c r="F2863" s="6"/>
    </row>
    <row r="2864" spans="1:6" ht="15.75" customHeight="1" x14ac:dyDescent="0.2">
      <c r="A2864" s="6" t="s">
        <v>612</v>
      </c>
      <c r="B2864" s="135">
        <v>42244.833333333336</v>
      </c>
      <c r="C2864" s="6">
        <v>281758</v>
      </c>
      <c r="D2864" s="62"/>
      <c r="E2864" s="44"/>
      <c r="F2864" s="6"/>
    </row>
    <row r="2865" spans="1:6" ht="15.75" customHeight="1" x14ac:dyDescent="0.2">
      <c r="A2865" s="6" t="s">
        <v>612</v>
      </c>
      <c r="B2865" s="135">
        <v>42243.833333333336</v>
      </c>
      <c r="C2865" s="6">
        <v>160239</v>
      </c>
      <c r="D2865" s="62"/>
      <c r="E2865" s="44"/>
      <c r="F2865" s="6"/>
    </row>
    <row r="2866" spans="1:6" ht="15.75" customHeight="1" x14ac:dyDescent="0.2">
      <c r="A2866" s="6" t="s">
        <v>612</v>
      </c>
      <c r="B2866" s="135">
        <v>42242.833333333336</v>
      </c>
      <c r="C2866" s="6">
        <v>149614</v>
      </c>
      <c r="D2866" s="62"/>
      <c r="E2866" s="44"/>
      <c r="F2866" s="6"/>
    </row>
    <row r="2867" spans="1:6" ht="15.75" customHeight="1" x14ac:dyDescent="0.2">
      <c r="A2867" s="6" t="s">
        <v>612</v>
      </c>
      <c r="B2867" s="135">
        <v>42241.833333333336</v>
      </c>
      <c r="C2867" s="6">
        <v>152889</v>
      </c>
      <c r="D2867" s="62"/>
      <c r="E2867" s="44"/>
      <c r="F2867" s="6"/>
    </row>
    <row r="2868" spans="1:6" ht="15.75" customHeight="1" x14ac:dyDescent="0.2">
      <c r="A2868" s="6" t="s">
        <v>612</v>
      </c>
      <c r="B2868" s="135">
        <v>42240.833333333336</v>
      </c>
      <c r="C2868" s="6">
        <v>184749</v>
      </c>
      <c r="D2868" s="62"/>
      <c r="E2868" s="44"/>
      <c r="F2868" s="6"/>
    </row>
    <row r="2869" spans="1:6" ht="15.75" customHeight="1" x14ac:dyDescent="0.2">
      <c r="A2869" s="6" t="s">
        <v>612</v>
      </c>
      <c r="B2869" s="135">
        <v>42239.833333333336</v>
      </c>
      <c r="C2869" s="6">
        <v>149712</v>
      </c>
      <c r="D2869" s="62"/>
      <c r="E2869" s="44"/>
      <c r="F2869" s="6"/>
    </row>
    <row r="2870" spans="1:6" ht="15.75" customHeight="1" x14ac:dyDescent="0.2">
      <c r="A2870" s="6" t="s">
        <v>612</v>
      </c>
      <c r="B2870" s="135">
        <v>42238.833333333336</v>
      </c>
      <c r="C2870" s="6">
        <v>151875</v>
      </c>
      <c r="D2870" s="62"/>
      <c r="E2870" s="44"/>
      <c r="F2870" s="6"/>
    </row>
    <row r="2871" spans="1:6" ht="15.75" customHeight="1" x14ac:dyDescent="0.2">
      <c r="A2871" s="6" t="s">
        <v>612</v>
      </c>
      <c r="B2871" s="135">
        <v>42237.833333333336</v>
      </c>
      <c r="C2871" s="6">
        <v>272690</v>
      </c>
      <c r="D2871" s="62"/>
      <c r="E2871" s="44"/>
      <c r="F2871" s="6"/>
    </row>
    <row r="2872" spans="1:6" ht="15.75" customHeight="1" x14ac:dyDescent="0.2">
      <c r="A2872" s="6" t="s">
        <v>612</v>
      </c>
      <c r="B2872" s="135">
        <v>42236.833333333336</v>
      </c>
      <c r="C2872" s="6">
        <v>149144</v>
      </c>
      <c r="D2872" s="62"/>
      <c r="E2872" s="44"/>
      <c r="F2872" s="6"/>
    </row>
    <row r="2873" spans="1:6" ht="15.75" customHeight="1" x14ac:dyDescent="0.2">
      <c r="A2873" s="6" t="s">
        <v>612</v>
      </c>
      <c r="B2873" s="135">
        <v>42235.833333333336</v>
      </c>
      <c r="C2873" s="6">
        <v>151361</v>
      </c>
      <c r="D2873" s="62"/>
      <c r="E2873" s="44"/>
      <c r="F2873" s="6"/>
    </row>
    <row r="2874" spans="1:6" ht="15.75" customHeight="1" x14ac:dyDescent="0.2">
      <c r="A2874" s="6" t="s">
        <v>612</v>
      </c>
      <c r="B2874" s="135">
        <v>42234.833333333336</v>
      </c>
      <c r="C2874" s="6">
        <v>150919</v>
      </c>
      <c r="D2874" s="62"/>
      <c r="E2874" s="44"/>
      <c r="F2874" s="6"/>
    </row>
    <row r="2875" spans="1:6" ht="15.75" customHeight="1" x14ac:dyDescent="0.2">
      <c r="A2875" s="6" t="s">
        <v>612</v>
      </c>
      <c r="B2875" s="135">
        <v>42233.833333333336</v>
      </c>
      <c r="C2875" s="6">
        <v>181265</v>
      </c>
      <c r="D2875" s="62"/>
      <c r="E2875" s="44"/>
      <c r="F2875" s="6"/>
    </row>
    <row r="2876" spans="1:6" ht="15.75" customHeight="1" x14ac:dyDescent="0.2">
      <c r="A2876" s="6" t="s">
        <v>612</v>
      </c>
      <c r="B2876" s="135">
        <v>42232.833333333336</v>
      </c>
      <c r="C2876" s="6">
        <v>151669</v>
      </c>
      <c r="D2876" s="62"/>
      <c r="E2876" s="44"/>
      <c r="F2876" s="6"/>
    </row>
    <row r="2877" spans="1:6" ht="15.75" customHeight="1" x14ac:dyDescent="0.2">
      <c r="A2877" s="6" t="s">
        <v>612</v>
      </c>
      <c r="B2877" s="135">
        <v>42231.833333333336</v>
      </c>
      <c r="C2877" s="6">
        <v>147538</v>
      </c>
      <c r="D2877" s="62"/>
      <c r="E2877" s="44"/>
      <c r="F2877" s="6"/>
    </row>
    <row r="2878" spans="1:6" ht="15.75" customHeight="1" x14ac:dyDescent="0.2">
      <c r="A2878" s="6" t="s">
        <v>612</v>
      </c>
      <c r="B2878" s="135">
        <v>42230.833333333336</v>
      </c>
      <c r="C2878" s="6">
        <v>295086</v>
      </c>
      <c r="D2878" s="62"/>
      <c r="E2878" s="44"/>
      <c r="F2878" s="6"/>
    </row>
    <row r="2879" spans="1:6" ht="15.75" customHeight="1" x14ac:dyDescent="0.2">
      <c r="A2879" s="6" t="s">
        <v>612</v>
      </c>
      <c r="B2879" s="135">
        <v>42229.833333333336</v>
      </c>
      <c r="C2879" s="6">
        <v>153315</v>
      </c>
      <c r="D2879" s="62"/>
      <c r="E2879" s="44"/>
      <c r="F2879" s="6"/>
    </row>
    <row r="2880" spans="1:6" ht="15.75" customHeight="1" x14ac:dyDescent="0.2">
      <c r="A2880" s="6" t="s">
        <v>612</v>
      </c>
      <c r="B2880" s="135">
        <v>42228.833333333336</v>
      </c>
      <c r="C2880" s="6">
        <v>151765</v>
      </c>
      <c r="D2880" s="62"/>
      <c r="E2880" s="44"/>
      <c r="F2880" s="6"/>
    </row>
    <row r="2881" spans="1:6" ht="15.75" customHeight="1" x14ac:dyDescent="0.2">
      <c r="A2881" s="6" t="s">
        <v>612</v>
      </c>
      <c r="B2881" s="135">
        <v>42227.833333333336</v>
      </c>
      <c r="C2881" s="6">
        <v>150785</v>
      </c>
      <c r="D2881" s="62"/>
      <c r="E2881" s="44"/>
      <c r="F2881" s="6"/>
    </row>
    <row r="2882" spans="1:6" ht="15.75" customHeight="1" x14ac:dyDescent="0.2">
      <c r="A2882" s="6" t="s">
        <v>612</v>
      </c>
      <c r="B2882" s="135">
        <v>42226.833333333336</v>
      </c>
      <c r="C2882" s="6">
        <v>180750</v>
      </c>
      <c r="D2882" s="62"/>
      <c r="E2882" s="44"/>
      <c r="F2882" s="6"/>
    </row>
    <row r="2883" spans="1:6" ht="15.75" customHeight="1" x14ac:dyDescent="0.2">
      <c r="A2883" s="6" t="s">
        <v>612</v>
      </c>
      <c r="B2883" s="135">
        <v>42225.833333333336</v>
      </c>
      <c r="C2883" s="6">
        <v>150703</v>
      </c>
      <c r="D2883" s="62"/>
      <c r="E2883" s="44"/>
      <c r="F2883" s="6"/>
    </row>
    <row r="2884" spans="1:6" ht="15.75" customHeight="1" x14ac:dyDescent="0.2">
      <c r="A2884" s="6" t="s">
        <v>612</v>
      </c>
      <c r="B2884" s="135">
        <v>42224.833333333336</v>
      </c>
      <c r="C2884" s="6">
        <v>155546</v>
      </c>
      <c r="D2884" s="62"/>
      <c r="E2884" s="44"/>
      <c r="F2884" s="6"/>
    </row>
    <row r="2885" spans="1:6" ht="15.75" customHeight="1" x14ac:dyDescent="0.2">
      <c r="A2885" s="6" t="s">
        <v>612</v>
      </c>
      <c r="B2885" s="135">
        <v>42223.833333333336</v>
      </c>
      <c r="C2885" s="6">
        <v>288232</v>
      </c>
      <c r="D2885" s="62"/>
      <c r="E2885" s="44"/>
      <c r="F2885" s="6"/>
    </row>
    <row r="2886" spans="1:6" ht="15.75" customHeight="1" x14ac:dyDescent="0.2">
      <c r="A2886" s="6" t="s">
        <v>612</v>
      </c>
      <c r="B2886" s="135">
        <v>42222.833333333336</v>
      </c>
      <c r="C2886" s="6">
        <v>156685</v>
      </c>
      <c r="D2886" s="62"/>
      <c r="E2886" s="44"/>
      <c r="F2886" s="6"/>
    </row>
    <row r="2887" spans="1:6" ht="15.75" customHeight="1" x14ac:dyDescent="0.2">
      <c r="A2887" s="6" t="s">
        <v>612</v>
      </c>
      <c r="B2887" s="135">
        <v>42221.833333333336</v>
      </c>
      <c r="C2887" s="6">
        <v>229505</v>
      </c>
      <c r="D2887" s="62"/>
      <c r="E2887" s="44"/>
      <c r="F2887" s="6"/>
    </row>
    <row r="2888" spans="1:6" ht="15.75" customHeight="1" x14ac:dyDescent="0.2">
      <c r="A2888" s="6" t="s">
        <v>612</v>
      </c>
      <c r="B2888" s="135">
        <v>42220.833333333336</v>
      </c>
      <c r="C2888" s="6">
        <v>155213</v>
      </c>
      <c r="D2888" s="62"/>
      <c r="E2888" s="44"/>
      <c r="F2888" s="6"/>
    </row>
    <row r="2889" spans="1:6" ht="15.75" customHeight="1" x14ac:dyDescent="0.2">
      <c r="A2889" s="6" t="s">
        <v>612</v>
      </c>
      <c r="B2889" s="135">
        <v>42219.833333333336</v>
      </c>
      <c r="C2889" s="6">
        <v>208472</v>
      </c>
      <c r="D2889" s="62"/>
      <c r="E2889" s="44"/>
      <c r="F2889" s="6"/>
    </row>
    <row r="2890" spans="1:6" ht="15.75" customHeight="1" x14ac:dyDescent="0.2">
      <c r="A2890" s="6" t="s">
        <v>612</v>
      </c>
      <c r="B2890" s="135">
        <v>42218.833333333336</v>
      </c>
      <c r="C2890" s="6">
        <v>151435</v>
      </c>
      <c r="D2890" s="62"/>
      <c r="E2890" s="44"/>
      <c r="F2890" s="6"/>
    </row>
    <row r="2891" spans="1:6" ht="15.75" customHeight="1" x14ac:dyDescent="0.2">
      <c r="A2891" s="6" t="s">
        <v>612</v>
      </c>
      <c r="B2891" s="135">
        <v>42217.833333333336</v>
      </c>
      <c r="C2891" s="6">
        <v>143364</v>
      </c>
      <c r="D2891" s="62"/>
      <c r="E2891" s="44"/>
      <c r="F2891" s="6"/>
    </row>
    <row r="2892" spans="1:6" ht="15.75" customHeight="1" x14ac:dyDescent="0.2">
      <c r="A2892" s="6" t="s">
        <v>614</v>
      </c>
      <c r="B2892" s="135">
        <v>42247.833333333336</v>
      </c>
      <c r="C2892" s="6">
        <v>147959</v>
      </c>
      <c r="D2892" s="62"/>
      <c r="E2892" s="44"/>
      <c r="F2892" s="6"/>
    </row>
    <row r="2893" spans="1:6" ht="15.75" customHeight="1" x14ac:dyDescent="0.2">
      <c r="A2893" s="6" t="s">
        <v>614</v>
      </c>
      <c r="B2893" s="135">
        <v>42246.833333333336</v>
      </c>
      <c r="C2893" s="6">
        <v>150928</v>
      </c>
      <c r="D2893" s="62"/>
      <c r="E2893" s="44"/>
      <c r="F2893" s="6"/>
    </row>
    <row r="2894" spans="1:6" ht="15.75" customHeight="1" x14ac:dyDescent="0.2">
      <c r="A2894" s="6" t="s">
        <v>614</v>
      </c>
      <c r="B2894" s="135">
        <v>42245.833333333336</v>
      </c>
      <c r="C2894" s="6">
        <v>147957</v>
      </c>
      <c r="D2894" s="62"/>
      <c r="E2894" s="44"/>
      <c r="F2894" s="6"/>
    </row>
    <row r="2895" spans="1:6" ht="15.75" customHeight="1" x14ac:dyDescent="0.2">
      <c r="A2895" s="6" t="s">
        <v>614</v>
      </c>
      <c r="B2895" s="135">
        <v>42244.833333333336</v>
      </c>
      <c r="C2895" s="6">
        <v>150290</v>
      </c>
      <c r="D2895" s="62"/>
      <c r="E2895" s="44"/>
      <c r="F2895" s="6"/>
    </row>
    <row r="2896" spans="1:6" ht="15.75" customHeight="1" x14ac:dyDescent="0.2">
      <c r="A2896" s="6" t="s">
        <v>614</v>
      </c>
      <c r="B2896" s="135">
        <v>42243.833333333336</v>
      </c>
      <c r="C2896" s="6">
        <v>159707</v>
      </c>
      <c r="D2896" s="62"/>
      <c r="E2896" s="44"/>
      <c r="F2896" s="6"/>
    </row>
    <row r="2897" spans="1:6" ht="15.75" customHeight="1" x14ac:dyDescent="0.2">
      <c r="A2897" s="6" t="s">
        <v>614</v>
      </c>
      <c r="B2897" s="135">
        <v>42242.833333333336</v>
      </c>
      <c r="C2897" s="6">
        <v>158960</v>
      </c>
      <c r="D2897" s="62"/>
      <c r="E2897" s="44"/>
      <c r="F2897" s="6"/>
    </row>
    <row r="2898" spans="1:6" ht="15.75" customHeight="1" x14ac:dyDescent="0.2">
      <c r="A2898" s="6" t="s">
        <v>614</v>
      </c>
      <c r="B2898" s="135">
        <v>42241.833333333336</v>
      </c>
      <c r="C2898" s="6">
        <v>158558</v>
      </c>
      <c r="D2898" s="62"/>
      <c r="E2898" s="44"/>
      <c r="F2898" s="6"/>
    </row>
    <row r="2899" spans="1:6" ht="15.75" customHeight="1" x14ac:dyDescent="0.2">
      <c r="A2899" s="6" t="s">
        <v>614</v>
      </c>
      <c r="B2899" s="135">
        <v>42240.833333333336</v>
      </c>
      <c r="C2899" s="6">
        <v>154146</v>
      </c>
      <c r="D2899" s="62"/>
      <c r="E2899" s="44"/>
      <c r="F2899" s="6"/>
    </row>
    <row r="2900" spans="1:6" ht="15.75" customHeight="1" x14ac:dyDescent="0.2">
      <c r="A2900" s="6" t="s">
        <v>614</v>
      </c>
      <c r="B2900" s="135">
        <v>42239.833333333336</v>
      </c>
      <c r="C2900" s="6">
        <v>150408</v>
      </c>
      <c r="D2900" s="62"/>
      <c r="E2900" s="44"/>
      <c r="F2900" s="6"/>
    </row>
    <row r="2901" spans="1:6" ht="15.75" customHeight="1" x14ac:dyDescent="0.2">
      <c r="A2901" s="6" t="s">
        <v>614</v>
      </c>
      <c r="B2901" s="135">
        <v>42238.833333333336</v>
      </c>
      <c r="C2901" s="6">
        <v>141358</v>
      </c>
      <c r="D2901" s="62"/>
      <c r="E2901" s="44"/>
      <c r="F2901" s="6"/>
    </row>
    <row r="2902" spans="1:6" ht="15.75" customHeight="1" x14ac:dyDescent="0.2">
      <c r="A2902" s="6" t="s">
        <v>614</v>
      </c>
      <c r="B2902" s="135">
        <v>42237.833333333336</v>
      </c>
      <c r="C2902" s="6">
        <v>146105</v>
      </c>
      <c r="D2902" s="62"/>
      <c r="E2902" s="44"/>
      <c r="F2902" s="6"/>
    </row>
    <row r="2903" spans="1:6" ht="15.75" customHeight="1" x14ac:dyDescent="0.2">
      <c r="A2903" s="6" t="s">
        <v>614</v>
      </c>
      <c r="B2903" s="135">
        <v>42236.833333333336</v>
      </c>
      <c r="C2903" s="6">
        <v>167693</v>
      </c>
      <c r="D2903" s="62"/>
      <c r="E2903" s="44"/>
      <c r="F2903" s="6"/>
    </row>
    <row r="2904" spans="1:6" ht="15.75" customHeight="1" x14ac:dyDescent="0.2">
      <c r="A2904" s="6" t="s">
        <v>614</v>
      </c>
      <c r="B2904" s="135">
        <v>42235.833333333336</v>
      </c>
      <c r="C2904" s="6">
        <v>161498</v>
      </c>
      <c r="D2904" s="62"/>
      <c r="E2904" s="44"/>
      <c r="F2904" s="6"/>
    </row>
    <row r="2905" spans="1:6" ht="15.75" customHeight="1" x14ac:dyDescent="0.2">
      <c r="A2905" s="6" t="s">
        <v>614</v>
      </c>
      <c r="B2905" s="135">
        <v>42234.833333333336</v>
      </c>
      <c r="C2905" s="6">
        <v>150427</v>
      </c>
      <c r="D2905" s="62"/>
      <c r="E2905" s="44"/>
      <c r="F2905" s="6"/>
    </row>
    <row r="2906" spans="1:6" ht="15.75" customHeight="1" x14ac:dyDescent="0.2">
      <c r="A2906" s="6" t="s">
        <v>614</v>
      </c>
      <c r="B2906" s="135">
        <v>42233.833333333336</v>
      </c>
      <c r="C2906" s="6">
        <v>150273</v>
      </c>
      <c r="D2906" s="62"/>
      <c r="E2906" s="44"/>
      <c r="F2906" s="6"/>
    </row>
    <row r="2907" spans="1:6" ht="15.75" customHeight="1" x14ac:dyDescent="0.2">
      <c r="A2907" s="6" t="s">
        <v>614</v>
      </c>
      <c r="B2907" s="135">
        <v>42232.833333333336</v>
      </c>
      <c r="C2907" s="6">
        <v>136220</v>
      </c>
      <c r="D2907" s="62"/>
      <c r="E2907" s="44"/>
      <c r="F2907" s="6"/>
    </row>
    <row r="2908" spans="1:6" ht="15.75" customHeight="1" x14ac:dyDescent="0.2">
      <c r="A2908" s="6" t="s">
        <v>614</v>
      </c>
      <c r="B2908" s="135">
        <v>42231.833333333336</v>
      </c>
      <c r="C2908" s="6">
        <v>129583</v>
      </c>
      <c r="D2908" s="62"/>
      <c r="E2908" s="44"/>
      <c r="F2908" s="6"/>
    </row>
    <row r="2909" spans="1:6" ht="15.75" customHeight="1" x14ac:dyDescent="0.2">
      <c r="A2909" s="6" t="s">
        <v>614</v>
      </c>
      <c r="B2909" s="135">
        <v>42230.833333333336</v>
      </c>
      <c r="C2909" s="6">
        <v>139361</v>
      </c>
      <c r="D2909" s="62"/>
      <c r="E2909" s="44"/>
      <c r="F2909" s="6"/>
    </row>
    <row r="2910" spans="1:6" ht="15.75" customHeight="1" x14ac:dyDescent="0.2">
      <c r="A2910" s="6" t="s">
        <v>614</v>
      </c>
      <c r="B2910" s="135">
        <v>42229.833333333336</v>
      </c>
      <c r="C2910" s="6">
        <v>154784</v>
      </c>
      <c r="D2910" s="62"/>
      <c r="E2910" s="44"/>
      <c r="F2910" s="6"/>
    </row>
    <row r="2911" spans="1:6" ht="15.75" customHeight="1" x14ac:dyDescent="0.2">
      <c r="A2911" s="6" t="s">
        <v>614</v>
      </c>
      <c r="B2911" s="135">
        <v>42228.833333333336</v>
      </c>
      <c r="C2911" s="6">
        <v>149775</v>
      </c>
      <c r="D2911" s="62"/>
      <c r="E2911" s="44"/>
      <c r="F2911" s="6"/>
    </row>
    <row r="2912" spans="1:6" ht="15.75" customHeight="1" x14ac:dyDescent="0.2">
      <c r="A2912" s="6" t="s">
        <v>614</v>
      </c>
      <c r="B2912" s="135">
        <v>42227.833333333336</v>
      </c>
      <c r="C2912" s="6">
        <v>143645</v>
      </c>
      <c r="D2912" s="62"/>
      <c r="E2912" s="44"/>
      <c r="F2912" s="6"/>
    </row>
    <row r="2913" spans="1:6" ht="15.75" customHeight="1" x14ac:dyDescent="0.2">
      <c r="A2913" s="6" t="s">
        <v>614</v>
      </c>
      <c r="B2913" s="135">
        <v>42226.833333333336</v>
      </c>
      <c r="C2913" s="6">
        <v>146292</v>
      </c>
      <c r="D2913" s="62"/>
      <c r="E2913" s="44"/>
      <c r="F2913" s="6"/>
    </row>
    <row r="2914" spans="1:6" ht="15.75" customHeight="1" x14ac:dyDescent="0.2">
      <c r="A2914" s="6" t="s">
        <v>614</v>
      </c>
      <c r="B2914" s="135">
        <v>42225.833333333336</v>
      </c>
      <c r="C2914" s="6">
        <v>134781</v>
      </c>
      <c r="D2914" s="62"/>
      <c r="E2914" s="44"/>
      <c r="F2914" s="6"/>
    </row>
    <row r="2915" spans="1:6" ht="15.75" customHeight="1" x14ac:dyDescent="0.2">
      <c r="A2915" s="6" t="s">
        <v>614</v>
      </c>
      <c r="B2915" s="135">
        <v>42224.833333333336</v>
      </c>
      <c r="C2915" s="6">
        <v>131743</v>
      </c>
      <c r="D2915" s="62"/>
      <c r="E2915" s="44"/>
      <c r="F2915" s="6"/>
    </row>
    <row r="2916" spans="1:6" ht="15.75" customHeight="1" x14ac:dyDescent="0.2">
      <c r="A2916" s="6" t="s">
        <v>614</v>
      </c>
      <c r="B2916" s="135">
        <v>42223.833333333336</v>
      </c>
      <c r="C2916" s="6">
        <v>132370</v>
      </c>
      <c r="D2916" s="62"/>
      <c r="E2916" s="44"/>
      <c r="F2916" s="6"/>
    </row>
    <row r="2917" spans="1:6" ht="15.75" customHeight="1" x14ac:dyDescent="0.2">
      <c r="A2917" s="6" t="s">
        <v>614</v>
      </c>
      <c r="B2917" s="135">
        <v>42222.833333333336</v>
      </c>
      <c r="C2917" s="6">
        <v>140031</v>
      </c>
      <c r="D2917" s="62"/>
      <c r="E2917" s="44"/>
      <c r="F2917" s="6"/>
    </row>
    <row r="2918" spans="1:6" ht="15.75" customHeight="1" x14ac:dyDescent="0.2">
      <c r="A2918" s="6" t="s">
        <v>614</v>
      </c>
      <c r="B2918" s="135">
        <v>42221.833333333336</v>
      </c>
      <c r="C2918" s="6">
        <v>133876</v>
      </c>
      <c r="D2918" s="62"/>
      <c r="E2918" s="44"/>
      <c r="F2918" s="6"/>
    </row>
    <row r="2919" spans="1:6" ht="15.75" customHeight="1" x14ac:dyDescent="0.2">
      <c r="A2919" s="6" t="s">
        <v>614</v>
      </c>
      <c r="B2919" s="135">
        <v>42220.833333333336</v>
      </c>
      <c r="C2919" s="6">
        <v>130325</v>
      </c>
      <c r="D2919" s="62"/>
      <c r="E2919" s="44"/>
      <c r="F2919" s="6"/>
    </row>
    <row r="2920" spans="1:6" ht="15.75" customHeight="1" x14ac:dyDescent="0.2">
      <c r="A2920" s="6" t="s">
        <v>614</v>
      </c>
      <c r="B2920" s="135">
        <v>42219.833333333336</v>
      </c>
      <c r="C2920" s="6">
        <v>132094</v>
      </c>
      <c r="D2920" s="62"/>
      <c r="E2920" s="44"/>
      <c r="F2920" s="6"/>
    </row>
    <row r="2921" spans="1:6" ht="15.75" customHeight="1" x14ac:dyDescent="0.2">
      <c r="A2921" s="6" t="s">
        <v>614</v>
      </c>
      <c r="B2921" s="135">
        <v>42218.833333333336</v>
      </c>
      <c r="C2921" s="6">
        <v>125824</v>
      </c>
      <c r="D2921" s="62"/>
      <c r="E2921" s="44"/>
      <c r="F2921" s="6"/>
    </row>
    <row r="2922" spans="1:6" ht="15.75" customHeight="1" x14ac:dyDescent="0.2">
      <c r="A2922" s="6" t="s">
        <v>614</v>
      </c>
      <c r="B2922" s="135">
        <v>42217.833333333336</v>
      </c>
      <c r="C2922" s="6">
        <v>118764</v>
      </c>
      <c r="D2922" s="62"/>
      <c r="E2922" s="44"/>
      <c r="F2922" s="6"/>
    </row>
    <row r="2923" spans="1:6" ht="15.75" customHeight="1" x14ac:dyDescent="0.2">
      <c r="A2923" s="6" t="s">
        <v>615</v>
      </c>
      <c r="B2923" s="135">
        <v>42247.833333333336</v>
      </c>
      <c r="C2923" s="6">
        <v>138752</v>
      </c>
      <c r="D2923" s="62"/>
      <c r="E2923" s="44"/>
      <c r="F2923" s="6"/>
    </row>
    <row r="2924" spans="1:6" ht="15.75" customHeight="1" x14ac:dyDescent="0.2">
      <c r="A2924" s="6" t="s">
        <v>615</v>
      </c>
      <c r="B2924" s="135">
        <v>42246.833333333336</v>
      </c>
      <c r="C2924" s="6">
        <v>137984</v>
      </c>
      <c r="D2924" s="62"/>
      <c r="E2924" s="44"/>
      <c r="F2924" s="6"/>
    </row>
    <row r="2925" spans="1:6" ht="15.75" customHeight="1" x14ac:dyDescent="0.2">
      <c r="A2925" s="6" t="s">
        <v>615</v>
      </c>
      <c r="B2925" s="135">
        <v>42245.833333333336</v>
      </c>
      <c r="C2925" s="6">
        <v>126839</v>
      </c>
      <c r="D2925" s="62"/>
      <c r="E2925" s="44"/>
      <c r="F2925" s="6"/>
    </row>
    <row r="2926" spans="1:6" ht="15.75" customHeight="1" x14ac:dyDescent="0.2">
      <c r="A2926" s="6" t="s">
        <v>615</v>
      </c>
      <c r="B2926" s="135">
        <v>42244.833333333336</v>
      </c>
      <c r="C2926" s="6">
        <v>150491</v>
      </c>
      <c r="D2926" s="62"/>
      <c r="E2926" s="44"/>
      <c r="F2926" s="6"/>
    </row>
    <row r="2927" spans="1:6" ht="15.75" customHeight="1" x14ac:dyDescent="0.2">
      <c r="A2927" s="6" t="s">
        <v>615</v>
      </c>
      <c r="B2927" s="135">
        <v>42243.833333333336</v>
      </c>
      <c r="C2927" s="6">
        <v>154756</v>
      </c>
      <c r="D2927" s="62"/>
      <c r="E2927" s="44"/>
      <c r="F2927" s="6"/>
    </row>
    <row r="2928" spans="1:6" ht="15.75" customHeight="1" x14ac:dyDescent="0.2">
      <c r="A2928" s="6" t="s">
        <v>615</v>
      </c>
      <c r="B2928" s="135">
        <v>42242.833333333336</v>
      </c>
      <c r="C2928" s="6">
        <v>142071</v>
      </c>
      <c r="D2928" s="62"/>
      <c r="E2928" s="44"/>
      <c r="F2928" s="6"/>
    </row>
    <row r="2929" spans="1:6" ht="15.75" customHeight="1" x14ac:dyDescent="0.2">
      <c r="A2929" s="6" t="s">
        <v>615</v>
      </c>
      <c r="B2929" s="135">
        <v>42241.833333333336</v>
      </c>
      <c r="C2929" s="6">
        <v>144507</v>
      </c>
      <c r="D2929" s="62"/>
      <c r="E2929" s="44"/>
      <c r="F2929" s="6"/>
    </row>
    <row r="2930" spans="1:6" ht="15.75" customHeight="1" x14ac:dyDescent="0.2">
      <c r="A2930" s="6" t="s">
        <v>615</v>
      </c>
      <c r="B2930" s="135">
        <v>42240.833333333336</v>
      </c>
      <c r="C2930" s="6">
        <v>140099</v>
      </c>
      <c r="D2930" s="62"/>
      <c r="E2930" s="44"/>
      <c r="F2930" s="6"/>
    </row>
    <row r="2931" spans="1:6" ht="15.75" customHeight="1" x14ac:dyDescent="0.2">
      <c r="A2931" s="6" t="s">
        <v>615</v>
      </c>
      <c r="B2931" s="135">
        <v>42239.833333333336</v>
      </c>
      <c r="C2931" s="6">
        <v>142176</v>
      </c>
      <c r="D2931" s="62"/>
      <c r="E2931" s="44"/>
      <c r="F2931" s="6"/>
    </row>
    <row r="2932" spans="1:6" ht="15.75" customHeight="1" x14ac:dyDescent="0.2">
      <c r="A2932" s="6" t="s">
        <v>615</v>
      </c>
      <c r="B2932" s="135">
        <v>42238.833333333336</v>
      </c>
      <c r="C2932" s="6">
        <v>125959</v>
      </c>
      <c r="D2932" s="62"/>
      <c r="E2932" s="44"/>
      <c r="F2932" s="6"/>
    </row>
    <row r="2933" spans="1:6" ht="15.75" customHeight="1" x14ac:dyDescent="0.2">
      <c r="A2933" s="6" t="s">
        <v>615</v>
      </c>
      <c r="B2933" s="135">
        <v>42237.833333333336</v>
      </c>
      <c r="C2933" s="6">
        <v>126579</v>
      </c>
      <c r="D2933" s="62"/>
      <c r="E2933" s="44"/>
      <c r="F2933" s="6"/>
    </row>
    <row r="2934" spans="1:6" ht="15.75" customHeight="1" x14ac:dyDescent="0.2">
      <c r="A2934" s="6" t="s">
        <v>615</v>
      </c>
      <c r="B2934" s="135">
        <v>42236.833333333336</v>
      </c>
      <c r="C2934" s="6">
        <v>154665</v>
      </c>
      <c r="D2934" s="62"/>
      <c r="E2934" s="44"/>
      <c r="F2934" s="6"/>
    </row>
    <row r="2935" spans="1:6" ht="15.75" customHeight="1" x14ac:dyDescent="0.2">
      <c r="A2935" s="6" t="s">
        <v>615</v>
      </c>
      <c r="B2935" s="135">
        <v>42235.833333333336</v>
      </c>
      <c r="C2935" s="6">
        <v>139661</v>
      </c>
      <c r="D2935" s="62"/>
      <c r="E2935" s="44"/>
      <c r="F2935" s="6"/>
    </row>
    <row r="2936" spans="1:6" ht="15.75" customHeight="1" x14ac:dyDescent="0.2">
      <c r="A2936" s="6" t="s">
        <v>615</v>
      </c>
      <c r="B2936" s="135">
        <v>42234.833333333336</v>
      </c>
      <c r="C2936" s="6">
        <v>139860</v>
      </c>
      <c r="D2936" s="62"/>
      <c r="E2936" s="44"/>
      <c r="F2936" s="6"/>
    </row>
    <row r="2937" spans="1:6" ht="15.75" customHeight="1" x14ac:dyDescent="0.2">
      <c r="A2937" s="6" t="s">
        <v>615</v>
      </c>
      <c r="B2937" s="135">
        <v>42233.833333333336</v>
      </c>
      <c r="C2937" s="6">
        <v>145820</v>
      </c>
      <c r="D2937" s="62"/>
      <c r="E2937" s="44"/>
      <c r="F2937" s="6"/>
    </row>
    <row r="2938" spans="1:6" ht="15.75" customHeight="1" x14ac:dyDescent="0.2">
      <c r="A2938" s="6" t="s">
        <v>615</v>
      </c>
      <c r="B2938" s="135">
        <v>42232.833333333336</v>
      </c>
      <c r="C2938" s="6">
        <v>136454</v>
      </c>
      <c r="D2938" s="62"/>
      <c r="E2938" s="44"/>
      <c r="F2938" s="6"/>
    </row>
    <row r="2939" spans="1:6" ht="15.75" customHeight="1" x14ac:dyDescent="0.2">
      <c r="A2939" s="6" t="s">
        <v>615</v>
      </c>
      <c r="B2939" s="135">
        <v>42231.833333333336</v>
      </c>
      <c r="C2939" s="6">
        <v>125874</v>
      </c>
      <c r="D2939" s="62"/>
      <c r="E2939" s="44"/>
      <c r="F2939" s="6"/>
    </row>
    <row r="2940" spans="1:6" ht="15.75" customHeight="1" x14ac:dyDescent="0.2">
      <c r="A2940" s="6" t="s">
        <v>615</v>
      </c>
      <c r="B2940" s="135">
        <v>42230.833333333336</v>
      </c>
      <c r="C2940" s="6">
        <v>127000</v>
      </c>
      <c r="D2940" s="62"/>
      <c r="E2940" s="44"/>
      <c r="F2940" s="6"/>
    </row>
    <row r="2941" spans="1:6" ht="15.75" customHeight="1" x14ac:dyDescent="0.2">
      <c r="A2941" s="6" t="s">
        <v>615</v>
      </c>
      <c r="B2941" s="135">
        <v>42229.833333333336</v>
      </c>
      <c r="C2941" s="6">
        <v>151479</v>
      </c>
      <c r="D2941" s="62"/>
      <c r="E2941" s="44"/>
      <c r="F2941" s="6"/>
    </row>
    <row r="2942" spans="1:6" ht="15.75" customHeight="1" x14ac:dyDescent="0.2">
      <c r="A2942" s="6" t="s">
        <v>615</v>
      </c>
      <c r="B2942" s="135">
        <v>42228.833333333336</v>
      </c>
      <c r="C2942" s="6">
        <v>139141</v>
      </c>
      <c r="D2942" s="62"/>
      <c r="E2942" s="44"/>
      <c r="F2942" s="6"/>
    </row>
    <row r="2943" spans="1:6" ht="15.75" customHeight="1" x14ac:dyDescent="0.2">
      <c r="A2943" s="6" t="s">
        <v>615</v>
      </c>
      <c r="B2943" s="135">
        <v>42227.833333333336</v>
      </c>
      <c r="C2943" s="6">
        <v>140850</v>
      </c>
      <c r="D2943" s="62"/>
      <c r="E2943" s="44"/>
      <c r="F2943" s="6"/>
    </row>
    <row r="2944" spans="1:6" ht="15.75" customHeight="1" x14ac:dyDescent="0.2">
      <c r="A2944" s="6" t="s">
        <v>615</v>
      </c>
      <c r="B2944" s="135">
        <v>42226.833333333336</v>
      </c>
      <c r="C2944" s="6">
        <v>137942</v>
      </c>
      <c r="D2944" s="62"/>
      <c r="E2944" s="44"/>
      <c r="F2944" s="6"/>
    </row>
    <row r="2945" spans="1:6" ht="15.75" customHeight="1" x14ac:dyDescent="0.2">
      <c r="A2945" s="6" t="s">
        <v>615</v>
      </c>
      <c r="B2945" s="135">
        <v>42225.833333333336</v>
      </c>
      <c r="C2945" s="6">
        <v>140532</v>
      </c>
      <c r="D2945" s="62"/>
      <c r="E2945" s="44"/>
      <c r="F2945" s="6"/>
    </row>
    <row r="2946" spans="1:6" ht="15.75" customHeight="1" x14ac:dyDescent="0.2">
      <c r="A2946" s="6" t="s">
        <v>615</v>
      </c>
      <c r="B2946" s="135">
        <v>42224.833333333336</v>
      </c>
      <c r="C2946" s="6">
        <v>127357</v>
      </c>
      <c r="D2946" s="62"/>
      <c r="E2946" s="44"/>
      <c r="F2946" s="6"/>
    </row>
    <row r="2947" spans="1:6" ht="15.75" customHeight="1" x14ac:dyDescent="0.2">
      <c r="A2947" s="6" t="s">
        <v>615</v>
      </c>
      <c r="B2947" s="135">
        <v>42223.833333333336</v>
      </c>
      <c r="C2947" s="6">
        <v>140765</v>
      </c>
      <c r="D2947" s="62"/>
      <c r="E2947" s="44"/>
      <c r="F2947" s="6"/>
    </row>
    <row r="2948" spans="1:6" ht="15.75" customHeight="1" x14ac:dyDescent="0.2">
      <c r="A2948" s="6" t="s">
        <v>615</v>
      </c>
      <c r="B2948" s="135">
        <v>42222.833333333336</v>
      </c>
      <c r="C2948" s="6">
        <v>142542</v>
      </c>
      <c r="D2948" s="62"/>
      <c r="E2948" s="44"/>
      <c r="F2948" s="6"/>
    </row>
    <row r="2949" spans="1:6" ht="15.75" customHeight="1" x14ac:dyDescent="0.2">
      <c r="A2949" s="6" t="s">
        <v>615</v>
      </c>
      <c r="B2949" s="135">
        <v>42221.833333333336</v>
      </c>
      <c r="C2949" s="6">
        <v>143987</v>
      </c>
      <c r="D2949" s="62"/>
      <c r="E2949" s="44"/>
      <c r="F2949" s="6"/>
    </row>
    <row r="2950" spans="1:6" ht="15.75" customHeight="1" x14ac:dyDescent="0.2">
      <c r="A2950" s="6" t="s">
        <v>615</v>
      </c>
      <c r="B2950" s="135">
        <v>42220.833333333336</v>
      </c>
      <c r="C2950" s="6">
        <v>146763</v>
      </c>
      <c r="D2950" s="62"/>
      <c r="E2950" s="44"/>
      <c r="F2950" s="6"/>
    </row>
    <row r="2951" spans="1:6" ht="15.75" customHeight="1" x14ac:dyDescent="0.2">
      <c r="A2951" s="6" t="s">
        <v>615</v>
      </c>
      <c r="B2951" s="135">
        <v>42219.833333333336</v>
      </c>
      <c r="C2951" s="6">
        <v>139757</v>
      </c>
      <c r="D2951" s="62"/>
      <c r="E2951" s="44"/>
      <c r="F2951" s="6"/>
    </row>
    <row r="2952" spans="1:6" ht="15.75" customHeight="1" x14ac:dyDescent="0.2">
      <c r="A2952" s="6" t="s">
        <v>615</v>
      </c>
      <c r="B2952" s="135">
        <v>42218.833333333336</v>
      </c>
      <c r="C2952" s="6">
        <v>143021</v>
      </c>
      <c r="D2952" s="62"/>
      <c r="E2952" s="44"/>
      <c r="F2952" s="6"/>
    </row>
    <row r="2953" spans="1:6" ht="15.75" customHeight="1" x14ac:dyDescent="0.2">
      <c r="A2953" s="6" t="s">
        <v>615</v>
      </c>
      <c r="B2953" s="135">
        <v>42217.833333333336</v>
      </c>
      <c r="C2953" s="6">
        <v>128192</v>
      </c>
      <c r="D2953" s="62"/>
      <c r="E2953" s="44"/>
      <c r="F2953" s="6"/>
    </row>
    <row r="2954" spans="1:6" ht="15.75" customHeight="1" x14ac:dyDescent="0.2">
      <c r="A2954" s="6" t="s">
        <v>617</v>
      </c>
      <c r="B2954" s="135">
        <v>42247.833333333336</v>
      </c>
      <c r="C2954" s="6">
        <v>333453</v>
      </c>
      <c r="D2954" s="62"/>
      <c r="E2954" s="44"/>
      <c r="F2954" s="6"/>
    </row>
    <row r="2955" spans="1:6" ht="15.75" customHeight="1" x14ac:dyDescent="0.2">
      <c r="A2955" s="6" t="s">
        <v>617</v>
      </c>
      <c r="B2955" s="135">
        <v>42246.833333333336</v>
      </c>
      <c r="C2955" s="6">
        <v>321123</v>
      </c>
      <c r="D2955" s="62"/>
      <c r="E2955" s="44"/>
      <c r="F2955" s="6"/>
    </row>
    <row r="2956" spans="1:6" ht="15.75" customHeight="1" x14ac:dyDescent="0.2">
      <c r="A2956" s="6" t="s">
        <v>617</v>
      </c>
      <c r="B2956" s="135">
        <v>42245.833333333336</v>
      </c>
      <c r="C2956" s="6">
        <v>276471</v>
      </c>
      <c r="D2956" s="62"/>
      <c r="E2956" s="44"/>
      <c r="F2956" s="6"/>
    </row>
    <row r="2957" spans="1:6" ht="15.75" customHeight="1" x14ac:dyDescent="0.2">
      <c r="A2957" s="6" t="s">
        <v>617</v>
      </c>
      <c r="B2957" s="135">
        <v>42244.833333333336</v>
      </c>
      <c r="C2957" s="6">
        <v>841353</v>
      </c>
      <c r="D2957" s="62"/>
      <c r="E2957" s="44"/>
      <c r="F2957" s="6"/>
    </row>
    <row r="2958" spans="1:6" ht="15.75" customHeight="1" x14ac:dyDescent="0.2">
      <c r="A2958" s="6" t="s">
        <v>617</v>
      </c>
      <c r="B2958" s="135">
        <v>42243.833333333336</v>
      </c>
      <c r="C2958" s="6">
        <v>277121</v>
      </c>
      <c r="D2958" s="62"/>
      <c r="E2958" s="44"/>
      <c r="F2958" s="6"/>
    </row>
    <row r="2959" spans="1:6" ht="15.75" customHeight="1" x14ac:dyDescent="0.2">
      <c r="A2959" s="6" t="s">
        <v>617</v>
      </c>
      <c r="B2959" s="135">
        <v>42242.833333333336</v>
      </c>
      <c r="C2959" s="6">
        <v>321803</v>
      </c>
      <c r="D2959" s="62"/>
      <c r="E2959" s="44"/>
      <c r="F2959" s="6"/>
    </row>
    <row r="2960" spans="1:6" ht="15.75" customHeight="1" x14ac:dyDescent="0.2">
      <c r="A2960" s="6" t="s">
        <v>617</v>
      </c>
      <c r="B2960" s="135">
        <v>42241.833333333336</v>
      </c>
      <c r="C2960" s="6">
        <v>318249</v>
      </c>
      <c r="D2960" s="62"/>
      <c r="E2960" s="44"/>
      <c r="F2960" s="6"/>
    </row>
    <row r="2961" spans="1:6" ht="15.75" customHeight="1" x14ac:dyDescent="0.2">
      <c r="A2961" s="6" t="s">
        <v>617</v>
      </c>
      <c r="B2961" s="135">
        <v>42240.833333333336</v>
      </c>
      <c r="C2961" s="6">
        <v>316385</v>
      </c>
      <c r="D2961" s="62"/>
      <c r="E2961" s="44"/>
      <c r="F2961" s="6"/>
    </row>
    <row r="2962" spans="1:6" ht="15.75" customHeight="1" x14ac:dyDescent="0.2">
      <c r="A2962" s="6" t="s">
        <v>617</v>
      </c>
      <c r="B2962" s="135">
        <v>42239.833333333336</v>
      </c>
      <c r="C2962" s="6">
        <v>305618</v>
      </c>
      <c r="D2962" s="62"/>
      <c r="E2962" s="44"/>
      <c r="F2962" s="6"/>
    </row>
    <row r="2963" spans="1:6" ht="15.75" customHeight="1" x14ac:dyDescent="0.2">
      <c r="A2963" s="6" t="s">
        <v>617</v>
      </c>
      <c r="B2963" s="135">
        <v>42238.833333333336</v>
      </c>
      <c r="C2963" s="6">
        <v>271435</v>
      </c>
      <c r="D2963" s="62"/>
      <c r="E2963" s="44"/>
      <c r="F2963" s="6"/>
    </row>
    <row r="2964" spans="1:6" ht="15.75" customHeight="1" x14ac:dyDescent="0.2">
      <c r="A2964" s="6" t="s">
        <v>617</v>
      </c>
      <c r="B2964" s="135">
        <v>42237.833333333336</v>
      </c>
      <c r="C2964" s="6">
        <v>834566</v>
      </c>
      <c r="D2964" s="62"/>
      <c r="E2964" s="44"/>
      <c r="F2964" s="6"/>
    </row>
    <row r="2965" spans="1:6" ht="15.75" customHeight="1" x14ac:dyDescent="0.2">
      <c r="A2965" s="6" t="s">
        <v>617</v>
      </c>
      <c r="B2965" s="135">
        <v>42236.833333333336</v>
      </c>
      <c r="C2965" s="6">
        <v>269481</v>
      </c>
      <c r="D2965" s="62"/>
      <c r="E2965" s="44"/>
      <c r="F2965" s="6"/>
    </row>
    <row r="2966" spans="1:6" ht="15.75" customHeight="1" x14ac:dyDescent="0.2">
      <c r="A2966" s="6" t="s">
        <v>617</v>
      </c>
      <c r="B2966" s="135">
        <v>42235.833333333336</v>
      </c>
      <c r="C2966" s="6">
        <v>312550</v>
      </c>
      <c r="D2966" s="62"/>
      <c r="E2966" s="44"/>
      <c r="F2966" s="6"/>
    </row>
    <row r="2967" spans="1:6" ht="15.75" customHeight="1" x14ac:dyDescent="0.2">
      <c r="A2967" s="6" t="s">
        <v>617</v>
      </c>
      <c r="B2967" s="135">
        <v>42234.833333333336</v>
      </c>
      <c r="C2967" s="6">
        <v>305443</v>
      </c>
      <c r="D2967" s="62"/>
      <c r="E2967" s="44"/>
      <c r="F2967" s="6"/>
    </row>
    <row r="2968" spans="1:6" ht="15.75" customHeight="1" x14ac:dyDescent="0.2">
      <c r="A2968" s="6" t="s">
        <v>617</v>
      </c>
      <c r="B2968" s="135">
        <v>42233.833333333336</v>
      </c>
      <c r="C2968" s="6">
        <v>307259</v>
      </c>
      <c r="D2968" s="62"/>
      <c r="E2968" s="44"/>
      <c r="F2968" s="6"/>
    </row>
    <row r="2969" spans="1:6" ht="15.75" customHeight="1" x14ac:dyDescent="0.2">
      <c r="A2969" s="6" t="s">
        <v>617</v>
      </c>
      <c r="B2969" s="135">
        <v>42232.833333333336</v>
      </c>
      <c r="C2969" s="6">
        <v>295161</v>
      </c>
      <c r="D2969" s="62"/>
      <c r="E2969" s="44"/>
      <c r="F2969" s="6"/>
    </row>
    <row r="2970" spans="1:6" ht="15.75" customHeight="1" x14ac:dyDescent="0.2">
      <c r="A2970" s="6" t="s">
        <v>617</v>
      </c>
      <c r="B2970" s="135">
        <v>42231.833333333336</v>
      </c>
      <c r="C2970" s="6">
        <v>264820</v>
      </c>
      <c r="D2970" s="62"/>
      <c r="E2970" s="44"/>
      <c r="F2970" s="6"/>
    </row>
    <row r="2971" spans="1:6" ht="15.75" customHeight="1" x14ac:dyDescent="0.2">
      <c r="A2971" s="6" t="s">
        <v>617</v>
      </c>
      <c r="B2971" s="135">
        <v>42230.833333333336</v>
      </c>
      <c r="C2971" s="6">
        <v>795371</v>
      </c>
      <c r="D2971" s="62"/>
      <c r="E2971" s="44"/>
      <c r="F2971" s="6"/>
    </row>
    <row r="2972" spans="1:6" ht="15.75" customHeight="1" x14ac:dyDescent="0.2">
      <c r="A2972" s="6" t="s">
        <v>617</v>
      </c>
      <c r="B2972" s="135">
        <v>42229.833333333336</v>
      </c>
      <c r="C2972" s="6">
        <v>293685</v>
      </c>
      <c r="D2972" s="62"/>
      <c r="E2972" s="44"/>
      <c r="F2972" s="6"/>
    </row>
    <row r="2973" spans="1:6" ht="15.75" customHeight="1" x14ac:dyDescent="0.2">
      <c r="A2973" s="6" t="s">
        <v>617</v>
      </c>
      <c r="B2973" s="135">
        <v>42228.833333333336</v>
      </c>
      <c r="C2973" s="6">
        <v>306205</v>
      </c>
      <c r="D2973" s="62"/>
      <c r="E2973" s="44"/>
      <c r="F2973" s="6"/>
    </row>
    <row r="2974" spans="1:6" ht="15.75" customHeight="1" x14ac:dyDescent="0.2">
      <c r="A2974" s="6" t="s">
        <v>617</v>
      </c>
      <c r="B2974" s="135">
        <v>42227.833333333336</v>
      </c>
      <c r="C2974" s="6">
        <v>295413</v>
      </c>
      <c r="D2974" s="62"/>
      <c r="E2974" s="44"/>
      <c r="F2974" s="6"/>
    </row>
    <row r="2975" spans="1:6" ht="15.75" customHeight="1" x14ac:dyDescent="0.2">
      <c r="A2975" s="6" t="s">
        <v>617</v>
      </c>
      <c r="B2975" s="135">
        <v>42226.833333333336</v>
      </c>
      <c r="C2975" s="6">
        <v>309802</v>
      </c>
      <c r="D2975" s="62"/>
      <c r="E2975" s="44"/>
      <c r="F2975" s="6"/>
    </row>
    <row r="2976" spans="1:6" ht="15.75" customHeight="1" x14ac:dyDescent="0.2">
      <c r="A2976" s="6" t="s">
        <v>617</v>
      </c>
      <c r="B2976" s="135">
        <v>42225.833333333336</v>
      </c>
      <c r="C2976" s="6">
        <v>304258</v>
      </c>
      <c r="D2976" s="62"/>
      <c r="E2976" s="44"/>
      <c r="F2976" s="6"/>
    </row>
    <row r="2977" spans="1:6" ht="15.75" customHeight="1" x14ac:dyDescent="0.2">
      <c r="A2977" s="6" t="s">
        <v>617</v>
      </c>
      <c r="B2977" s="135">
        <v>42224.833333333336</v>
      </c>
      <c r="C2977" s="6">
        <v>816323</v>
      </c>
      <c r="D2977" s="62"/>
      <c r="E2977" s="44"/>
      <c r="F2977" s="6"/>
    </row>
    <row r="2978" spans="1:6" ht="15.75" customHeight="1" x14ac:dyDescent="0.2">
      <c r="A2978" s="6" t="s">
        <v>617</v>
      </c>
      <c r="B2978" s="135">
        <v>42223.833333333336</v>
      </c>
      <c r="C2978" s="6">
        <v>269296</v>
      </c>
      <c r="D2978" s="62"/>
      <c r="E2978" s="44"/>
      <c r="F2978" s="6"/>
    </row>
    <row r="2979" spans="1:6" ht="15.75" customHeight="1" x14ac:dyDescent="0.2">
      <c r="A2979" s="6" t="s">
        <v>617</v>
      </c>
      <c r="B2979" s="135">
        <v>42222.833333333336</v>
      </c>
      <c r="C2979" s="6">
        <v>282005</v>
      </c>
      <c r="D2979" s="62"/>
      <c r="E2979" s="44"/>
      <c r="F2979" s="6"/>
    </row>
    <row r="2980" spans="1:6" ht="15.75" customHeight="1" x14ac:dyDescent="0.2">
      <c r="A2980" s="6" t="s">
        <v>617</v>
      </c>
      <c r="B2980" s="135">
        <v>42221.833333333336</v>
      </c>
      <c r="C2980" s="6">
        <v>308928</v>
      </c>
      <c r="D2980" s="62"/>
      <c r="E2980" s="44"/>
      <c r="F2980" s="6"/>
    </row>
    <row r="2981" spans="1:6" ht="15.75" customHeight="1" x14ac:dyDescent="0.2">
      <c r="A2981" s="6" t="s">
        <v>617</v>
      </c>
      <c r="B2981" s="135">
        <v>42220.833333333336</v>
      </c>
      <c r="C2981" s="6">
        <v>308637</v>
      </c>
      <c r="D2981" s="62"/>
      <c r="E2981" s="44"/>
      <c r="F2981" s="6"/>
    </row>
    <row r="2982" spans="1:6" ht="15.75" customHeight="1" x14ac:dyDescent="0.2">
      <c r="A2982" s="6" t="s">
        <v>617</v>
      </c>
      <c r="B2982" s="135">
        <v>42219.833333333336</v>
      </c>
      <c r="C2982" s="6">
        <v>309297</v>
      </c>
      <c r="D2982" s="62"/>
      <c r="E2982" s="44"/>
      <c r="F2982" s="6"/>
    </row>
    <row r="2983" spans="1:6" ht="15.75" customHeight="1" x14ac:dyDescent="0.2">
      <c r="A2983" s="6" t="s">
        <v>617</v>
      </c>
      <c r="B2983" s="135">
        <v>42218.833333333336</v>
      </c>
      <c r="C2983" s="6">
        <v>295909</v>
      </c>
      <c r="D2983" s="62"/>
      <c r="E2983" s="44"/>
      <c r="F2983" s="6"/>
    </row>
    <row r="2984" spans="1:6" ht="15.75" customHeight="1" x14ac:dyDescent="0.2">
      <c r="A2984" s="6" t="s">
        <v>617</v>
      </c>
      <c r="B2984" s="135">
        <v>42217.833333333336</v>
      </c>
      <c r="C2984" s="6">
        <v>260461</v>
      </c>
      <c r="D2984" s="62"/>
      <c r="E2984" s="44"/>
      <c r="F2984" s="6"/>
    </row>
    <row r="2985" spans="1:6" ht="15.75" customHeight="1" x14ac:dyDescent="0.2">
      <c r="A2985" s="6" t="s">
        <v>623</v>
      </c>
      <c r="B2985" s="6"/>
      <c r="C2985" s="6"/>
      <c r="D2985" s="62"/>
      <c r="E2985" s="44"/>
      <c r="F2985" s="6"/>
    </row>
    <row r="2986" spans="1:6" ht="15.75" customHeight="1" x14ac:dyDescent="0.2">
      <c r="A2986" s="6" t="s">
        <v>628</v>
      </c>
      <c r="B2986" s="135">
        <v>42247.833333333336</v>
      </c>
      <c r="C2986" s="6">
        <v>336770</v>
      </c>
      <c r="D2986" s="62"/>
      <c r="E2986" s="44"/>
      <c r="F2986" s="6"/>
    </row>
    <row r="2987" spans="1:6" ht="15.75" customHeight="1" x14ac:dyDescent="0.2">
      <c r="A2987" s="6" t="s">
        <v>628</v>
      </c>
      <c r="B2987" s="135">
        <v>42246.833333333336</v>
      </c>
      <c r="C2987" s="6">
        <v>339425</v>
      </c>
      <c r="D2987" s="62"/>
      <c r="E2987" s="44"/>
      <c r="F2987" s="6"/>
    </row>
    <row r="2988" spans="1:6" ht="15.75" customHeight="1" x14ac:dyDescent="0.2">
      <c r="A2988" s="6" t="s">
        <v>628</v>
      </c>
      <c r="B2988" s="135">
        <v>42245.833333333336</v>
      </c>
      <c r="C2988" s="6">
        <v>333449</v>
      </c>
      <c r="D2988" s="62"/>
      <c r="E2988" s="44"/>
      <c r="F2988" s="6"/>
    </row>
    <row r="2989" spans="1:6" ht="15.75" customHeight="1" x14ac:dyDescent="0.2">
      <c r="A2989" s="6" t="s">
        <v>628</v>
      </c>
      <c r="B2989" s="135">
        <v>42244.833333333336</v>
      </c>
      <c r="C2989" s="6">
        <v>345002</v>
      </c>
      <c r="D2989" s="62"/>
      <c r="E2989" s="44"/>
      <c r="F2989" s="6"/>
    </row>
    <row r="2990" spans="1:6" ht="15.75" customHeight="1" x14ac:dyDescent="0.2">
      <c r="A2990" s="6" t="s">
        <v>628</v>
      </c>
      <c r="B2990" s="135">
        <v>42243.833333333336</v>
      </c>
      <c r="C2990" s="6">
        <v>334674</v>
      </c>
      <c r="D2990" s="62"/>
      <c r="E2990" s="44"/>
      <c r="F2990" s="6"/>
    </row>
    <row r="2991" spans="1:6" ht="15.75" customHeight="1" x14ac:dyDescent="0.2">
      <c r="A2991" s="6" t="s">
        <v>628</v>
      </c>
      <c r="B2991" s="135">
        <v>42242.833333333336</v>
      </c>
      <c r="C2991" s="6">
        <v>329756</v>
      </c>
      <c r="D2991" s="62"/>
      <c r="E2991" s="44"/>
      <c r="F2991" s="6"/>
    </row>
    <row r="2992" spans="1:6" ht="15.75" customHeight="1" x14ac:dyDescent="0.2">
      <c r="A2992" s="6" t="s">
        <v>628</v>
      </c>
      <c r="B2992" s="135">
        <v>42241.833333333336</v>
      </c>
      <c r="C2992" s="6">
        <v>327314</v>
      </c>
      <c r="D2992" s="62"/>
      <c r="E2992" s="44"/>
      <c r="F2992" s="6"/>
    </row>
    <row r="2993" spans="1:6" ht="15.75" customHeight="1" x14ac:dyDescent="0.2">
      <c r="A2993" s="6" t="s">
        <v>628</v>
      </c>
      <c r="B2993" s="135">
        <v>42240.833333333336</v>
      </c>
      <c r="C2993" s="6">
        <v>328401</v>
      </c>
      <c r="D2993" s="62"/>
      <c r="E2993" s="44"/>
      <c r="F2993" s="6"/>
    </row>
    <row r="2994" spans="1:6" ht="15.75" customHeight="1" x14ac:dyDescent="0.2">
      <c r="A2994" s="6" t="s">
        <v>628</v>
      </c>
      <c r="B2994" s="135">
        <v>42239.833333333336</v>
      </c>
      <c r="C2994" s="6">
        <v>336192</v>
      </c>
      <c r="D2994" s="62"/>
      <c r="E2994" s="44"/>
      <c r="F2994" s="6"/>
    </row>
    <row r="2995" spans="1:6" ht="15.75" customHeight="1" x14ac:dyDescent="0.2">
      <c r="A2995" s="6" t="s">
        <v>628</v>
      </c>
      <c r="B2995" s="135">
        <v>42238.833333333336</v>
      </c>
      <c r="C2995" s="6">
        <v>322620</v>
      </c>
      <c r="D2995" s="62"/>
      <c r="E2995" s="44"/>
      <c r="F2995" s="6"/>
    </row>
    <row r="2996" spans="1:6" ht="15.75" customHeight="1" x14ac:dyDescent="0.2">
      <c r="A2996" s="6" t="s">
        <v>628</v>
      </c>
      <c r="B2996" s="135">
        <v>42237.833333333336</v>
      </c>
      <c r="C2996" s="6">
        <v>336532</v>
      </c>
      <c r="D2996" s="62"/>
      <c r="E2996" s="44"/>
      <c r="F2996" s="6"/>
    </row>
    <row r="2997" spans="1:6" ht="15.75" customHeight="1" x14ac:dyDescent="0.2">
      <c r="A2997" s="6" t="s">
        <v>628</v>
      </c>
      <c r="B2997" s="135">
        <v>42236.833333333336</v>
      </c>
      <c r="C2997" s="6">
        <v>333199</v>
      </c>
      <c r="D2997" s="62"/>
      <c r="E2997" s="44"/>
      <c r="F2997" s="6"/>
    </row>
    <row r="2998" spans="1:6" ht="15.75" customHeight="1" x14ac:dyDescent="0.2">
      <c r="A2998" s="6" t="s">
        <v>628</v>
      </c>
      <c r="B2998" s="135">
        <v>42235.833333333336</v>
      </c>
      <c r="C2998" s="6">
        <v>339388</v>
      </c>
      <c r="D2998" s="62"/>
      <c r="E2998" s="44"/>
      <c r="F2998" s="6"/>
    </row>
    <row r="2999" spans="1:6" ht="15.75" customHeight="1" x14ac:dyDescent="0.2">
      <c r="A2999" s="6" t="s">
        <v>628</v>
      </c>
      <c r="B2999" s="135">
        <v>42234.833333333336</v>
      </c>
      <c r="C2999" s="6">
        <v>337198</v>
      </c>
      <c r="D2999" s="62"/>
      <c r="E2999" s="44"/>
      <c r="F2999" s="6"/>
    </row>
    <row r="3000" spans="1:6" ht="15.75" customHeight="1" x14ac:dyDescent="0.2">
      <c r="A3000" s="6" t="s">
        <v>628</v>
      </c>
      <c r="B3000" s="135">
        <v>42233.833333333336</v>
      </c>
      <c r="C3000" s="6">
        <v>335122</v>
      </c>
      <c r="D3000" s="62"/>
      <c r="E3000" s="44"/>
      <c r="F3000" s="6"/>
    </row>
    <row r="3001" spans="1:6" ht="15.75" customHeight="1" x14ac:dyDescent="0.2">
      <c r="A3001" s="6" t="s">
        <v>628</v>
      </c>
      <c r="B3001" s="135">
        <v>42232.833333333336</v>
      </c>
      <c r="C3001" s="6">
        <v>327880</v>
      </c>
      <c r="D3001" s="62"/>
      <c r="E3001" s="44"/>
      <c r="F3001" s="6"/>
    </row>
    <row r="3002" spans="1:6" ht="15.75" customHeight="1" x14ac:dyDescent="0.2">
      <c r="A3002" s="6" t="s">
        <v>628</v>
      </c>
      <c r="B3002" s="135">
        <v>42231.833333333336</v>
      </c>
      <c r="C3002" s="6">
        <v>327443</v>
      </c>
      <c r="D3002" s="62"/>
      <c r="E3002" s="44"/>
      <c r="F3002" s="6"/>
    </row>
    <row r="3003" spans="1:6" ht="15.75" customHeight="1" x14ac:dyDescent="0.2">
      <c r="A3003" s="6" t="s">
        <v>628</v>
      </c>
      <c r="B3003" s="135">
        <v>42230.833333333336</v>
      </c>
      <c r="C3003" s="6">
        <v>342656</v>
      </c>
      <c r="D3003" s="62"/>
      <c r="E3003" s="44"/>
      <c r="F3003" s="6"/>
    </row>
    <row r="3004" spans="1:6" ht="15.75" customHeight="1" x14ac:dyDescent="0.2">
      <c r="A3004" s="6" t="s">
        <v>628</v>
      </c>
      <c r="B3004" s="135">
        <v>42229.833333333336</v>
      </c>
      <c r="C3004" s="6">
        <v>328039</v>
      </c>
      <c r="D3004" s="62"/>
      <c r="E3004" s="44"/>
      <c r="F3004" s="6"/>
    </row>
    <row r="3005" spans="1:6" ht="15.75" customHeight="1" x14ac:dyDescent="0.2">
      <c r="A3005" s="6" t="s">
        <v>628</v>
      </c>
      <c r="B3005" s="135">
        <v>42228.833333333336</v>
      </c>
      <c r="C3005" s="6">
        <v>335991</v>
      </c>
      <c r="D3005" s="62"/>
      <c r="E3005" s="44"/>
      <c r="F3005" s="6"/>
    </row>
    <row r="3006" spans="1:6" ht="15.75" customHeight="1" x14ac:dyDescent="0.2">
      <c r="A3006" s="6" t="s">
        <v>628</v>
      </c>
      <c r="B3006" s="135">
        <v>42227.833333333336</v>
      </c>
      <c r="C3006" s="6">
        <v>333444</v>
      </c>
      <c r="D3006" s="62"/>
      <c r="E3006" s="44"/>
      <c r="F3006" s="6"/>
    </row>
    <row r="3007" spans="1:6" ht="15.75" customHeight="1" x14ac:dyDescent="0.2">
      <c r="A3007" s="6" t="s">
        <v>628</v>
      </c>
      <c r="B3007" s="135">
        <v>42226.833333333336</v>
      </c>
      <c r="C3007" s="6">
        <v>332468</v>
      </c>
      <c r="D3007" s="62"/>
      <c r="E3007" s="44"/>
      <c r="F3007" s="6"/>
    </row>
    <row r="3008" spans="1:6" ht="15.75" customHeight="1" x14ac:dyDescent="0.2">
      <c r="A3008" s="6" t="s">
        <v>628</v>
      </c>
      <c r="B3008" s="135">
        <v>42225.833333333336</v>
      </c>
      <c r="C3008" s="6">
        <v>329350</v>
      </c>
      <c r="D3008" s="62"/>
      <c r="E3008" s="44"/>
      <c r="F3008" s="6"/>
    </row>
    <row r="3009" spans="1:6" ht="15.75" customHeight="1" x14ac:dyDescent="0.2">
      <c r="A3009" s="6" t="s">
        <v>628</v>
      </c>
      <c r="B3009" s="135">
        <v>42224.833333333336</v>
      </c>
      <c r="C3009" s="6">
        <v>325532</v>
      </c>
      <c r="D3009" s="62"/>
      <c r="E3009" s="44"/>
      <c r="F3009" s="6"/>
    </row>
    <row r="3010" spans="1:6" ht="15.75" customHeight="1" x14ac:dyDescent="0.2">
      <c r="A3010" s="6" t="s">
        <v>628</v>
      </c>
      <c r="B3010" s="135">
        <v>42223.833333333336</v>
      </c>
      <c r="C3010" s="6">
        <v>345095</v>
      </c>
      <c r="D3010" s="62"/>
      <c r="E3010" s="44"/>
      <c r="F3010" s="6"/>
    </row>
    <row r="3011" spans="1:6" ht="15.75" customHeight="1" x14ac:dyDescent="0.2">
      <c r="A3011" s="6" t="s">
        <v>628</v>
      </c>
      <c r="B3011" s="135">
        <v>42222.833333333336</v>
      </c>
      <c r="C3011" s="6">
        <v>330839</v>
      </c>
      <c r="D3011" s="62"/>
      <c r="E3011" s="44"/>
      <c r="F3011" s="6"/>
    </row>
    <row r="3012" spans="1:6" ht="15.75" customHeight="1" x14ac:dyDescent="0.2">
      <c r="A3012" s="6" t="s">
        <v>628</v>
      </c>
      <c r="B3012" s="135">
        <v>42221.833333333336</v>
      </c>
      <c r="C3012" s="6">
        <v>325270</v>
      </c>
      <c r="D3012" s="62"/>
      <c r="E3012" s="44"/>
      <c r="F3012" s="6"/>
    </row>
    <row r="3013" spans="1:6" ht="15.75" customHeight="1" x14ac:dyDescent="0.2">
      <c r="A3013" s="6" t="s">
        <v>628</v>
      </c>
      <c r="B3013" s="135">
        <v>42220.833333333336</v>
      </c>
      <c r="C3013" s="6">
        <v>331277</v>
      </c>
      <c r="D3013" s="62"/>
      <c r="E3013" s="44"/>
      <c r="F3013" s="6"/>
    </row>
    <row r="3014" spans="1:6" ht="15.75" customHeight="1" x14ac:dyDescent="0.2">
      <c r="A3014" s="6" t="s">
        <v>628</v>
      </c>
      <c r="B3014" s="135">
        <v>42219.833333333336</v>
      </c>
      <c r="C3014" s="6">
        <v>333138</v>
      </c>
      <c r="D3014" s="62"/>
      <c r="E3014" s="44"/>
      <c r="F3014" s="6"/>
    </row>
    <row r="3015" spans="1:6" ht="15.75" customHeight="1" x14ac:dyDescent="0.2">
      <c r="A3015" s="6" t="s">
        <v>628</v>
      </c>
      <c r="B3015" s="135">
        <v>42218.833333333336</v>
      </c>
      <c r="C3015" s="6">
        <v>340783</v>
      </c>
      <c r="D3015" s="62"/>
      <c r="E3015" s="44"/>
      <c r="F3015" s="6"/>
    </row>
    <row r="3016" spans="1:6" ht="15.75" customHeight="1" x14ac:dyDescent="0.2">
      <c r="A3016" s="6" t="s">
        <v>628</v>
      </c>
      <c r="B3016" s="135">
        <v>42217.833333333336</v>
      </c>
      <c r="C3016" s="6">
        <v>332394</v>
      </c>
      <c r="D3016" s="62"/>
      <c r="E3016" s="44"/>
      <c r="F3016" s="6"/>
    </row>
    <row r="3017" spans="1:6" ht="15.75" customHeight="1" x14ac:dyDescent="0.2">
      <c r="A3017" s="6" t="s">
        <v>629</v>
      </c>
      <c r="B3017" s="135">
        <v>42247.833333333336</v>
      </c>
      <c r="C3017" s="6">
        <v>302500</v>
      </c>
      <c r="D3017" s="62"/>
      <c r="E3017" s="44"/>
      <c r="F3017" s="6"/>
    </row>
    <row r="3018" spans="1:6" ht="15.75" customHeight="1" x14ac:dyDescent="0.2">
      <c r="A3018" s="6" t="s">
        <v>629</v>
      </c>
      <c r="B3018" s="135">
        <v>42246.833333333336</v>
      </c>
      <c r="C3018" s="6">
        <v>296913</v>
      </c>
      <c r="D3018" s="62"/>
      <c r="E3018" s="44"/>
      <c r="F3018" s="6"/>
    </row>
    <row r="3019" spans="1:6" ht="15.75" customHeight="1" x14ac:dyDescent="0.2">
      <c r="A3019" s="6" t="s">
        <v>629</v>
      </c>
      <c r="B3019" s="135">
        <v>42245.833333333336</v>
      </c>
      <c r="C3019" s="6">
        <v>288019</v>
      </c>
      <c r="D3019" s="62"/>
      <c r="E3019" s="44"/>
      <c r="F3019" s="6"/>
    </row>
    <row r="3020" spans="1:6" ht="15.75" customHeight="1" x14ac:dyDescent="0.2">
      <c r="A3020" s="6" t="s">
        <v>629</v>
      </c>
      <c r="B3020" s="135">
        <v>42244.833333333336</v>
      </c>
      <c r="C3020" s="6">
        <v>296266</v>
      </c>
      <c r="D3020" s="62"/>
      <c r="E3020" s="44"/>
      <c r="F3020" s="6"/>
    </row>
    <row r="3021" spans="1:6" ht="15.75" customHeight="1" x14ac:dyDescent="0.2">
      <c r="A3021" s="6" t="s">
        <v>629</v>
      </c>
      <c r="B3021" s="135">
        <v>42243.833333333336</v>
      </c>
      <c r="C3021" s="6">
        <v>295068</v>
      </c>
      <c r="D3021" s="62"/>
      <c r="E3021" s="44"/>
      <c r="F3021" s="6"/>
    </row>
    <row r="3022" spans="1:6" ht="15.75" customHeight="1" x14ac:dyDescent="0.2">
      <c r="A3022" s="6" t="s">
        <v>629</v>
      </c>
      <c r="B3022" s="135">
        <v>42242.833333333336</v>
      </c>
      <c r="C3022" s="6">
        <v>291896</v>
      </c>
      <c r="D3022" s="62"/>
      <c r="E3022" s="44"/>
      <c r="F3022" s="6"/>
    </row>
    <row r="3023" spans="1:6" ht="15.75" customHeight="1" x14ac:dyDescent="0.2">
      <c r="A3023" s="6" t="s">
        <v>629</v>
      </c>
      <c r="B3023" s="135">
        <v>42241.833333333336</v>
      </c>
      <c r="C3023" s="6">
        <v>285751</v>
      </c>
      <c r="D3023" s="62"/>
      <c r="E3023" s="44"/>
      <c r="F3023" s="6"/>
    </row>
    <row r="3024" spans="1:6" ht="15.75" customHeight="1" x14ac:dyDescent="0.2">
      <c r="A3024" s="6" t="s">
        <v>629</v>
      </c>
      <c r="B3024" s="135">
        <v>42240.833333333336</v>
      </c>
      <c r="C3024" s="6">
        <v>294088</v>
      </c>
      <c r="D3024" s="62"/>
      <c r="E3024" s="44"/>
      <c r="F3024" s="6"/>
    </row>
    <row r="3025" spans="1:6" ht="15.75" customHeight="1" x14ac:dyDescent="0.2">
      <c r="A3025" s="6" t="s">
        <v>629</v>
      </c>
      <c r="B3025" s="135">
        <v>42239.833333333336</v>
      </c>
      <c r="C3025" s="6">
        <v>291105</v>
      </c>
      <c r="D3025" s="62"/>
      <c r="E3025" s="44"/>
      <c r="F3025" s="6"/>
    </row>
    <row r="3026" spans="1:6" ht="15.75" customHeight="1" x14ac:dyDescent="0.2">
      <c r="A3026" s="6" t="s">
        <v>629</v>
      </c>
      <c r="B3026" s="135">
        <v>42238.833333333336</v>
      </c>
      <c r="C3026" s="6">
        <v>285593</v>
      </c>
      <c r="D3026" s="62"/>
      <c r="E3026" s="44"/>
      <c r="F3026" s="6"/>
    </row>
    <row r="3027" spans="1:6" ht="15.75" customHeight="1" x14ac:dyDescent="0.2">
      <c r="A3027" s="6" t="s">
        <v>629</v>
      </c>
      <c r="B3027" s="135">
        <v>42237.833333333336</v>
      </c>
      <c r="C3027" s="6">
        <v>292069</v>
      </c>
      <c r="D3027" s="62"/>
      <c r="E3027" s="44"/>
      <c r="F3027" s="6"/>
    </row>
    <row r="3028" spans="1:6" ht="15.75" customHeight="1" x14ac:dyDescent="0.2">
      <c r="A3028" s="6" t="s">
        <v>629</v>
      </c>
      <c r="B3028" s="135">
        <v>42236.833333333336</v>
      </c>
      <c r="C3028" s="6">
        <v>291629</v>
      </c>
      <c r="D3028" s="62"/>
      <c r="E3028" s="44"/>
      <c r="F3028" s="6"/>
    </row>
    <row r="3029" spans="1:6" ht="15.75" customHeight="1" x14ac:dyDescent="0.2">
      <c r="A3029" s="6" t="s">
        <v>629</v>
      </c>
      <c r="B3029" s="135">
        <v>42235.833333333336</v>
      </c>
      <c r="C3029" s="6">
        <v>289061</v>
      </c>
      <c r="D3029" s="62"/>
      <c r="E3029" s="44"/>
      <c r="F3029" s="6"/>
    </row>
    <row r="3030" spans="1:6" ht="15.75" customHeight="1" x14ac:dyDescent="0.2">
      <c r="A3030" s="6" t="s">
        <v>629</v>
      </c>
      <c r="B3030" s="135">
        <v>42234.833333333336</v>
      </c>
      <c r="C3030" s="6">
        <v>289540</v>
      </c>
      <c r="D3030" s="62"/>
      <c r="E3030" s="44"/>
      <c r="F3030" s="6"/>
    </row>
    <row r="3031" spans="1:6" ht="15.75" customHeight="1" x14ac:dyDescent="0.2">
      <c r="A3031" s="6" t="s">
        <v>629</v>
      </c>
      <c r="B3031" s="135">
        <v>42233.833333333336</v>
      </c>
      <c r="C3031" s="6">
        <v>288914</v>
      </c>
      <c r="D3031" s="62"/>
      <c r="E3031" s="44"/>
      <c r="F3031" s="6"/>
    </row>
    <row r="3032" spans="1:6" ht="15.75" customHeight="1" x14ac:dyDescent="0.2">
      <c r="A3032" s="6" t="s">
        <v>629</v>
      </c>
      <c r="B3032" s="135">
        <v>42232.833333333336</v>
      </c>
      <c r="C3032" s="6">
        <v>289406</v>
      </c>
      <c r="D3032" s="62"/>
      <c r="E3032" s="44"/>
      <c r="F3032" s="6"/>
    </row>
    <row r="3033" spans="1:6" ht="15.75" customHeight="1" x14ac:dyDescent="0.2">
      <c r="A3033" s="6" t="s">
        <v>629</v>
      </c>
      <c r="B3033" s="135">
        <v>42231.833333333336</v>
      </c>
      <c r="C3033" s="6">
        <v>281823</v>
      </c>
      <c r="D3033" s="62"/>
      <c r="E3033" s="44"/>
      <c r="F3033" s="6"/>
    </row>
    <row r="3034" spans="1:6" ht="15.75" customHeight="1" x14ac:dyDescent="0.2">
      <c r="A3034" s="6" t="s">
        <v>629</v>
      </c>
      <c r="B3034" s="135">
        <v>42230.833333333336</v>
      </c>
      <c r="C3034" s="6">
        <v>287595</v>
      </c>
      <c r="D3034" s="62"/>
      <c r="E3034" s="44"/>
      <c r="F3034" s="6"/>
    </row>
    <row r="3035" spans="1:6" ht="15.75" customHeight="1" x14ac:dyDescent="0.2">
      <c r="A3035" s="6" t="s">
        <v>629</v>
      </c>
      <c r="B3035" s="135">
        <v>42229.833333333336</v>
      </c>
      <c r="C3035" s="6">
        <v>284209</v>
      </c>
      <c r="D3035" s="62"/>
      <c r="E3035" s="44"/>
      <c r="F3035" s="6"/>
    </row>
    <row r="3036" spans="1:6" ht="15.75" customHeight="1" x14ac:dyDescent="0.2">
      <c r="A3036" s="6" t="s">
        <v>629</v>
      </c>
      <c r="B3036" s="135">
        <v>42228.833333333336</v>
      </c>
      <c r="C3036" s="6">
        <v>284604</v>
      </c>
      <c r="D3036" s="62"/>
      <c r="E3036" s="44"/>
      <c r="F3036" s="6"/>
    </row>
    <row r="3037" spans="1:6" ht="15.75" customHeight="1" x14ac:dyDescent="0.2">
      <c r="A3037" s="6" t="s">
        <v>629</v>
      </c>
      <c r="B3037" s="135">
        <v>42227.833333333336</v>
      </c>
      <c r="C3037" s="6">
        <v>283689</v>
      </c>
      <c r="D3037" s="62"/>
      <c r="E3037" s="44"/>
      <c r="F3037" s="6"/>
    </row>
    <row r="3038" spans="1:6" ht="15.75" customHeight="1" x14ac:dyDescent="0.2">
      <c r="A3038" s="6" t="s">
        <v>629</v>
      </c>
      <c r="B3038" s="135">
        <v>42226.833333333336</v>
      </c>
      <c r="C3038" s="6">
        <v>287559</v>
      </c>
      <c r="D3038" s="62"/>
      <c r="E3038" s="44"/>
      <c r="F3038" s="6"/>
    </row>
    <row r="3039" spans="1:6" ht="15.75" customHeight="1" x14ac:dyDescent="0.2">
      <c r="A3039" s="6" t="s">
        <v>629</v>
      </c>
      <c r="B3039" s="135">
        <v>42225.833333333336</v>
      </c>
      <c r="C3039" s="6">
        <v>287397</v>
      </c>
      <c r="D3039" s="62"/>
      <c r="E3039" s="44"/>
      <c r="F3039" s="6"/>
    </row>
    <row r="3040" spans="1:6" ht="15.75" customHeight="1" x14ac:dyDescent="0.2">
      <c r="A3040" s="6" t="s">
        <v>629</v>
      </c>
      <c r="B3040" s="135">
        <v>42224.833333333336</v>
      </c>
      <c r="C3040" s="6">
        <v>279749</v>
      </c>
      <c r="D3040" s="62"/>
      <c r="E3040" s="44"/>
      <c r="F3040" s="6"/>
    </row>
    <row r="3041" spans="1:6" ht="15.75" customHeight="1" x14ac:dyDescent="0.2">
      <c r="A3041" s="6" t="s">
        <v>629</v>
      </c>
      <c r="B3041" s="135">
        <v>42223.833333333336</v>
      </c>
      <c r="C3041" s="6">
        <v>293470</v>
      </c>
      <c r="D3041" s="62"/>
      <c r="E3041" s="44"/>
      <c r="F3041" s="6"/>
    </row>
    <row r="3042" spans="1:6" ht="15.75" customHeight="1" x14ac:dyDescent="0.2">
      <c r="A3042" s="6" t="s">
        <v>629</v>
      </c>
      <c r="B3042" s="135">
        <v>42222.833333333336</v>
      </c>
      <c r="C3042" s="6">
        <v>287923</v>
      </c>
      <c r="D3042" s="62"/>
      <c r="E3042" s="44"/>
      <c r="F3042" s="6"/>
    </row>
    <row r="3043" spans="1:6" ht="15.75" customHeight="1" x14ac:dyDescent="0.2">
      <c r="A3043" s="6" t="s">
        <v>629</v>
      </c>
      <c r="B3043" s="135">
        <v>42221.833333333336</v>
      </c>
      <c r="C3043" s="6">
        <v>286725</v>
      </c>
      <c r="D3043" s="62"/>
      <c r="E3043" s="44"/>
      <c r="F3043" s="6"/>
    </row>
    <row r="3044" spans="1:6" ht="15.75" customHeight="1" x14ac:dyDescent="0.2">
      <c r="A3044" s="6" t="s">
        <v>629</v>
      </c>
      <c r="B3044" s="135">
        <v>42220.833333333336</v>
      </c>
      <c r="C3044" s="6">
        <v>287404</v>
      </c>
      <c r="D3044" s="62"/>
      <c r="E3044" s="44"/>
      <c r="F3044" s="6"/>
    </row>
    <row r="3045" spans="1:6" ht="15.75" customHeight="1" x14ac:dyDescent="0.2">
      <c r="A3045" s="6" t="s">
        <v>629</v>
      </c>
      <c r="B3045" s="135">
        <v>42219.833333333336</v>
      </c>
      <c r="C3045" s="6">
        <v>281794</v>
      </c>
      <c r="D3045" s="62"/>
      <c r="E3045" s="44"/>
      <c r="F3045" s="6"/>
    </row>
    <row r="3046" spans="1:6" ht="15.75" customHeight="1" x14ac:dyDescent="0.2">
      <c r="A3046" s="6" t="s">
        <v>629</v>
      </c>
      <c r="B3046" s="135">
        <v>42218.833333333336</v>
      </c>
      <c r="C3046" s="6">
        <v>280591</v>
      </c>
      <c r="D3046" s="62"/>
      <c r="E3046" s="44"/>
      <c r="F3046" s="6"/>
    </row>
    <row r="3047" spans="1:6" ht="15.75" customHeight="1" x14ac:dyDescent="0.2">
      <c r="A3047" s="6" t="s">
        <v>629</v>
      </c>
      <c r="B3047" s="135">
        <v>42217.833333333336</v>
      </c>
      <c r="C3047" s="6">
        <v>275255</v>
      </c>
      <c r="D3047" s="62"/>
      <c r="E3047" s="44"/>
      <c r="F3047" s="6"/>
    </row>
    <row r="3048" spans="1:6" ht="15.75" customHeight="1" x14ac:dyDescent="0.2">
      <c r="A3048" s="6" t="s">
        <v>649</v>
      </c>
      <c r="B3048" s="6"/>
      <c r="C3048" s="6"/>
      <c r="D3048" s="62"/>
      <c r="E3048" s="44"/>
      <c r="F3048" s="6"/>
    </row>
    <row r="3049" spans="1:6" ht="15.75" customHeight="1" x14ac:dyDescent="0.2">
      <c r="A3049" s="6" t="s">
        <v>650</v>
      </c>
      <c r="B3049" s="135">
        <v>42247.833333333336</v>
      </c>
      <c r="C3049" s="6">
        <v>283413</v>
      </c>
      <c r="D3049" s="62"/>
      <c r="E3049" s="44"/>
      <c r="F3049" s="6"/>
    </row>
    <row r="3050" spans="1:6" ht="15.75" customHeight="1" x14ac:dyDescent="0.2">
      <c r="A3050" s="6" t="s">
        <v>650</v>
      </c>
      <c r="B3050" s="135">
        <v>42246.833333333336</v>
      </c>
      <c r="C3050" s="6">
        <v>273976</v>
      </c>
      <c r="D3050" s="62"/>
      <c r="E3050" s="44"/>
      <c r="F3050" s="6"/>
    </row>
    <row r="3051" spans="1:6" ht="15.75" customHeight="1" x14ac:dyDescent="0.2">
      <c r="A3051" s="6" t="s">
        <v>650</v>
      </c>
      <c r="B3051" s="135">
        <v>42245.833333333336</v>
      </c>
      <c r="C3051" s="6">
        <v>272024</v>
      </c>
      <c r="D3051" s="62"/>
      <c r="E3051" s="44"/>
      <c r="F3051" s="6"/>
    </row>
    <row r="3052" spans="1:6" ht="15.75" customHeight="1" x14ac:dyDescent="0.2">
      <c r="A3052" s="6" t="s">
        <v>650</v>
      </c>
      <c r="B3052" s="135">
        <v>42244.833333333336</v>
      </c>
      <c r="C3052" s="6">
        <v>350959</v>
      </c>
      <c r="D3052" s="62"/>
      <c r="E3052" s="44"/>
      <c r="F3052" s="6"/>
    </row>
    <row r="3053" spans="1:6" ht="15.75" customHeight="1" x14ac:dyDescent="0.2">
      <c r="A3053" s="6" t="s">
        <v>650</v>
      </c>
      <c r="B3053" s="135">
        <v>42243.833333333336</v>
      </c>
      <c r="C3053" s="6">
        <v>280777</v>
      </c>
      <c r="D3053" s="62"/>
      <c r="E3053" s="44"/>
      <c r="F3053" s="6"/>
    </row>
    <row r="3054" spans="1:6" ht="15.75" customHeight="1" x14ac:dyDescent="0.2">
      <c r="A3054" s="6" t="s">
        <v>650</v>
      </c>
      <c r="B3054" s="135">
        <v>42242.833333333336</v>
      </c>
      <c r="C3054" s="6">
        <v>304666</v>
      </c>
      <c r="D3054" s="62"/>
      <c r="E3054" s="44"/>
      <c r="F3054" s="6"/>
    </row>
    <row r="3055" spans="1:6" ht="15.75" customHeight="1" x14ac:dyDescent="0.2">
      <c r="A3055" s="6" t="s">
        <v>650</v>
      </c>
      <c r="B3055" s="135">
        <v>42241.833333333336</v>
      </c>
      <c r="C3055" s="6">
        <v>295986</v>
      </c>
      <c r="D3055" s="62"/>
      <c r="E3055" s="44"/>
      <c r="F3055" s="6"/>
    </row>
    <row r="3056" spans="1:6" ht="15.75" customHeight="1" x14ac:dyDescent="0.2">
      <c r="A3056" s="6" t="s">
        <v>650</v>
      </c>
      <c r="B3056" s="135">
        <v>42240.833333333336</v>
      </c>
      <c r="C3056" s="6">
        <v>277694</v>
      </c>
      <c r="D3056" s="62"/>
      <c r="E3056" s="44"/>
      <c r="F3056" s="6"/>
    </row>
    <row r="3057" spans="1:6" ht="15.75" customHeight="1" x14ac:dyDescent="0.2">
      <c r="A3057" s="6" t="s">
        <v>650</v>
      </c>
      <c r="B3057" s="135">
        <v>42239.833333333336</v>
      </c>
      <c r="C3057" s="6">
        <v>278694</v>
      </c>
      <c r="D3057" s="62"/>
      <c r="E3057" s="44"/>
      <c r="F3057" s="6"/>
    </row>
    <row r="3058" spans="1:6" ht="15.75" customHeight="1" x14ac:dyDescent="0.2">
      <c r="A3058" s="6" t="s">
        <v>650</v>
      </c>
      <c r="B3058" s="135">
        <v>42238.833333333336</v>
      </c>
      <c r="C3058" s="6">
        <v>260170</v>
      </c>
      <c r="D3058" s="62"/>
      <c r="E3058" s="44"/>
      <c r="F3058" s="6"/>
    </row>
    <row r="3059" spans="1:6" ht="15.75" customHeight="1" x14ac:dyDescent="0.2">
      <c r="A3059" s="6" t="s">
        <v>650</v>
      </c>
      <c r="B3059" s="135">
        <v>42237.833333333336</v>
      </c>
      <c r="C3059" s="6">
        <v>282850</v>
      </c>
      <c r="D3059" s="62"/>
      <c r="E3059" s="44"/>
      <c r="F3059" s="6"/>
    </row>
    <row r="3060" spans="1:6" ht="15.75" customHeight="1" x14ac:dyDescent="0.2">
      <c r="A3060" s="6" t="s">
        <v>650</v>
      </c>
      <c r="B3060" s="135">
        <v>42236.833333333336</v>
      </c>
      <c r="C3060" s="6">
        <v>285815</v>
      </c>
      <c r="D3060" s="62"/>
      <c r="E3060" s="44"/>
      <c r="F3060" s="6"/>
    </row>
    <row r="3061" spans="1:6" ht="15.75" customHeight="1" x14ac:dyDescent="0.2">
      <c r="A3061" s="6" t="s">
        <v>650</v>
      </c>
      <c r="B3061" s="135">
        <v>42235.833333333336</v>
      </c>
      <c r="C3061" s="6">
        <v>264044</v>
      </c>
      <c r="D3061" s="62"/>
      <c r="E3061" s="44"/>
      <c r="F3061" s="6"/>
    </row>
    <row r="3062" spans="1:6" ht="15.75" customHeight="1" x14ac:dyDescent="0.2">
      <c r="A3062" s="6" t="s">
        <v>650</v>
      </c>
      <c r="B3062" s="135">
        <v>42234.833333333336</v>
      </c>
      <c r="C3062" s="6">
        <v>288850</v>
      </c>
      <c r="D3062" s="62"/>
      <c r="E3062" s="44"/>
      <c r="F3062" s="6"/>
    </row>
    <row r="3063" spans="1:6" ht="15.75" customHeight="1" x14ac:dyDescent="0.2">
      <c r="A3063" s="6" t="s">
        <v>650</v>
      </c>
      <c r="B3063" s="135">
        <v>42233.833333333336</v>
      </c>
      <c r="C3063" s="6">
        <v>262985</v>
      </c>
      <c r="D3063" s="62"/>
      <c r="E3063" s="44"/>
      <c r="F3063" s="6"/>
    </row>
    <row r="3064" spans="1:6" ht="15.75" customHeight="1" x14ac:dyDescent="0.2">
      <c r="A3064" s="6" t="s">
        <v>650</v>
      </c>
      <c r="B3064" s="135">
        <v>42232.833333333336</v>
      </c>
      <c r="C3064" s="6">
        <v>258082</v>
      </c>
      <c r="D3064" s="62"/>
      <c r="E3064" s="44"/>
      <c r="F3064" s="6"/>
    </row>
    <row r="3065" spans="1:6" ht="15.75" customHeight="1" x14ac:dyDescent="0.2">
      <c r="A3065" s="6" t="s">
        <v>650</v>
      </c>
      <c r="B3065" s="135">
        <v>42231.833333333336</v>
      </c>
      <c r="C3065" s="6">
        <v>254859</v>
      </c>
      <c r="D3065" s="62"/>
      <c r="E3065" s="44"/>
      <c r="F3065" s="6"/>
    </row>
    <row r="3066" spans="1:6" ht="15.75" customHeight="1" x14ac:dyDescent="0.2">
      <c r="A3066" s="6" t="s">
        <v>650</v>
      </c>
      <c r="B3066" s="135">
        <v>42230.833333333336</v>
      </c>
      <c r="C3066" s="6">
        <v>404106</v>
      </c>
      <c r="D3066" s="62"/>
      <c r="E3066" s="44"/>
      <c r="F3066" s="6"/>
    </row>
    <row r="3067" spans="1:6" ht="15.75" customHeight="1" x14ac:dyDescent="0.2">
      <c r="A3067" s="6" t="s">
        <v>650</v>
      </c>
      <c r="B3067" s="135">
        <v>42229.833333333336</v>
      </c>
      <c r="C3067" s="6">
        <v>254126</v>
      </c>
      <c r="D3067" s="62"/>
      <c r="E3067" s="44"/>
      <c r="F3067" s="6"/>
    </row>
    <row r="3068" spans="1:6" ht="15.75" customHeight="1" x14ac:dyDescent="0.2">
      <c r="A3068" s="6" t="s">
        <v>650</v>
      </c>
      <c r="B3068" s="135">
        <v>42228.833333333336</v>
      </c>
      <c r="C3068" s="6">
        <v>264471</v>
      </c>
      <c r="D3068" s="62"/>
      <c r="E3068" s="44"/>
      <c r="F3068" s="6"/>
    </row>
    <row r="3069" spans="1:6" ht="15.75" customHeight="1" x14ac:dyDescent="0.2">
      <c r="A3069" s="6" t="s">
        <v>650</v>
      </c>
      <c r="B3069" s="135">
        <v>42227.833333333336</v>
      </c>
      <c r="C3069" s="6">
        <v>251383</v>
      </c>
      <c r="D3069" s="62"/>
      <c r="E3069" s="44"/>
      <c r="F3069" s="6"/>
    </row>
    <row r="3070" spans="1:6" ht="15.75" customHeight="1" x14ac:dyDescent="0.2">
      <c r="A3070" s="6" t="s">
        <v>650</v>
      </c>
      <c r="B3070" s="135">
        <v>42226.833333333336</v>
      </c>
      <c r="C3070" s="6">
        <v>258500</v>
      </c>
      <c r="D3070" s="62"/>
      <c r="E3070" s="44"/>
      <c r="F3070" s="6"/>
    </row>
    <row r="3071" spans="1:6" ht="15.75" customHeight="1" x14ac:dyDescent="0.2">
      <c r="A3071" s="6" t="s">
        <v>650</v>
      </c>
      <c r="B3071" s="135">
        <v>42225.833333333336</v>
      </c>
      <c r="C3071" s="6">
        <v>264762</v>
      </c>
      <c r="D3071" s="62"/>
      <c r="E3071" s="44"/>
      <c r="F3071" s="6"/>
    </row>
    <row r="3072" spans="1:6" ht="15.75" customHeight="1" x14ac:dyDescent="0.2">
      <c r="A3072" s="6" t="s">
        <v>650</v>
      </c>
      <c r="B3072" s="135">
        <v>42224.833333333336</v>
      </c>
      <c r="C3072" s="6">
        <v>253577</v>
      </c>
      <c r="D3072" s="62"/>
      <c r="E3072" s="44"/>
      <c r="F3072" s="6"/>
    </row>
    <row r="3073" spans="1:6" ht="15.75" customHeight="1" x14ac:dyDescent="0.2">
      <c r="A3073" s="6" t="s">
        <v>650</v>
      </c>
      <c r="B3073" s="135">
        <v>42223.833333333336</v>
      </c>
      <c r="C3073" s="6">
        <v>265053</v>
      </c>
      <c r="D3073" s="62"/>
      <c r="E3073" s="44"/>
      <c r="F3073" s="6"/>
    </row>
    <row r="3074" spans="1:6" ht="15.75" customHeight="1" x14ac:dyDescent="0.2">
      <c r="A3074" s="6" t="s">
        <v>650</v>
      </c>
      <c r="B3074" s="135">
        <v>42222.833333333336</v>
      </c>
      <c r="C3074" s="6">
        <v>254188</v>
      </c>
      <c r="D3074" s="62"/>
      <c r="E3074" s="44"/>
      <c r="F3074" s="6"/>
    </row>
    <row r="3075" spans="1:6" ht="15.75" customHeight="1" x14ac:dyDescent="0.2">
      <c r="A3075" s="6" t="s">
        <v>650</v>
      </c>
      <c r="B3075" s="135">
        <v>42221.833333333336</v>
      </c>
      <c r="C3075" s="6">
        <v>253820</v>
      </c>
      <c r="D3075" s="62"/>
      <c r="E3075" s="44"/>
      <c r="F3075" s="6"/>
    </row>
    <row r="3076" spans="1:6" ht="15.75" customHeight="1" x14ac:dyDescent="0.2">
      <c r="A3076" s="6" t="s">
        <v>650</v>
      </c>
      <c r="B3076" s="135">
        <v>42220.833333333336</v>
      </c>
      <c r="C3076" s="6">
        <v>259568</v>
      </c>
      <c r="D3076" s="62"/>
      <c r="E3076" s="44"/>
      <c r="F3076" s="6"/>
    </row>
    <row r="3077" spans="1:6" ht="15.75" customHeight="1" x14ac:dyDescent="0.2">
      <c r="A3077" s="6" t="s">
        <v>650</v>
      </c>
      <c r="B3077" s="135">
        <v>42219.833333333336</v>
      </c>
      <c r="C3077" s="6">
        <v>251286</v>
      </c>
      <c r="D3077" s="62"/>
      <c r="E3077" s="44"/>
      <c r="F3077" s="6"/>
    </row>
    <row r="3078" spans="1:6" ht="15.75" customHeight="1" x14ac:dyDescent="0.2">
      <c r="A3078" s="6" t="s">
        <v>650</v>
      </c>
      <c r="B3078" s="135">
        <v>42218.833333333336</v>
      </c>
      <c r="C3078" s="6">
        <v>253888</v>
      </c>
      <c r="D3078" s="62"/>
      <c r="E3078" s="44"/>
      <c r="F3078" s="6"/>
    </row>
    <row r="3079" spans="1:6" ht="15.75" customHeight="1" x14ac:dyDescent="0.2">
      <c r="A3079" s="6" t="s">
        <v>650</v>
      </c>
      <c r="B3079" s="135">
        <v>42217.833333333336</v>
      </c>
      <c r="C3079" s="6">
        <v>252160</v>
      </c>
      <c r="D3079" s="62"/>
      <c r="E3079" s="44"/>
      <c r="F3079" s="6"/>
    </row>
    <row r="3080" spans="1:6" ht="15.75" customHeight="1" x14ac:dyDescent="0.2">
      <c r="A3080" s="6" t="s">
        <v>804</v>
      </c>
      <c r="B3080" s="6"/>
      <c r="C3080" s="6"/>
      <c r="D3080" s="62"/>
      <c r="E3080" s="44"/>
      <c r="F3080" s="6"/>
    </row>
    <row r="3081" spans="1:6" ht="15.75" customHeight="1" x14ac:dyDescent="0.2">
      <c r="A3081" s="6" t="s">
        <v>589</v>
      </c>
      <c r="B3081" s="6"/>
      <c r="C3081" s="6"/>
      <c r="D3081" s="62"/>
      <c r="E3081" s="44"/>
      <c r="F3081" s="6"/>
    </row>
    <row r="3082" spans="1:6" ht="15.75" customHeight="1" x14ac:dyDescent="0.2">
      <c r="A3082" s="6" t="s">
        <v>591</v>
      </c>
      <c r="B3082" s="135">
        <v>42247.833333333336</v>
      </c>
      <c r="C3082" s="6">
        <v>424063</v>
      </c>
      <c r="D3082" s="62"/>
      <c r="E3082" s="44"/>
      <c r="F3082" s="6"/>
    </row>
    <row r="3083" spans="1:6" ht="15.75" customHeight="1" x14ac:dyDescent="0.2">
      <c r="A3083" s="6" t="s">
        <v>591</v>
      </c>
      <c r="B3083" s="135">
        <v>42246.833333333336</v>
      </c>
      <c r="C3083" s="6">
        <v>427728</v>
      </c>
      <c r="D3083" s="62"/>
      <c r="E3083" s="44"/>
      <c r="F3083" s="6"/>
    </row>
    <row r="3084" spans="1:6" ht="15.75" customHeight="1" x14ac:dyDescent="0.2">
      <c r="A3084" s="6" t="s">
        <v>591</v>
      </c>
      <c r="B3084" s="135">
        <v>42245.833333333336</v>
      </c>
      <c r="C3084" s="6">
        <v>424213</v>
      </c>
      <c r="D3084" s="62"/>
      <c r="E3084" s="44"/>
      <c r="F3084" s="6"/>
    </row>
    <row r="3085" spans="1:6" ht="15.75" customHeight="1" x14ac:dyDescent="0.2">
      <c r="A3085" s="6" t="s">
        <v>591</v>
      </c>
      <c r="B3085" s="135">
        <v>42244.833333333336</v>
      </c>
      <c r="C3085" s="6">
        <v>428926</v>
      </c>
      <c r="D3085" s="62"/>
      <c r="E3085" s="44"/>
      <c r="F3085" s="6"/>
    </row>
    <row r="3086" spans="1:6" ht="15.75" customHeight="1" x14ac:dyDescent="0.2">
      <c r="A3086" s="6" t="s">
        <v>591</v>
      </c>
      <c r="B3086" s="135">
        <v>42243.833333333336</v>
      </c>
      <c r="C3086" s="6">
        <v>435249</v>
      </c>
      <c r="D3086" s="62"/>
      <c r="E3086" s="44"/>
      <c r="F3086" s="6"/>
    </row>
    <row r="3087" spans="1:6" ht="15.75" customHeight="1" x14ac:dyDescent="0.2">
      <c r="A3087" s="6" t="s">
        <v>591</v>
      </c>
      <c r="B3087" s="135">
        <v>42242.833333333336</v>
      </c>
      <c r="C3087" s="6">
        <v>430383</v>
      </c>
      <c r="D3087" s="62"/>
      <c r="E3087" s="44"/>
      <c r="F3087" s="6"/>
    </row>
    <row r="3088" spans="1:6" ht="15.75" customHeight="1" x14ac:dyDescent="0.2">
      <c r="A3088" s="6" t="s">
        <v>591</v>
      </c>
      <c r="B3088" s="135">
        <v>42241.833333333336</v>
      </c>
      <c r="C3088" s="6">
        <v>448296</v>
      </c>
      <c r="D3088" s="62"/>
      <c r="E3088" s="44"/>
      <c r="F3088" s="6"/>
    </row>
    <row r="3089" spans="1:6" ht="15.75" customHeight="1" x14ac:dyDescent="0.2">
      <c r="A3089" s="6" t="s">
        <v>591</v>
      </c>
      <c r="B3089" s="135">
        <v>42240.833333333336</v>
      </c>
      <c r="C3089" s="6">
        <v>430825</v>
      </c>
      <c r="D3089" s="62"/>
      <c r="E3089" s="44"/>
      <c r="F3089" s="6"/>
    </row>
    <row r="3090" spans="1:6" ht="15.75" customHeight="1" x14ac:dyDescent="0.2">
      <c r="A3090" s="6" t="s">
        <v>591</v>
      </c>
      <c r="B3090" s="135">
        <v>42239.833333333336</v>
      </c>
      <c r="C3090" s="6">
        <v>446735</v>
      </c>
      <c r="D3090" s="62"/>
      <c r="E3090" s="44"/>
      <c r="F3090" s="6"/>
    </row>
    <row r="3091" spans="1:6" ht="15.75" customHeight="1" x14ac:dyDescent="0.2">
      <c r="A3091" s="6" t="s">
        <v>591</v>
      </c>
      <c r="B3091" s="135">
        <v>42238.833333333336</v>
      </c>
      <c r="C3091" s="6">
        <v>422465</v>
      </c>
      <c r="D3091" s="62"/>
      <c r="E3091" s="44"/>
      <c r="F3091" s="6"/>
    </row>
    <row r="3092" spans="1:6" ht="15.75" customHeight="1" x14ac:dyDescent="0.2">
      <c r="A3092" s="6" t="s">
        <v>591</v>
      </c>
      <c r="B3092" s="135">
        <v>42237.833333333336</v>
      </c>
      <c r="C3092" s="6">
        <v>351814</v>
      </c>
      <c r="D3092" s="62"/>
      <c r="E3092" s="44"/>
      <c r="F3092" s="6"/>
    </row>
    <row r="3093" spans="1:6" ht="15.75" customHeight="1" x14ac:dyDescent="0.2">
      <c r="A3093" s="6" t="s">
        <v>591</v>
      </c>
      <c r="B3093" s="135">
        <v>42236.833333333336</v>
      </c>
      <c r="C3093" s="6">
        <v>435195</v>
      </c>
      <c r="D3093" s="62"/>
      <c r="E3093" s="44"/>
      <c r="F3093" s="6"/>
    </row>
    <row r="3094" spans="1:6" ht="15.75" customHeight="1" x14ac:dyDescent="0.2">
      <c r="A3094" s="6" t="s">
        <v>591</v>
      </c>
      <c r="B3094" s="135">
        <v>42235.833333333336</v>
      </c>
      <c r="C3094" s="6">
        <v>428936</v>
      </c>
      <c r="D3094" s="62"/>
      <c r="E3094" s="44"/>
      <c r="F3094" s="6"/>
    </row>
    <row r="3095" spans="1:6" ht="15.75" customHeight="1" x14ac:dyDescent="0.2">
      <c r="A3095" s="6" t="s">
        <v>591</v>
      </c>
      <c r="B3095" s="135">
        <v>42234.833333333336</v>
      </c>
      <c r="C3095" s="6">
        <v>431148</v>
      </c>
      <c r="D3095" s="62"/>
      <c r="E3095" s="44"/>
      <c r="F3095" s="6"/>
    </row>
    <row r="3096" spans="1:6" ht="15.75" customHeight="1" x14ac:dyDescent="0.2">
      <c r="A3096" s="6" t="s">
        <v>591</v>
      </c>
      <c r="B3096" s="135">
        <v>42233.833333333336</v>
      </c>
      <c r="C3096" s="6">
        <v>443196</v>
      </c>
      <c r="D3096" s="62"/>
      <c r="E3096" s="44"/>
      <c r="F3096" s="6"/>
    </row>
    <row r="3097" spans="1:6" ht="15.75" customHeight="1" x14ac:dyDescent="0.2">
      <c r="A3097" s="6" t="s">
        <v>591</v>
      </c>
      <c r="B3097" s="135">
        <v>42232.833333333336</v>
      </c>
      <c r="C3097" s="6">
        <v>430859</v>
      </c>
      <c r="D3097" s="62"/>
      <c r="E3097" s="44"/>
      <c r="F3097" s="6"/>
    </row>
    <row r="3098" spans="1:6" ht="15.75" customHeight="1" x14ac:dyDescent="0.2">
      <c r="A3098" s="6" t="s">
        <v>591</v>
      </c>
      <c r="B3098" s="135">
        <v>42231.833333333336</v>
      </c>
      <c r="C3098" s="6">
        <v>430111</v>
      </c>
      <c r="D3098" s="62"/>
      <c r="E3098" s="44"/>
      <c r="F3098" s="6"/>
    </row>
    <row r="3099" spans="1:6" ht="15.75" customHeight="1" x14ac:dyDescent="0.2">
      <c r="A3099" s="6" t="s">
        <v>591</v>
      </c>
      <c r="B3099" s="135">
        <v>42230.833333333336</v>
      </c>
      <c r="C3099" s="6">
        <v>355902</v>
      </c>
      <c r="D3099" s="62"/>
      <c r="E3099" s="44"/>
      <c r="F3099" s="6"/>
    </row>
    <row r="3100" spans="1:6" ht="15.75" customHeight="1" x14ac:dyDescent="0.2">
      <c r="A3100" s="6" t="s">
        <v>591</v>
      </c>
      <c r="B3100" s="135">
        <v>42229.833333333336</v>
      </c>
      <c r="C3100" s="6">
        <v>446725</v>
      </c>
      <c r="D3100" s="62"/>
      <c r="E3100" s="44"/>
      <c r="F3100" s="6"/>
    </row>
    <row r="3101" spans="1:6" ht="15.75" customHeight="1" x14ac:dyDescent="0.2">
      <c r="A3101" s="6" t="s">
        <v>591</v>
      </c>
      <c r="B3101" s="135">
        <v>42228.833333333336</v>
      </c>
      <c r="C3101" s="6">
        <v>463369</v>
      </c>
      <c r="D3101" s="62"/>
      <c r="E3101" s="44"/>
      <c r="F3101" s="6"/>
    </row>
    <row r="3102" spans="1:6" ht="15.75" customHeight="1" x14ac:dyDescent="0.2">
      <c r="A3102" s="6" t="s">
        <v>591</v>
      </c>
      <c r="B3102" s="135">
        <v>42227.833333333336</v>
      </c>
      <c r="C3102" s="6">
        <v>451803</v>
      </c>
      <c r="D3102" s="62"/>
      <c r="E3102" s="44"/>
      <c r="F3102" s="6"/>
    </row>
    <row r="3103" spans="1:6" ht="15.75" customHeight="1" x14ac:dyDescent="0.2">
      <c r="A3103" s="6" t="s">
        <v>591</v>
      </c>
      <c r="B3103" s="135">
        <v>42226.833333333336</v>
      </c>
      <c r="C3103" s="6">
        <v>462200</v>
      </c>
      <c r="D3103" s="62"/>
      <c r="E3103" s="44"/>
      <c r="F3103" s="6"/>
    </row>
    <row r="3104" spans="1:6" ht="15.75" customHeight="1" x14ac:dyDescent="0.2">
      <c r="A3104" s="6" t="s">
        <v>591</v>
      </c>
      <c r="B3104" s="135">
        <v>42225.833333333336</v>
      </c>
      <c r="C3104" s="6">
        <v>450835</v>
      </c>
      <c r="D3104" s="62"/>
      <c r="E3104" s="44"/>
      <c r="F3104" s="6"/>
    </row>
    <row r="3105" spans="1:6" ht="15.75" customHeight="1" x14ac:dyDescent="0.2">
      <c r="A3105" s="6" t="s">
        <v>591</v>
      </c>
      <c r="B3105" s="135">
        <v>42224.833333333336</v>
      </c>
      <c r="C3105" s="6">
        <v>445598</v>
      </c>
      <c r="D3105" s="62"/>
      <c r="E3105" s="44"/>
      <c r="F3105" s="6"/>
    </row>
    <row r="3106" spans="1:6" ht="15.75" customHeight="1" x14ac:dyDescent="0.2">
      <c r="A3106" s="6" t="s">
        <v>591</v>
      </c>
      <c r="B3106" s="135">
        <v>42223.833333333336</v>
      </c>
      <c r="C3106" s="6">
        <v>448969</v>
      </c>
      <c r="D3106" s="62"/>
      <c r="E3106" s="44"/>
      <c r="F3106" s="6"/>
    </row>
    <row r="3107" spans="1:6" ht="15.75" customHeight="1" x14ac:dyDescent="0.2">
      <c r="A3107" s="6" t="s">
        <v>591</v>
      </c>
      <c r="B3107" s="135">
        <v>42222.833333333336</v>
      </c>
      <c r="C3107" s="6">
        <v>441991</v>
      </c>
      <c r="D3107" s="62"/>
      <c r="E3107" s="44"/>
      <c r="F3107" s="6"/>
    </row>
    <row r="3108" spans="1:6" ht="15.75" customHeight="1" x14ac:dyDescent="0.2">
      <c r="A3108" s="6" t="s">
        <v>591</v>
      </c>
      <c r="B3108" s="135">
        <v>42221.833333333336</v>
      </c>
      <c r="C3108" s="6">
        <v>439119</v>
      </c>
      <c r="D3108" s="62"/>
      <c r="E3108" s="44"/>
      <c r="F3108" s="6"/>
    </row>
    <row r="3109" spans="1:6" ht="15.75" customHeight="1" x14ac:dyDescent="0.2">
      <c r="A3109" s="6" t="s">
        <v>591</v>
      </c>
      <c r="B3109" s="135">
        <v>42220.833333333336</v>
      </c>
      <c r="C3109" s="6">
        <v>452412</v>
      </c>
      <c r="D3109" s="62"/>
      <c r="E3109" s="44"/>
      <c r="F3109" s="6"/>
    </row>
    <row r="3110" spans="1:6" ht="15.75" customHeight="1" x14ac:dyDescent="0.2">
      <c r="A3110" s="6" t="s">
        <v>591</v>
      </c>
      <c r="B3110" s="135">
        <v>42219.833333333336</v>
      </c>
      <c r="C3110" s="6">
        <v>445052</v>
      </c>
      <c r="D3110" s="62"/>
      <c r="E3110" s="44"/>
      <c r="F3110" s="6"/>
    </row>
    <row r="3111" spans="1:6" ht="15.75" customHeight="1" x14ac:dyDescent="0.2">
      <c r="A3111" s="6" t="s">
        <v>591</v>
      </c>
      <c r="B3111" s="135">
        <v>42218.833333333336</v>
      </c>
      <c r="C3111" s="6">
        <v>443756</v>
      </c>
      <c r="D3111" s="62"/>
      <c r="E3111" s="44"/>
      <c r="F3111" s="6"/>
    </row>
    <row r="3112" spans="1:6" ht="15.75" customHeight="1" x14ac:dyDescent="0.2">
      <c r="A3112" s="6" t="s">
        <v>591</v>
      </c>
      <c r="B3112" s="135">
        <v>42217.833333333336</v>
      </c>
      <c r="C3112" s="6">
        <v>430077</v>
      </c>
      <c r="D3112" s="62"/>
      <c r="E3112" s="44"/>
      <c r="F3112" s="6"/>
    </row>
    <row r="3113" spans="1:6" ht="15.75" customHeight="1" x14ac:dyDescent="0.2">
      <c r="A3113" s="6" t="s">
        <v>594</v>
      </c>
      <c r="B3113" s="135">
        <v>42247.833333333336</v>
      </c>
      <c r="C3113" s="6">
        <v>1438694</v>
      </c>
      <c r="D3113" s="62"/>
      <c r="E3113" s="44"/>
      <c r="F3113" s="6"/>
    </row>
    <row r="3114" spans="1:6" ht="15.75" customHeight="1" x14ac:dyDescent="0.2">
      <c r="A3114" s="6" t="s">
        <v>594</v>
      </c>
      <c r="B3114" s="135">
        <v>42246.833333333336</v>
      </c>
      <c r="C3114" s="6">
        <v>1573205</v>
      </c>
      <c r="D3114" s="62"/>
      <c r="E3114" s="44"/>
      <c r="F3114" s="6"/>
    </row>
    <row r="3115" spans="1:6" ht="15.75" customHeight="1" x14ac:dyDescent="0.2">
      <c r="A3115" s="6" t="s">
        <v>594</v>
      </c>
      <c r="B3115" s="135">
        <v>42245.833333333336</v>
      </c>
      <c r="C3115" s="6">
        <v>1207013</v>
      </c>
      <c r="D3115" s="62"/>
      <c r="E3115" s="44"/>
      <c r="F3115" s="6"/>
    </row>
    <row r="3116" spans="1:6" ht="15.75" customHeight="1" x14ac:dyDescent="0.2">
      <c r="A3116" s="6" t="s">
        <v>594</v>
      </c>
      <c r="B3116" s="135">
        <v>42244.833333333336</v>
      </c>
      <c r="C3116" s="6">
        <v>1291044</v>
      </c>
      <c r="D3116" s="62"/>
      <c r="E3116" s="44"/>
      <c r="F3116" s="6"/>
    </row>
    <row r="3117" spans="1:6" ht="15.75" customHeight="1" x14ac:dyDescent="0.2">
      <c r="A3117" s="6" t="s">
        <v>594</v>
      </c>
      <c r="B3117" s="135">
        <v>42243.833333333336</v>
      </c>
      <c r="C3117" s="6">
        <v>1349116</v>
      </c>
      <c r="D3117" s="62"/>
      <c r="E3117" s="44"/>
      <c r="F3117" s="6"/>
    </row>
    <row r="3118" spans="1:6" ht="15.75" customHeight="1" x14ac:dyDescent="0.2">
      <c r="A3118" s="6" t="s">
        <v>594</v>
      </c>
      <c r="B3118" s="135">
        <v>42242.833333333336</v>
      </c>
      <c r="C3118" s="6">
        <v>1316769</v>
      </c>
      <c r="D3118" s="62"/>
      <c r="E3118" s="44"/>
      <c r="F3118" s="6"/>
    </row>
    <row r="3119" spans="1:6" ht="15.75" customHeight="1" x14ac:dyDescent="0.2">
      <c r="A3119" s="6" t="s">
        <v>594</v>
      </c>
      <c r="B3119" s="135">
        <v>42241.833333333336</v>
      </c>
      <c r="C3119" s="6">
        <v>1452289</v>
      </c>
      <c r="D3119" s="62"/>
      <c r="E3119" s="44"/>
      <c r="F3119" s="6"/>
    </row>
    <row r="3120" spans="1:6" ht="15.75" customHeight="1" x14ac:dyDescent="0.2">
      <c r="A3120" s="6" t="s">
        <v>594</v>
      </c>
      <c r="B3120" s="135">
        <v>42240.833333333336</v>
      </c>
      <c r="C3120" s="6">
        <v>1372641</v>
      </c>
      <c r="D3120" s="62"/>
      <c r="E3120" s="44"/>
      <c r="F3120" s="6"/>
    </row>
    <row r="3121" spans="1:6" ht="15.75" customHeight="1" x14ac:dyDescent="0.2">
      <c r="A3121" s="6" t="s">
        <v>594</v>
      </c>
      <c r="B3121" s="135">
        <v>42239.833333333336</v>
      </c>
      <c r="C3121" s="6">
        <v>1369142</v>
      </c>
      <c r="D3121" s="62"/>
      <c r="E3121" s="44"/>
      <c r="F3121" s="6"/>
    </row>
    <row r="3122" spans="1:6" ht="15.75" customHeight="1" x14ac:dyDescent="0.2">
      <c r="A3122" s="6" t="s">
        <v>594</v>
      </c>
      <c r="B3122" s="135">
        <v>42238.833333333336</v>
      </c>
      <c r="C3122" s="6">
        <v>1214577</v>
      </c>
      <c r="D3122" s="62"/>
      <c r="E3122" s="44"/>
      <c r="F3122" s="6"/>
    </row>
    <row r="3123" spans="1:6" ht="15.75" customHeight="1" x14ac:dyDescent="0.2">
      <c r="A3123" s="6" t="s">
        <v>594</v>
      </c>
      <c r="B3123" s="135">
        <v>42237.833333333336</v>
      </c>
      <c r="C3123" s="6">
        <v>1277004</v>
      </c>
      <c r="D3123" s="62"/>
      <c r="E3123" s="44"/>
      <c r="F3123" s="6"/>
    </row>
    <row r="3124" spans="1:6" ht="15.75" customHeight="1" x14ac:dyDescent="0.2">
      <c r="A3124" s="6" t="s">
        <v>594</v>
      </c>
      <c r="B3124" s="135">
        <v>42236.833333333336</v>
      </c>
      <c r="C3124" s="6">
        <v>1336890</v>
      </c>
      <c r="D3124" s="62"/>
      <c r="E3124" s="44"/>
      <c r="F3124" s="6"/>
    </row>
    <row r="3125" spans="1:6" ht="15.75" customHeight="1" x14ac:dyDescent="0.2">
      <c r="A3125" s="6" t="s">
        <v>594</v>
      </c>
      <c r="B3125" s="135">
        <v>42235.833333333336</v>
      </c>
      <c r="C3125" s="6">
        <v>1390663</v>
      </c>
      <c r="D3125" s="62"/>
      <c r="E3125" s="44"/>
      <c r="F3125" s="6"/>
    </row>
    <row r="3126" spans="1:6" ht="15.75" customHeight="1" x14ac:dyDescent="0.2">
      <c r="A3126" s="6" t="s">
        <v>594</v>
      </c>
      <c r="B3126" s="135">
        <v>42234.833333333336</v>
      </c>
      <c r="C3126" s="6">
        <v>1386174</v>
      </c>
      <c r="D3126" s="62"/>
      <c r="E3126" s="44"/>
      <c r="F3126" s="6"/>
    </row>
    <row r="3127" spans="1:6" ht="15.75" customHeight="1" x14ac:dyDescent="0.2">
      <c r="A3127" s="6" t="s">
        <v>594</v>
      </c>
      <c r="B3127" s="135">
        <v>42233.833333333336</v>
      </c>
      <c r="C3127" s="6">
        <v>1365738</v>
      </c>
      <c r="D3127" s="62"/>
      <c r="E3127" s="44"/>
      <c r="F3127" s="6"/>
    </row>
    <row r="3128" spans="1:6" ht="15.75" customHeight="1" x14ac:dyDescent="0.2">
      <c r="A3128" s="6" t="s">
        <v>594</v>
      </c>
      <c r="B3128" s="135">
        <v>42232.833333333336</v>
      </c>
      <c r="C3128" s="6">
        <v>1394502</v>
      </c>
      <c r="D3128" s="62"/>
      <c r="E3128" s="44"/>
      <c r="F3128" s="6"/>
    </row>
    <row r="3129" spans="1:6" ht="15.75" customHeight="1" x14ac:dyDescent="0.2">
      <c r="A3129" s="6" t="s">
        <v>594</v>
      </c>
      <c r="B3129" s="135">
        <v>42231.833333333336</v>
      </c>
      <c r="C3129" s="6">
        <v>1186726</v>
      </c>
      <c r="D3129" s="62"/>
      <c r="E3129" s="44"/>
      <c r="F3129" s="6"/>
    </row>
    <row r="3130" spans="1:6" ht="15.75" customHeight="1" x14ac:dyDescent="0.2">
      <c r="A3130" s="6" t="s">
        <v>594</v>
      </c>
      <c r="B3130" s="135">
        <v>42230.833333333336</v>
      </c>
      <c r="C3130" s="6">
        <v>1217740</v>
      </c>
      <c r="D3130" s="62"/>
      <c r="E3130" s="44"/>
      <c r="F3130" s="6"/>
    </row>
    <row r="3131" spans="1:6" ht="15.75" customHeight="1" x14ac:dyDescent="0.2">
      <c r="A3131" s="6" t="s">
        <v>594</v>
      </c>
      <c r="B3131" s="135">
        <v>42229.833333333336</v>
      </c>
      <c r="C3131" s="6">
        <v>1307180</v>
      </c>
      <c r="D3131" s="62"/>
      <c r="E3131" s="44"/>
      <c r="F3131" s="6"/>
    </row>
    <row r="3132" spans="1:6" ht="15.75" customHeight="1" x14ac:dyDescent="0.2">
      <c r="A3132" s="6" t="s">
        <v>594</v>
      </c>
      <c r="B3132" s="135">
        <v>42228.833333333336</v>
      </c>
      <c r="C3132" s="6">
        <v>1338036</v>
      </c>
      <c r="D3132" s="62"/>
      <c r="E3132" s="44"/>
      <c r="F3132" s="6"/>
    </row>
    <row r="3133" spans="1:6" ht="15.75" customHeight="1" x14ac:dyDescent="0.2">
      <c r="A3133" s="6" t="s">
        <v>594</v>
      </c>
      <c r="B3133" s="135">
        <v>42227.833333333336</v>
      </c>
      <c r="C3133" s="6">
        <v>1459488</v>
      </c>
      <c r="D3133" s="62"/>
      <c r="E3133" s="44"/>
      <c r="F3133" s="6"/>
    </row>
    <row r="3134" spans="1:6" ht="15.75" customHeight="1" x14ac:dyDescent="0.2">
      <c r="A3134" s="6" t="s">
        <v>594</v>
      </c>
      <c r="B3134" s="135">
        <v>42226.833333333336</v>
      </c>
      <c r="C3134" s="6">
        <v>1404780</v>
      </c>
      <c r="D3134" s="62"/>
      <c r="E3134" s="44"/>
      <c r="F3134" s="6"/>
    </row>
    <row r="3135" spans="1:6" ht="15.75" customHeight="1" x14ac:dyDescent="0.2">
      <c r="A3135" s="6" t="s">
        <v>594</v>
      </c>
      <c r="B3135" s="135">
        <v>42225.833333333336</v>
      </c>
      <c r="C3135" s="6">
        <v>1404663</v>
      </c>
      <c r="D3135" s="62"/>
      <c r="E3135" s="44"/>
      <c r="F3135" s="6"/>
    </row>
    <row r="3136" spans="1:6" ht="15.75" customHeight="1" x14ac:dyDescent="0.2">
      <c r="A3136" s="6" t="s">
        <v>594</v>
      </c>
      <c r="B3136" s="135">
        <v>42224.833333333336</v>
      </c>
      <c r="C3136" s="6">
        <v>1191859</v>
      </c>
      <c r="D3136" s="62"/>
      <c r="E3136" s="44"/>
      <c r="F3136" s="6"/>
    </row>
    <row r="3137" spans="1:6" ht="15.75" customHeight="1" x14ac:dyDescent="0.2">
      <c r="A3137" s="6" t="s">
        <v>594</v>
      </c>
      <c r="B3137" s="135">
        <v>42223.833333333336</v>
      </c>
      <c r="C3137" s="6">
        <v>1256965</v>
      </c>
      <c r="D3137" s="62"/>
      <c r="E3137" s="44"/>
      <c r="F3137" s="6"/>
    </row>
    <row r="3138" spans="1:6" ht="15.75" customHeight="1" x14ac:dyDescent="0.2">
      <c r="A3138" s="6" t="s">
        <v>594</v>
      </c>
      <c r="B3138" s="135">
        <v>42222.833333333336</v>
      </c>
      <c r="C3138" s="6">
        <v>1399044</v>
      </c>
      <c r="D3138" s="62"/>
      <c r="E3138" s="44"/>
      <c r="F3138" s="6"/>
    </row>
    <row r="3139" spans="1:6" ht="15.75" customHeight="1" x14ac:dyDescent="0.2">
      <c r="A3139" s="6" t="s">
        <v>594</v>
      </c>
      <c r="B3139" s="135">
        <v>42221.833333333336</v>
      </c>
      <c r="C3139" s="6">
        <v>1373971</v>
      </c>
      <c r="D3139" s="62"/>
      <c r="E3139" s="44"/>
      <c r="F3139" s="6"/>
    </row>
    <row r="3140" spans="1:6" ht="15.75" customHeight="1" x14ac:dyDescent="0.2">
      <c r="A3140" s="6" t="s">
        <v>594</v>
      </c>
      <c r="B3140" s="135">
        <v>42220.833333333336</v>
      </c>
      <c r="C3140" s="6">
        <v>1504608</v>
      </c>
      <c r="D3140" s="62"/>
      <c r="E3140" s="44"/>
      <c r="F3140" s="6"/>
    </row>
    <row r="3141" spans="1:6" ht="15.75" customHeight="1" x14ac:dyDescent="0.2">
      <c r="A3141" s="6" t="s">
        <v>594</v>
      </c>
      <c r="B3141" s="135">
        <v>42219.833333333336</v>
      </c>
      <c r="C3141" s="6">
        <v>1385492</v>
      </c>
      <c r="D3141" s="62"/>
      <c r="E3141" s="44"/>
      <c r="F3141" s="6"/>
    </row>
    <row r="3142" spans="1:6" ht="15.75" customHeight="1" x14ac:dyDescent="0.2">
      <c r="A3142" s="6" t="s">
        <v>594</v>
      </c>
      <c r="B3142" s="135">
        <v>42218.833333333336</v>
      </c>
      <c r="C3142" s="6">
        <v>1395528</v>
      </c>
      <c r="D3142" s="62"/>
      <c r="E3142" s="44"/>
      <c r="F3142" s="6"/>
    </row>
    <row r="3143" spans="1:6" ht="15.75" customHeight="1" x14ac:dyDescent="0.2">
      <c r="A3143" s="6" t="s">
        <v>594</v>
      </c>
      <c r="B3143" s="135">
        <v>42217.833333333336</v>
      </c>
      <c r="C3143" s="6">
        <v>1235929</v>
      </c>
      <c r="D3143" s="62"/>
      <c r="E3143" s="44"/>
      <c r="F3143" s="6"/>
    </row>
    <row r="3144" spans="1:6" ht="15.75" customHeight="1" x14ac:dyDescent="0.2">
      <c r="A3144" s="6" t="s">
        <v>597</v>
      </c>
      <c r="B3144" s="135">
        <v>42247.833333333336</v>
      </c>
      <c r="C3144" s="6">
        <v>552999</v>
      </c>
      <c r="D3144" s="62"/>
      <c r="E3144" s="44"/>
      <c r="F3144" s="6"/>
    </row>
    <row r="3145" spans="1:6" ht="15.75" customHeight="1" x14ac:dyDescent="0.2">
      <c r="A3145" s="6" t="s">
        <v>597</v>
      </c>
      <c r="B3145" s="135">
        <v>42246.833333333336</v>
      </c>
      <c r="C3145" s="6">
        <v>636201</v>
      </c>
      <c r="D3145" s="62"/>
      <c r="E3145" s="44"/>
      <c r="F3145" s="6"/>
    </row>
    <row r="3146" spans="1:6" ht="15.75" customHeight="1" x14ac:dyDescent="0.2">
      <c r="A3146" s="6" t="s">
        <v>597</v>
      </c>
      <c r="B3146" s="135">
        <v>42245.833333333336</v>
      </c>
      <c r="C3146" s="6">
        <v>615068</v>
      </c>
      <c r="D3146" s="62"/>
      <c r="E3146" s="44"/>
      <c r="F3146" s="6"/>
    </row>
    <row r="3147" spans="1:6" ht="15.75" customHeight="1" x14ac:dyDescent="0.2">
      <c r="A3147" s="6" t="s">
        <v>597</v>
      </c>
      <c r="B3147" s="135">
        <v>42244.833333333336</v>
      </c>
      <c r="C3147" s="6">
        <v>678672</v>
      </c>
      <c r="D3147" s="62"/>
      <c r="E3147" s="44"/>
      <c r="F3147" s="6"/>
    </row>
    <row r="3148" spans="1:6" ht="15.75" customHeight="1" x14ac:dyDescent="0.2">
      <c r="A3148" s="6" t="s">
        <v>597</v>
      </c>
      <c r="B3148" s="135">
        <v>42243.833333333336</v>
      </c>
      <c r="C3148" s="6">
        <v>590065</v>
      </c>
      <c r="D3148" s="62"/>
      <c r="E3148" s="44"/>
      <c r="F3148" s="6"/>
    </row>
    <row r="3149" spans="1:6" ht="15.75" customHeight="1" x14ac:dyDescent="0.2">
      <c r="A3149" s="6" t="s">
        <v>597</v>
      </c>
      <c r="B3149" s="135">
        <v>42242.833333333336</v>
      </c>
      <c r="C3149" s="6">
        <v>600534</v>
      </c>
      <c r="D3149" s="62"/>
      <c r="E3149" s="44"/>
      <c r="F3149" s="6"/>
    </row>
    <row r="3150" spans="1:6" ht="15.75" customHeight="1" x14ac:dyDescent="0.2">
      <c r="A3150" s="6" t="s">
        <v>597</v>
      </c>
      <c r="B3150" s="135">
        <v>42241.833333333336</v>
      </c>
      <c r="C3150" s="6">
        <v>605988</v>
      </c>
      <c r="D3150" s="62"/>
      <c r="E3150" s="44"/>
      <c r="F3150" s="6"/>
    </row>
    <row r="3151" spans="1:6" ht="15.75" customHeight="1" x14ac:dyDescent="0.2">
      <c r="A3151" s="6" t="s">
        <v>597</v>
      </c>
      <c r="B3151" s="135">
        <v>42240.833333333336</v>
      </c>
      <c r="C3151" s="6">
        <v>580225</v>
      </c>
      <c r="D3151" s="62"/>
      <c r="E3151" s="44"/>
      <c r="F3151" s="6"/>
    </row>
    <row r="3152" spans="1:6" ht="15.75" customHeight="1" x14ac:dyDescent="0.2">
      <c r="A3152" s="6" t="s">
        <v>597</v>
      </c>
      <c r="B3152" s="135">
        <v>42239.833333333336</v>
      </c>
      <c r="C3152" s="6">
        <v>525925</v>
      </c>
      <c r="D3152" s="62"/>
      <c r="E3152" s="44"/>
      <c r="F3152" s="6"/>
    </row>
    <row r="3153" spans="1:6" ht="15.75" customHeight="1" x14ac:dyDescent="0.2">
      <c r="A3153" s="6" t="s">
        <v>597</v>
      </c>
      <c r="B3153" s="135">
        <v>42238.833333333336</v>
      </c>
      <c r="C3153" s="6">
        <v>475398</v>
      </c>
      <c r="D3153" s="62"/>
      <c r="E3153" s="44"/>
      <c r="F3153" s="6"/>
    </row>
    <row r="3154" spans="1:6" ht="15.75" customHeight="1" x14ac:dyDescent="0.2">
      <c r="A3154" s="6" t="s">
        <v>597</v>
      </c>
      <c r="B3154" s="135">
        <v>42237.833333333336</v>
      </c>
      <c r="C3154" s="6">
        <v>512961</v>
      </c>
      <c r="D3154" s="62"/>
      <c r="E3154" s="44"/>
      <c r="F3154" s="6"/>
    </row>
    <row r="3155" spans="1:6" ht="15.75" customHeight="1" x14ac:dyDescent="0.2">
      <c r="A3155" s="6" t="s">
        <v>597</v>
      </c>
      <c r="B3155" s="135">
        <v>42236.833333333336</v>
      </c>
      <c r="C3155" s="6">
        <v>520755</v>
      </c>
      <c r="D3155" s="62"/>
      <c r="E3155" s="44"/>
      <c r="F3155" s="6"/>
    </row>
    <row r="3156" spans="1:6" ht="15.75" customHeight="1" x14ac:dyDescent="0.2">
      <c r="A3156" s="6" t="s">
        <v>597</v>
      </c>
      <c r="B3156" s="135">
        <v>42235.833333333336</v>
      </c>
      <c r="C3156" s="6">
        <v>561124</v>
      </c>
      <c r="D3156" s="62"/>
      <c r="E3156" s="44"/>
      <c r="F3156" s="6"/>
    </row>
    <row r="3157" spans="1:6" ht="15.75" customHeight="1" x14ac:dyDescent="0.2">
      <c r="A3157" s="6" t="s">
        <v>597</v>
      </c>
      <c r="B3157" s="135">
        <v>42234.833333333336</v>
      </c>
      <c r="C3157" s="6">
        <v>612070</v>
      </c>
      <c r="D3157" s="62"/>
      <c r="E3157" s="44"/>
      <c r="F3157" s="6"/>
    </row>
    <row r="3158" spans="1:6" ht="15.75" customHeight="1" x14ac:dyDescent="0.2">
      <c r="A3158" s="6" t="s">
        <v>597</v>
      </c>
      <c r="B3158" s="135">
        <v>42233.833333333336</v>
      </c>
      <c r="C3158" s="6">
        <v>609242</v>
      </c>
      <c r="D3158" s="62"/>
      <c r="E3158" s="44"/>
      <c r="F3158" s="6"/>
    </row>
    <row r="3159" spans="1:6" ht="15.75" customHeight="1" x14ac:dyDescent="0.2">
      <c r="A3159" s="6" t="s">
        <v>597</v>
      </c>
      <c r="B3159" s="135">
        <v>42232.833333333336</v>
      </c>
      <c r="C3159" s="6">
        <v>572504</v>
      </c>
      <c r="D3159" s="62"/>
      <c r="E3159" s="44"/>
      <c r="F3159" s="6"/>
    </row>
    <row r="3160" spans="1:6" ht="15.75" customHeight="1" x14ac:dyDescent="0.2">
      <c r="A3160" s="6" t="s">
        <v>597</v>
      </c>
      <c r="B3160" s="135">
        <v>42231.833333333336</v>
      </c>
      <c r="C3160" s="6">
        <v>568490</v>
      </c>
      <c r="D3160" s="62"/>
      <c r="E3160" s="44"/>
      <c r="F3160" s="6"/>
    </row>
    <row r="3161" spans="1:6" ht="15.75" customHeight="1" x14ac:dyDescent="0.2">
      <c r="A3161" s="6" t="s">
        <v>597</v>
      </c>
      <c r="B3161" s="135">
        <v>42230.833333333336</v>
      </c>
      <c r="C3161" s="6">
        <v>617323</v>
      </c>
      <c r="D3161" s="62"/>
      <c r="E3161" s="44"/>
      <c r="F3161" s="6"/>
    </row>
    <row r="3162" spans="1:6" ht="15.75" customHeight="1" x14ac:dyDescent="0.2">
      <c r="A3162" s="6" t="s">
        <v>597</v>
      </c>
      <c r="B3162" s="135">
        <v>42229.833333333336</v>
      </c>
      <c r="C3162" s="6">
        <v>623929</v>
      </c>
      <c r="D3162" s="62"/>
      <c r="E3162" s="44"/>
      <c r="F3162" s="6"/>
    </row>
    <row r="3163" spans="1:6" ht="15.75" customHeight="1" x14ac:dyDescent="0.2">
      <c r="A3163" s="6" t="s">
        <v>597</v>
      </c>
      <c r="B3163" s="135">
        <v>42228.833333333336</v>
      </c>
      <c r="C3163" s="6">
        <v>617143</v>
      </c>
      <c r="D3163" s="62"/>
      <c r="E3163" s="44"/>
      <c r="F3163" s="6"/>
    </row>
    <row r="3164" spans="1:6" ht="15.75" customHeight="1" x14ac:dyDescent="0.2">
      <c r="A3164" s="6" t="s">
        <v>597</v>
      </c>
      <c r="B3164" s="135">
        <v>42227.833333333336</v>
      </c>
      <c r="C3164" s="6">
        <v>657221</v>
      </c>
      <c r="D3164" s="62"/>
      <c r="E3164" s="44"/>
      <c r="F3164" s="6"/>
    </row>
    <row r="3165" spans="1:6" ht="15.75" customHeight="1" x14ac:dyDescent="0.2">
      <c r="A3165" s="6" t="s">
        <v>597</v>
      </c>
      <c r="B3165" s="135">
        <v>42226.833333333336</v>
      </c>
      <c r="C3165" s="6">
        <v>664081</v>
      </c>
      <c r="D3165" s="62"/>
      <c r="E3165" s="44"/>
      <c r="F3165" s="6"/>
    </row>
    <row r="3166" spans="1:6" ht="15.75" customHeight="1" x14ac:dyDescent="0.2">
      <c r="A3166" s="6" t="s">
        <v>597</v>
      </c>
      <c r="B3166" s="135">
        <v>42225.833333333336</v>
      </c>
      <c r="C3166" s="6">
        <v>606229</v>
      </c>
      <c r="D3166" s="62"/>
      <c r="E3166" s="44"/>
      <c r="F3166" s="6"/>
    </row>
    <row r="3167" spans="1:6" ht="15.75" customHeight="1" x14ac:dyDescent="0.2">
      <c r="A3167" s="6" t="s">
        <v>597</v>
      </c>
      <c r="B3167" s="135">
        <v>42224.833333333336</v>
      </c>
      <c r="C3167" s="6">
        <v>532484</v>
      </c>
      <c r="D3167" s="62"/>
      <c r="E3167" s="44"/>
      <c r="F3167" s="6"/>
    </row>
    <row r="3168" spans="1:6" ht="15.75" customHeight="1" x14ac:dyDescent="0.2">
      <c r="A3168" s="6" t="s">
        <v>597</v>
      </c>
      <c r="B3168" s="135">
        <v>42223.833333333336</v>
      </c>
      <c r="C3168" s="6">
        <v>610274</v>
      </c>
      <c r="D3168" s="62"/>
      <c r="E3168" s="44"/>
      <c r="F3168" s="6"/>
    </row>
    <row r="3169" spans="1:6" ht="15.75" customHeight="1" x14ac:dyDescent="0.2">
      <c r="A3169" s="6" t="s">
        <v>597</v>
      </c>
      <c r="B3169" s="135">
        <v>42222.833333333336</v>
      </c>
      <c r="C3169" s="6">
        <v>568133</v>
      </c>
      <c r="D3169" s="62"/>
      <c r="E3169" s="44"/>
      <c r="F3169" s="6"/>
    </row>
    <row r="3170" spans="1:6" ht="15.75" customHeight="1" x14ac:dyDescent="0.2">
      <c r="A3170" s="6" t="s">
        <v>597</v>
      </c>
      <c r="B3170" s="135">
        <v>42221.833333333336</v>
      </c>
      <c r="C3170" s="6">
        <v>531521</v>
      </c>
      <c r="D3170" s="62"/>
      <c r="E3170" s="44"/>
      <c r="F3170" s="6"/>
    </row>
    <row r="3171" spans="1:6" ht="15.75" customHeight="1" x14ac:dyDescent="0.2">
      <c r="A3171" s="6" t="s">
        <v>597</v>
      </c>
      <c r="B3171" s="135">
        <v>42220.833333333336</v>
      </c>
      <c r="C3171" s="6">
        <v>563020</v>
      </c>
      <c r="D3171" s="62"/>
      <c r="E3171" s="44"/>
      <c r="F3171" s="6"/>
    </row>
    <row r="3172" spans="1:6" ht="15.75" customHeight="1" x14ac:dyDescent="0.2">
      <c r="A3172" s="6" t="s">
        <v>597</v>
      </c>
      <c r="B3172" s="135">
        <v>42219.833333333336</v>
      </c>
      <c r="C3172" s="6">
        <v>564264</v>
      </c>
      <c r="D3172" s="62"/>
      <c r="E3172" s="44"/>
      <c r="F3172" s="6"/>
    </row>
    <row r="3173" spans="1:6" ht="15.75" customHeight="1" x14ac:dyDescent="0.2">
      <c r="A3173" s="6" t="s">
        <v>597</v>
      </c>
      <c r="B3173" s="135">
        <v>42218.833333333336</v>
      </c>
      <c r="C3173" s="6">
        <v>625198</v>
      </c>
      <c r="D3173" s="62"/>
      <c r="E3173" s="44"/>
      <c r="F3173" s="6"/>
    </row>
    <row r="3174" spans="1:6" ht="15.75" customHeight="1" x14ac:dyDescent="0.2">
      <c r="A3174" s="6" t="s">
        <v>597</v>
      </c>
      <c r="B3174" s="135">
        <v>42217.833333333336</v>
      </c>
      <c r="C3174" s="6">
        <v>484231</v>
      </c>
      <c r="D3174" s="62"/>
      <c r="E3174" s="44"/>
      <c r="F3174" s="6"/>
    </row>
    <row r="3175" spans="1:6" ht="15.75" customHeight="1" x14ac:dyDescent="0.2">
      <c r="A3175" s="6" t="s">
        <v>600</v>
      </c>
      <c r="B3175" s="135">
        <v>42247.833333333336</v>
      </c>
      <c r="C3175" s="6">
        <v>317572</v>
      </c>
      <c r="D3175" s="62"/>
      <c r="E3175" s="44"/>
      <c r="F3175" s="6"/>
    </row>
    <row r="3176" spans="1:6" ht="15.75" customHeight="1" x14ac:dyDescent="0.2">
      <c r="A3176" s="6" t="s">
        <v>600</v>
      </c>
      <c r="B3176" s="135">
        <v>42246.833333333336</v>
      </c>
      <c r="C3176" s="6">
        <v>291472</v>
      </c>
      <c r="D3176" s="62"/>
      <c r="E3176" s="44"/>
      <c r="F3176" s="6"/>
    </row>
    <row r="3177" spans="1:6" ht="15.75" customHeight="1" x14ac:dyDescent="0.2">
      <c r="A3177" s="6" t="s">
        <v>600</v>
      </c>
      <c r="B3177" s="135">
        <v>42245.833333333336</v>
      </c>
      <c r="C3177" s="6">
        <v>271497</v>
      </c>
      <c r="D3177" s="62"/>
      <c r="E3177" s="44"/>
      <c r="F3177" s="6"/>
    </row>
    <row r="3178" spans="1:6" ht="15.75" customHeight="1" x14ac:dyDescent="0.2">
      <c r="A3178" s="6" t="s">
        <v>600</v>
      </c>
      <c r="B3178" s="135">
        <v>42244.833333333336</v>
      </c>
      <c r="C3178" s="6">
        <v>301184</v>
      </c>
      <c r="D3178" s="62"/>
      <c r="E3178" s="44"/>
      <c r="F3178" s="6"/>
    </row>
    <row r="3179" spans="1:6" ht="15.75" customHeight="1" x14ac:dyDescent="0.2">
      <c r="A3179" s="6" t="s">
        <v>600</v>
      </c>
      <c r="B3179" s="135">
        <v>42243.833333333336</v>
      </c>
      <c r="C3179" s="6">
        <v>312298</v>
      </c>
      <c r="D3179" s="62"/>
      <c r="E3179" s="44"/>
      <c r="F3179" s="6"/>
    </row>
    <row r="3180" spans="1:6" ht="15.75" customHeight="1" x14ac:dyDescent="0.2">
      <c r="A3180" s="6" t="s">
        <v>600</v>
      </c>
      <c r="B3180" s="135">
        <v>42242.833333333336</v>
      </c>
      <c r="C3180" s="6">
        <v>316919</v>
      </c>
      <c r="D3180" s="62"/>
      <c r="E3180" s="44"/>
      <c r="F3180" s="6"/>
    </row>
    <row r="3181" spans="1:6" ht="15.75" customHeight="1" x14ac:dyDescent="0.2">
      <c r="A3181" s="6" t="s">
        <v>600</v>
      </c>
      <c r="B3181" s="135">
        <v>42241.833333333336</v>
      </c>
      <c r="C3181" s="6">
        <v>321581</v>
      </c>
      <c r="D3181" s="62"/>
      <c r="E3181" s="44"/>
      <c r="F3181" s="6"/>
    </row>
    <row r="3182" spans="1:6" ht="15.75" customHeight="1" x14ac:dyDescent="0.2">
      <c r="A3182" s="6" t="s">
        <v>600</v>
      </c>
      <c r="B3182" s="135">
        <v>42240.833333333336</v>
      </c>
      <c r="C3182" s="6">
        <v>308273</v>
      </c>
      <c r="D3182" s="62"/>
      <c r="E3182" s="44"/>
      <c r="F3182" s="6"/>
    </row>
    <row r="3183" spans="1:6" ht="15.75" customHeight="1" x14ac:dyDescent="0.2">
      <c r="A3183" s="6" t="s">
        <v>600</v>
      </c>
      <c r="B3183" s="135">
        <v>42239.833333333336</v>
      </c>
      <c r="C3183" s="6">
        <v>297970</v>
      </c>
      <c r="D3183" s="62"/>
      <c r="E3183" s="44"/>
      <c r="F3183" s="6"/>
    </row>
    <row r="3184" spans="1:6" ht="15.75" customHeight="1" x14ac:dyDescent="0.2">
      <c r="A3184" s="6" t="s">
        <v>600</v>
      </c>
      <c r="B3184" s="135">
        <v>42238.833333333336</v>
      </c>
      <c r="C3184" s="6">
        <v>273622</v>
      </c>
      <c r="D3184" s="62"/>
      <c r="E3184" s="44"/>
      <c r="F3184" s="6"/>
    </row>
    <row r="3185" spans="1:6" ht="15.75" customHeight="1" x14ac:dyDescent="0.2">
      <c r="A3185" s="6" t="s">
        <v>600</v>
      </c>
      <c r="B3185" s="135">
        <v>42237.833333333336</v>
      </c>
      <c r="C3185" s="6">
        <v>303335</v>
      </c>
      <c r="D3185" s="62"/>
      <c r="E3185" s="44"/>
      <c r="F3185" s="6"/>
    </row>
    <row r="3186" spans="1:6" ht="15.75" customHeight="1" x14ac:dyDescent="0.2">
      <c r="A3186" s="6" t="s">
        <v>600</v>
      </c>
      <c r="B3186" s="135">
        <v>42236.833333333336</v>
      </c>
      <c r="C3186" s="6">
        <v>303720</v>
      </c>
      <c r="D3186" s="62"/>
      <c r="E3186" s="44"/>
      <c r="F3186" s="6"/>
    </row>
    <row r="3187" spans="1:6" ht="15.75" customHeight="1" x14ac:dyDescent="0.2">
      <c r="A3187" s="6" t="s">
        <v>600</v>
      </c>
      <c r="B3187" s="135">
        <v>42235.833333333336</v>
      </c>
      <c r="C3187" s="6">
        <v>304526</v>
      </c>
      <c r="D3187" s="62"/>
      <c r="E3187" s="44"/>
      <c r="F3187" s="6"/>
    </row>
    <row r="3188" spans="1:6" ht="15.75" customHeight="1" x14ac:dyDescent="0.2">
      <c r="A3188" s="6" t="s">
        <v>600</v>
      </c>
      <c r="B3188" s="135">
        <v>42234.833333333336</v>
      </c>
      <c r="C3188" s="6">
        <v>314580</v>
      </c>
      <c r="D3188" s="62"/>
      <c r="E3188" s="44"/>
      <c r="F3188" s="6"/>
    </row>
    <row r="3189" spans="1:6" ht="15.75" customHeight="1" x14ac:dyDescent="0.2">
      <c r="A3189" s="6" t="s">
        <v>600</v>
      </c>
      <c r="B3189" s="135">
        <v>42233.833333333336</v>
      </c>
      <c r="C3189" s="6">
        <v>315401</v>
      </c>
      <c r="D3189" s="62"/>
      <c r="E3189" s="44"/>
      <c r="F3189" s="6"/>
    </row>
    <row r="3190" spans="1:6" ht="15.75" customHeight="1" x14ac:dyDescent="0.2">
      <c r="A3190" s="6" t="s">
        <v>600</v>
      </c>
      <c r="B3190" s="135">
        <v>42232.833333333336</v>
      </c>
      <c r="C3190" s="6">
        <v>292814</v>
      </c>
      <c r="D3190" s="62"/>
      <c r="E3190" s="44"/>
      <c r="F3190" s="6"/>
    </row>
    <row r="3191" spans="1:6" ht="15.75" customHeight="1" x14ac:dyDescent="0.2">
      <c r="A3191" s="6" t="s">
        <v>600</v>
      </c>
      <c r="B3191" s="135">
        <v>42231.833333333336</v>
      </c>
      <c r="C3191" s="6">
        <v>272105</v>
      </c>
      <c r="D3191" s="62"/>
      <c r="E3191" s="44"/>
      <c r="F3191" s="6"/>
    </row>
    <row r="3192" spans="1:6" ht="15.75" customHeight="1" x14ac:dyDescent="0.2">
      <c r="A3192" s="6" t="s">
        <v>600</v>
      </c>
      <c r="B3192" s="135">
        <v>42230.833333333336</v>
      </c>
      <c r="C3192" s="6">
        <v>292284</v>
      </c>
      <c r="D3192" s="62"/>
      <c r="E3192" s="44"/>
      <c r="F3192" s="6"/>
    </row>
    <row r="3193" spans="1:6" ht="15.75" customHeight="1" x14ac:dyDescent="0.2">
      <c r="A3193" s="6" t="s">
        <v>600</v>
      </c>
      <c r="B3193" s="135">
        <v>42229.833333333336</v>
      </c>
      <c r="C3193" s="6">
        <v>313832</v>
      </c>
      <c r="D3193" s="62"/>
      <c r="E3193" s="44"/>
      <c r="F3193" s="6"/>
    </row>
    <row r="3194" spans="1:6" ht="15.75" customHeight="1" x14ac:dyDescent="0.2">
      <c r="A3194" s="6" t="s">
        <v>600</v>
      </c>
      <c r="B3194" s="135">
        <v>42228.833333333336</v>
      </c>
      <c r="C3194" s="6">
        <v>332621</v>
      </c>
      <c r="D3194" s="62"/>
      <c r="E3194" s="44"/>
      <c r="F3194" s="6"/>
    </row>
    <row r="3195" spans="1:6" ht="15.75" customHeight="1" x14ac:dyDescent="0.2">
      <c r="A3195" s="6" t="s">
        <v>600</v>
      </c>
      <c r="B3195" s="135">
        <v>42227.833333333336</v>
      </c>
      <c r="C3195" s="6">
        <v>317246</v>
      </c>
      <c r="D3195" s="62"/>
      <c r="E3195" s="44"/>
      <c r="F3195" s="6"/>
    </row>
    <row r="3196" spans="1:6" ht="15.75" customHeight="1" x14ac:dyDescent="0.2">
      <c r="A3196" s="6" t="s">
        <v>600</v>
      </c>
      <c r="B3196" s="135">
        <v>42226.833333333336</v>
      </c>
      <c r="C3196" s="6">
        <v>329336</v>
      </c>
      <c r="D3196" s="62"/>
      <c r="E3196" s="44"/>
      <c r="F3196" s="6"/>
    </row>
    <row r="3197" spans="1:6" ht="15.75" customHeight="1" x14ac:dyDescent="0.2">
      <c r="A3197" s="6" t="s">
        <v>600</v>
      </c>
      <c r="B3197" s="135">
        <v>42225.833333333336</v>
      </c>
      <c r="C3197" s="6">
        <v>309542</v>
      </c>
      <c r="D3197" s="62"/>
      <c r="E3197" s="44"/>
      <c r="F3197" s="6"/>
    </row>
    <row r="3198" spans="1:6" ht="15.75" customHeight="1" x14ac:dyDescent="0.2">
      <c r="A3198" s="6" t="s">
        <v>600</v>
      </c>
      <c r="B3198" s="135">
        <v>42224.833333333336</v>
      </c>
      <c r="C3198" s="6">
        <v>273569</v>
      </c>
      <c r="D3198" s="62"/>
      <c r="E3198" s="44"/>
      <c r="F3198" s="6"/>
    </row>
    <row r="3199" spans="1:6" ht="15.75" customHeight="1" x14ac:dyDescent="0.2">
      <c r="A3199" s="6" t="s">
        <v>600</v>
      </c>
      <c r="B3199" s="135">
        <v>42223.833333333336</v>
      </c>
      <c r="C3199" s="6">
        <v>305689</v>
      </c>
      <c r="D3199" s="62"/>
      <c r="E3199" s="44"/>
      <c r="F3199" s="6"/>
    </row>
    <row r="3200" spans="1:6" ht="15.75" customHeight="1" x14ac:dyDescent="0.2">
      <c r="A3200" s="6" t="s">
        <v>600</v>
      </c>
      <c r="B3200" s="135">
        <v>42222.833333333336</v>
      </c>
      <c r="C3200" s="6">
        <v>310133</v>
      </c>
      <c r="D3200" s="62"/>
      <c r="E3200" s="44"/>
      <c r="F3200" s="6"/>
    </row>
    <row r="3201" spans="1:6" ht="15.75" customHeight="1" x14ac:dyDescent="0.2">
      <c r="A3201" s="6" t="s">
        <v>600</v>
      </c>
      <c r="B3201" s="135">
        <v>42221.833333333336</v>
      </c>
      <c r="C3201" s="6">
        <v>311064</v>
      </c>
      <c r="D3201" s="62"/>
      <c r="E3201" s="44"/>
      <c r="F3201" s="6"/>
    </row>
    <row r="3202" spans="1:6" ht="15.75" customHeight="1" x14ac:dyDescent="0.2">
      <c r="A3202" s="6" t="s">
        <v>600</v>
      </c>
      <c r="B3202" s="135">
        <v>42220.833333333336</v>
      </c>
      <c r="C3202" s="6">
        <v>323163</v>
      </c>
      <c r="D3202" s="62"/>
      <c r="E3202" s="44"/>
      <c r="F3202" s="6"/>
    </row>
    <row r="3203" spans="1:6" ht="15.75" customHeight="1" x14ac:dyDescent="0.2">
      <c r="A3203" s="6" t="s">
        <v>600</v>
      </c>
      <c r="B3203" s="135">
        <v>42219.833333333336</v>
      </c>
      <c r="C3203" s="6">
        <v>313214</v>
      </c>
      <c r="D3203" s="62"/>
      <c r="E3203" s="44"/>
      <c r="F3203" s="6"/>
    </row>
    <row r="3204" spans="1:6" ht="15.75" customHeight="1" x14ac:dyDescent="0.2">
      <c r="A3204" s="6" t="s">
        <v>600</v>
      </c>
      <c r="B3204" s="135">
        <v>42218.833333333336</v>
      </c>
      <c r="C3204" s="6">
        <v>302219</v>
      </c>
      <c r="D3204" s="62"/>
      <c r="E3204" s="44"/>
      <c r="F3204" s="6"/>
    </row>
    <row r="3205" spans="1:6" ht="15.75" customHeight="1" x14ac:dyDescent="0.2">
      <c r="A3205" s="6" t="s">
        <v>600</v>
      </c>
      <c r="B3205" s="135">
        <v>42217.833333333336</v>
      </c>
      <c r="C3205" s="6">
        <v>296303</v>
      </c>
      <c r="D3205" s="62"/>
      <c r="E3205" s="44"/>
      <c r="F3205" s="6"/>
    </row>
    <row r="3206" spans="1:6" ht="15.75" customHeight="1" x14ac:dyDescent="0.2">
      <c r="A3206" s="6" t="s">
        <v>604</v>
      </c>
      <c r="B3206" s="135">
        <v>42247.833333333336</v>
      </c>
      <c r="C3206" s="6">
        <v>169627</v>
      </c>
      <c r="D3206" s="62"/>
      <c r="E3206" s="44"/>
      <c r="F3206" s="6"/>
    </row>
    <row r="3207" spans="1:6" ht="15.75" customHeight="1" x14ac:dyDescent="0.2">
      <c r="A3207" s="6" t="s">
        <v>604</v>
      </c>
      <c r="B3207" s="135">
        <v>42246.833333333336</v>
      </c>
      <c r="C3207" s="6">
        <v>168986</v>
      </c>
      <c r="D3207" s="62"/>
      <c r="E3207" s="44"/>
      <c r="F3207" s="6"/>
    </row>
    <row r="3208" spans="1:6" ht="15.75" customHeight="1" x14ac:dyDescent="0.2">
      <c r="A3208" s="6" t="s">
        <v>604</v>
      </c>
      <c r="B3208" s="135">
        <v>42245.833333333336</v>
      </c>
      <c r="C3208" s="6">
        <v>167987</v>
      </c>
      <c r="D3208" s="62"/>
      <c r="E3208" s="44"/>
      <c r="F3208" s="6"/>
    </row>
    <row r="3209" spans="1:6" ht="15.75" customHeight="1" x14ac:dyDescent="0.2">
      <c r="A3209" s="6" t="s">
        <v>604</v>
      </c>
      <c r="B3209" s="135">
        <v>42244.833333333336</v>
      </c>
      <c r="C3209" s="6">
        <v>170480</v>
      </c>
      <c r="D3209" s="62"/>
      <c r="E3209" s="44"/>
      <c r="F3209" s="6"/>
    </row>
    <row r="3210" spans="1:6" ht="15.75" customHeight="1" x14ac:dyDescent="0.2">
      <c r="A3210" s="6" t="s">
        <v>604</v>
      </c>
      <c r="B3210" s="135">
        <v>42243.833333333336</v>
      </c>
      <c r="C3210" s="6">
        <v>177946</v>
      </c>
      <c r="D3210" s="62"/>
      <c r="E3210" s="44"/>
      <c r="F3210" s="6"/>
    </row>
    <row r="3211" spans="1:6" ht="15.75" customHeight="1" x14ac:dyDescent="0.2">
      <c r="A3211" s="6" t="s">
        <v>604</v>
      </c>
      <c r="B3211" s="135">
        <v>42242.833333333336</v>
      </c>
      <c r="C3211" s="6">
        <v>169549</v>
      </c>
      <c r="D3211" s="62"/>
      <c r="E3211" s="44"/>
      <c r="F3211" s="6"/>
    </row>
    <row r="3212" spans="1:6" ht="15.75" customHeight="1" x14ac:dyDescent="0.2">
      <c r="A3212" s="6" t="s">
        <v>604</v>
      </c>
      <c r="B3212" s="135">
        <v>42241.833333333336</v>
      </c>
      <c r="C3212" s="6">
        <v>166730</v>
      </c>
      <c r="D3212" s="62"/>
      <c r="E3212" s="44"/>
      <c r="F3212" s="6"/>
    </row>
    <row r="3213" spans="1:6" ht="15.75" customHeight="1" x14ac:dyDescent="0.2">
      <c r="A3213" s="6" t="s">
        <v>604</v>
      </c>
      <c r="B3213" s="135">
        <v>42240.833333333336</v>
      </c>
      <c r="C3213" s="6">
        <v>166246</v>
      </c>
      <c r="D3213" s="62"/>
      <c r="E3213" s="44"/>
      <c r="F3213" s="6"/>
    </row>
    <row r="3214" spans="1:6" ht="15.75" customHeight="1" x14ac:dyDescent="0.2">
      <c r="A3214" s="6" t="s">
        <v>604</v>
      </c>
      <c r="B3214" s="135">
        <v>42239.833333333336</v>
      </c>
      <c r="C3214" s="6">
        <v>163627</v>
      </c>
      <c r="D3214" s="62"/>
      <c r="E3214" s="44"/>
      <c r="F3214" s="6"/>
    </row>
    <row r="3215" spans="1:6" ht="15.75" customHeight="1" x14ac:dyDescent="0.2">
      <c r="A3215" s="6" t="s">
        <v>604</v>
      </c>
      <c r="B3215" s="135">
        <v>42238.833333333336</v>
      </c>
      <c r="C3215" s="6">
        <v>164309</v>
      </c>
      <c r="D3215" s="62"/>
      <c r="E3215" s="44"/>
      <c r="F3215" s="6"/>
    </row>
    <row r="3216" spans="1:6" ht="15.75" customHeight="1" x14ac:dyDescent="0.2">
      <c r="A3216" s="6" t="s">
        <v>604</v>
      </c>
      <c r="B3216" s="135">
        <v>42237.833333333336</v>
      </c>
      <c r="C3216" s="6">
        <v>157879</v>
      </c>
      <c r="D3216" s="62"/>
      <c r="E3216" s="44"/>
      <c r="F3216" s="6"/>
    </row>
    <row r="3217" spans="1:6" ht="15.75" customHeight="1" x14ac:dyDescent="0.2">
      <c r="A3217" s="6" t="s">
        <v>604</v>
      </c>
      <c r="B3217" s="135">
        <v>42236.833333333336</v>
      </c>
      <c r="C3217" s="6">
        <v>160210</v>
      </c>
      <c r="D3217" s="62"/>
      <c r="E3217" s="44"/>
      <c r="F3217" s="6"/>
    </row>
    <row r="3218" spans="1:6" ht="15.75" customHeight="1" x14ac:dyDescent="0.2">
      <c r="A3218" s="6" t="s">
        <v>604</v>
      </c>
      <c r="B3218" s="135">
        <v>42235.833333333336</v>
      </c>
      <c r="C3218" s="6">
        <v>160121</v>
      </c>
      <c r="D3218" s="62"/>
      <c r="E3218" s="44"/>
      <c r="F3218" s="6"/>
    </row>
    <row r="3219" spans="1:6" ht="15.75" customHeight="1" x14ac:dyDescent="0.2">
      <c r="A3219" s="6" t="s">
        <v>604</v>
      </c>
      <c r="B3219" s="135">
        <v>42234.833333333336</v>
      </c>
      <c r="C3219" s="6">
        <v>166218</v>
      </c>
      <c r="D3219" s="62"/>
      <c r="E3219" s="44"/>
      <c r="F3219" s="6"/>
    </row>
    <row r="3220" spans="1:6" ht="15.75" customHeight="1" x14ac:dyDescent="0.2">
      <c r="A3220" s="6" t="s">
        <v>604</v>
      </c>
      <c r="B3220" s="135">
        <v>42233.833333333336</v>
      </c>
      <c r="C3220" s="6">
        <v>162995</v>
      </c>
      <c r="D3220" s="62"/>
      <c r="E3220" s="44"/>
      <c r="F3220" s="6"/>
    </row>
    <row r="3221" spans="1:6" ht="15.75" customHeight="1" x14ac:dyDescent="0.2">
      <c r="A3221" s="6" t="s">
        <v>604</v>
      </c>
      <c r="B3221" s="135">
        <v>42232.833333333336</v>
      </c>
      <c r="C3221" s="6">
        <v>167419</v>
      </c>
      <c r="D3221" s="62"/>
      <c r="E3221" s="44"/>
      <c r="F3221" s="6"/>
    </row>
    <row r="3222" spans="1:6" ht="15.75" customHeight="1" x14ac:dyDescent="0.2">
      <c r="A3222" s="6" t="s">
        <v>604</v>
      </c>
      <c r="B3222" s="135">
        <v>42231.833333333336</v>
      </c>
      <c r="C3222" s="6">
        <v>166026</v>
      </c>
      <c r="D3222" s="62"/>
      <c r="E3222" s="44"/>
      <c r="F3222" s="6"/>
    </row>
    <row r="3223" spans="1:6" ht="15.75" customHeight="1" x14ac:dyDescent="0.2">
      <c r="A3223" s="6" t="s">
        <v>604</v>
      </c>
      <c r="B3223" s="135">
        <v>42230.833333333336</v>
      </c>
      <c r="C3223" s="6">
        <v>167154</v>
      </c>
      <c r="D3223" s="62"/>
      <c r="E3223" s="44"/>
      <c r="F3223" s="6"/>
    </row>
    <row r="3224" spans="1:6" ht="15.75" customHeight="1" x14ac:dyDescent="0.2">
      <c r="A3224" s="6" t="s">
        <v>604</v>
      </c>
      <c r="B3224" s="135">
        <v>42229.833333333336</v>
      </c>
      <c r="C3224" s="6">
        <v>171931</v>
      </c>
      <c r="D3224" s="62"/>
      <c r="E3224" s="44"/>
      <c r="F3224" s="6"/>
    </row>
    <row r="3225" spans="1:6" ht="15.75" customHeight="1" x14ac:dyDescent="0.2">
      <c r="A3225" s="6" t="s">
        <v>604</v>
      </c>
      <c r="B3225" s="135">
        <v>42228.833333333336</v>
      </c>
      <c r="C3225" s="6">
        <v>163856</v>
      </c>
      <c r="D3225" s="62"/>
      <c r="E3225" s="44"/>
      <c r="F3225" s="6"/>
    </row>
    <row r="3226" spans="1:6" ht="15.75" customHeight="1" x14ac:dyDescent="0.2">
      <c r="A3226" s="6" t="s">
        <v>604</v>
      </c>
      <c r="B3226" s="135">
        <v>42227.833333333336</v>
      </c>
      <c r="C3226" s="6">
        <v>163448</v>
      </c>
      <c r="D3226" s="62"/>
      <c r="E3226" s="44"/>
      <c r="F3226" s="6"/>
    </row>
    <row r="3227" spans="1:6" ht="15.75" customHeight="1" x14ac:dyDescent="0.2">
      <c r="A3227" s="6" t="s">
        <v>604</v>
      </c>
      <c r="B3227" s="135">
        <v>42226.833333333336</v>
      </c>
      <c r="C3227" s="6">
        <v>164973</v>
      </c>
      <c r="D3227" s="62"/>
      <c r="E3227" s="44"/>
      <c r="F3227" s="6"/>
    </row>
    <row r="3228" spans="1:6" ht="15.75" customHeight="1" x14ac:dyDescent="0.2">
      <c r="A3228" s="6" t="s">
        <v>604</v>
      </c>
      <c r="B3228" s="135">
        <v>42225.833333333336</v>
      </c>
      <c r="C3228" s="6">
        <v>168443</v>
      </c>
      <c r="D3228" s="62"/>
      <c r="E3228" s="44"/>
      <c r="F3228" s="6"/>
    </row>
    <row r="3229" spans="1:6" ht="15.75" customHeight="1" x14ac:dyDescent="0.2">
      <c r="A3229" s="6" t="s">
        <v>604</v>
      </c>
      <c r="B3229" s="135">
        <v>42224.833333333336</v>
      </c>
      <c r="C3229" s="6">
        <v>166082</v>
      </c>
      <c r="D3229" s="62"/>
      <c r="E3229" s="44"/>
      <c r="F3229" s="6"/>
    </row>
    <row r="3230" spans="1:6" ht="15.75" customHeight="1" x14ac:dyDescent="0.2">
      <c r="A3230" s="6" t="s">
        <v>604</v>
      </c>
      <c r="B3230" s="135">
        <v>42223.833333333336</v>
      </c>
      <c r="C3230" s="6">
        <v>166652</v>
      </c>
      <c r="D3230" s="62"/>
      <c r="E3230" s="44"/>
      <c r="F3230" s="6"/>
    </row>
    <row r="3231" spans="1:6" ht="15.75" customHeight="1" x14ac:dyDescent="0.2">
      <c r="A3231" s="6" t="s">
        <v>604</v>
      </c>
      <c r="B3231" s="135">
        <v>42222.833333333336</v>
      </c>
      <c r="C3231" s="6">
        <v>171246</v>
      </c>
      <c r="D3231" s="62"/>
      <c r="E3231" s="44"/>
      <c r="F3231" s="6"/>
    </row>
    <row r="3232" spans="1:6" ht="15.75" customHeight="1" x14ac:dyDescent="0.2">
      <c r="A3232" s="6" t="s">
        <v>604</v>
      </c>
      <c r="B3232" s="135">
        <v>42221.833333333336</v>
      </c>
      <c r="C3232" s="6">
        <v>164270</v>
      </c>
      <c r="D3232" s="62"/>
      <c r="E3232" s="44"/>
      <c r="F3232" s="6"/>
    </row>
    <row r="3233" spans="1:6" ht="15.75" customHeight="1" x14ac:dyDescent="0.2">
      <c r="A3233" s="6" t="s">
        <v>604</v>
      </c>
      <c r="B3233" s="135">
        <v>42220.833333333336</v>
      </c>
      <c r="C3233" s="6">
        <v>167096</v>
      </c>
      <c r="D3233" s="62"/>
      <c r="E3233" s="44"/>
      <c r="F3233" s="6"/>
    </row>
    <row r="3234" spans="1:6" ht="15.75" customHeight="1" x14ac:dyDescent="0.2">
      <c r="A3234" s="6" t="s">
        <v>604</v>
      </c>
      <c r="B3234" s="135">
        <v>42219.833333333336</v>
      </c>
      <c r="C3234" s="6">
        <v>162377</v>
      </c>
      <c r="D3234" s="62"/>
      <c r="E3234" s="44"/>
      <c r="F3234" s="6"/>
    </row>
    <row r="3235" spans="1:6" ht="15.75" customHeight="1" x14ac:dyDescent="0.2">
      <c r="A3235" s="6" t="s">
        <v>604</v>
      </c>
      <c r="B3235" s="135">
        <v>42218.833333333336</v>
      </c>
      <c r="C3235" s="6">
        <v>157644</v>
      </c>
      <c r="D3235" s="62"/>
      <c r="E3235" s="44"/>
      <c r="F3235" s="6"/>
    </row>
    <row r="3236" spans="1:6" ht="15.75" customHeight="1" x14ac:dyDescent="0.2">
      <c r="A3236" s="6" t="s">
        <v>604</v>
      </c>
      <c r="B3236" s="135">
        <v>42217.833333333336</v>
      </c>
      <c r="C3236" s="6">
        <v>158934</v>
      </c>
      <c r="D3236" s="62"/>
      <c r="E3236" s="44"/>
      <c r="F3236" s="6"/>
    </row>
    <row r="3237" spans="1:6" ht="15.75" customHeight="1" x14ac:dyDescent="0.2">
      <c r="A3237" s="6" t="s">
        <v>611</v>
      </c>
      <c r="B3237" s="135">
        <v>42247.833333333336</v>
      </c>
      <c r="C3237" s="6">
        <v>217883</v>
      </c>
      <c r="D3237" s="62"/>
      <c r="E3237" s="44"/>
      <c r="F3237" s="6"/>
    </row>
    <row r="3238" spans="1:6" ht="15.75" customHeight="1" x14ac:dyDescent="0.2">
      <c r="A3238" s="6" t="s">
        <v>611</v>
      </c>
      <c r="B3238" s="135">
        <v>42246.833333333336</v>
      </c>
      <c r="C3238" s="6">
        <v>217752</v>
      </c>
      <c r="D3238" s="62"/>
      <c r="E3238" s="44"/>
      <c r="F3238" s="6"/>
    </row>
    <row r="3239" spans="1:6" ht="15.75" customHeight="1" x14ac:dyDescent="0.2">
      <c r="A3239" s="6" t="s">
        <v>611</v>
      </c>
      <c r="B3239" s="135">
        <v>42245.833333333336</v>
      </c>
      <c r="C3239" s="6">
        <v>214018</v>
      </c>
      <c r="D3239" s="62"/>
      <c r="E3239" s="44"/>
      <c r="F3239" s="6"/>
    </row>
    <row r="3240" spans="1:6" ht="15.75" customHeight="1" x14ac:dyDescent="0.2">
      <c r="A3240" s="6" t="s">
        <v>611</v>
      </c>
      <c r="B3240" s="135">
        <v>42244.833333333336</v>
      </c>
      <c r="C3240" s="6">
        <v>248966</v>
      </c>
      <c r="D3240" s="62"/>
      <c r="E3240" s="44"/>
      <c r="F3240" s="6"/>
    </row>
    <row r="3241" spans="1:6" ht="15.75" customHeight="1" x14ac:dyDescent="0.2">
      <c r="A3241" s="6" t="s">
        <v>611</v>
      </c>
      <c r="B3241" s="135">
        <v>42243.833333333336</v>
      </c>
      <c r="C3241" s="6">
        <v>226945</v>
      </c>
      <c r="D3241" s="62"/>
      <c r="E3241" s="44"/>
      <c r="F3241" s="6"/>
    </row>
    <row r="3242" spans="1:6" ht="15.75" customHeight="1" x14ac:dyDescent="0.2">
      <c r="A3242" s="6" t="s">
        <v>611</v>
      </c>
      <c r="B3242" s="135">
        <v>42242.833333333336</v>
      </c>
      <c r="C3242" s="6">
        <v>209842</v>
      </c>
      <c r="D3242" s="62"/>
      <c r="E3242" s="44"/>
      <c r="F3242" s="6"/>
    </row>
    <row r="3243" spans="1:6" ht="15.75" customHeight="1" x14ac:dyDescent="0.2">
      <c r="A3243" s="6" t="s">
        <v>611</v>
      </c>
      <c r="B3243" s="135">
        <v>42241.833333333336</v>
      </c>
      <c r="C3243" s="6">
        <v>214532</v>
      </c>
      <c r="D3243" s="62"/>
      <c r="E3243" s="44"/>
      <c r="F3243" s="6"/>
    </row>
    <row r="3244" spans="1:6" ht="15.75" customHeight="1" x14ac:dyDescent="0.2">
      <c r="A3244" s="6" t="s">
        <v>611</v>
      </c>
      <c r="B3244" s="135">
        <v>42240.833333333336</v>
      </c>
      <c r="C3244" s="6">
        <v>212576</v>
      </c>
      <c r="D3244" s="62"/>
      <c r="E3244" s="44"/>
      <c r="F3244" s="6"/>
    </row>
    <row r="3245" spans="1:6" ht="15.75" customHeight="1" x14ac:dyDescent="0.2">
      <c r="A3245" s="6" t="s">
        <v>611</v>
      </c>
      <c r="B3245" s="135">
        <v>42239.833333333336</v>
      </c>
      <c r="C3245" s="6">
        <v>214926</v>
      </c>
      <c r="D3245" s="62"/>
      <c r="E3245" s="44"/>
      <c r="F3245" s="6"/>
    </row>
    <row r="3246" spans="1:6" ht="15.75" customHeight="1" x14ac:dyDescent="0.2">
      <c r="A3246" s="6" t="s">
        <v>611</v>
      </c>
      <c r="B3246" s="135">
        <v>42238.833333333336</v>
      </c>
      <c r="C3246" s="6">
        <v>203924</v>
      </c>
      <c r="D3246" s="62"/>
      <c r="E3246" s="44"/>
      <c r="F3246" s="6"/>
    </row>
    <row r="3247" spans="1:6" ht="15.75" customHeight="1" x14ac:dyDescent="0.2">
      <c r="A3247" s="6" t="s">
        <v>611</v>
      </c>
      <c r="B3247" s="135">
        <v>42237.833333333336</v>
      </c>
      <c r="C3247" s="6">
        <v>254107</v>
      </c>
      <c r="D3247" s="62"/>
      <c r="E3247" s="44"/>
      <c r="F3247" s="6"/>
    </row>
    <row r="3248" spans="1:6" ht="15.75" customHeight="1" x14ac:dyDescent="0.2">
      <c r="A3248" s="6" t="s">
        <v>611</v>
      </c>
      <c r="B3248" s="135">
        <v>42236.833333333336</v>
      </c>
      <c r="C3248" s="6">
        <v>207649</v>
      </c>
      <c r="D3248" s="62"/>
      <c r="E3248" s="44"/>
      <c r="F3248" s="6"/>
    </row>
    <row r="3249" spans="1:6" ht="15.75" customHeight="1" x14ac:dyDescent="0.2">
      <c r="A3249" s="6" t="s">
        <v>611</v>
      </c>
      <c r="B3249" s="135">
        <v>42235.833333333336</v>
      </c>
      <c r="C3249" s="6">
        <v>212363</v>
      </c>
      <c r="D3249" s="62"/>
      <c r="E3249" s="44"/>
      <c r="F3249" s="6"/>
    </row>
    <row r="3250" spans="1:6" ht="15.75" customHeight="1" x14ac:dyDescent="0.2">
      <c r="A3250" s="6" t="s">
        <v>611</v>
      </c>
      <c r="B3250" s="135">
        <v>42234.833333333336</v>
      </c>
      <c r="C3250" s="6">
        <v>203112</v>
      </c>
      <c r="D3250" s="62"/>
      <c r="E3250" s="44"/>
      <c r="F3250" s="6"/>
    </row>
    <row r="3251" spans="1:6" ht="15.75" customHeight="1" x14ac:dyDescent="0.2">
      <c r="A3251" s="6" t="s">
        <v>611</v>
      </c>
      <c r="B3251" s="135">
        <v>42233.833333333336</v>
      </c>
      <c r="C3251" s="6">
        <v>206937</v>
      </c>
      <c r="D3251" s="62"/>
      <c r="E3251" s="44"/>
      <c r="F3251" s="6"/>
    </row>
    <row r="3252" spans="1:6" ht="15.75" customHeight="1" x14ac:dyDescent="0.2">
      <c r="A3252" s="6" t="s">
        <v>611</v>
      </c>
      <c r="B3252" s="135">
        <v>42232.833333333336</v>
      </c>
      <c r="C3252" s="6">
        <v>211327</v>
      </c>
      <c r="D3252" s="62"/>
      <c r="E3252" s="44"/>
      <c r="F3252" s="6"/>
    </row>
    <row r="3253" spans="1:6" ht="15.75" customHeight="1" x14ac:dyDescent="0.2">
      <c r="A3253" s="6" t="s">
        <v>611</v>
      </c>
      <c r="B3253" s="135">
        <v>42231.833333333336</v>
      </c>
      <c r="C3253" s="6">
        <v>203362</v>
      </c>
      <c r="D3253" s="62"/>
      <c r="E3253" s="44"/>
      <c r="F3253" s="6"/>
    </row>
    <row r="3254" spans="1:6" ht="15.75" customHeight="1" x14ac:dyDescent="0.2">
      <c r="A3254" s="6" t="s">
        <v>611</v>
      </c>
      <c r="B3254" s="135">
        <v>42230.833333333336</v>
      </c>
      <c r="C3254" s="6">
        <v>211560</v>
      </c>
      <c r="D3254" s="62"/>
      <c r="E3254" s="44"/>
      <c r="F3254" s="6"/>
    </row>
    <row r="3255" spans="1:6" ht="15.75" customHeight="1" x14ac:dyDescent="0.2">
      <c r="A3255" s="6" t="s">
        <v>611</v>
      </c>
      <c r="B3255" s="135">
        <v>42229.833333333336</v>
      </c>
      <c r="C3255" s="6">
        <v>221051</v>
      </c>
      <c r="D3255" s="62"/>
      <c r="E3255" s="44"/>
      <c r="F3255" s="6"/>
    </row>
    <row r="3256" spans="1:6" ht="15.75" customHeight="1" x14ac:dyDescent="0.2">
      <c r="A3256" s="6" t="s">
        <v>611</v>
      </c>
      <c r="B3256" s="135">
        <v>42228.833333333336</v>
      </c>
      <c r="C3256" s="6">
        <v>205602</v>
      </c>
      <c r="D3256" s="62"/>
      <c r="E3256" s="44"/>
      <c r="F3256" s="6"/>
    </row>
    <row r="3257" spans="1:6" ht="15.75" customHeight="1" x14ac:dyDescent="0.2">
      <c r="A3257" s="6" t="s">
        <v>611</v>
      </c>
      <c r="B3257" s="135">
        <v>42227.833333333336</v>
      </c>
      <c r="C3257" s="6">
        <v>211209</v>
      </c>
      <c r="D3257" s="62"/>
      <c r="E3257" s="44"/>
      <c r="F3257" s="6"/>
    </row>
    <row r="3258" spans="1:6" ht="15.75" customHeight="1" x14ac:dyDescent="0.2">
      <c r="A3258" s="6" t="s">
        <v>611</v>
      </c>
      <c r="B3258" s="135">
        <v>42226.833333333336</v>
      </c>
      <c r="C3258" s="6">
        <v>213693</v>
      </c>
      <c r="D3258" s="62"/>
      <c r="E3258" s="44"/>
      <c r="F3258" s="6"/>
    </row>
    <row r="3259" spans="1:6" ht="15.75" customHeight="1" x14ac:dyDescent="0.2">
      <c r="A3259" s="6" t="s">
        <v>611</v>
      </c>
      <c r="B3259" s="135">
        <v>42225.833333333336</v>
      </c>
      <c r="C3259" s="6">
        <v>212249</v>
      </c>
      <c r="D3259" s="62"/>
      <c r="E3259" s="44"/>
      <c r="F3259" s="6"/>
    </row>
    <row r="3260" spans="1:6" ht="15.75" customHeight="1" x14ac:dyDescent="0.2">
      <c r="A3260" s="6" t="s">
        <v>611</v>
      </c>
      <c r="B3260" s="135">
        <v>42224.833333333336</v>
      </c>
      <c r="C3260" s="6">
        <v>234938</v>
      </c>
      <c r="D3260" s="62"/>
      <c r="E3260" s="44"/>
      <c r="F3260" s="6"/>
    </row>
    <row r="3261" spans="1:6" ht="15.75" customHeight="1" x14ac:dyDescent="0.2">
      <c r="A3261" s="6" t="s">
        <v>611</v>
      </c>
      <c r="B3261" s="135">
        <v>42223.833333333336</v>
      </c>
      <c r="C3261" s="6">
        <v>228598</v>
      </c>
      <c r="D3261" s="62"/>
      <c r="E3261" s="44"/>
      <c r="F3261" s="6"/>
    </row>
    <row r="3262" spans="1:6" ht="15.75" customHeight="1" x14ac:dyDescent="0.2">
      <c r="A3262" s="6" t="s">
        <v>611</v>
      </c>
      <c r="B3262" s="135">
        <v>42222.833333333336</v>
      </c>
      <c r="C3262" s="6">
        <v>212738</v>
      </c>
      <c r="D3262" s="62"/>
      <c r="E3262" s="44"/>
      <c r="F3262" s="6"/>
    </row>
    <row r="3263" spans="1:6" ht="15.75" customHeight="1" x14ac:dyDescent="0.2">
      <c r="A3263" s="6" t="s">
        <v>611</v>
      </c>
      <c r="B3263" s="135">
        <v>42221.833333333336</v>
      </c>
      <c r="C3263" s="6">
        <v>217267</v>
      </c>
      <c r="D3263" s="62"/>
      <c r="E3263" s="44"/>
      <c r="F3263" s="6"/>
    </row>
    <row r="3264" spans="1:6" ht="15.75" customHeight="1" x14ac:dyDescent="0.2">
      <c r="A3264" s="6" t="s">
        <v>611</v>
      </c>
      <c r="B3264" s="135">
        <v>42220.833333333336</v>
      </c>
      <c r="C3264" s="6">
        <v>213038</v>
      </c>
      <c r="D3264" s="62"/>
      <c r="E3264" s="44"/>
      <c r="F3264" s="6"/>
    </row>
    <row r="3265" spans="1:6" ht="15.75" customHeight="1" x14ac:dyDescent="0.2">
      <c r="A3265" s="6" t="s">
        <v>611</v>
      </c>
      <c r="B3265" s="135">
        <v>42219.833333333336</v>
      </c>
      <c r="C3265" s="6">
        <v>213584</v>
      </c>
      <c r="D3265" s="62"/>
      <c r="E3265" s="44"/>
      <c r="F3265" s="6"/>
    </row>
    <row r="3266" spans="1:6" ht="15.75" customHeight="1" x14ac:dyDescent="0.2">
      <c r="A3266" s="6" t="s">
        <v>611</v>
      </c>
      <c r="B3266" s="135">
        <v>42218.833333333336</v>
      </c>
      <c r="C3266" s="6">
        <v>210183</v>
      </c>
      <c r="D3266" s="62"/>
      <c r="E3266" s="44"/>
      <c r="F3266" s="6"/>
    </row>
    <row r="3267" spans="1:6" ht="15.75" customHeight="1" x14ac:dyDescent="0.2">
      <c r="A3267" s="6" t="s">
        <v>611</v>
      </c>
      <c r="B3267" s="135">
        <v>42217.833333333336</v>
      </c>
      <c r="C3267" s="6">
        <v>199346</v>
      </c>
      <c r="D3267" s="62"/>
      <c r="E3267" s="44"/>
      <c r="F3267" s="6"/>
    </row>
    <row r="3268" spans="1:6" ht="15.75" customHeight="1" x14ac:dyDescent="0.2">
      <c r="A3268" s="6" t="s">
        <v>627</v>
      </c>
      <c r="B3268" s="135">
        <v>42247.833333333336</v>
      </c>
      <c r="C3268" s="6">
        <v>303244</v>
      </c>
      <c r="D3268" s="62"/>
      <c r="E3268" s="44"/>
      <c r="F3268" s="6"/>
    </row>
    <row r="3269" spans="1:6" ht="15.75" customHeight="1" x14ac:dyDescent="0.2">
      <c r="A3269" s="6" t="s">
        <v>627</v>
      </c>
      <c r="B3269" s="135">
        <v>42246.833333333336</v>
      </c>
      <c r="C3269" s="6">
        <v>330709</v>
      </c>
      <c r="D3269" s="62"/>
      <c r="E3269" s="44"/>
      <c r="F3269" s="6"/>
    </row>
    <row r="3270" spans="1:6" ht="15.75" customHeight="1" x14ac:dyDescent="0.2">
      <c r="A3270" s="6" t="s">
        <v>627</v>
      </c>
      <c r="B3270" s="135">
        <v>42245.833333333336</v>
      </c>
      <c r="C3270" s="6">
        <v>274459</v>
      </c>
      <c r="D3270" s="62"/>
      <c r="E3270" s="44"/>
      <c r="F3270" s="6"/>
    </row>
    <row r="3271" spans="1:6" ht="15.75" customHeight="1" x14ac:dyDescent="0.2">
      <c r="A3271" s="6" t="s">
        <v>627</v>
      </c>
      <c r="B3271" s="135">
        <v>42244.833333333336</v>
      </c>
      <c r="C3271" s="6">
        <v>324412</v>
      </c>
      <c r="D3271" s="62"/>
      <c r="E3271" s="44"/>
      <c r="F3271" s="6"/>
    </row>
    <row r="3272" spans="1:6" ht="15.75" customHeight="1" x14ac:dyDescent="0.2">
      <c r="A3272" s="6" t="s">
        <v>627</v>
      </c>
      <c r="B3272" s="135">
        <v>42243.833333333336</v>
      </c>
      <c r="C3272" s="6">
        <v>296268</v>
      </c>
      <c r="D3272" s="62"/>
      <c r="E3272" s="44"/>
      <c r="F3272" s="6"/>
    </row>
    <row r="3273" spans="1:6" ht="15.75" customHeight="1" x14ac:dyDescent="0.2">
      <c r="A3273" s="6" t="s">
        <v>627</v>
      </c>
      <c r="B3273" s="135">
        <v>42242.833333333336</v>
      </c>
      <c r="C3273" s="6">
        <v>296900</v>
      </c>
      <c r="D3273" s="62"/>
      <c r="E3273" s="44"/>
      <c r="F3273" s="6"/>
    </row>
    <row r="3274" spans="1:6" ht="15.75" customHeight="1" x14ac:dyDescent="0.2">
      <c r="A3274" s="6" t="s">
        <v>627</v>
      </c>
      <c r="B3274" s="135">
        <v>42241.833333333336</v>
      </c>
      <c r="C3274" s="6">
        <v>318366</v>
      </c>
      <c r="D3274" s="62"/>
      <c r="E3274" s="44"/>
      <c r="F3274" s="6"/>
    </row>
    <row r="3275" spans="1:6" ht="15.75" customHeight="1" x14ac:dyDescent="0.2">
      <c r="A3275" s="6" t="s">
        <v>627</v>
      </c>
      <c r="B3275" s="135">
        <v>42240.833333333336</v>
      </c>
      <c r="C3275" s="6">
        <v>361620</v>
      </c>
      <c r="D3275" s="62"/>
      <c r="E3275" s="44"/>
      <c r="F3275" s="6"/>
    </row>
    <row r="3276" spans="1:6" ht="15.75" customHeight="1" x14ac:dyDescent="0.2">
      <c r="A3276" s="6" t="s">
        <v>627</v>
      </c>
      <c r="B3276" s="135">
        <v>42239.833333333336</v>
      </c>
      <c r="C3276" s="6">
        <v>334019</v>
      </c>
      <c r="D3276" s="62"/>
      <c r="E3276" s="44"/>
      <c r="F3276" s="6"/>
    </row>
    <row r="3277" spans="1:6" ht="15.75" customHeight="1" x14ac:dyDescent="0.2">
      <c r="A3277" s="6" t="s">
        <v>627</v>
      </c>
      <c r="B3277" s="135">
        <v>42238.833333333336</v>
      </c>
      <c r="C3277" s="6">
        <v>274912</v>
      </c>
      <c r="D3277" s="62"/>
      <c r="E3277" s="44"/>
      <c r="F3277" s="6"/>
    </row>
    <row r="3278" spans="1:6" ht="15.75" customHeight="1" x14ac:dyDescent="0.2">
      <c r="A3278" s="6" t="s">
        <v>627</v>
      </c>
      <c r="B3278" s="135">
        <v>42237.833333333336</v>
      </c>
      <c r="C3278" s="6">
        <v>326380</v>
      </c>
      <c r="D3278" s="62"/>
      <c r="E3278" s="44"/>
      <c r="F3278" s="6"/>
    </row>
    <row r="3279" spans="1:6" ht="15.75" customHeight="1" x14ac:dyDescent="0.2">
      <c r="A3279" s="6" t="s">
        <v>627</v>
      </c>
      <c r="B3279" s="135">
        <v>42236.833333333336</v>
      </c>
      <c r="C3279" s="6">
        <v>329204</v>
      </c>
      <c r="D3279" s="62"/>
      <c r="E3279" s="44"/>
      <c r="F3279" s="6"/>
    </row>
    <row r="3280" spans="1:6" ht="15.75" customHeight="1" x14ac:dyDescent="0.2">
      <c r="A3280" s="6" t="s">
        <v>627</v>
      </c>
      <c r="B3280" s="135">
        <v>42235.833333333336</v>
      </c>
      <c r="C3280" s="6">
        <v>357559</v>
      </c>
      <c r="D3280" s="62"/>
      <c r="E3280" s="44"/>
      <c r="F3280" s="6"/>
    </row>
    <row r="3281" spans="1:6" ht="15.75" customHeight="1" x14ac:dyDescent="0.2">
      <c r="A3281" s="6" t="s">
        <v>627</v>
      </c>
      <c r="B3281" s="135">
        <v>42234.833333333336</v>
      </c>
      <c r="C3281" s="6">
        <v>326774</v>
      </c>
      <c r="D3281" s="62"/>
      <c r="E3281" s="44"/>
      <c r="F3281" s="6"/>
    </row>
    <row r="3282" spans="1:6" ht="15.75" customHeight="1" x14ac:dyDescent="0.2">
      <c r="A3282" s="6" t="s">
        <v>627</v>
      </c>
      <c r="B3282" s="135">
        <v>42233.833333333336</v>
      </c>
      <c r="C3282" s="6">
        <v>301422</v>
      </c>
      <c r="D3282" s="62"/>
      <c r="E3282" s="44"/>
      <c r="F3282" s="6"/>
    </row>
    <row r="3283" spans="1:6" ht="15.75" customHeight="1" x14ac:dyDescent="0.2">
      <c r="A3283" s="6" t="s">
        <v>627</v>
      </c>
      <c r="B3283" s="135">
        <v>42232.833333333336</v>
      </c>
      <c r="C3283" s="6">
        <v>293749</v>
      </c>
      <c r="D3283" s="62"/>
      <c r="E3283" s="44"/>
      <c r="F3283" s="6"/>
    </row>
    <row r="3284" spans="1:6" ht="15.75" customHeight="1" x14ac:dyDescent="0.2">
      <c r="A3284" s="6" t="s">
        <v>627</v>
      </c>
      <c r="B3284" s="135">
        <v>42231.833333333336</v>
      </c>
      <c r="C3284" s="6">
        <v>280208</v>
      </c>
      <c r="D3284" s="62"/>
      <c r="E3284" s="44"/>
      <c r="F3284" s="6"/>
    </row>
    <row r="3285" spans="1:6" ht="15.75" customHeight="1" x14ac:dyDescent="0.2">
      <c r="A3285" s="6" t="s">
        <v>627</v>
      </c>
      <c r="B3285" s="135">
        <v>42230.833333333336</v>
      </c>
      <c r="C3285" s="6">
        <v>311769</v>
      </c>
      <c r="D3285" s="62"/>
      <c r="E3285" s="44"/>
      <c r="F3285" s="6"/>
    </row>
    <row r="3286" spans="1:6" ht="15.75" customHeight="1" x14ac:dyDescent="0.2">
      <c r="A3286" s="6" t="s">
        <v>627</v>
      </c>
      <c r="B3286" s="135">
        <v>42229.833333333336</v>
      </c>
      <c r="C3286" s="6">
        <v>283986</v>
      </c>
      <c r="D3286" s="62"/>
      <c r="E3286" s="44"/>
      <c r="F3286" s="6"/>
    </row>
    <row r="3287" spans="1:6" ht="15.75" customHeight="1" x14ac:dyDescent="0.2">
      <c r="A3287" s="6" t="s">
        <v>627</v>
      </c>
      <c r="B3287" s="135">
        <v>42228.833333333336</v>
      </c>
      <c r="C3287" s="6">
        <v>334374</v>
      </c>
      <c r="D3287" s="62"/>
      <c r="E3287" s="44"/>
      <c r="F3287" s="6"/>
    </row>
    <row r="3288" spans="1:6" ht="15.75" customHeight="1" x14ac:dyDescent="0.2">
      <c r="A3288" s="6" t="s">
        <v>627</v>
      </c>
      <c r="B3288" s="135">
        <v>42227.833333333336</v>
      </c>
      <c r="C3288" s="6">
        <v>327611</v>
      </c>
      <c r="D3288" s="62"/>
      <c r="E3288" s="44"/>
      <c r="F3288" s="6"/>
    </row>
    <row r="3289" spans="1:6" ht="15.75" customHeight="1" x14ac:dyDescent="0.2">
      <c r="A3289" s="6" t="s">
        <v>627</v>
      </c>
      <c r="B3289" s="135">
        <v>42226.833333333336</v>
      </c>
      <c r="C3289" s="6">
        <v>306490</v>
      </c>
      <c r="D3289" s="62"/>
      <c r="E3289" s="44"/>
      <c r="F3289" s="6"/>
    </row>
    <row r="3290" spans="1:6" ht="15.75" customHeight="1" x14ac:dyDescent="0.2">
      <c r="A3290" s="6" t="s">
        <v>627</v>
      </c>
      <c r="B3290" s="135">
        <v>42225.833333333336</v>
      </c>
      <c r="C3290" s="6">
        <v>336831</v>
      </c>
      <c r="D3290" s="62"/>
      <c r="E3290" s="44"/>
      <c r="F3290" s="6"/>
    </row>
    <row r="3291" spans="1:6" ht="15.75" customHeight="1" x14ac:dyDescent="0.2">
      <c r="A3291" s="6" t="s">
        <v>627</v>
      </c>
      <c r="B3291" s="135">
        <v>42224.833333333336</v>
      </c>
      <c r="C3291" s="6">
        <v>277134</v>
      </c>
      <c r="D3291" s="62"/>
      <c r="E3291" s="44"/>
      <c r="F3291" s="6"/>
    </row>
    <row r="3292" spans="1:6" ht="15.75" customHeight="1" x14ac:dyDescent="0.2">
      <c r="A3292" s="6" t="s">
        <v>627</v>
      </c>
      <c r="B3292" s="135">
        <v>42223.833333333336</v>
      </c>
      <c r="C3292" s="6">
        <v>349114</v>
      </c>
      <c r="D3292" s="62"/>
      <c r="E3292" s="44"/>
      <c r="F3292" s="6"/>
    </row>
    <row r="3293" spans="1:6" ht="15.75" customHeight="1" x14ac:dyDescent="0.2">
      <c r="A3293" s="6" t="s">
        <v>627</v>
      </c>
      <c r="B3293" s="135">
        <v>42222.833333333336</v>
      </c>
      <c r="C3293" s="6">
        <v>356362</v>
      </c>
      <c r="D3293" s="62"/>
      <c r="E3293" s="44"/>
      <c r="F3293" s="6"/>
    </row>
    <row r="3294" spans="1:6" ht="15.75" customHeight="1" x14ac:dyDescent="0.2">
      <c r="A3294" s="6" t="s">
        <v>627</v>
      </c>
      <c r="B3294" s="135">
        <v>42221.833333333336</v>
      </c>
      <c r="C3294" s="6">
        <v>327269</v>
      </c>
      <c r="D3294" s="62"/>
      <c r="E3294" s="44"/>
      <c r="F3294" s="6"/>
    </row>
    <row r="3295" spans="1:6" ht="15.75" customHeight="1" x14ac:dyDescent="0.2">
      <c r="A3295" s="6" t="s">
        <v>627</v>
      </c>
      <c r="B3295" s="135">
        <v>42220.833333333336</v>
      </c>
      <c r="C3295" s="6">
        <v>351779</v>
      </c>
      <c r="D3295" s="62"/>
      <c r="E3295" s="44"/>
      <c r="F3295" s="6"/>
    </row>
    <row r="3296" spans="1:6" ht="15.75" customHeight="1" x14ac:dyDescent="0.2">
      <c r="A3296" s="6" t="s">
        <v>627</v>
      </c>
      <c r="B3296" s="135">
        <v>42219.833333333336</v>
      </c>
      <c r="C3296" s="6">
        <v>334750</v>
      </c>
      <c r="D3296" s="62"/>
      <c r="E3296" s="44"/>
      <c r="F3296" s="6"/>
    </row>
    <row r="3297" spans="1:6" ht="15.75" customHeight="1" x14ac:dyDescent="0.2">
      <c r="A3297" s="6" t="s">
        <v>627</v>
      </c>
      <c r="B3297" s="135">
        <v>42218.833333333336</v>
      </c>
      <c r="C3297" s="6">
        <v>319554</v>
      </c>
      <c r="D3297" s="62"/>
      <c r="E3297" s="44"/>
      <c r="F3297" s="6"/>
    </row>
    <row r="3298" spans="1:6" ht="15.75" customHeight="1" x14ac:dyDescent="0.2">
      <c r="A3298" s="6" t="s">
        <v>627</v>
      </c>
      <c r="B3298" s="135">
        <v>42217.833333333336</v>
      </c>
      <c r="C3298" s="6">
        <v>284011</v>
      </c>
      <c r="D3298" s="62"/>
      <c r="E3298" s="44"/>
      <c r="F3298" s="6"/>
    </row>
    <row r="3299" spans="1:6" ht="15.75" customHeight="1" x14ac:dyDescent="0.2">
      <c r="A3299" s="6" t="s">
        <v>633</v>
      </c>
      <c r="B3299" s="135">
        <v>42247.833333333336</v>
      </c>
      <c r="C3299" s="6">
        <v>423830</v>
      </c>
      <c r="D3299" s="62"/>
      <c r="E3299" s="44"/>
      <c r="F3299" s="6"/>
    </row>
    <row r="3300" spans="1:6" ht="15.75" customHeight="1" x14ac:dyDescent="0.2">
      <c r="A3300" s="6" t="s">
        <v>633</v>
      </c>
      <c r="B3300" s="135">
        <v>42246.833333333336</v>
      </c>
      <c r="C3300" s="6">
        <v>442556</v>
      </c>
      <c r="D3300" s="62"/>
      <c r="E3300" s="44"/>
      <c r="F3300" s="6"/>
    </row>
    <row r="3301" spans="1:6" ht="15.75" customHeight="1" x14ac:dyDescent="0.2">
      <c r="A3301" s="6" t="s">
        <v>633</v>
      </c>
      <c r="B3301" s="135">
        <v>42245.833333333336</v>
      </c>
      <c r="C3301" s="6">
        <v>393733</v>
      </c>
      <c r="D3301" s="62"/>
      <c r="E3301" s="44"/>
      <c r="F3301" s="6"/>
    </row>
    <row r="3302" spans="1:6" ht="15.75" customHeight="1" x14ac:dyDescent="0.2">
      <c r="A3302" s="6" t="s">
        <v>633</v>
      </c>
      <c r="B3302" s="135">
        <v>42244.833333333336</v>
      </c>
      <c r="C3302" s="6">
        <v>389795</v>
      </c>
      <c r="D3302" s="62"/>
      <c r="E3302" s="44"/>
      <c r="F3302" s="6"/>
    </row>
    <row r="3303" spans="1:6" ht="15.75" customHeight="1" x14ac:dyDescent="0.2">
      <c r="A3303" s="6" t="s">
        <v>633</v>
      </c>
      <c r="B3303" s="135">
        <v>42243.833333333336</v>
      </c>
      <c r="C3303" s="6">
        <v>395485</v>
      </c>
      <c r="D3303" s="62"/>
      <c r="E3303" s="44"/>
      <c r="F3303" s="6"/>
    </row>
    <row r="3304" spans="1:6" ht="15.75" customHeight="1" x14ac:dyDescent="0.2">
      <c r="A3304" s="6" t="s">
        <v>633</v>
      </c>
      <c r="B3304" s="135">
        <v>42242.833333333336</v>
      </c>
      <c r="C3304" s="6">
        <v>383056</v>
      </c>
      <c r="D3304" s="62"/>
      <c r="E3304" s="44"/>
      <c r="F3304" s="6"/>
    </row>
    <row r="3305" spans="1:6" ht="15.75" customHeight="1" x14ac:dyDescent="0.2">
      <c r="A3305" s="6" t="s">
        <v>633</v>
      </c>
      <c r="B3305" s="135">
        <v>42241.833333333336</v>
      </c>
      <c r="C3305" s="6">
        <v>392021</v>
      </c>
      <c r="D3305" s="62"/>
      <c r="E3305" s="44"/>
      <c r="F3305" s="6"/>
    </row>
    <row r="3306" spans="1:6" ht="15.75" customHeight="1" x14ac:dyDescent="0.2">
      <c r="A3306" s="6" t="s">
        <v>633</v>
      </c>
      <c r="B3306" s="135">
        <v>42240.833333333336</v>
      </c>
      <c r="C3306" s="6">
        <v>402918</v>
      </c>
      <c r="D3306" s="62"/>
      <c r="E3306" s="44"/>
      <c r="F3306" s="6"/>
    </row>
    <row r="3307" spans="1:6" ht="15.75" customHeight="1" x14ac:dyDescent="0.2">
      <c r="A3307" s="6" t="s">
        <v>633</v>
      </c>
      <c r="B3307" s="135">
        <v>42239.833333333336</v>
      </c>
      <c r="C3307" s="6">
        <v>368410</v>
      </c>
      <c r="D3307" s="62"/>
      <c r="E3307" s="44"/>
      <c r="F3307" s="6"/>
    </row>
    <row r="3308" spans="1:6" ht="15.75" customHeight="1" x14ac:dyDescent="0.2">
      <c r="A3308" s="6" t="s">
        <v>633</v>
      </c>
      <c r="B3308" s="135">
        <v>42238.833333333336</v>
      </c>
      <c r="C3308" s="6">
        <v>354454</v>
      </c>
      <c r="D3308" s="62"/>
      <c r="E3308" s="44"/>
      <c r="F3308" s="6"/>
    </row>
    <row r="3309" spans="1:6" ht="15.75" customHeight="1" x14ac:dyDescent="0.2">
      <c r="A3309" s="6" t="s">
        <v>633</v>
      </c>
      <c r="B3309" s="135">
        <v>42237.833333333336</v>
      </c>
      <c r="C3309" s="6">
        <v>351936</v>
      </c>
      <c r="D3309" s="62"/>
      <c r="E3309" s="44"/>
      <c r="F3309" s="6"/>
    </row>
    <row r="3310" spans="1:6" ht="15.75" customHeight="1" x14ac:dyDescent="0.2">
      <c r="A3310" s="6" t="s">
        <v>633</v>
      </c>
      <c r="B3310" s="135">
        <v>42236.833333333336</v>
      </c>
      <c r="C3310" s="6">
        <v>342752</v>
      </c>
      <c r="D3310" s="62"/>
      <c r="E3310" s="44"/>
      <c r="F3310" s="6"/>
    </row>
    <row r="3311" spans="1:6" ht="15.75" customHeight="1" x14ac:dyDescent="0.2">
      <c r="A3311" s="6" t="s">
        <v>633</v>
      </c>
      <c r="B3311" s="135">
        <v>42235.833333333336</v>
      </c>
      <c r="C3311" s="6">
        <v>333200</v>
      </c>
      <c r="D3311" s="62"/>
      <c r="E3311" s="44"/>
      <c r="F3311" s="6"/>
    </row>
    <row r="3312" spans="1:6" ht="15.75" customHeight="1" x14ac:dyDescent="0.2">
      <c r="A3312" s="6" t="s">
        <v>633</v>
      </c>
      <c r="B3312" s="135">
        <v>42234.833333333336</v>
      </c>
      <c r="C3312" s="6">
        <v>458158</v>
      </c>
      <c r="D3312" s="62"/>
      <c r="E3312" s="44"/>
      <c r="F3312" s="6"/>
    </row>
    <row r="3313" spans="1:6" ht="15.75" customHeight="1" x14ac:dyDescent="0.2">
      <c r="A3313" s="6" t="s">
        <v>633</v>
      </c>
      <c r="B3313" s="135">
        <v>42233.833333333336</v>
      </c>
      <c r="C3313" s="6">
        <v>402783</v>
      </c>
      <c r="D3313" s="62"/>
      <c r="E3313" s="44"/>
      <c r="F3313" s="6"/>
    </row>
    <row r="3314" spans="1:6" ht="15.75" customHeight="1" x14ac:dyDescent="0.2">
      <c r="A3314" s="6" t="s">
        <v>633</v>
      </c>
      <c r="B3314" s="135">
        <v>42232.833333333336</v>
      </c>
      <c r="C3314" s="6">
        <v>426793</v>
      </c>
      <c r="D3314" s="62"/>
      <c r="E3314" s="44"/>
      <c r="F3314" s="6"/>
    </row>
    <row r="3315" spans="1:6" ht="15.75" customHeight="1" x14ac:dyDescent="0.2">
      <c r="A3315" s="6" t="s">
        <v>633</v>
      </c>
      <c r="B3315" s="135">
        <v>42231.833333333336</v>
      </c>
      <c r="C3315" s="6">
        <v>416134</v>
      </c>
      <c r="D3315" s="62"/>
      <c r="E3315" s="44"/>
      <c r="F3315" s="6"/>
    </row>
    <row r="3316" spans="1:6" ht="15.75" customHeight="1" x14ac:dyDescent="0.2">
      <c r="A3316" s="6" t="s">
        <v>633</v>
      </c>
      <c r="B3316" s="135">
        <v>42230.833333333336</v>
      </c>
      <c r="C3316" s="6">
        <v>440952</v>
      </c>
      <c r="D3316" s="62"/>
      <c r="E3316" s="44"/>
      <c r="F3316" s="6"/>
    </row>
    <row r="3317" spans="1:6" ht="15.75" customHeight="1" x14ac:dyDescent="0.2">
      <c r="A3317" s="6" t="s">
        <v>633</v>
      </c>
      <c r="B3317" s="135">
        <v>42229.833333333336</v>
      </c>
      <c r="C3317" s="6">
        <v>423491</v>
      </c>
      <c r="D3317" s="62"/>
      <c r="E3317" s="44"/>
      <c r="F3317" s="6"/>
    </row>
    <row r="3318" spans="1:6" ht="15.75" customHeight="1" x14ac:dyDescent="0.2">
      <c r="A3318" s="6" t="s">
        <v>633</v>
      </c>
      <c r="B3318" s="135">
        <v>42228.833333333336</v>
      </c>
      <c r="C3318" s="6">
        <v>405747</v>
      </c>
      <c r="D3318" s="62"/>
      <c r="E3318" s="44"/>
      <c r="F3318" s="6"/>
    </row>
    <row r="3319" spans="1:6" ht="15.75" customHeight="1" x14ac:dyDescent="0.2">
      <c r="A3319" s="6" t="s">
        <v>633</v>
      </c>
      <c r="B3319" s="135">
        <v>42227.833333333336</v>
      </c>
      <c r="C3319" s="6">
        <v>407270</v>
      </c>
      <c r="D3319" s="62"/>
      <c r="E3319" s="44"/>
      <c r="F3319" s="6"/>
    </row>
    <row r="3320" spans="1:6" ht="15.75" customHeight="1" x14ac:dyDescent="0.2">
      <c r="A3320" s="6" t="s">
        <v>633</v>
      </c>
      <c r="B3320" s="135">
        <v>42226.833333333336</v>
      </c>
      <c r="C3320" s="6">
        <v>401773</v>
      </c>
      <c r="D3320" s="62"/>
      <c r="E3320" s="44"/>
      <c r="F3320" s="6"/>
    </row>
    <row r="3321" spans="1:6" ht="15.75" customHeight="1" x14ac:dyDescent="0.2">
      <c r="A3321" s="6" t="s">
        <v>633</v>
      </c>
      <c r="B3321" s="135">
        <v>42225.833333333336</v>
      </c>
      <c r="C3321" s="6">
        <v>411385</v>
      </c>
      <c r="D3321" s="62"/>
      <c r="E3321" s="44"/>
      <c r="F3321" s="6"/>
    </row>
    <row r="3322" spans="1:6" ht="15.75" customHeight="1" x14ac:dyDescent="0.2">
      <c r="A3322" s="6" t="s">
        <v>633</v>
      </c>
      <c r="B3322" s="135">
        <v>42224.833333333336</v>
      </c>
      <c r="C3322" s="6">
        <v>400159</v>
      </c>
      <c r="D3322" s="62"/>
      <c r="E3322" s="44"/>
      <c r="F3322" s="6"/>
    </row>
    <row r="3323" spans="1:6" ht="15.75" customHeight="1" x14ac:dyDescent="0.2">
      <c r="A3323" s="6" t="s">
        <v>633</v>
      </c>
      <c r="B3323" s="135">
        <v>42223.833333333336</v>
      </c>
      <c r="C3323" s="6">
        <v>391446</v>
      </c>
      <c r="D3323" s="62"/>
      <c r="E3323" s="44"/>
      <c r="F3323" s="6"/>
    </row>
    <row r="3324" spans="1:6" ht="15.75" customHeight="1" x14ac:dyDescent="0.2">
      <c r="A3324" s="6" t="s">
        <v>633</v>
      </c>
      <c r="B3324" s="135">
        <v>42222.833333333336</v>
      </c>
      <c r="C3324" s="6">
        <v>378003</v>
      </c>
      <c r="D3324" s="62"/>
      <c r="E3324" s="44"/>
      <c r="F3324" s="6"/>
    </row>
    <row r="3325" spans="1:6" ht="15.75" customHeight="1" x14ac:dyDescent="0.2">
      <c r="A3325" s="6" t="s">
        <v>633</v>
      </c>
      <c r="B3325" s="135">
        <v>42221.833333333336</v>
      </c>
      <c r="C3325" s="6">
        <v>575867</v>
      </c>
      <c r="D3325" s="62"/>
      <c r="E3325" s="44"/>
      <c r="F3325" s="6"/>
    </row>
    <row r="3326" spans="1:6" ht="15.75" customHeight="1" x14ac:dyDescent="0.2">
      <c r="A3326" s="6" t="s">
        <v>633</v>
      </c>
      <c r="B3326" s="135">
        <v>42220.833333333336</v>
      </c>
      <c r="C3326" s="6">
        <v>627545</v>
      </c>
      <c r="D3326" s="62"/>
      <c r="E3326" s="44"/>
      <c r="F3326" s="6"/>
    </row>
    <row r="3327" spans="1:6" ht="15.75" customHeight="1" x14ac:dyDescent="0.2">
      <c r="A3327" s="6" t="s">
        <v>633</v>
      </c>
      <c r="B3327" s="135">
        <v>42219.833333333336</v>
      </c>
      <c r="C3327" s="6">
        <v>563529</v>
      </c>
      <c r="D3327" s="62"/>
      <c r="E3327" s="44"/>
      <c r="F3327" s="6"/>
    </row>
    <row r="3328" spans="1:6" ht="15.75" customHeight="1" x14ac:dyDescent="0.2">
      <c r="A3328" s="6" t="s">
        <v>633</v>
      </c>
      <c r="B3328" s="135">
        <v>42218.833333333336</v>
      </c>
      <c r="C3328" s="6">
        <v>558723</v>
      </c>
      <c r="D3328" s="62"/>
      <c r="E3328" s="44"/>
      <c r="F3328" s="6"/>
    </row>
    <row r="3329" spans="1:6" ht="15.75" customHeight="1" x14ac:dyDescent="0.2">
      <c r="A3329" s="6" t="s">
        <v>633</v>
      </c>
      <c r="B3329" s="135">
        <v>42217.833333333336</v>
      </c>
      <c r="C3329" s="6">
        <v>525167</v>
      </c>
      <c r="D3329" s="62"/>
      <c r="E3329" s="44"/>
      <c r="F3329" s="6"/>
    </row>
    <row r="3330" spans="1:6" ht="15.75" customHeight="1" x14ac:dyDescent="0.2">
      <c r="A3330" s="6" t="s">
        <v>666</v>
      </c>
      <c r="B3330" s="135">
        <v>42247.833333333336</v>
      </c>
      <c r="C3330" s="6">
        <v>168241</v>
      </c>
      <c r="D3330" s="62"/>
      <c r="E3330" s="44"/>
      <c r="F3330" s="6"/>
    </row>
    <row r="3331" spans="1:6" ht="15.75" customHeight="1" x14ac:dyDescent="0.2">
      <c r="A3331" s="6" t="s">
        <v>666</v>
      </c>
      <c r="B3331" s="135">
        <v>42246.833333333336</v>
      </c>
      <c r="C3331" s="6">
        <v>165649</v>
      </c>
      <c r="D3331" s="62"/>
      <c r="E3331" s="44"/>
      <c r="F3331" s="6"/>
    </row>
    <row r="3332" spans="1:6" ht="15.75" customHeight="1" x14ac:dyDescent="0.2">
      <c r="A3332" s="6" t="s">
        <v>666</v>
      </c>
      <c r="B3332" s="135">
        <v>42245.833333333336</v>
      </c>
      <c r="C3332" s="6">
        <v>160850</v>
      </c>
      <c r="D3332" s="62"/>
      <c r="E3332" s="44"/>
      <c r="F3332" s="6"/>
    </row>
    <row r="3333" spans="1:6" ht="15.75" customHeight="1" x14ac:dyDescent="0.2">
      <c r="A3333" s="6" t="s">
        <v>666</v>
      </c>
      <c r="B3333" s="135">
        <v>42244.833333333336</v>
      </c>
      <c r="C3333" s="6">
        <v>164754</v>
      </c>
      <c r="D3333" s="62"/>
      <c r="E3333" s="44"/>
      <c r="F3333" s="6"/>
    </row>
    <row r="3334" spans="1:6" ht="15.75" customHeight="1" x14ac:dyDescent="0.2">
      <c r="A3334" s="6" t="s">
        <v>666</v>
      </c>
      <c r="B3334" s="135">
        <v>42243.833333333336</v>
      </c>
      <c r="C3334" s="6">
        <v>159026</v>
      </c>
      <c r="D3334" s="62"/>
      <c r="E3334" s="44"/>
      <c r="F3334" s="6"/>
    </row>
    <row r="3335" spans="1:6" ht="15.75" customHeight="1" x14ac:dyDescent="0.2">
      <c r="A3335" s="6" t="s">
        <v>666</v>
      </c>
      <c r="B3335" s="135">
        <v>42242.833333333336</v>
      </c>
      <c r="C3335" s="6">
        <v>161826</v>
      </c>
      <c r="D3335" s="62"/>
      <c r="E3335" s="44"/>
      <c r="F3335" s="6"/>
    </row>
    <row r="3336" spans="1:6" ht="15.75" customHeight="1" x14ac:dyDescent="0.2">
      <c r="A3336" s="6" t="s">
        <v>666</v>
      </c>
      <c r="B3336" s="135">
        <v>42241.833333333336</v>
      </c>
      <c r="C3336" s="6">
        <v>160807</v>
      </c>
      <c r="D3336" s="62"/>
      <c r="E3336" s="44"/>
      <c r="F3336" s="6"/>
    </row>
    <row r="3337" spans="1:6" ht="15.75" customHeight="1" x14ac:dyDescent="0.2">
      <c r="A3337" s="6" t="s">
        <v>666</v>
      </c>
      <c r="B3337" s="135">
        <v>42240.833333333336</v>
      </c>
      <c r="C3337" s="6">
        <v>162991</v>
      </c>
      <c r="D3337" s="62"/>
      <c r="E3337" s="44"/>
      <c r="F3337" s="6"/>
    </row>
    <row r="3338" spans="1:6" ht="15.75" customHeight="1" x14ac:dyDescent="0.2">
      <c r="A3338" s="6" t="s">
        <v>666</v>
      </c>
      <c r="B3338" s="135">
        <v>42239.833333333336</v>
      </c>
      <c r="C3338" s="6">
        <v>160938</v>
      </c>
      <c r="D3338" s="62"/>
      <c r="E3338" s="44"/>
      <c r="F3338" s="6"/>
    </row>
    <row r="3339" spans="1:6" ht="15.75" customHeight="1" x14ac:dyDescent="0.2">
      <c r="A3339" s="6" t="s">
        <v>666</v>
      </c>
      <c r="B3339" s="135">
        <v>42238.833333333336</v>
      </c>
      <c r="C3339" s="6">
        <v>158877</v>
      </c>
      <c r="D3339" s="62"/>
      <c r="E3339" s="44"/>
      <c r="F3339" s="6"/>
    </row>
    <row r="3340" spans="1:6" ht="15.75" customHeight="1" x14ac:dyDescent="0.2">
      <c r="A3340" s="6" t="s">
        <v>666</v>
      </c>
      <c r="B3340" s="135">
        <v>42237.833333333336</v>
      </c>
      <c r="C3340" s="6">
        <v>157887</v>
      </c>
      <c r="D3340" s="62"/>
      <c r="E3340" s="44"/>
      <c r="F3340" s="6"/>
    </row>
    <row r="3341" spans="1:6" ht="15.75" customHeight="1" x14ac:dyDescent="0.2">
      <c r="A3341" s="6" t="s">
        <v>666</v>
      </c>
      <c r="B3341" s="135">
        <v>42236.833333333336</v>
      </c>
      <c r="C3341" s="6">
        <v>164207</v>
      </c>
      <c r="D3341" s="62"/>
      <c r="E3341" s="44"/>
      <c r="F3341" s="6"/>
    </row>
    <row r="3342" spans="1:6" ht="15.75" customHeight="1" x14ac:dyDescent="0.2">
      <c r="A3342" s="6" t="s">
        <v>666</v>
      </c>
      <c r="B3342" s="135">
        <v>42235.833333333336</v>
      </c>
      <c r="C3342" s="6">
        <v>160581</v>
      </c>
      <c r="D3342" s="62"/>
      <c r="E3342" s="44"/>
      <c r="F3342" s="6"/>
    </row>
    <row r="3343" spans="1:6" ht="15.75" customHeight="1" x14ac:dyDescent="0.2">
      <c r="A3343" s="6" t="s">
        <v>666</v>
      </c>
      <c r="B3343" s="135">
        <v>42234.833333333336</v>
      </c>
      <c r="C3343" s="6">
        <v>163574</v>
      </c>
      <c r="D3343" s="62"/>
      <c r="E3343" s="44"/>
      <c r="F3343" s="6"/>
    </row>
    <row r="3344" spans="1:6" ht="15.75" customHeight="1" x14ac:dyDescent="0.2">
      <c r="A3344" s="6" t="s">
        <v>666</v>
      </c>
      <c r="B3344" s="135">
        <v>42233.833333333336</v>
      </c>
      <c r="C3344" s="6">
        <v>162507</v>
      </c>
      <c r="D3344" s="62"/>
      <c r="E3344" s="44"/>
      <c r="F3344" s="6"/>
    </row>
    <row r="3345" spans="1:6" ht="15.75" customHeight="1" x14ac:dyDescent="0.2">
      <c r="A3345" s="6" t="s">
        <v>666</v>
      </c>
      <c r="B3345" s="135">
        <v>42232.833333333336</v>
      </c>
      <c r="C3345" s="6">
        <v>165605</v>
      </c>
      <c r="D3345" s="62"/>
      <c r="E3345" s="44"/>
      <c r="F3345" s="6"/>
    </row>
    <row r="3346" spans="1:6" ht="15.75" customHeight="1" x14ac:dyDescent="0.2">
      <c r="A3346" s="6" t="s">
        <v>666</v>
      </c>
      <c r="B3346" s="135">
        <v>42231.833333333336</v>
      </c>
      <c r="C3346" s="6">
        <v>160770</v>
      </c>
      <c r="D3346" s="62"/>
      <c r="E3346" s="44"/>
      <c r="F3346" s="6"/>
    </row>
    <row r="3347" spans="1:6" ht="15.75" customHeight="1" x14ac:dyDescent="0.2">
      <c r="A3347" s="6" t="s">
        <v>666</v>
      </c>
      <c r="B3347" s="135">
        <v>42230.833333333336</v>
      </c>
      <c r="C3347" s="6">
        <v>162008</v>
      </c>
      <c r="D3347" s="62"/>
      <c r="E3347" s="44"/>
      <c r="F3347" s="6"/>
    </row>
    <row r="3348" spans="1:6" ht="15.75" customHeight="1" x14ac:dyDescent="0.2">
      <c r="A3348" s="6" t="s">
        <v>666</v>
      </c>
      <c r="B3348" s="135">
        <v>42229.833333333336</v>
      </c>
      <c r="C3348" s="6">
        <v>158265</v>
      </c>
      <c r="D3348" s="62"/>
      <c r="E3348" s="44"/>
      <c r="F3348" s="6"/>
    </row>
    <row r="3349" spans="1:6" ht="15.75" customHeight="1" x14ac:dyDescent="0.2">
      <c r="A3349" s="6" t="s">
        <v>666</v>
      </c>
      <c r="B3349" s="135">
        <v>42228.833333333336</v>
      </c>
      <c r="C3349" s="6">
        <v>162642</v>
      </c>
      <c r="D3349" s="62"/>
      <c r="E3349" s="44"/>
      <c r="F3349" s="6"/>
    </row>
    <row r="3350" spans="1:6" ht="15.75" customHeight="1" x14ac:dyDescent="0.2">
      <c r="A3350" s="6" t="s">
        <v>666</v>
      </c>
      <c r="B3350" s="135">
        <v>42227.833333333336</v>
      </c>
      <c r="C3350" s="6">
        <v>160537</v>
      </c>
      <c r="D3350" s="62"/>
      <c r="E3350" s="44"/>
      <c r="F3350" s="6"/>
    </row>
    <row r="3351" spans="1:6" ht="15.75" customHeight="1" x14ac:dyDescent="0.2">
      <c r="A3351" s="6" t="s">
        <v>666</v>
      </c>
      <c r="B3351" s="135">
        <v>42226.833333333336</v>
      </c>
      <c r="C3351" s="6">
        <v>162642</v>
      </c>
      <c r="D3351" s="62"/>
      <c r="E3351" s="44"/>
      <c r="F3351" s="6"/>
    </row>
    <row r="3352" spans="1:6" ht="15.75" customHeight="1" x14ac:dyDescent="0.2">
      <c r="A3352" s="6" t="s">
        <v>666</v>
      </c>
      <c r="B3352" s="135">
        <v>42225.833333333336</v>
      </c>
      <c r="C3352" s="6">
        <v>164186</v>
      </c>
      <c r="D3352" s="62"/>
      <c r="E3352" s="44"/>
      <c r="F3352" s="6"/>
    </row>
    <row r="3353" spans="1:6" ht="15.75" customHeight="1" x14ac:dyDescent="0.2">
      <c r="A3353" s="6" t="s">
        <v>666</v>
      </c>
      <c r="B3353" s="135">
        <v>42224.833333333336</v>
      </c>
      <c r="C3353" s="6">
        <v>158709</v>
      </c>
      <c r="D3353" s="62"/>
      <c r="E3353" s="44"/>
      <c r="F3353" s="6"/>
    </row>
    <row r="3354" spans="1:6" ht="15.75" customHeight="1" x14ac:dyDescent="0.2">
      <c r="A3354" s="6" t="s">
        <v>666</v>
      </c>
      <c r="B3354" s="135">
        <v>42223.833333333336</v>
      </c>
      <c r="C3354" s="6">
        <v>161862</v>
      </c>
      <c r="D3354" s="62"/>
      <c r="E3354" s="44"/>
      <c r="F3354" s="6"/>
    </row>
    <row r="3355" spans="1:6" ht="15.75" customHeight="1" x14ac:dyDescent="0.2">
      <c r="A3355" s="6" t="s">
        <v>666</v>
      </c>
      <c r="B3355" s="135">
        <v>42222.833333333336</v>
      </c>
      <c r="C3355" s="6">
        <v>157158</v>
      </c>
      <c r="D3355" s="62"/>
      <c r="E3355" s="44"/>
      <c r="F3355" s="6"/>
    </row>
    <row r="3356" spans="1:6" ht="15.75" customHeight="1" x14ac:dyDescent="0.2">
      <c r="A3356" s="6" t="s">
        <v>666</v>
      </c>
      <c r="B3356" s="135">
        <v>42221.833333333336</v>
      </c>
      <c r="C3356" s="6">
        <v>166851</v>
      </c>
      <c r="D3356" s="62"/>
      <c r="E3356" s="44"/>
      <c r="F3356" s="6"/>
    </row>
    <row r="3357" spans="1:6" ht="15.75" customHeight="1" x14ac:dyDescent="0.2">
      <c r="A3357" s="6" t="s">
        <v>666</v>
      </c>
      <c r="B3357" s="135">
        <v>42220.833333333336</v>
      </c>
      <c r="C3357" s="6">
        <v>168766</v>
      </c>
      <c r="D3357" s="62"/>
      <c r="E3357" s="44"/>
      <c r="F3357" s="6"/>
    </row>
    <row r="3358" spans="1:6" ht="15.75" customHeight="1" x14ac:dyDescent="0.2">
      <c r="A3358" s="6" t="s">
        <v>666</v>
      </c>
      <c r="B3358" s="135">
        <v>42219.833333333336</v>
      </c>
      <c r="C3358" s="6">
        <v>167863</v>
      </c>
      <c r="D3358" s="62"/>
      <c r="E3358" s="44"/>
      <c r="F3358" s="6"/>
    </row>
    <row r="3359" spans="1:6" ht="15.75" customHeight="1" x14ac:dyDescent="0.2">
      <c r="A3359" s="6" t="s">
        <v>666</v>
      </c>
      <c r="B3359" s="135">
        <v>42218.833333333336</v>
      </c>
      <c r="C3359" s="6">
        <v>168270</v>
      </c>
      <c r="D3359" s="62"/>
      <c r="E3359" s="44"/>
      <c r="F3359" s="6"/>
    </row>
    <row r="3360" spans="1:6" ht="15.75" customHeight="1" x14ac:dyDescent="0.2">
      <c r="A3360" s="6" t="s">
        <v>666</v>
      </c>
      <c r="B3360" s="135">
        <v>42217.833333333336</v>
      </c>
      <c r="C3360" s="6">
        <v>165984</v>
      </c>
      <c r="D3360" s="62"/>
      <c r="E3360" s="44"/>
      <c r="F3360" s="6"/>
    </row>
    <row r="3361" spans="1:6" ht="15.75" customHeight="1" x14ac:dyDescent="0.2">
      <c r="A3361" s="6" t="s">
        <v>668</v>
      </c>
      <c r="B3361" s="135">
        <v>42247.833333333336</v>
      </c>
      <c r="C3361" s="6">
        <v>865199</v>
      </c>
      <c r="D3361" s="62"/>
      <c r="E3361" s="44"/>
      <c r="F3361" s="6"/>
    </row>
    <row r="3362" spans="1:6" ht="15.75" customHeight="1" x14ac:dyDescent="0.2">
      <c r="A3362" s="6" t="s">
        <v>668</v>
      </c>
      <c r="B3362" s="135">
        <v>42246.833333333336</v>
      </c>
      <c r="C3362" s="6">
        <v>866155</v>
      </c>
      <c r="D3362" s="62"/>
      <c r="E3362" s="44"/>
      <c r="F3362" s="6"/>
    </row>
    <row r="3363" spans="1:6" ht="15.75" customHeight="1" x14ac:dyDescent="0.2">
      <c r="A3363" s="6" t="s">
        <v>668</v>
      </c>
      <c r="B3363" s="135">
        <v>42245.833333333336</v>
      </c>
      <c r="C3363" s="6">
        <v>707103</v>
      </c>
      <c r="D3363" s="62"/>
      <c r="E3363" s="44"/>
      <c r="F3363" s="6"/>
    </row>
    <row r="3364" spans="1:6" ht="15.75" customHeight="1" x14ac:dyDescent="0.2">
      <c r="A3364" s="6" t="s">
        <v>668</v>
      </c>
      <c r="B3364" s="135">
        <v>42244.833333333336</v>
      </c>
      <c r="C3364" s="6">
        <v>810020</v>
      </c>
      <c r="D3364" s="62"/>
      <c r="E3364" s="44"/>
      <c r="F3364" s="6"/>
    </row>
    <row r="3365" spans="1:6" ht="15.75" customHeight="1" x14ac:dyDescent="0.2">
      <c r="A3365" s="6" t="s">
        <v>668</v>
      </c>
      <c r="B3365" s="135">
        <v>42243.833333333336</v>
      </c>
      <c r="C3365" s="6">
        <v>869791</v>
      </c>
      <c r="D3365" s="62"/>
      <c r="E3365" s="44"/>
      <c r="F3365" s="6"/>
    </row>
    <row r="3366" spans="1:6" ht="15.75" customHeight="1" x14ac:dyDescent="0.2">
      <c r="A3366" s="6" t="s">
        <v>668</v>
      </c>
      <c r="B3366" s="135">
        <v>42242.833333333336</v>
      </c>
      <c r="C3366" s="6">
        <v>914825</v>
      </c>
      <c r="D3366" s="62"/>
      <c r="E3366" s="44"/>
      <c r="F3366" s="6"/>
    </row>
    <row r="3367" spans="1:6" ht="15.75" customHeight="1" x14ac:dyDescent="0.2">
      <c r="A3367" s="6" t="s">
        <v>668</v>
      </c>
      <c r="B3367" s="135">
        <v>42241.833333333336</v>
      </c>
      <c r="C3367" s="6">
        <v>929197</v>
      </c>
      <c r="D3367" s="62"/>
      <c r="E3367" s="44"/>
      <c r="F3367" s="6"/>
    </row>
    <row r="3368" spans="1:6" ht="15.75" customHeight="1" x14ac:dyDescent="0.2">
      <c r="A3368" s="6" t="s">
        <v>668</v>
      </c>
      <c r="B3368" s="135">
        <v>42240.833333333336</v>
      </c>
      <c r="C3368" s="6">
        <v>832286</v>
      </c>
      <c r="D3368" s="62"/>
      <c r="E3368" s="44"/>
      <c r="F3368" s="6"/>
    </row>
    <row r="3369" spans="1:6" ht="15.75" customHeight="1" x14ac:dyDescent="0.2">
      <c r="A3369" s="6" t="s">
        <v>668</v>
      </c>
      <c r="B3369" s="135">
        <v>42239.833333333336</v>
      </c>
      <c r="C3369" s="6">
        <v>860832</v>
      </c>
      <c r="D3369" s="62"/>
      <c r="E3369" s="44"/>
      <c r="F3369" s="6"/>
    </row>
    <row r="3370" spans="1:6" ht="15.75" customHeight="1" x14ac:dyDescent="0.2">
      <c r="A3370" s="6" t="s">
        <v>668</v>
      </c>
      <c r="B3370" s="135">
        <v>42238.833333333336</v>
      </c>
      <c r="C3370" s="6">
        <v>699941</v>
      </c>
      <c r="D3370" s="62"/>
      <c r="E3370" s="44"/>
      <c r="F3370" s="6"/>
    </row>
    <row r="3371" spans="1:6" ht="15.75" customHeight="1" x14ac:dyDescent="0.2">
      <c r="A3371" s="6" t="s">
        <v>668</v>
      </c>
      <c r="B3371" s="135">
        <v>42237.833333333336</v>
      </c>
      <c r="C3371" s="6">
        <v>799549</v>
      </c>
      <c r="D3371" s="62"/>
      <c r="E3371" s="44"/>
      <c r="F3371" s="6"/>
    </row>
    <row r="3372" spans="1:6" ht="15.75" customHeight="1" x14ac:dyDescent="0.2">
      <c r="A3372" s="6" t="s">
        <v>668</v>
      </c>
      <c r="B3372" s="135">
        <v>42236.833333333336</v>
      </c>
      <c r="C3372" s="6">
        <v>958492</v>
      </c>
      <c r="D3372" s="62"/>
      <c r="E3372" s="44"/>
      <c r="F3372" s="6"/>
    </row>
    <row r="3373" spans="1:6" ht="15.75" customHeight="1" x14ac:dyDescent="0.2">
      <c r="A3373" s="6" t="s">
        <v>668</v>
      </c>
      <c r="B3373" s="135">
        <v>42235.833333333336</v>
      </c>
      <c r="C3373" s="6">
        <v>935569</v>
      </c>
      <c r="D3373" s="62"/>
      <c r="E3373" s="44"/>
      <c r="F3373" s="6"/>
    </row>
    <row r="3374" spans="1:6" ht="15.75" customHeight="1" x14ac:dyDescent="0.2">
      <c r="A3374" s="6" t="s">
        <v>668</v>
      </c>
      <c r="B3374" s="135">
        <v>42234.833333333336</v>
      </c>
      <c r="C3374" s="6">
        <v>913796</v>
      </c>
      <c r="D3374" s="62"/>
      <c r="E3374" s="44"/>
      <c r="F3374" s="6"/>
    </row>
    <row r="3375" spans="1:6" ht="15.75" customHeight="1" x14ac:dyDescent="0.2">
      <c r="A3375" s="6" t="s">
        <v>668</v>
      </c>
      <c r="B3375" s="135">
        <v>42233.833333333336</v>
      </c>
      <c r="C3375" s="6">
        <v>949176</v>
      </c>
      <c r="D3375" s="62"/>
      <c r="E3375" s="44"/>
      <c r="F3375" s="6"/>
    </row>
    <row r="3376" spans="1:6" ht="15.75" customHeight="1" x14ac:dyDescent="0.2">
      <c r="A3376" s="6" t="s">
        <v>668</v>
      </c>
      <c r="B3376" s="135">
        <v>42232.833333333336</v>
      </c>
      <c r="C3376" s="6">
        <v>953846</v>
      </c>
      <c r="D3376" s="62"/>
      <c r="E3376" s="44"/>
      <c r="F3376" s="6"/>
    </row>
    <row r="3377" spans="1:6" ht="15.75" customHeight="1" x14ac:dyDescent="0.2">
      <c r="A3377" s="6" t="s">
        <v>668</v>
      </c>
      <c r="B3377" s="135">
        <v>42231.833333333336</v>
      </c>
      <c r="C3377" s="6">
        <v>701796</v>
      </c>
      <c r="D3377" s="62"/>
      <c r="E3377" s="44"/>
      <c r="F3377" s="6"/>
    </row>
    <row r="3378" spans="1:6" ht="15.75" customHeight="1" x14ac:dyDescent="0.2">
      <c r="A3378" s="6" t="s">
        <v>668</v>
      </c>
      <c r="B3378" s="135">
        <v>42230.833333333336</v>
      </c>
      <c r="C3378" s="6">
        <v>807759</v>
      </c>
      <c r="D3378" s="62"/>
      <c r="E3378" s="44"/>
      <c r="F3378" s="6"/>
    </row>
    <row r="3379" spans="1:6" ht="15.75" customHeight="1" x14ac:dyDescent="0.2">
      <c r="A3379" s="6" t="s">
        <v>668</v>
      </c>
      <c r="B3379" s="135">
        <v>42229.833333333336</v>
      </c>
      <c r="C3379" s="6">
        <v>1065257</v>
      </c>
      <c r="D3379" s="62"/>
      <c r="E3379" s="44"/>
      <c r="F3379" s="6"/>
    </row>
    <row r="3380" spans="1:6" ht="15.75" customHeight="1" x14ac:dyDescent="0.2">
      <c r="A3380" s="6" t="s">
        <v>668</v>
      </c>
      <c r="B3380" s="135">
        <v>42228.833333333336</v>
      </c>
      <c r="C3380" s="6">
        <v>890422</v>
      </c>
      <c r="D3380" s="62"/>
      <c r="E3380" s="44"/>
      <c r="F3380" s="6"/>
    </row>
    <row r="3381" spans="1:6" ht="15.75" customHeight="1" x14ac:dyDescent="0.2">
      <c r="A3381" s="6" t="s">
        <v>668</v>
      </c>
      <c r="B3381" s="135">
        <v>42227.833333333336</v>
      </c>
      <c r="C3381" s="6">
        <v>896302</v>
      </c>
      <c r="D3381" s="62"/>
      <c r="E3381" s="44"/>
      <c r="F3381" s="6"/>
    </row>
    <row r="3382" spans="1:6" ht="15.75" customHeight="1" x14ac:dyDescent="0.2">
      <c r="A3382" s="6" t="s">
        <v>668</v>
      </c>
      <c r="B3382" s="135">
        <v>42226.833333333336</v>
      </c>
      <c r="C3382" s="6">
        <v>836154</v>
      </c>
      <c r="D3382" s="62"/>
      <c r="E3382" s="44"/>
      <c r="F3382" s="6"/>
    </row>
    <row r="3383" spans="1:6" ht="15.75" customHeight="1" x14ac:dyDescent="0.2">
      <c r="A3383" s="6" t="s">
        <v>668</v>
      </c>
      <c r="B3383" s="135">
        <v>42225.833333333336</v>
      </c>
      <c r="C3383" s="6">
        <v>737573</v>
      </c>
      <c r="D3383" s="62"/>
      <c r="E3383" s="44"/>
      <c r="F3383" s="6"/>
    </row>
    <row r="3384" spans="1:6" ht="15.75" customHeight="1" x14ac:dyDescent="0.2">
      <c r="A3384" s="6" t="s">
        <v>668</v>
      </c>
      <c r="B3384" s="135">
        <v>42224.833333333336</v>
      </c>
      <c r="C3384" s="6">
        <v>563366</v>
      </c>
      <c r="D3384" s="62"/>
      <c r="E3384" s="44"/>
      <c r="F3384" s="6"/>
    </row>
    <row r="3385" spans="1:6" ht="15.75" customHeight="1" x14ac:dyDescent="0.2">
      <c r="A3385" s="6" t="s">
        <v>668</v>
      </c>
      <c r="B3385" s="135">
        <v>42223.833333333336</v>
      </c>
      <c r="C3385" s="6">
        <v>690491</v>
      </c>
      <c r="D3385" s="62"/>
      <c r="E3385" s="44"/>
      <c r="F3385" s="6"/>
    </row>
    <row r="3386" spans="1:6" ht="15.75" customHeight="1" x14ac:dyDescent="0.2">
      <c r="A3386" s="6" t="s">
        <v>668</v>
      </c>
      <c r="B3386" s="135">
        <v>42222.833333333336</v>
      </c>
      <c r="C3386" s="6">
        <v>831375</v>
      </c>
      <c r="D3386" s="62"/>
      <c r="E3386" s="44"/>
      <c r="F3386" s="6"/>
    </row>
    <row r="3387" spans="1:6" ht="15.75" customHeight="1" x14ac:dyDescent="0.2">
      <c r="A3387" s="6" t="s">
        <v>668</v>
      </c>
      <c r="B3387" s="135">
        <v>42221.833333333336</v>
      </c>
      <c r="C3387" s="6">
        <v>827974</v>
      </c>
      <c r="D3387" s="62"/>
      <c r="E3387" s="44"/>
      <c r="F3387" s="6"/>
    </row>
    <row r="3388" spans="1:6" ht="15.75" customHeight="1" x14ac:dyDescent="0.2">
      <c r="A3388" s="6" t="s">
        <v>668</v>
      </c>
      <c r="B3388" s="135">
        <v>42220.833333333336</v>
      </c>
      <c r="C3388" s="6">
        <v>848338</v>
      </c>
      <c r="D3388" s="62"/>
      <c r="E3388" s="44"/>
      <c r="F3388" s="6"/>
    </row>
    <row r="3389" spans="1:6" ht="15.75" customHeight="1" x14ac:dyDescent="0.2">
      <c r="A3389" s="6" t="s">
        <v>668</v>
      </c>
      <c r="B3389" s="135">
        <v>42219.833333333336</v>
      </c>
      <c r="C3389" s="6">
        <v>769326</v>
      </c>
      <c r="D3389" s="62"/>
      <c r="E3389" s="44"/>
      <c r="F3389" s="6"/>
    </row>
    <row r="3390" spans="1:6" ht="15.75" customHeight="1" x14ac:dyDescent="0.2">
      <c r="A3390" s="6" t="s">
        <v>668</v>
      </c>
      <c r="B3390" s="135">
        <v>42218.833333333336</v>
      </c>
      <c r="C3390" s="6">
        <v>762080</v>
      </c>
      <c r="D3390" s="62"/>
      <c r="E3390" s="44"/>
      <c r="F3390" s="6"/>
    </row>
    <row r="3391" spans="1:6" ht="15.75" customHeight="1" x14ac:dyDescent="0.2">
      <c r="A3391" s="6" t="s">
        <v>668</v>
      </c>
      <c r="B3391" s="135">
        <v>42217.833333333336</v>
      </c>
      <c r="C3391" s="6">
        <v>571179</v>
      </c>
      <c r="D3391" s="62"/>
      <c r="E3391" s="44"/>
      <c r="F3391" s="6"/>
    </row>
    <row r="3392" spans="1:6" ht="15.75" customHeight="1" x14ac:dyDescent="0.2">
      <c r="A3392" s="6" t="s">
        <v>710</v>
      </c>
      <c r="B3392" s="135">
        <v>42247.833333333336</v>
      </c>
      <c r="C3392" s="6">
        <v>620171</v>
      </c>
      <c r="D3392" s="62"/>
      <c r="E3392" s="44"/>
      <c r="F3392" s="6"/>
    </row>
    <row r="3393" spans="1:6" ht="15.75" customHeight="1" x14ac:dyDescent="0.2">
      <c r="A3393" s="6" t="s">
        <v>710</v>
      </c>
      <c r="B3393" s="135">
        <v>42246.833333333336</v>
      </c>
      <c r="C3393" s="6">
        <v>585209</v>
      </c>
      <c r="D3393" s="62"/>
      <c r="E3393" s="44"/>
      <c r="F3393" s="6"/>
    </row>
    <row r="3394" spans="1:6" ht="15.75" customHeight="1" x14ac:dyDescent="0.2">
      <c r="A3394" s="6" t="s">
        <v>710</v>
      </c>
      <c r="B3394" s="135">
        <v>42245.833333333336</v>
      </c>
      <c r="C3394" s="6">
        <v>328104</v>
      </c>
      <c r="D3394" s="62"/>
      <c r="E3394" s="44"/>
      <c r="F3394" s="6"/>
    </row>
    <row r="3395" spans="1:6" ht="15.75" customHeight="1" x14ac:dyDescent="0.2">
      <c r="A3395" s="6" t="s">
        <v>710</v>
      </c>
      <c r="B3395" s="135">
        <v>42244.833333333336</v>
      </c>
      <c r="C3395" s="6">
        <v>587704</v>
      </c>
      <c r="D3395" s="62"/>
      <c r="E3395" s="44"/>
      <c r="F3395" s="6"/>
    </row>
    <row r="3396" spans="1:6" ht="15.75" customHeight="1" x14ac:dyDescent="0.2">
      <c r="A3396" s="6" t="s">
        <v>710</v>
      </c>
      <c r="B3396" s="135">
        <v>42243.833333333336</v>
      </c>
      <c r="C3396" s="6">
        <v>456884</v>
      </c>
      <c r="D3396" s="62"/>
      <c r="E3396" s="44"/>
      <c r="F3396" s="6"/>
    </row>
    <row r="3397" spans="1:6" ht="15.75" customHeight="1" x14ac:dyDescent="0.2">
      <c r="A3397" s="6" t="s">
        <v>710</v>
      </c>
      <c r="B3397" s="135">
        <v>42242.833333333336</v>
      </c>
      <c r="C3397" s="6">
        <v>489410</v>
      </c>
      <c r="D3397" s="62"/>
      <c r="E3397" s="44"/>
      <c r="F3397" s="6"/>
    </row>
    <row r="3398" spans="1:6" ht="15.75" customHeight="1" x14ac:dyDescent="0.2">
      <c r="A3398" s="6" t="s">
        <v>710</v>
      </c>
      <c r="B3398" s="135">
        <v>42241.833333333336</v>
      </c>
      <c r="C3398" s="6">
        <v>551043</v>
      </c>
      <c r="D3398" s="62"/>
      <c r="E3398" s="44"/>
      <c r="F3398" s="6"/>
    </row>
    <row r="3399" spans="1:6" ht="15.75" customHeight="1" x14ac:dyDescent="0.2">
      <c r="A3399" s="6" t="s">
        <v>710</v>
      </c>
      <c r="B3399" s="135">
        <v>42240.833333333336</v>
      </c>
      <c r="C3399" s="6">
        <v>521197</v>
      </c>
      <c r="D3399" s="62"/>
      <c r="E3399" s="44"/>
      <c r="F3399" s="6"/>
    </row>
    <row r="3400" spans="1:6" ht="15.75" customHeight="1" x14ac:dyDescent="0.2">
      <c r="A3400" s="6" t="s">
        <v>710</v>
      </c>
      <c r="B3400" s="135">
        <v>42239.833333333336</v>
      </c>
      <c r="C3400" s="6">
        <v>563829</v>
      </c>
      <c r="D3400" s="62"/>
      <c r="E3400" s="44"/>
      <c r="F3400" s="6"/>
    </row>
    <row r="3401" spans="1:6" ht="15.75" customHeight="1" x14ac:dyDescent="0.2">
      <c r="A3401" s="6" t="s">
        <v>710</v>
      </c>
      <c r="B3401" s="135">
        <v>42238.833333333336</v>
      </c>
      <c r="C3401" s="6">
        <v>323861</v>
      </c>
      <c r="D3401" s="62"/>
      <c r="E3401" s="44"/>
      <c r="F3401" s="6"/>
    </row>
    <row r="3402" spans="1:6" ht="15.75" customHeight="1" x14ac:dyDescent="0.2">
      <c r="A3402" s="6" t="s">
        <v>710</v>
      </c>
      <c r="B3402" s="135">
        <v>42237.833333333336</v>
      </c>
      <c r="C3402" s="6">
        <v>592860</v>
      </c>
      <c r="D3402" s="62"/>
      <c r="E3402" s="44"/>
      <c r="F3402" s="6"/>
    </row>
    <row r="3403" spans="1:6" ht="15.75" customHeight="1" x14ac:dyDescent="0.2">
      <c r="A3403" s="6" t="s">
        <v>710</v>
      </c>
      <c r="B3403" s="135">
        <v>42236.833333333336</v>
      </c>
      <c r="C3403" s="6">
        <v>1326688</v>
      </c>
      <c r="D3403" s="62"/>
      <c r="E3403" s="44"/>
      <c r="F3403" s="6"/>
    </row>
    <row r="3404" spans="1:6" ht="15.75" customHeight="1" x14ac:dyDescent="0.2">
      <c r="A3404" s="6" t="s">
        <v>710</v>
      </c>
      <c r="B3404" s="135">
        <v>42235.833333333336</v>
      </c>
      <c r="C3404" s="6">
        <v>607394</v>
      </c>
      <c r="D3404" s="62"/>
      <c r="E3404" s="44"/>
      <c r="F3404" s="6"/>
    </row>
    <row r="3405" spans="1:6" ht="15.75" customHeight="1" x14ac:dyDescent="0.2">
      <c r="A3405" s="6" t="s">
        <v>710</v>
      </c>
      <c r="B3405" s="135">
        <v>42234.833333333336</v>
      </c>
      <c r="C3405" s="6">
        <v>545198</v>
      </c>
      <c r="D3405" s="62"/>
      <c r="E3405" s="44"/>
      <c r="F3405" s="6"/>
    </row>
    <row r="3406" spans="1:6" ht="15.75" customHeight="1" x14ac:dyDescent="0.2">
      <c r="A3406" s="6" t="s">
        <v>710</v>
      </c>
      <c r="B3406" s="135">
        <v>42233.833333333336</v>
      </c>
      <c r="C3406" s="6">
        <v>499944</v>
      </c>
      <c r="D3406" s="62"/>
      <c r="E3406" s="44"/>
      <c r="F3406" s="6"/>
    </row>
    <row r="3407" spans="1:6" ht="15.75" customHeight="1" x14ac:dyDescent="0.2">
      <c r="A3407" s="6" t="s">
        <v>710</v>
      </c>
      <c r="B3407" s="135">
        <v>42232.833333333336</v>
      </c>
      <c r="C3407" s="6">
        <v>500656</v>
      </c>
      <c r="D3407" s="62"/>
      <c r="E3407" s="44"/>
      <c r="F3407" s="6"/>
    </row>
    <row r="3408" spans="1:6" ht="15.75" customHeight="1" x14ac:dyDescent="0.2">
      <c r="A3408" s="6" t="s">
        <v>710</v>
      </c>
      <c r="B3408" s="135">
        <v>42231.833333333336</v>
      </c>
      <c r="C3408" s="6">
        <v>375930</v>
      </c>
      <c r="D3408" s="62"/>
      <c r="E3408" s="44"/>
      <c r="F3408" s="6"/>
    </row>
    <row r="3409" spans="1:6" ht="15.75" customHeight="1" x14ac:dyDescent="0.2">
      <c r="A3409" s="6" t="s">
        <v>710</v>
      </c>
      <c r="B3409" s="135">
        <v>42230.833333333336</v>
      </c>
      <c r="C3409" s="6">
        <v>584141</v>
      </c>
      <c r="D3409" s="62"/>
      <c r="E3409" s="44"/>
      <c r="F3409" s="6"/>
    </row>
    <row r="3410" spans="1:6" ht="15.75" customHeight="1" x14ac:dyDescent="0.2">
      <c r="A3410" s="6" t="s">
        <v>710</v>
      </c>
      <c r="B3410" s="135">
        <v>42229.833333333336</v>
      </c>
      <c r="C3410" s="6">
        <v>573936</v>
      </c>
      <c r="D3410" s="62"/>
      <c r="E3410" s="44"/>
      <c r="F3410" s="6"/>
    </row>
    <row r="3411" spans="1:6" ht="15.75" customHeight="1" x14ac:dyDescent="0.2">
      <c r="A3411" s="6" t="s">
        <v>710</v>
      </c>
      <c r="B3411" s="135">
        <v>42228.833333333336</v>
      </c>
      <c r="C3411" s="6">
        <v>506031</v>
      </c>
      <c r="D3411" s="62"/>
      <c r="E3411" s="44"/>
      <c r="F3411" s="6"/>
    </row>
    <row r="3412" spans="1:6" ht="15.75" customHeight="1" x14ac:dyDescent="0.2">
      <c r="A3412" s="6" t="s">
        <v>710</v>
      </c>
      <c r="B3412" s="135">
        <v>42227.833333333336</v>
      </c>
      <c r="C3412" s="6">
        <v>733912</v>
      </c>
      <c r="D3412" s="62"/>
      <c r="E3412" s="44"/>
      <c r="F3412" s="6"/>
    </row>
    <row r="3413" spans="1:6" ht="15.75" customHeight="1" x14ac:dyDescent="0.2">
      <c r="A3413" s="6" t="s">
        <v>710</v>
      </c>
      <c r="B3413" s="135">
        <v>42226.833333333336</v>
      </c>
      <c r="C3413" s="6">
        <v>624559</v>
      </c>
      <c r="D3413" s="62"/>
      <c r="E3413" s="44"/>
      <c r="F3413" s="6"/>
    </row>
    <row r="3414" spans="1:6" ht="15.75" customHeight="1" x14ac:dyDescent="0.2">
      <c r="A3414" s="6" t="s">
        <v>710</v>
      </c>
      <c r="B3414" s="135">
        <v>42225.833333333336</v>
      </c>
      <c r="C3414" s="6">
        <v>508368</v>
      </c>
      <c r="D3414" s="62"/>
      <c r="E3414" s="44"/>
      <c r="F3414" s="6"/>
    </row>
    <row r="3415" spans="1:6" ht="15.75" customHeight="1" x14ac:dyDescent="0.2">
      <c r="A3415" s="6" t="s">
        <v>710</v>
      </c>
      <c r="B3415" s="135">
        <v>42224.833333333336</v>
      </c>
      <c r="C3415" s="6">
        <v>345153</v>
      </c>
      <c r="D3415" s="62"/>
      <c r="E3415" s="44"/>
      <c r="F3415" s="6"/>
    </row>
    <row r="3416" spans="1:6" ht="15.75" customHeight="1" x14ac:dyDescent="0.2">
      <c r="A3416" s="6" t="s">
        <v>710</v>
      </c>
      <c r="B3416" s="135">
        <v>42223.833333333336</v>
      </c>
      <c r="C3416" s="6">
        <v>647919</v>
      </c>
      <c r="D3416" s="62"/>
      <c r="E3416" s="44"/>
      <c r="F3416" s="6"/>
    </row>
    <row r="3417" spans="1:6" ht="15.75" customHeight="1" x14ac:dyDescent="0.2">
      <c r="A3417" s="6" t="s">
        <v>710</v>
      </c>
      <c r="B3417" s="135">
        <v>42222.833333333336</v>
      </c>
      <c r="C3417" s="6">
        <v>601530</v>
      </c>
      <c r="D3417" s="62"/>
      <c r="E3417" s="44"/>
      <c r="F3417" s="6"/>
    </row>
    <row r="3418" spans="1:6" ht="15.75" customHeight="1" x14ac:dyDescent="0.2">
      <c r="A3418" s="6" t="s">
        <v>710</v>
      </c>
      <c r="B3418" s="135">
        <v>42221.833333333336</v>
      </c>
      <c r="C3418" s="6">
        <v>478730</v>
      </c>
      <c r="D3418" s="62"/>
      <c r="E3418" s="44"/>
      <c r="F3418" s="6"/>
    </row>
    <row r="3419" spans="1:6" ht="15.75" customHeight="1" x14ac:dyDescent="0.2">
      <c r="A3419" s="6" t="s">
        <v>710</v>
      </c>
      <c r="B3419" s="135">
        <v>42220.833333333336</v>
      </c>
      <c r="C3419" s="6">
        <v>522867</v>
      </c>
      <c r="D3419" s="62"/>
      <c r="E3419" s="44"/>
      <c r="F3419" s="6"/>
    </row>
    <row r="3420" spans="1:6" ht="15.75" customHeight="1" x14ac:dyDescent="0.2">
      <c r="A3420" s="6" t="s">
        <v>710</v>
      </c>
      <c r="B3420" s="135">
        <v>42219.833333333336</v>
      </c>
      <c r="C3420" s="6">
        <v>558052</v>
      </c>
      <c r="D3420" s="62"/>
      <c r="E3420" s="44"/>
      <c r="F3420" s="6"/>
    </row>
    <row r="3421" spans="1:6" ht="15.75" customHeight="1" x14ac:dyDescent="0.2">
      <c r="A3421" s="6" t="s">
        <v>710</v>
      </c>
      <c r="B3421" s="135">
        <v>42218.833333333336</v>
      </c>
      <c r="C3421" s="6">
        <v>761310</v>
      </c>
      <c r="D3421" s="62"/>
      <c r="E3421" s="44"/>
      <c r="F3421" s="6"/>
    </row>
    <row r="3422" spans="1:6" ht="15.75" customHeight="1" x14ac:dyDescent="0.2">
      <c r="A3422" s="6" t="s">
        <v>710</v>
      </c>
      <c r="B3422" s="135">
        <v>42217.833333333336</v>
      </c>
      <c r="C3422" s="6">
        <v>463156</v>
      </c>
      <c r="D3422" s="62"/>
      <c r="E3422" s="44"/>
      <c r="F3422" s="6"/>
    </row>
    <row r="3423" spans="1:6" ht="15.75" customHeight="1" x14ac:dyDescent="0.2">
      <c r="A3423" s="6" t="s">
        <v>808</v>
      </c>
      <c r="B3423" s="6"/>
      <c r="C3423" s="6"/>
      <c r="D3423" s="62"/>
      <c r="E3423" s="44"/>
      <c r="F3423" s="6"/>
    </row>
    <row r="3424" spans="1:6" ht="15.75" customHeight="1" x14ac:dyDescent="0.2">
      <c r="A3424" s="6" t="s">
        <v>809</v>
      </c>
      <c r="B3424" s="6"/>
      <c r="C3424" s="6"/>
      <c r="D3424" s="62"/>
      <c r="E3424" s="44"/>
      <c r="F3424" s="6"/>
    </row>
    <row r="3425" spans="1:6" ht="15.75" customHeight="1" x14ac:dyDescent="0.2">
      <c r="A3425" s="6" t="s">
        <v>812</v>
      </c>
      <c r="B3425" s="6"/>
      <c r="C3425" s="6"/>
      <c r="D3425" s="62"/>
      <c r="E3425" s="44"/>
      <c r="F3425" s="6"/>
    </row>
    <row r="3426" spans="1:6" ht="15.75" customHeight="1" x14ac:dyDescent="0.2">
      <c r="A3426" s="6" t="s">
        <v>813</v>
      </c>
      <c r="B3426" s="6"/>
      <c r="C3426" s="6"/>
      <c r="D3426" s="62"/>
      <c r="E3426" s="44"/>
      <c r="F3426" s="6"/>
    </row>
    <row r="3427" spans="1:6" ht="15.75" customHeight="1" x14ac:dyDescent="0.2">
      <c r="A3427" s="6" t="s">
        <v>814</v>
      </c>
      <c r="B3427" s="6"/>
      <c r="C3427" s="6"/>
      <c r="D3427" s="62"/>
      <c r="E3427" s="44"/>
      <c r="F3427" s="6"/>
    </row>
    <row r="3428" spans="1:6" ht="15.75" customHeight="1" x14ac:dyDescent="0.2">
      <c r="A3428" s="6" t="s">
        <v>815</v>
      </c>
      <c r="B3428" s="6"/>
      <c r="C3428" s="6"/>
      <c r="D3428" s="62"/>
      <c r="E3428" s="44"/>
      <c r="F3428" s="6"/>
    </row>
    <row r="3429" spans="1:6" ht="15.75" customHeight="1" x14ac:dyDescent="0.2">
      <c r="A3429" s="6" t="s">
        <v>636</v>
      </c>
      <c r="B3429" s="6"/>
      <c r="C3429" s="6"/>
      <c r="D3429" s="62"/>
      <c r="E3429" s="44"/>
      <c r="F3429" s="6"/>
    </row>
    <row r="3430" spans="1:6" ht="15.75" customHeight="1" x14ac:dyDescent="0.2">
      <c r="A3430" s="6" t="s">
        <v>618</v>
      </c>
      <c r="B3430" s="135">
        <v>42247.833333333336</v>
      </c>
      <c r="C3430" s="6">
        <v>1038873</v>
      </c>
      <c r="D3430" s="62"/>
      <c r="E3430" s="44"/>
      <c r="F3430" s="6"/>
    </row>
    <row r="3431" spans="1:6" ht="15.75" customHeight="1" x14ac:dyDescent="0.2">
      <c r="A3431" s="6" t="s">
        <v>618</v>
      </c>
      <c r="B3431" s="135">
        <v>42246.833333333336</v>
      </c>
      <c r="C3431" s="6">
        <v>1060948</v>
      </c>
      <c r="D3431" s="62"/>
      <c r="E3431" s="44"/>
      <c r="F3431" s="6"/>
    </row>
    <row r="3432" spans="1:6" ht="15.75" customHeight="1" x14ac:dyDescent="0.2">
      <c r="A3432" s="6" t="s">
        <v>618</v>
      </c>
      <c r="B3432" s="135">
        <v>42245.833333333336</v>
      </c>
      <c r="C3432" s="6">
        <v>1066092</v>
      </c>
      <c r="D3432" s="62"/>
      <c r="E3432" s="44"/>
      <c r="F3432" s="6"/>
    </row>
    <row r="3433" spans="1:6" ht="15.75" customHeight="1" x14ac:dyDescent="0.2">
      <c r="A3433" s="6" t="s">
        <v>618</v>
      </c>
      <c r="B3433" s="135">
        <v>42244.833333333336</v>
      </c>
      <c r="C3433" s="6">
        <v>1107161</v>
      </c>
      <c r="D3433" s="62"/>
      <c r="E3433" s="44"/>
      <c r="F3433" s="6"/>
    </row>
    <row r="3434" spans="1:6" ht="15.75" customHeight="1" x14ac:dyDescent="0.2">
      <c r="A3434" s="6" t="s">
        <v>618</v>
      </c>
      <c r="B3434" s="135">
        <v>42243.833333333336</v>
      </c>
      <c r="C3434" s="6">
        <v>976264</v>
      </c>
      <c r="D3434" s="62"/>
      <c r="E3434" s="44"/>
      <c r="F3434" s="6"/>
    </row>
    <row r="3435" spans="1:6" ht="15.75" customHeight="1" x14ac:dyDescent="0.2">
      <c r="A3435" s="6" t="s">
        <v>618</v>
      </c>
      <c r="B3435" s="135">
        <v>42242.833333333336</v>
      </c>
      <c r="C3435" s="6">
        <v>982993</v>
      </c>
      <c r="D3435" s="62"/>
      <c r="E3435" s="44"/>
      <c r="F3435" s="6"/>
    </row>
    <row r="3436" spans="1:6" ht="15.75" customHeight="1" x14ac:dyDescent="0.2">
      <c r="A3436" s="6" t="s">
        <v>618</v>
      </c>
      <c r="B3436" s="135">
        <v>42241.833333333336</v>
      </c>
      <c r="C3436" s="6">
        <v>1032611</v>
      </c>
      <c r="D3436" s="62"/>
      <c r="E3436" s="44"/>
      <c r="F3436" s="6"/>
    </row>
    <row r="3437" spans="1:6" ht="15.75" customHeight="1" x14ac:dyDescent="0.2">
      <c r="A3437" s="6" t="s">
        <v>618</v>
      </c>
      <c r="B3437" s="135">
        <v>42240.833333333336</v>
      </c>
      <c r="C3437" s="6">
        <v>982512</v>
      </c>
      <c r="D3437" s="62"/>
      <c r="E3437" s="44"/>
      <c r="F3437" s="6"/>
    </row>
    <row r="3438" spans="1:6" ht="15.75" customHeight="1" x14ac:dyDescent="0.2">
      <c r="A3438" s="6" t="s">
        <v>618</v>
      </c>
      <c r="B3438" s="135">
        <v>42239.833333333336</v>
      </c>
      <c r="C3438" s="6">
        <v>1012950</v>
      </c>
      <c r="D3438" s="62"/>
      <c r="E3438" s="44"/>
      <c r="F3438" s="6"/>
    </row>
    <row r="3439" spans="1:6" ht="15.75" customHeight="1" x14ac:dyDescent="0.2">
      <c r="A3439" s="6" t="s">
        <v>618</v>
      </c>
      <c r="B3439" s="135">
        <v>42238.833333333336</v>
      </c>
      <c r="C3439" s="6">
        <v>927380</v>
      </c>
      <c r="D3439" s="62"/>
      <c r="E3439" s="44"/>
      <c r="F3439" s="6"/>
    </row>
    <row r="3440" spans="1:6" ht="15.75" customHeight="1" x14ac:dyDescent="0.2">
      <c r="A3440" s="6" t="s">
        <v>618</v>
      </c>
      <c r="B3440" s="135">
        <v>42237.833333333336</v>
      </c>
      <c r="C3440" s="6">
        <v>1034853</v>
      </c>
      <c r="D3440" s="62"/>
      <c r="E3440" s="44"/>
      <c r="F3440" s="6"/>
    </row>
    <row r="3441" spans="1:6" ht="15.75" customHeight="1" x14ac:dyDescent="0.2">
      <c r="A3441" s="6" t="s">
        <v>618</v>
      </c>
      <c r="B3441" s="135">
        <v>42236.833333333336</v>
      </c>
      <c r="C3441" s="6">
        <v>882300</v>
      </c>
      <c r="D3441" s="62"/>
      <c r="E3441" s="44"/>
      <c r="F3441" s="6"/>
    </row>
    <row r="3442" spans="1:6" ht="15.75" customHeight="1" x14ac:dyDescent="0.2">
      <c r="A3442" s="6" t="s">
        <v>618</v>
      </c>
      <c r="B3442" s="135">
        <v>42235.833333333336</v>
      </c>
      <c r="C3442" s="6">
        <v>1143295</v>
      </c>
      <c r="D3442" s="62"/>
      <c r="E3442" s="44"/>
      <c r="F3442" s="6"/>
    </row>
    <row r="3443" spans="1:6" ht="15.75" customHeight="1" x14ac:dyDescent="0.2">
      <c r="A3443" s="6" t="s">
        <v>618</v>
      </c>
      <c r="B3443" s="135">
        <v>42234.833333333336</v>
      </c>
      <c r="C3443" s="6">
        <v>1155761</v>
      </c>
      <c r="D3443" s="62"/>
      <c r="E3443" s="44"/>
      <c r="F3443" s="6"/>
    </row>
    <row r="3444" spans="1:6" ht="15.75" customHeight="1" x14ac:dyDescent="0.2">
      <c r="A3444" s="6" t="s">
        <v>618</v>
      </c>
      <c r="B3444" s="135">
        <v>42233.833333333336</v>
      </c>
      <c r="C3444" s="6">
        <v>1139247</v>
      </c>
      <c r="D3444" s="62"/>
      <c r="E3444" s="44"/>
      <c r="F3444" s="6"/>
    </row>
    <row r="3445" spans="1:6" ht="15.75" customHeight="1" x14ac:dyDescent="0.2">
      <c r="A3445" s="6" t="s">
        <v>618</v>
      </c>
      <c r="B3445" s="135">
        <v>42232.833333333336</v>
      </c>
      <c r="C3445" s="6">
        <v>1142454</v>
      </c>
      <c r="D3445" s="62"/>
      <c r="E3445" s="44"/>
      <c r="F3445" s="6"/>
    </row>
    <row r="3446" spans="1:6" ht="15.75" customHeight="1" x14ac:dyDescent="0.2">
      <c r="A3446" s="6" t="s">
        <v>618</v>
      </c>
      <c r="B3446" s="135">
        <v>42231.833333333336</v>
      </c>
      <c r="C3446" s="6">
        <v>1030171</v>
      </c>
      <c r="D3446" s="62"/>
      <c r="E3446" s="44"/>
      <c r="F3446" s="6"/>
    </row>
    <row r="3447" spans="1:6" ht="15.75" customHeight="1" x14ac:dyDescent="0.2">
      <c r="A3447" s="6" t="s">
        <v>618</v>
      </c>
      <c r="B3447" s="135">
        <v>42230.833333333336</v>
      </c>
      <c r="C3447" s="6">
        <v>1136868</v>
      </c>
      <c r="D3447" s="62"/>
      <c r="E3447" s="44"/>
      <c r="F3447" s="6"/>
    </row>
    <row r="3448" spans="1:6" ht="15.75" customHeight="1" x14ac:dyDescent="0.2">
      <c r="A3448" s="6" t="s">
        <v>618</v>
      </c>
      <c r="B3448" s="135">
        <v>42229.833333333336</v>
      </c>
      <c r="C3448" s="6">
        <v>1116569</v>
      </c>
      <c r="D3448" s="62"/>
      <c r="E3448" s="44"/>
      <c r="F3448" s="6"/>
    </row>
    <row r="3449" spans="1:6" ht="15.75" customHeight="1" x14ac:dyDescent="0.2">
      <c r="A3449" s="6" t="s">
        <v>618</v>
      </c>
      <c r="B3449" s="135">
        <v>42228.833333333336</v>
      </c>
      <c r="C3449" s="6">
        <v>1098029</v>
      </c>
      <c r="D3449" s="62"/>
      <c r="E3449" s="44"/>
      <c r="F3449" s="6"/>
    </row>
    <row r="3450" spans="1:6" ht="15.75" customHeight="1" x14ac:dyDescent="0.2">
      <c r="A3450" s="6" t="s">
        <v>618</v>
      </c>
      <c r="B3450" s="135">
        <v>42227.833333333336</v>
      </c>
      <c r="C3450" s="6">
        <v>1055139</v>
      </c>
      <c r="D3450" s="62"/>
      <c r="E3450" s="44"/>
      <c r="F3450" s="6"/>
    </row>
    <row r="3451" spans="1:6" ht="15.75" customHeight="1" x14ac:dyDescent="0.2">
      <c r="A3451" s="6" t="s">
        <v>618</v>
      </c>
      <c r="B3451" s="135">
        <v>42226.833333333336</v>
      </c>
      <c r="C3451" s="6">
        <v>1080695</v>
      </c>
      <c r="D3451" s="62"/>
      <c r="E3451" s="44"/>
      <c r="F3451" s="6"/>
    </row>
    <row r="3452" spans="1:6" ht="15.75" customHeight="1" x14ac:dyDescent="0.2">
      <c r="A3452" s="6" t="s">
        <v>618</v>
      </c>
      <c r="B3452" s="135">
        <v>42225.833333333336</v>
      </c>
      <c r="C3452" s="6">
        <v>1092233</v>
      </c>
      <c r="D3452" s="62"/>
      <c r="E3452" s="44"/>
      <c r="F3452" s="6"/>
    </row>
    <row r="3453" spans="1:6" ht="15.75" customHeight="1" x14ac:dyDescent="0.2">
      <c r="A3453" s="6" t="s">
        <v>618</v>
      </c>
      <c r="B3453" s="135">
        <v>42224.833333333336</v>
      </c>
      <c r="C3453" s="6">
        <v>1151594</v>
      </c>
      <c r="D3453" s="62"/>
      <c r="E3453" s="44"/>
      <c r="F3453" s="6"/>
    </row>
    <row r="3454" spans="1:6" ht="15.75" customHeight="1" x14ac:dyDescent="0.2">
      <c r="A3454" s="6" t="s">
        <v>618</v>
      </c>
      <c r="B3454" s="135">
        <v>42223.833333333336</v>
      </c>
      <c r="C3454" s="6">
        <v>1021668</v>
      </c>
      <c r="D3454" s="62"/>
      <c r="E3454" s="44"/>
      <c r="F3454" s="6"/>
    </row>
    <row r="3455" spans="1:6" ht="15.75" customHeight="1" x14ac:dyDescent="0.2">
      <c r="A3455" s="6" t="s">
        <v>618</v>
      </c>
      <c r="B3455" s="135">
        <v>42222.833333333336</v>
      </c>
      <c r="C3455" s="6">
        <v>1016456</v>
      </c>
      <c r="D3455" s="62"/>
      <c r="E3455" s="44"/>
      <c r="F3455" s="6"/>
    </row>
    <row r="3456" spans="1:6" ht="15.75" customHeight="1" x14ac:dyDescent="0.2">
      <c r="A3456" s="6" t="s">
        <v>618</v>
      </c>
      <c r="B3456" s="135">
        <v>42221.833333333336</v>
      </c>
      <c r="C3456" s="6">
        <v>1109533</v>
      </c>
      <c r="D3456" s="62"/>
      <c r="E3456" s="44"/>
      <c r="F3456" s="6"/>
    </row>
    <row r="3457" spans="1:6" ht="15.75" customHeight="1" x14ac:dyDescent="0.2">
      <c r="A3457" s="6" t="s">
        <v>618</v>
      </c>
      <c r="B3457" s="135">
        <v>42220.833333333336</v>
      </c>
      <c r="C3457" s="6">
        <v>1099197</v>
      </c>
      <c r="D3457" s="62"/>
      <c r="E3457" s="44"/>
      <c r="F3457" s="6"/>
    </row>
    <row r="3458" spans="1:6" ht="15.75" customHeight="1" x14ac:dyDescent="0.2">
      <c r="A3458" s="6" t="s">
        <v>618</v>
      </c>
      <c r="B3458" s="135">
        <v>42219.833333333336</v>
      </c>
      <c r="C3458" s="6">
        <v>1078744</v>
      </c>
      <c r="D3458" s="62"/>
      <c r="E3458" s="44"/>
      <c r="F3458" s="6"/>
    </row>
    <row r="3459" spans="1:6" ht="15.75" customHeight="1" x14ac:dyDescent="0.2">
      <c r="A3459" s="6" t="s">
        <v>618</v>
      </c>
      <c r="B3459" s="135">
        <v>42218.833333333336</v>
      </c>
      <c r="C3459" s="6">
        <v>998612</v>
      </c>
      <c r="D3459" s="62"/>
      <c r="E3459" s="44"/>
      <c r="F3459" s="6"/>
    </row>
    <row r="3460" spans="1:6" ht="15.75" customHeight="1" x14ac:dyDescent="0.2">
      <c r="A3460" s="6" t="s">
        <v>618</v>
      </c>
      <c r="B3460" s="135">
        <v>42217.833333333336</v>
      </c>
      <c r="C3460" s="6">
        <v>1049084</v>
      </c>
      <c r="D3460" s="62"/>
      <c r="E3460" s="44"/>
      <c r="F3460" s="6"/>
    </row>
    <row r="3461" spans="1:6" ht="15.75" customHeight="1" x14ac:dyDescent="0.2">
      <c r="A3461" s="6" t="s">
        <v>708</v>
      </c>
      <c r="B3461" s="135">
        <v>42247.833333333336</v>
      </c>
      <c r="C3461" s="6">
        <v>36671</v>
      </c>
      <c r="D3461" s="62"/>
      <c r="E3461" s="44"/>
      <c r="F3461" s="6"/>
    </row>
    <row r="3462" spans="1:6" ht="15.75" customHeight="1" x14ac:dyDescent="0.2">
      <c r="A3462" s="6" t="s">
        <v>708</v>
      </c>
      <c r="B3462" s="135">
        <v>42246.833333333336</v>
      </c>
      <c r="C3462" s="6">
        <v>36244</v>
      </c>
      <c r="D3462" s="62"/>
      <c r="E3462" s="44"/>
      <c r="F3462" s="6"/>
    </row>
    <row r="3463" spans="1:6" ht="15.75" customHeight="1" x14ac:dyDescent="0.2">
      <c r="A3463" s="6" t="s">
        <v>708</v>
      </c>
      <c r="B3463" s="135">
        <v>42245.833333333336</v>
      </c>
      <c r="C3463" s="6">
        <v>35379</v>
      </c>
      <c r="D3463" s="62"/>
      <c r="E3463" s="44"/>
      <c r="F3463" s="6"/>
    </row>
    <row r="3464" spans="1:6" ht="15.75" customHeight="1" x14ac:dyDescent="0.2">
      <c r="A3464" s="6" t="s">
        <v>708</v>
      </c>
      <c r="B3464" s="135">
        <v>42244.833333333336</v>
      </c>
      <c r="C3464" s="6">
        <v>37394</v>
      </c>
      <c r="D3464" s="62"/>
      <c r="E3464" s="44"/>
      <c r="F3464" s="6"/>
    </row>
    <row r="3465" spans="1:6" ht="15.75" customHeight="1" x14ac:dyDescent="0.2">
      <c r="A3465" s="6" t="s">
        <v>708</v>
      </c>
      <c r="B3465" s="135">
        <v>42243.833333333336</v>
      </c>
      <c r="C3465" s="6">
        <v>37000</v>
      </c>
      <c r="D3465" s="62"/>
      <c r="E3465" s="44"/>
      <c r="F3465" s="6"/>
    </row>
    <row r="3466" spans="1:6" ht="15.75" customHeight="1" x14ac:dyDescent="0.2">
      <c r="A3466" s="6" t="s">
        <v>708</v>
      </c>
      <c r="B3466" s="135">
        <v>42242.833333333336</v>
      </c>
      <c r="C3466" s="6">
        <v>36510</v>
      </c>
      <c r="D3466" s="62"/>
      <c r="E3466" s="44"/>
      <c r="F3466" s="6"/>
    </row>
    <row r="3467" spans="1:6" ht="15.75" customHeight="1" x14ac:dyDescent="0.2">
      <c r="A3467" s="6" t="s">
        <v>708</v>
      </c>
      <c r="B3467" s="135">
        <v>42241.833333333336</v>
      </c>
      <c r="C3467" s="6">
        <v>35960</v>
      </c>
      <c r="D3467" s="62"/>
      <c r="E3467" s="44"/>
      <c r="F3467" s="6"/>
    </row>
    <row r="3468" spans="1:6" ht="15.75" customHeight="1" x14ac:dyDescent="0.2">
      <c r="A3468" s="6" t="s">
        <v>708</v>
      </c>
      <c r="B3468" s="135">
        <v>42240.833333333336</v>
      </c>
      <c r="C3468" s="6">
        <v>37315</v>
      </c>
      <c r="D3468" s="62"/>
      <c r="E3468" s="44"/>
      <c r="F3468" s="6"/>
    </row>
    <row r="3469" spans="1:6" ht="15.75" customHeight="1" x14ac:dyDescent="0.2">
      <c r="A3469" s="6" t="s">
        <v>708</v>
      </c>
      <c r="B3469" s="135">
        <v>42239.833333333336</v>
      </c>
      <c r="C3469" s="6">
        <v>34484</v>
      </c>
      <c r="D3469" s="62"/>
      <c r="E3469" s="44"/>
      <c r="F3469" s="6"/>
    </row>
    <row r="3470" spans="1:6" ht="15.75" customHeight="1" x14ac:dyDescent="0.2">
      <c r="A3470" s="6" t="s">
        <v>708</v>
      </c>
      <c r="B3470" s="135">
        <v>42238.833333333336</v>
      </c>
      <c r="C3470" s="6">
        <v>36169</v>
      </c>
      <c r="D3470" s="62"/>
      <c r="E3470" s="44"/>
      <c r="F3470" s="6"/>
    </row>
    <row r="3471" spans="1:6" ht="15.75" customHeight="1" x14ac:dyDescent="0.2">
      <c r="A3471" s="6" t="s">
        <v>708</v>
      </c>
      <c r="B3471" s="135">
        <v>42237.833333333336</v>
      </c>
      <c r="C3471" s="6">
        <v>34473</v>
      </c>
      <c r="D3471" s="62"/>
      <c r="E3471" s="44"/>
      <c r="F3471" s="6"/>
    </row>
    <row r="3472" spans="1:6" ht="15.75" customHeight="1" x14ac:dyDescent="0.2">
      <c r="A3472" s="6" t="s">
        <v>708</v>
      </c>
      <c r="B3472" s="135">
        <v>42236.833333333336</v>
      </c>
      <c r="C3472" s="6">
        <v>36100</v>
      </c>
      <c r="D3472" s="62"/>
      <c r="E3472" s="44"/>
      <c r="F3472" s="6"/>
    </row>
    <row r="3473" spans="1:6" ht="15.75" customHeight="1" x14ac:dyDescent="0.2">
      <c r="A3473" s="6" t="s">
        <v>708</v>
      </c>
      <c r="B3473" s="135">
        <v>42235.833333333336</v>
      </c>
      <c r="C3473" s="6">
        <v>36192</v>
      </c>
      <c r="D3473" s="62"/>
      <c r="E3473" s="44"/>
      <c r="F3473" s="6"/>
    </row>
    <row r="3474" spans="1:6" ht="15.75" customHeight="1" x14ac:dyDescent="0.2">
      <c r="A3474" s="6" t="s">
        <v>708</v>
      </c>
      <c r="B3474" s="135">
        <v>42234.833333333336</v>
      </c>
      <c r="C3474" s="6">
        <v>34675</v>
      </c>
      <c r="D3474" s="62"/>
      <c r="E3474" s="44"/>
      <c r="F3474" s="6"/>
    </row>
    <row r="3475" spans="1:6" ht="15.75" customHeight="1" x14ac:dyDescent="0.2">
      <c r="A3475" s="6" t="s">
        <v>708</v>
      </c>
      <c r="B3475" s="135">
        <v>42233.833333333336</v>
      </c>
      <c r="C3475" s="6">
        <v>35429</v>
      </c>
      <c r="D3475" s="62"/>
      <c r="E3475" s="44"/>
      <c r="F3475" s="6"/>
    </row>
    <row r="3476" spans="1:6" ht="15.75" customHeight="1" x14ac:dyDescent="0.2">
      <c r="A3476" s="6" t="s">
        <v>708</v>
      </c>
      <c r="B3476" s="135">
        <v>42232.833333333336</v>
      </c>
      <c r="C3476" s="6">
        <v>34373</v>
      </c>
      <c r="D3476" s="62"/>
      <c r="E3476" s="44"/>
      <c r="F3476" s="6"/>
    </row>
    <row r="3477" spans="1:6" ht="15.75" customHeight="1" x14ac:dyDescent="0.2">
      <c r="A3477" s="6" t="s">
        <v>708</v>
      </c>
      <c r="B3477" s="135">
        <v>42231.833333333336</v>
      </c>
      <c r="C3477" s="6">
        <v>37840</v>
      </c>
      <c r="D3477" s="62"/>
      <c r="E3477" s="44"/>
      <c r="F3477" s="6"/>
    </row>
    <row r="3478" spans="1:6" ht="15.75" customHeight="1" x14ac:dyDescent="0.2">
      <c r="A3478" s="6" t="s">
        <v>708</v>
      </c>
      <c r="B3478" s="135">
        <v>42230.833333333336</v>
      </c>
      <c r="C3478" s="6">
        <v>35236</v>
      </c>
      <c r="D3478" s="62"/>
      <c r="E3478" s="44"/>
      <c r="F3478" s="6"/>
    </row>
    <row r="3479" spans="1:6" ht="15.75" customHeight="1" x14ac:dyDescent="0.2">
      <c r="A3479" s="6" t="s">
        <v>708</v>
      </c>
      <c r="B3479" s="135">
        <v>42229.833333333336</v>
      </c>
      <c r="C3479" s="6">
        <v>37231</v>
      </c>
      <c r="D3479" s="62"/>
      <c r="E3479" s="44"/>
      <c r="F3479" s="6"/>
    </row>
    <row r="3480" spans="1:6" ht="15.75" customHeight="1" x14ac:dyDescent="0.2">
      <c r="A3480" s="6" t="s">
        <v>708</v>
      </c>
      <c r="B3480" s="135">
        <v>42228.833333333336</v>
      </c>
      <c r="C3480" s="6">
        <v>35447</v>
      </c>
      <c r="D3480" s="62"/>
      <c r="E3480" s="44"/>
      <c r="F3480" s="6"/>
    </row>
    <row r="3481" spans="1:6" ht="15.75" customHeight="1" x14ac:dyDescent="0.2">
      <c r="A3481" s="6" t="s">
        <v>708</v>
      </c>
      <c r="B3481" s="135">
        <v>42227.833333333336</v>
      </c>
      <c r="C3481" s="6">
        <v>36820</v>
      </c>
      <c r="D3481" s="62"/>
      <c r="E3481" s="44"/>
      <c r="F3481" s="6"/>
    </row>
    <row r="3482" spans="1:6" ht="15.75" customHeight="1" x14ac:dyDescent="0.2">
      <c r="A3482" s="6" t="s">
        <v>708</v>
      </c>
      <c r="B3482" s="135">
        <v>42226.833333333336</v>
      </c>
      <c r="C3482" s="6">
        <v>38079</v>
      </c>
      <c r="D3482" s="62"/>
      <c r="E3482" s="44"/>
      <c r="F3482" s="6"/>
    </row>
    <row r="3483" spans="1:6" ht="15.75" customHeight="1" x14ac:dyDescent="0.2">
      <c r="A3483" s="6" t="s">
        <v>708</v>
      </c>
      <c r="B3483" s="135">
        <v>42225.833333333336</v>
      </c>
      <c r="C3483" s="6">
        <v>35799</v>
      </c>
      <c r="D3483" s="62"/>
      <c r="E3483" s="44"/>
      <c r="F3483" s="6"/>
    </row>
    <row r="3484" spans="1:6" ht="15.75" customHeight="1" x14ac:dyDescent="0.2">
      <c r="A3484" s="6" t="s">
        <v>708</v>
      </c>
      <c r="B3484" s="135">
        <v>42224.833333333336</v>
      </c>
      <c r="C3484" s="6">
        <v>34273</v>
      </c>
      <c r="D3484" s="62"/>
      <c r="E3484" s="44"/>
      <c r="F3484" s="6"/>
    </row>
    <row r="3485" spans="1:6" ht="15.75" customHeight="1" x14ac:dyDescent="0.2">
      <c r="A3485" s="6" t="s">
        <v>708</v>
      </c>
      <c r="B3485" s="135">
        <v>42223.833333333336</v>
      </c>
      <c r="C3485" s="6">
        <v>34889</v>
      </c>
      <c r="D3485" s="62"/>
      <c r="E3485" s="44"/>
      <c r="F3485" s="6"/>
    </row>
    <row r="3486" spans="1:6" ht="15.75" customHeight="1" x14ac:dyDescent="0.2">
      <c r="A3486" s="6" t="s">
        <v>708</v>
      </c>
      <c r="B3486" s="135">
        <v>42222.833333333336</v>
      </c>
      <c r="C3486" s="6">
        <v>36163</v>
      </c>
      <c r="D3486" s="62"/>
      <c r="E3486" s="44"/>
      <c r="F3486" s="6"/>
    </row>
    <row r="3487" spans="1:6" ht="15.75" customHeight="1" x14ac:dyDescent="0.2">
      <c r="A3487" s="6" t="s">
        <v>708</v>
      </c>
      <c r="B3487" s="135">
        <v>42221.833333333336</v>
      </c>
      <c r="C3487" s="6">
        <v>34812</v>
      </c>
      <c r="D3487" s="62"/>
      <c r="E3487" s="44"/>
      <c r="F3487" s="6"/>
    </row>
    <row r="3488" spans="1:6" ht="15.75" customHeight="1" x14ac:dyDescent="0.2">
      <c r="A3488" s="6" t="s">
        <v>708</v>
      </c>
      <c r="B3488" s="135">
        <v>42220.833333333336</v>
      </c>
      <c r="C3488" s="6">
        <v>35607</v>
      </c>
      <c r="D3488" s="62"/>
      <c r="E3488" s="44"/>
      <c r="F3488" s="6"/>
    </row>
    <row r="3489" spans="1:6" ht="15.75" customHeight="1" x14ac:dyDescent="0.2">
      <c r="A3489" s="6" t="s">
        <v>708</v>
      </c>
      <c r="B3489" s="135">
        <v>42219.833333333336</v>
      </c>
      <c r="C3489" s="6">
        <v>35732</v>
      </c>
      <c r="D3489" s="62"/>
      <c r="E3489" s="44"/>
      <c r="F3489" s="6"/>
    </row>
    <row r="3490" spans="1:6" ht="15.75" customHeight="1" x14ac:dyDescent="0.2">
      <c r="A3490" s="6" t="s">
        <v>708</v>
      </c>
      <c r="B3490" s="135">
        <v>42218.833333333336</v>
      </c>
      <c r="C3490" s="6">
        <v>34698</v>
      </c>
      <c r="D3490" s="62"/>
      <c r="E3490" s="44"/>
      <c r="F3490" s="6"/>
    </row>
    <row r="3491" spans="1:6" ht="15.75" customHeight="1" x14ac:dyDescent="0.2">
      <c r="A3491" s="6" t="s">
        <v>708</v>
      </c>
      <c r="B3491" s="135">
        <v>42217.833333333336</v>
      </c>
      <c r="C3491" s="6">
        <v>33810</v>
      </c>
      <c r="D3491" s="62"/>
      <c r="E3491" s="44"/>
      <c r="F3491" s="6"/>
    </row>
    <row r="3492" spans="1:6" ht="15.75" customHeight="1" x14ac:dyDescent="0.2">
      <c r="A3492" s="6" t="s">
        <v>595</v>
      </c>
      <c r="B3492" s="135">
        <v>42247.833333333336</v>
      </c>
      <c r="C3492" s="6">
        <v>486399</v>
      </c>
      <c r="D3492" s="62"/>
      <c r="E3492" s="44"/>
      <c r="F3492" s="6"/>
    </row>
    <row r="3493" spans="1:6" ht="15.75" customHeight="1" x14ac:dyDescent="0.2">
      <c r="A3493" s="6" t="s">
        <v>595</v>
      </c>
      <c r="B3493" s="135">
        <v>42246.833333333336</v>
      </c>
      <c r="C3493" s="6">
        <v>576135</v>
      </c>
      <c r="D3493" s="62"/>
      <c r="E3493" s="44"/>
      <c r="F3493" s="6"/>
    </row>
    <row r="3494" spans="1:6" ht="15.75" customHeight="1" x14ac:dyDescent="0.2">
      <c r="A3494" s="6" t="s">
        <v>595</v>
      </c>
      <c r="B3494" s="135">
        <v>42245.833333333336</v>
      </c>
      <c r="C3494" s="6">
        <v>442030</v>
      </c>
      <c r="D3494" s="62"/>
      <c r="E3494" s="44"/>
      <c r="F3494" s="6"/>
    </row>
    <row r="3495" spans="1:6" ht="15.75" customHeight="1" x14ac:dyDescent="0.2">
      <c r="A3495" s="6" t="s">
        <v>595</v>
      </c>
      <c r="B3495" s="135">
        <v>42244.833333333336</v>
      </c>
      <c r="C3495" s="6">
        <v>491251</v>
      </c>
      <c r="D3495" s="62"/>
      <c r="E3495" s="44"/>
      <c r="F3495" s="6"/>
    </row>
    <row r="3496" spans="1:6" ht="15.75" customHeight="1" x14ac:dyDescent="0.2">
      <c r="A3496" s="6" t="s">
        <v>595</v>
      </c>
      <c r="B3496" s="135">
        <v>42243.833333333336</v>
      </c>
      <c r="C3496" s="6">
        <v>501864</v>
      </c>
      <c r="D3496" s="62"/>
      <c r="E3496" s="44"/>
      <c r="F3496" s="6"/>
    </row>
    <row r="3497" spans="1:6" ht="15.75" customHeight="1" x14ac:dyDescent="0.2">
      <c r="A3497" s="6" t="s">
        <v>595</v>
      </c>
      <c r="B3497" s="135">
        <v>42242.833333333336</v>
      </c>
      <c r="C3497" s="6">
        <v>627904</v>
      </c>
      <c r="D3497" s="62"/>
      <c r="E3497" s="44"/>
      <c r="F3497" s="6"/>
    </row>
    <row r="3498" spans="1:6" ht="15.75" customHeight="1" x14ac:dyDescent="0.2">
      <c r="A3498" s="6" t="s">
        <v>595</v>
      </c>
      <c r="B3498" s="135">
        <v>42241.833333333336</v>
      </c>
      <c r="C3498" s="6">
        <v>637346</v>
      </c>
      <c r="D3498" s="62"/>
      <c r="E3498" s="44"/>
      <c r="F3498" s="6"/>
    </row>
    <row r="3499" spans="1:6" ht="15.75" customHeight="1" x14ac:dyDescent="0.2">
      <c r="A3499" s="6" t="s">
        <v>595</v>
      </c>
      <c r="B3499" s="135">
        <v>42240.833333333336</v>
      </c>
      <c r="C3499" s="6">
        <v>501394</v>
      </c>
      <c r="D3499" s="62"/>
      <c r="E3499" s="44"/>
      <c r="F3499" s="6"/>
    </row>
    <row r="3500" spans="1:6" ht="15.75" customHeight="1" x14ac:dyDescent="0.2">
      <c r="A3500" s="6" t="s">
        <v>595</v>
      </c>
      <c r="B3500" s="135">
        <v>42239.833333333336</v>
      </c>
      <c r="C3500" s="6">
        <v>616671</v>
      </c>
      <c r="D3500" s="62"/>
      <c r="E3500" s="44"/>
      <c r="F3500" s="6"/>
    </row>
    <row r="3501" spans="1:6" ht="15.75" customHeight="1" x14ac:dyDescent="0.2">
      <c r="A3501" s="6" t="s">
        <v>595</v>
      </c>
      <c r="B3501" s="135">
        <v>42238.833333333336</v>
      </c>
      <c r="C3501" s="6">
        <v>423184</v>
      </c>
      <c r="D3501" s="62"/>
      <c r="E3501" s="44"/>
      <c r="F3501" s="6"/>
    </row>
    <row r="3502" spans="1:6" ht="15.75" customHeight="1" x14ac:dyDescent="0.2">
      <c r="A3502" s="6" t="s">
        <v>595</v>
      </c>
      <c r="B3502" s="135">
        <v>42237.833333333336</v>
      </c>
      <c r="C3502" s="6">
        <v>482711</v>
      </c>
      <c r="D3502" s="62"/>
      <c r="E3502" s="44"/>
      <c r="F3502" s="6"/>
    </row>
    <row r="3503" spans="1:6" ht="15.75" customHeight="1" x14ac:dyDescent="0.2">
      <c r="A3503" s="6" t="s">
        <v>595</v>
      </c>
      <c r="B3503" s="135">
        <v>42236.833333333336</v>
      </c>
      <c r="C3503" s="6">
        <v>495116</v>
      </c>
      <c r="D3503" s="62"/>
      <c r="E3503" s="44"/>
      <c r="F3503" s="6"/>
    </row>
    <row r="3504" spans="1:6" ht="15.75" customHeight="1" x14ac:dyDescent="0.2">
      <c r="A3504" s="6" t="s">
        <v>595</v>
      </c>
      <c r="B3504" s="135">
        <v>42235.833333333336</v>
      </c>
      <c r="C3504" s="6">
        <v>494686</v>
      </c>
      <c r="D3504" s="62"/>
      <c r="E3504" s="44"/>
      <c r="F3504" s="6"/>
    </row>
    <row r="3505" spans="1:6" ht="15.75" customHeight="1" x14ac:dyDescent="0.2">
      <c r="A3505" s="6" t="s">
        <v>595</v>
      </c>
      <c r="B3505" s="135">
        <v>42234.833333333336</v>
      </c>
      <c r="C3505" s="6">
        <v>510803</v>
      </c>
      <c r="D3505" s="62"/>
      <c r="E3505" s="44"/>
      <c r="F3505" s="6"/>
    </row>
    <row r="3506" spans="1:6" ht="15.75" customHeight="1" x14ac:dyDescent="0.2">
      <c r="A3506" s="6" t="s">
        <v>595</v>
      </c>
      <c r="B3506" s="135">
        <v>42233.833333333336</v>
      </c>
      <c r="C3506" s="6">
        <v>505697</v>
      </c>
      <c r="D3506" s="62"/>
      <c r="E3506" s="44"/>
      <c r="F3506" s="6"/>
    </row>
    <row r="3507" spans="1:6" ht="15.75" customHeight="1" x14ac:dyDescent="0.2">
      <c r="A3507" s="6" t="s">
        <v>595</v>
      </c>
      <c r="B3507" s="135">
        <v>42232.833333333336</v>
      </c>
      <c r="C3507" s="6">
        <v>493526</v>
      </c>
      <c r="D3507" s="62"/>
      <c r="E3507" s="44"/>
      <c r="F3507" s="6"/>
    </row>
    <row r="3508" spans="1:6" ht="15.75" customHeight="1" x14ac:dyDescent="0.2">
      <c r="A3508" s="6" t="s">
        <v>595</v>
      </c>
      <c r="B3508" s="135">
        <v>42231.833333333336</v>
      </c>
      <c r="C3508" s="6">
        <v>561673</v>
      </c>
      <c r="D3508" s="62"/>
      <c r="E3508" s="44"/>
      <c r="F3508" s="6"/>
    </row>
    <row r="3509" spans="1:6" ht="15.75" customHeight="1" x14ac:dyDescent="0.2">
      <c r="A3509" s="6" t="s">
        <v>595</v>
      </c>
      <c r="B3509" s="135">
        <v>42230.833333333336</v>
      </c>
      <c r="C3509" s="6">
        <v>668631</v>
      </c>
      <c r="D3509" s="62"/>
      <c r="E3509" s="44"/>
      <c r="F3509" s="6"/>
    </row>
    <row r="3510" spans="1:6" ht="15.75" customHeight="1" x14ac:dyDescent="0.2">
      <c r="A3510" s="6" t="s">
        <v>595</v>
      </c>
      <c r="B3510" s="135">
        <v>42229.833333333336</v>
      </c>
      <c r="C3510" s="6">
        <v>569304</v>
      </c>
      <c r="D3510" s="62"/>
      <c r="E3510" s="44"/>
      <c r="F3510" s="6"/>
    </row>
    <row r="3511" spans="1:6" ht="15.75" customHeight="1" x14ac:dyDescent="0.2">
      <c r="A3511" s="6" t="s">
        <v>595</v>
      </c>
      <c r="B3511" s="135">
        <v>42228.833333333336</v>
      </c>
      <c r="C3511" s="6">
        <v>514987</v>
      </c>
      <c r="D3511" s="62"/>
      <c r="E3511" s="44"/>
      <c r="F3511" s="6"/>
    </row>
    <row r="3512" spans="1:6" ht="15.75" customHeight="1" x14ac:dyDescent="0.2">
      <c r="A3512" s="6" t="s">
        <v>595</v>
      </c>
      <c r="B3512" s="135">
        <v>42227.833333333336</v>
      </c>
      <c r="C3512" s="6">
        <v>485204</v>
      </c>
      <c r="D3512" s="62"/>
      <c r="E3512" s="44"/>
      <c r="F3512" s="6"/>
    </row>
    <row r="3513" spans="1:6" ht="15.75" customHeight="1" x14ac:dyDescent="0.2">
      <c r="A3513" s="6" t="s">
        <v>595</v>
      </c>
      <c r="B3513" s="135">
        <v>42226.833333333336</v>
      </c>
      <c r="C3513" s="6">
        <v>555366</v>
      </c>
      <c r="D3513" s="62"/>
      <c r="E3513" s="44"/>
      <c r="F3513" s="6"/>
    </row>
    <row r="3514" spans="1:6" ht="15.75" customHeight="1" x14ac:dyDescent="0.2">
      <c r="A3514" s="6" t="s">
        <v>595</v>
      </c>
      <c r="B3514" s="135">
        <v>42225.833333333336</v>
      </c>
      <c r="C3514" s="6">
        <v>641775</v>
      </c>
      <c r="D3514" s="62"/>
      <c r="E3514" s="44"/>
      <c r="F3514" s="6"/>
    </row>
    <row r="3515" spans="1:6" ht="15.75" customHeight="1" x14ac:dyDescent="0.2">
      <c r="A3515" s="6" t="s">
        <v>595</v>
      </c>
      <c r="B3515" s="135">
        <v>42224.833333333336</v>
      </c>
      <c r="C3515" s="6">
        <v>474157</v>
      </c>
      <c r="D3515" s="62"/>
      <c r="E3515" s="44"/>
      <c r="F3515" s="6"/>
    </row>
    <row r="3516" spans="1:6" ht="15.75" customHeight="1" x14ac:dyDescent="0.2">
      <c r="A3516" s="6" t="s">
        <v>595</v>
      </c>
      <c r="B3516" s="135">
        <v>42223.833333333336</v>
      </c>
      <c r="C3516" s="6">
        <v>642296</v>
      </c>
      <c r="D3516" s="62"/>
      <c r="E3516" s="44"/>
      <c r="F3516" s="6"/>
    </row>
    <row r="3517" spans="1:6" ht="15.75" customHeight="1" x14ac:dyDescent="0.2">
      <c r="A3517" s="6" t="s">
        <v>595</v>
      </c>
      <c r="B3517" s="135">
        <v>42222.833333333336</v>
      </c>
      <c r="C3517" s="6">
        <v>688853</v>
      </c>
      <c r="D3517" s="62"/>
      <c r="E3517" s="44"/>
      <c r="F3517" s="6"/>
    </row>
    <row r="3518" spans="1:6" ht="15.75" customHeight="1" x14ac:dyDescent="0.2">
      <c r="A3518" s="6" t="s">
        <v>595</v>
      </c>
      <c r="B3518" s="135">
        <v>42221.833333333336</v>
      </c>
      <c r="C3518" s="6">
        <v>633350</v>
      </c>
      <c r="D3518" s="62"/>
      <c r="E3518" s="44"/>
      <c r="F3518" s="6"/>
    </row>
    <row r="3519" spans="1:6" ht="15.75" customHeight="1" x14ac:dyDescent="0.2">
      <c r="A3519" s="6" t="s">
        <v>595</v>
      </c>
      <c r="B3519" s="135">
        <v>42220.833333333336</v>
      </c>
      <c r="C3519" s="6">
        <v>611401</v>
      </c>
      <c r="D3519" s="62"/>
      <c r="E3519" s="44"/>
      <c r="F3519" s="6"/>
    </row>
    <row r="3520" spans="1:6" ht="15.75" customHeight="1" x14ac:dyDescent="0.2">
      <c r="A3520" s="6" t="s">
        <v>595</v>
      </c>
      <c r="B3520" s="135">
        <v>42219.833333333336</v>
      </c>
      <c r="C3520" s="6">
        <v>647064</v>
      </c>
      <c r="D3520" s="62"/>
      <c r="E3520" s="44"/>
      <c r="F3520" s="6"/>
    </row>
    <row r="3521" spans="1:6" ht="15.75" customHeight="1" x14ac:dyDescent="0.2">
      <c r="A3521" s="6" t="s">
        <v>595</v>
      </c>
      <c r="B3521" s="135">
        <v>42218.833333333336</v>
      </c>
      <c r="C3521" s="6">
        <v>698243</v>
      </c>
      <c r="D3521" s="62"/>
      <c r="E3521" s="44"/>
      <c r="F3521" s="6"/>
    </row>
    <row r="3522" spans="1:6" ht="15.75" customHeight="1" x14ac:dyDescent="0.2">
      <c r="A3522" s="6" t="s">
        <v>595</v>
      </c>
      <c r="B3522" s="135">
        <v>42217.833333333336</v>
      </c>
      <c r="C3522" s="6">
        <v>551413</v>
      </c>
      <c r="D3522" s="62"/>
      <c r="E3522" s="44"/>
      <c r="F3522" s="6"/>
    </row>
    <row r="3523" spans="1:6" ht="15.75" customHeight="1" x14ac:dyDescent="0.2">
      <c r="A3523" s="6" t="s">
        <v>596</v>
      </c>
      <c r="B3523" s="135">
        <v>42247.833333333336</v>
      </c>
      <c r="C3523" s="6">
        <v>517227</v>
      </c>
      <c r="D3523" s="62"/>
      <c r="E3523" s="44"/>
      <c r="F3523" s="6"/>
    </row>
    <row r="3524" spans="1:6" ht="15.75" customHeight="1" x14ac:dyDescent="0.2">
      <c r="A3524" s="6" t="s">
        <v>596</v>
      </c>
      <c r="B3524" s="135">
        <v>42246.833333333336</v>
      </c>
      <c r="C3524" s="6">
        <v>537269</v>
      </c>
      <c r="D3524" s="62"/>
      <c r="E3524" s="44"/>
      <c r="F3524" s="6"/>
    </row>
    <row r="3525" spans="1:6" ht="15.75" customHeight="1" x14ac:dyDescent="0.2">
      <c r="A3525" s="6" t="s">
        <v>596</v>
      </c>
      <c r="B3525" s="135">
        <v>42245.833333333336</v>
      </c>
      <c r="C3525" s="6">
        <v>577492</v>
      </c>
      <c r="D3525" s="62"/>
      <c r="E3525" s="44"/>
      <c r="F3525" s="6"/>
    </row>
    <row r="3526" spans="1:6" ht="15.75" customHeight="1" x14ac:dyDescent="0.2">
      <c r="A3526" s="6" t="s">
        <v>596</v>
      </c>
      <c r="B3526" s="135">
        <v>42244.833333333336</v>
      </c>
      <c r="C3526" s="6">
        <v>614296</v>
      </c>
      <c r="D3526" s="62"/>
      <c r="E3526" s="44"/>
      <c r="F3526" s="6"/>
    </row>
    <row r="3527" spans="1:6" ht="15.75" customHeight="1" x14ac:dyDescent="0.2">
      <c r="A3527" s="6" t="s">
        <v>596</v>
      </c>
      <c r="B3527" s="135">
        <v>42243.833333333336</v>
      </c>
      <c r="C3527" s="6">
        <v>655041</v>
      </c>
      <c r="D3527" s="62"/>
      <c r="E3527" s="44"/>
      <c r="F3527" s="6"/>
    </row>
    <row r="3528" spans="1:6" ht="15.75" customHeight="1" x14ac:dyDescent="0.2">
      <c r="A3528" s="6" t="s">
        <v>596</v>
      </c>
      <c r="B3528" s="135">
        <v>42242.833333333336</v>
      </c>
      <c r="C3528" s="6">
        <v>620461</v>
      </c>
      <c r="D3528" s="62"/>
      <c r="E3528" s="44"/>
      <c r="F3528" s="6"/>
    </row>
    <row r="3529" spans="1:6" ht="15.75" customHeight="1" x14ac:dyDescent="0.2">
      <c r="A3529" s="6" t="s">
        <v>596</v>
      </c>
      <c r="B3529" s="135">
        <v>42241.833333333336</v>
      </c>
      <c r="C3529" s="6">
        <v>585045</v>
      </c>
      <c r="D3529" s="62"/>
      <c r="E3529" s="44"/>
      <c r="F3529" s="6"/>
    </row>
    <row r="3530" spans="1:6" ht="15.75" customHeight="1" x14ac:dyDescent="0.2">
      <c r="A3530" s="6" t="s">
        <v>596</v>
      </c>
      <c r="B3530" s="135">
        <v>42240.833333333336</v>
      </c>
      <c r="C3530" s="6">
        <v>560473</v>
      </c>
      <c r="D3530" s="62"/>
      <c r="E3530" s="44"/>
      <c r="F3530" s="6"/>
    </row>
    <row r="3531" spans="1:6" ht="15.75" customHeight="1" x14ac:dyDescent="0.2">
      <c r="A3531" s="6" t="s">
        <v>596</v>
      </c>
      <c r="B3531" s="135">
        <v>42239.833333333336</v>
      </c>
      <c r="C3531" s="6">
        <v>585462</v>
      </c>
      <c r="D3531" s="62"/>
      <c r="E3531" s="44"/>
      <c r="F3531" s="6"/>
    </row>
    <row r="3532" spans="1:6" ht="15.75" customHeight="1" x14ac:dyDescent="0.2">
      <c r="A3532" s="6" t="s">
        <v>596</v>
      </c>
      <c r="B3532" s="135">
        <v>42238.833333333336</v>
      </c>
      <c r="C3532" s="6">
        <v>501335</v>
      </c>
      <c r="D3532" s="62"/>
      <c r="E3532" s="44"/>
      <c r="F3532" s="6"/>
    </row>
    <row r="3533" spans="1:6" ht="15.75" customHeight="1" x14ac:dyDescent="0.2">
      <c r="A3533" s="6" t="s">
        <v>596</v>
      </c>
      <c r="B3533" s="135">
        <v>42237.833333333336</v>
      </c>
      <c r="C3533" s="6">
        <v>588274</v>
      </c>
      <c r="D3533" s="62"/>
      <c r="E3533" s="44"/>
      <c r="F3533" s="6"/>
    </row>
    <row r="3534" spans="1:6" ht="15.75" customHeight="1" x14ac:dyDescent="0.2">
      <c r="A3534" s="6" t="s">
        <v>596</v>
      </c>
      <c r="B3534" s="135">
        <v>42236.833333333336</v>
      </c>
      <c r="C3534" s="6">
        <v>553843</v>
      </c>
      <c r="D3534" s="62"/>
      <c r="E3534" s="44"/>
      <c r="F3534" s="6"/>
    </row>
    <row r="3535" spans="1:6" ht="15.75" customHeight="1" x14ac:dyDescent="0.2">
      <c r="A3535" s="6" t="s">
        <v>596</v>
      </c>
      <c r="B3535" s="135">
        <v>42235.833333333336</v>
      </c>
      <c r="C3535" s="6">
        <v>591672</v>
      </c>
      <c r="D3535" s="62"/>
      <c r="E3535" s="44"/>
      <c r="F3535" s="6"/>
    </row>
    <row r="3536" spans="1:6" ht="15.75" customHeight="1" x14ac:dyDescent="0.2">
      <c r="A3536" s="6" t="s">
        <v>596</v>
      </c>
      <c r="B3536" s="135">
        <v>42234.833333333336</v>
      </c>
      <c r="C3536" s="6">
        <v>575517</v>
      </c>
      <c r="D3536" s="62"/>
      <c r="E3536" s="44"/>
      <c r="F3536" s="6"/>
    </row>
    <row r="3537" spans="1:6" ht="15.75" customHeight="1" x14ac:dyDescent="0.2">
      <c r="A3537" s="6" t="s">
        <v>596</v>
      </c>
      <c r="B3537" s="135">
        <v>42233.833333333336</v>
      </c>
      <c r="C3537" s="6">
        <v>586451</v>
      </c>
      <c r="D3537" s="62"/>
      <c r="E3537" s="44"/>
      <c r="F3537" s="6"/>
    </row>
    <row r="3538" spans="1:6" ht="15.75" customHeight="1" x14ac:dyDescent="0.2">
      <c r="A3538" s="6" t="s">
        <v>596</v>
      </c>
      <c r="B3538" s="135">
        <v>42232.833333333336</v>
      </c>
      <c r="C3538" s="6">
        <v>572496</v>
      </c>
      <c r="D3538" s="62"/>
      <c r="E3538" s="44"/>
      <c r="F3538" s="6"/>
    </row>
    <row r="3539" spans="1:6" ht="15.75" customHeight="1" x14ac:dyDescent="0.2">
      <c r="A3539" s="6" t="s">
        <v>596</v>
      </c>
      <c r="B3539" s="135">
        <v>42231.833333333336</v>
      </c>
      <c r="C3539" s="6">
        <v>489795</v>
      </c>
      <c r="D3539" s="62"/>
      <c r="E3539" s="44"/>
      <c r="F3539" s="6"/>
    </row>
    <row r="3540" spans="1:6" ht="15.75" customHeight="1" x14ac:dyDescent="0.2">
      <c r="A3540" s="6" t="s">
        <v>596</v>
      </c>
      <c r="B3540" s="135">
        <v>42230.833333333336</v>
      </c>
      <c r="C3540" s="6">
        <v>525327</v>
      </c>
      <c r="D3540" s="62"/>
      <c r="E3540" s="44"/>
      <c r="F3540" s="6"/>
    </row>
    <row r="3541" spans="1:6" ht="15.75" customHeight="1" x14ac:dyDescent="0.2">
      <c r="A3541" s="6" t="s">
        <v>596</v>
      </c>
      <c r="B3541" s="135">
        <v>42229.833333333336</v>
      </c>
      <c r="C3541" s="6">
        <v>547730</v>
      </c>
      <c r="D3541" s="62"/>
      <c r="E3541" s="44"/>
      <c r="F3541" s="6"/>
    </row>
    <row r="3542" spans="1:6" ht="15.75" customHeight="1" x14ac:dyDescent="0.2">
      <c r="A3542" s="6" t="s">
        <v>596</v>
      </c>
      <c r="B3542" s="135">
        <v>42228.833333333336</v>
      </c>
      <c r="C3542" s="6">
        <v>601466</v>
      </c>
      <c r="D3542" s="62"/>
      <c r="E3542" s="44"/>
      <c r="F3542" s="6"/>
    </row>
    <row r="3543" spans="1:6" ht="15.75" customHeight="1" x14ac:dyDescent="0.2">
      <c r="A3543" s="6" t="s">
        <v>596</v>
      </c>
      <c r="B3543" s="135">
        <v>42227.833333333336</v>
      </c>
      <c r="C3543" s="6">
        <v>584858</v>
      </c>
      <c r="D3543" s="62"/>
      <c r="E3543" s="44"/>
      <c r="F3543" s="6"/>
    </row>
    <row r="3544" spans="1:6" ht="15.75" customHeight="1" x14ac:dyDescent="0.2">
      <c r="A3544" s="6" t="s">
        <v>596</v>
      </c>
      <c r="B3544" s="135">
        <v>42226.833333333336</v>
      </c>
      <c r="C3544" s="6">
        <v>653609</v>
      </c>
      <c r="D3544" s="62"/>
      <c r="E3544" s="44"/>
      <c r="F3544" s="6"/>
    </row>
    <row r="3545" spans="1:6" ht="15.75" customHeight="1" x14ac:dyDescent="0.2">
      <c r="A3545" s="6" t="s">
        <v>596</v>
      </c>
      <c r="B3545" s="135">
        <v>42225.833333333336</v>
      </c>
      <c r="C3545" s="6">
        <v>657231</v>
      </c>
      <c r="D3545" s="62"/>
      <c r="E3545" s="44"/>
      <c r="F3545" s="6"/>
    </row>
    <row r="3546" spans="1:6" ht="15.75" customHeight="1" x14ac:dyDescent="0.2">
      <c r="A3546" s="6" t="s">
        <v>596</v>
      </c>
      <c r="B3546" s="135">
        <v>42224.833333333336</v>
      </c>
      <c r="C3546" s="6">
        <v>538125</v>
      </c>
      <c r="D3546" s="62"/>
      <c r="E3546" s="44"/>
      <c r="F3546" s="6"/>
    </row>
    <row r="3547" spans="1:6" ht="15.75" customHeight="1" x14ac:dyDescent="0.2">
      <c r="A3547" s="6" t="s">
        <v>596</v>
      </c>
      <c r="B3547" s="135">
        <v>42223.833333333336</v>
      </c>
      <c r="C3547" s="6">
        <v>502424</v>
      </c>
      <c r="D3547" s="62"/>
      <c r="E3547" s="44"/>
      <c r="F3547" s="6"/>
    </row>
    <row r="3548" spans="1:6" ht="15.75" customHeight="1" x14ac:dyDescent="0.2">
      <c r="A3548" s="6" t="s">
        <v>596</v>
      </c>
      <c r="B3548" s="135">
        <v>42222.833333333336</v>
      </c>
      <c r="C3548" s="6">
        <v>503455</v>
      </c>
      <c r="D3548" s="62"/>
      <c r="E3548" s="44"/>
      <c r="F3548" s="6"/>
    </row>
    <row r="3549" spans="1:6" ht="15.75" customHeight="1" x14ac:dyDescent="0.2">
      <c r="A3549" s="6" t="s">
        <v>596</v>
      </c>
      <c r="B3549" s="135">
        <v>42221.833333333336</v>
      </c>
      <c r="C3549" s="6">
        <v>560465</v>
      </c>
      <c r="D3549" s="62"/>
      <c r="E3549" s="44"/>
      <c r="F3549" s="6"/>
    </row>
    <row r="3550" spans="1:6" ht="15.75" customHeight="1" x14ac:dyDescent="0.2">
      <c r="A3550" s="6" t="s">
        <v>596</v>
      </c>
      <c r="B3550" s="135">
        <v>42220.833333333336</v>
      </c>
      <c r="C3550" s="6">
        <v>577920</v>
      </c>
      <c r="D3550" s="62"/>
      <c r="E3550" s="44"/>
      <c r="F3550" s="6"/>
    </row>
    <row r="3551" spans="1:6" ht="15.75" customHeight="1" x14ac:dyDescent="0.2">
      <c r="A3551" s="6" t="s">
        <v>596</v>
      </c>
      <c r="B3551" s="135">
        <v>42219.833333333336</v>
      </c>
      <c r="C3551" s="6">
        <v>579355</v>
      </c>
      <c r="D3551" s="62"/>
      <c r="E3551" s="44"/>
      <c r="F3551" s="6"/>
    </row>
    <row r="3552" spans="1:6" ht="15.75" customHeight="1" x14ac:dyDescent="0.2">
      <c r="A3552" s="6" t="s">
        <v>596</v>
      </c>
      <c r="B3552" s="135">
        <v>42218.833333333336</v>
      </c>
      <c r="C3552" s="6">
        <v>625002</v>
      </c>
      <c r="D3552" s="62"/>
      <c r="E3552" s="44"/>
      <c r="F3552" s="6"/>
    </row>
    <row r="3553" spans="1:6" ht="15.75" customHeight="1" x14ac:dyDescent="0.2">
      <c r="A3553" s="6" t="s">
        <v>596</v>
      </c>
      <c r="B3553" s="135">
        <v>42217.833333333336</v>
      </c>
      <c r="C3553" s="6">
        <v>474105</v>
      </c>
      <c r="D3553" s="62"/>
      <c r="E3553" s="44"/>
      <c r="F3553" s="6"/>
    </row>
    <row r="3554" spans="1:6" ht="15.75" customHeight="1" x14ac:dyDescent="0.2">
      <c r="A3554" s="6" t="s">
        <v>599</v>
      </c>
      <c r="B3554" s="135">
        <v>42247.833333333336</v>
      </c>
      <c r="C3554" s="6">
        <v>447753</v>
      </c>
      <c r="D3554" s="62"/>
      <c r="E3554" s="44"/>
      <c r="F3554" s="6"/>
    </row>
    <row r="3555" spans="1:6" ht="15.75" customHeight="1" x14ac:dyDescent="0.2">
      <c r="A3555" s="6" t="s">
        <v>599</v>
      </c>
      <c r="B3555" s="135">
        <v>42246.833333333336</v>
      </c>
      <c r="C3555" s="6">
        <v>455621</v>
      </c>
      <c r="D3555" s="62"/>
      <c r="E3555" s="44"/>
      <c r="F3555" s="6"/>
    </row>
    <row r="3556" spans="1:6" ht="15.75" customHeight="1" x14ac:dyDescent="0.2">
      <c r="A3556" s="6" t="s">
        <v>599</v>
      </c>
      <c r="B3556" s="135">
        <v>42245.833333333336</v>
      </c>
      <c r="C3556" s="6">
        <v>516017</v>
      </c>
      <c r="D3556" s="62"/>
      <c r="E3556" s="44"/>
      <c r="F3556" s="6"/>
    </row>
    <row r="3557" spans="1:6" ht="15.75" customHeight="1" x14ac:dyDescent="0.2">
      <c r="A3557" s="6" t="s">
        <v>599</v>
      </c>
      <c r="B3557" s="135">
        <v>42244.833333333336</v>
      </c>
      <c r="C3557" s="6">
        <v>483042</v>
      </c>
      <c r="D3557" s="62"/>
      <c r="E3557" s="44"/>
      <c r="F3557" s="6"/>
    </row>
    <row r="3558" spans="1:6" ht="15.75" customHeight="1" x14ac:dyDescent="0.2">
      <c r="A3558" s="6" t="s">
        <v>599</v>
      </c>
      <c r="B3558" s="135">
        <v>42243.833333333336</v>
      </c>
      <c r="C3558" s="6">
        <v>578744</v>
      </c>
      <c r="D3558" s="62"/>
      <c r="E3558" s="44"/>
      <c r="F3558" s="6"/>
    </row>
    <row r="3559" spans="1:6" ht="15.75" customHeight="1" x14ac:dyDescent="0.2">
      <c r="A3559" s="6" t="s">
        <v>599</v>
      </c>
      <c r="B3559" s="135">
        <v>42242.833333333336</v>
      </c>
      <c r="C3559" s="6">
        <v>452904</v>
      </c>
      <c r="D3559" s="62"/>
      <c r="E3559" s="44"/>
      <c r="F3559" s="6"/>
    </row>
    <row r="3560" spans="1:6" ht="15.75" customHeight="1" x14ac:dyDescent="0.2">
      <c r="A3560" s="6" t="s">
        <v>599</v>
      </c>
      <c r="B3560" s="135">
        <v>42241.833333333336</v>
      </c>
      <c r="C3560" s="6">
        <v>506526</v>
      </c>
      <c r="D3560" s="62"/>
      <c r="E3560" s="44"/>
      <c r="F3560" s="6"/>
    </row>
    <row r="3561" spans="1:6" ht="15.75" customHeight="1" x14ac:dyDescent="0.2">
      <c r="A3561" s="6" t="s">
        <v>599</v>
      </c>
      <c r="B3561" s="135">
        <v>42240.833333333336</v>
      </c>
      <c r="C3561" s="6">
        <v>459298</v>
      </c>
      <c r="D3561" s="62"/>
      <c r="E3561" s="44"/>
      <c r="F3561" s="6"/>
    </row>
    <row r="3562" spans="1:6" ht="15.75" customHeight="1" x14ac:dyDescent="0.2">
      <c r="A3562" s="6" t="s">
        <v>599</v>
      </c>
      <c r="B3562" s="135">
        <v>42239.833333333336</v>
      </c>
      <c r="C3562" s="6">
        <v>455507</v>
      </c>
      <c r="D3562" s="62"/>
      <c r="E3562" s="44"/>
      <c r="F3562" s="6"/>
    </row>
    <row r="3563" spans="1:6" ht="15.75" customHeight="1" x14ac:dyDescent="0.2">
      <c r="A3563" s="6" t="s">
        <v>599</v>
      </c>
      <c r="B3563" s="135">
        <v>42238.833333333336</v>
      </c>
      <c r="C3563" s="6">
        <v>433198</v>
      </c>
      <c r="D3563" s="62"/>
      <c r="E3563" s="44"/>
      <c r="F3563" s="6"/>
    </row>
    <row r="3564" spans="1:6" ht="15.75" customHeight="1" x14ac:dyDescent="0.2">
      <c r="A3564" s="6" t="s">
        <v>599</v>
      </c>
      <c r="B3564" s="135">
        <v>42237.833333333336</v>
      </c>
      <c r="C3564" s="6">
        <v>466896</v>
      </c>
      <c r="D3564" s="62"/>
      <c r="E3564" s="44"/>
      <c r="F3564" s="6"/>
    </row>
    <row r="3565" spans="1:6" ht="15.75" customHeight="1" x14ac:dyDescent="0.2">
      <c r="A3565" s="6" t="s">
        <v>599</v>
      </c>
      <c r="B3565" s="135">
        <v>42236.833333333336</v>
      </c>
      <c r="C3565" s="6">
        <v>531993</v>
      </c>
      <c r="D3565" s="62"/>
      <c r="E3565" s="44"/>
      <c r="F3565" s="6"/>
    </row>
    <row r="3566" spans="1:6" ht="15.75" customHeight="1" x14ac:dyDescent="0.2">
      <c r="A3566" s="6" t="s">
        <v>599</v>
      </c>
      <c r="B3566" s="135">
        <v>42235.833333333336</v>
      </c>
      <c r="C3566" s="6">
        <v>524466</v>
      </c>
      <c r="D3566" s="62"/>
      <c r="E3566" s="44"/>
      <c r="F3566" s="6"/>
    </row>
    <row r="3567" spans="1:6" ht="15.75" customHeight="1" x14ac:dyDescent="0.2">
      <c r="A3567" s="6" t="s">
        <v>599</v>
      </c>
      <c r="B3567" s="135">
        <v>42234.833333333336</v>
      </c>
      <c r="C3567" s="6">
        <v>549752</v>
      </c>
      <c r="D3567" s="62"/>
      <c r="E3567" s="44"/>
      <c r="F3567" s="6"/>
    </row>
    <row r="3568" spans="1:6" ht="15.75" customHeight="1" x14ac:dyDescent="0.2">
      <c r="A3568" s="6" t="s">
        <v>599</v>
      </c>
      <c r="B3568" s="135">
        <v>42233.833333333336</v>
      </c>
      <c r="C3568" s="6">
        <v>528270</v>
      </c>
      <c r="D3568" s="62"/>
      <c r="E3568" s="44"/>
      <c r="F3568" s="6"/>
    </row>
    <row r="3569" spans="1:6" ht="15.75" customHeight="1" x14ac:dyDescent="0.2">
      <c r="A3569" s="6" t="s">
        <v>599</v>
      </c>
      <c r="B3569" s="135">
        <v>42232.833333333336</v>
      </c>
      <c r="C3569" s="6">
        <v>510449</v>
      </c>
      <c r="D3569" s="62"/>
      <c r="E3569" s="44"/>
      <c r="F3569" s="6"/>
    </row>
    <row r="3570" spans="1:6" ht="15.75" customHeight="1" x14ac:dyDescent="0.2">
      <c r="A3570" s="6" t="s">
        <v>599</v>
      </c>
      <c r="B3570" s="135">
        <v>42231.833333333336</v>
      </c>
      <c r="C3570" s="6">
        <v>463336</v>
      </c>
      <c r="D3570" s="62"/>
      <c r="E3570" s="44"/>
      <c r="F3570" s="6"/>
    </row>
    <row r="3571" spans="1:6" ht="15.75" customHeight="1" x14ac:dyDescent="0.2">
      <c r="A3571" s="6" t="s">
        <v>599</v>
      </c>
      <c r="B3571" s="135">
        <v>42230.833333333336</v>
      </c>
      <c r="C3571" s="6">
        <v>455011</v>
      </c>
      <c r="D3571" s="62"/>
      <c r="E3571" s="44"/>
      <c r="F3571" s="6"/>
    </row>
    <row r="3572" spans="1:6" ht="15.75" customHeight="1" x14ac:dyDescent="0.2">
      <c r="A3572" s="6" t="s">
        <v>599</v>
      </c>
      <c r="B3572" s="135">
        <v>42229.833333333336</v>
      </c>
      <c r="C3572" s="6">
        <v>443116</v>
      </c>
      <c r="D3572" s="62"/>
      <c r="E3572" s="44"/>
      <c r="F3572" s="6"/>
    </row>
    <row r="3573" spans="1:6" ht="15.75" customHeight="1" x14ac:dyDescent="0.2">
      <c r="A3573" s="6" t="s">
        <v>599</v>
      </c>
      <c r="B3573" s="135">
        <v>42228.833333333336</v>
      </c>
      <c r="C3573" s="6">
        <v>464283</v>
      </c>
      <c r="D3573" s="62"/>
      <c r="E3573" s="44"/>
      <c r="F3573" s="6"/>
    </row>
    <row r="3574" spans="1:6" ht="15.75" customHeight="1" x14ac:dyDescent="0.2">
      <c r="A3574" s="6" t="s">
        <v>599</v>
      </c>
      <c r="B3574" s="135">
        <v>42227.833333333336</v>
      </c>
      <c r="C3574" s="6">
        <v>454380</v>
      </c>
      <c r="D3574" s="62"/>
      <c r="E3574" s="44"/>
      <c r="F3574" s="6"/>
    </row>
    <row r="3575" spans="1:6" ht="15.75" customHeight="1" x14ac:dyDescent="0.2">
      <c r="A3575" s="6" t="s">
        <v>599</v>
      </c>
      <c r="B3575" s="135">
        <v>42226.833333333336</v>
      </c>
      <c r="C3575" s="6">
        <v>482123</v>
      </c>
      <c r="D3575" s="62"/>
      <c r="E3575" s="44"/>
      <c r="F3575" s="6"/>
    </row>
    <row r="3576" spans="1:6" ht="15.75" customHeight="1" x14ac:dyDescent="0.2">
      <c r="A3576" s="6" t="s">
        <v>599</v>
      </c>
      <c r="B3576" s="135">
        <v>42225.833333333336</v>
      </c>
      <c r="C3576" s="6">
        <v>461710</v>
      </c>
      <c r="D3576" s="62"/>
      <c r="E3576" s="44"/>
      <c r="F3576" s="6"/>
    </row>
    <row r="3577" spans="1:6" ht="15.75" customHeight="1" x14ac:dyDescent="0.2">
      <c r="A3577" s="6" t="s">
        <v>599</v>
      </c>
      <c r="B3577" s="135">
        <v>42224.833333333336</v>
      </c>
      <c r="C3577" s="6">
        <v>405737</v>
      </c>
      <c r="D3577" s="62"/>
      <c r="E3577" s="44"/>
      <c r="F3577" s="6"/>
    </row>
    <row r="3578" spans="1:6" ht="15.75" customHeight="1" x14ac:dyDescent="0.2">
      <c r="A3578" s="6" t="s">
        <v>599</v>
      </c>
      <c r="B3578" s="135">
        <v>42223.833333333336</v>
      </c>
      <c r="C3578" s="6">
        <v>442146</v>
      </c>
      <c r="D3578" s="62"/>
      <c r="E3578" s="44"/>
      <c r="F3578" s="6"/>
    </row>
    <row r="3579" spans="1:6" ht="15.75" customHeight="1" x14ac:dyDescent="0.2">
      <c r="A3579" s="6" t="s">
        <v>599</v>
      </c>
      <c r="B3579" s="135">
        <v>42222.833333333336</v>
      </c>
      <c r="C3579" s="6">
        <v>530459</v>
      </c>
      <c r="D3579" s="62"/>
      <c r="E3579" s="44"/>
      <c r="F3579" s="6"/>
    </row>
    <row r="3580" spans="1:6" ht="15.75" customHeight="1" x14ac:dyDescent="0.2">
      <c r="A3580" s="6" t="s">
        <v>599</v>
      </c>
      <c r="B3580" s="135">
        <v>42221.833333333336</v>
      </c>
      <c r="C3580" s="6">
        <v>550718</v>
      </c>
      <c r="D3580" s="62"/>
      <c r="E3580" s="44"/>
      <c r="F3580" s="6"/>
    </row>
    <row r="3581" spans="1:6" ht="15.75" customHeight="1" x14ac:dyDescent="0.2">
      <c r="A3581" s="6" t="s">
        <v>599</v>
      </c>
      <c r="B3581" s="135">
        <v>42220.833333333336</v>
      </c>
      <c r="C3581" s="6">
        <v>573801</v>
      </c>
      <c r="D3581" s="62"/>
      <c r="E3581" s="44"/>
      <c r="F3581" s="6"/>
    </row>
    <row r="3582" spans="1:6" ht="15.75" customHeight="1" x14ac:dyDescent="0.2">
      <c r="A3582" s="6" t="s">
        <v>599</v>
      </c>
      <c r="B3582" s="135">
        <v>42219.833333333336</v>
      </c>
      <c r="C3582" s="6">
        <v>590913</v>
      </c>
      <c r="D3582" s="62"/>
      <c r="E3582" s="44"/>
      <c r="F3582" s="6"/>
    </row>
    <row r="3583" spans="1:6" ht="15.75" customHeight="1" x14ac:dyDescent="0.2">
      <c r="A3583" s="6" t="s">
        <v>599</v>
      </c>
      <c r="B3583" s="135">
        <v>42218.833333333336</v>
      </c>
      <c r="C3583" s="6">
        <v>528896</v>
      </c>
      <c r="D3583" s="62"/>
      <c r="E3583" s="44"/>
      <c r="F3583" s="6"/>
    </row>
    <row r="3584" spans="1:6" ht="15.75" customHeight="1" x14ac:dyDescent="0.2">
      <c r="A3584" s="6" t="s">
        <v>599</v>
      </c>
      <c r="B3584" s="135">
        <v>42217.833333333336</v>
      </c>
      <c r="C3584" s="6">
        <v>393989</v>
      </c>
      <c r="D3584" s="62"/>
      <c r="E3584" s="44"/>
      <c r="F3584" s="6"/>
    </row>
    <row r="3585" spans="1:6" ht="15.75" customHeight="1" x14ac:dyDescent="0.2">
      <c r="A3585" s="6" t="s">
        <v>624</v>
      </c>
      <c r="B3585" s="135">
        <v>42247.833333333336</v>
      </c>
      <c r="C3585" s="6">
        <v>788623</v>
      </c>
      <c r="D3585" s="62"/>
      <c r="E3585" s="44"/>
      <c r="F3585" s="6"/>
    </row>
    <row r="3586" spans="1:6" ht="15.75" customHeight="1" x14ac:dyDescent="0.2">
      <c r="A3586" s="6" t="s">
        <v>624</v>
      </c>
      <c r="B3586" s="135">
        <v>42246.833333333336</v>
      </c>
      <c r="C3586" s="6">
        <v>832352</v>
      </c>
      <c r="D3586" s="62"/>
      <c r="E3586" s="44"/>
      <c r="F3586" s="6"/>
    </row>
    <row r="3587" spans="1:6" ht="15.75" customHeight="1" x14ac:dyDescent="0.2">
      <c r="A3587" s="6" t="s">
        <v>624</v>
      </c>
      <c r="B3587" s="135">
        <v>42245.833333333336</v>
      </c>
      <c r="C3587" s="6">
        <v>503915</v>
      </c>
      <c r="D3587" s="62"/>
      <c r="E3587" s="44"/>
      <c r="F3587" s="6"/>
    </row>
    <row r="3588" spans="1:6" ht="15.75" customHeight="1" x14ac:dyDescent="0.2">
      <c r="A3588" s="6" t="s">
        <v>624</v>
      </c>
      <c r="B3588" s="135">
        <v>42244.833333333336</v>
      </c>
      <c r="C3588" s="6">
        <v>539567</v>
      </c>
      <c r="D3588" s="62"/>
      <c r="E3588" s="44"/>
      <c r="F3588" s="6"/>
    </row>
    <row r="3589" spans="1:6" ht="15.75" customHeight="1" x14ac:dyDescent="0.2">
      <c r="A3589" s="6" t="s">
        <v>624</v>
      </c>
      <c r="B3589" s="135">
        <v>42243.833333333336</v>
      </c>
      <c r="C3589" s="6">
        <v>747884</v>
      </c>
      <c r="D3589" s="62"/>
      <c r="E3589" s="44"/>
      <c r="F3589" s="6"/>
    </row>
    <row r="3590" spans="1:6" ht="15.75" customHeight="1" x14ac:dyDescent="0.2">
      <c r="A3590" s="6" t="s">
        <v>624</v>
      </c>
      <c r="B3590" s="135">
        <v>42242.833333333336</v>
      </c>
      <c r="C3590" s="6">
        <v>716019</v>
      </c>
      <c r="D3590" s="62"/>
      <c r="E3590" s="44"/>
      <c r="F3590" s="6"/>
    </row>
    <row r="3591" spans="1:6" ht="15.75" customHeight="1" x14ac:dyDescent="0.2">
      <c r="A3591" s="6" t="s">
        <v>624</v>
      </c>
      <c r="B3591" s="135">
        <v>42241.833333333336</v>
      </c>
      <c r="C3591" s="6">
        <v>728174</v>
      </c>
      <c r="D3591" s="62"/>
      <c r="E3591" s="44"/>
      <c r="F3591" s="6"/>
    </row>
    <row r="3592" spans="1:6" ht="15.75" customHeight="1" x14ac:dyDescent="0.2">
      <c r="A3592" s="6" t="s">
        <v>624</v>
      </c>
      <c r="B3592" s="135">
        <v>42240.833333333336</v>
      </c>
      <c r="C3592" s="6">
        <v>754661</v>
      </c>
      <c r="D3592" s="62"/>
      <c r="E3592" s="44"/>
      <c r="F3592" s="6"/>
    </row>
    <row r="3593" spans="1:6" ht="15.75" customHeight="1" x14ac:dyDescent="0.2">
      <c r="A3593" s="6" t="s">
        <v>624</v>
      </c>
      <c r="B3593" s="135">
        <v>42239.833333333336</v>
      </c>
      <c r="C3593" s="6">
        <v>750447</v>
      </c>
      <c r="D3593" s="62"/>
      <c r="E3593" s="44"/>
      <c r="F3593" s="6"/>
    </row>
    <row r="3594" spans="1:6" ht="15.75" customHeight="1" x14ac:dyDescent="0.2">
      <c r="A3594" s="6" t="s">
        <v>624</v>
      </c>
      <c r="B3594" s="135">
        <v>42238.833333333336</v>
      </c>
      <c r="C3594" s="6">
        <v>474536</v>
      </c>
      <c r="D3594" s="62"/>
      <c r="E3594" s="44"/>
      <c r="F3594" s="6"/>
    </row>
    <row r="3595" spans="1:6" ht="15.75" customHeight="1" x14ac:dyDescent="0.2">
      <c r="A3595" s="6" t="s">
        <v>624</v>
      </c>
      <c r="B3595" s="135">
        <v>42237.833333333336</v>
      </c>
      <c r="C3595" s="6">
        <v>507488</v>
      </c>
      <c r="D3595" s="62"/>
      <c r="E3595" s="44"/>
      <c r="F3595" s="6"/>
    </row>
    <row r="3596" spans="1:6" ht="15.75" customHeight="1" x14ac:dyDescent="0.2">
      <c r="A3596" s="6" t="s">
        <v>624</v>
      </c>
      <c r="B3596" s="135">
        <v>42236.833333333336</v>
      </c>
      <c r="C3596" s="6">
        <v>755845</v>
      </c>
      <c r="D3596" s="62"/>
      <c r="E3596" s="44"/>
      <c r="F3596" s="6"/>
    </row>
    <row r="3597" spans="1:6" ht="15.75" customHeight="1" x14ac:dyDescent="0.2">
      <c r="A3597" s="6" t="s">
        <v>624</v>
      </c>
      <c r="B3597" s="135">
        <v>42235.833333333336</v>
      </c>
      <c r="C3597" s="6">
        <v>762836</v>
      </c>
      <c r="D3597" s="62"/>
      <c r="E3597" s="44"/>
      <c r="F3597" s="6"/>
    </row>
    <row r="3598" spans="1:6" ht="15.75" customHeight="1" x14ac:dyDescent="0.2">
      <c r="A3598" s="6" t="s">
        <v>624</v>
      </c>
      <c r="B3598" s="135">
        <v>42234.833333333336</v>
      </c>
      <c r="C3598" s="6">
        <v>748311</v>
      </c>
      <c r="D3598" s="62"/>
      <c r="E3598" s="44"/>
      <c r="F3598" s="6"/>
    </row>
    <row r="3599" spans="1:6" ht="15.75" customHeight="1" x14ac:dyDescent="0.2">
      <c r="A3599" s="6" t="s">
        <v>624</v>
      </c>
      <c r="B3599" s="135">
        <v>42233.833333333336</v>
      </c>
      <c r="C3599" s="6">
        <v>705280</v>
      </c>
      <c r="D3599" s="62"/>
      <c r="E3599" s="44"/>
      <c r="F3599" s="6"/>
    </row>
    <row r="3600" spans="1:6" ht="15.75" customHeight="1" x14ac:dyDescent="0.2">
      <c r="A3600" s="6" t="s">
        <v>624</v>
      </c>
      <c r="B3600" s="135">
        <v>42232.833333333336</v>
      </c>
      <c r="C3600" s="6">
        <v>728524</v>
      </c>
      <c r="D3600" s="62"/>
      <c r="E3600" s="44"/>
      <c r="F3600" s="6"/>
    </row>
    <row r="3601" spans="1:6" ht="15.75" customHeight="1" x14ac:dyDescent="0.2">
      <c r="A3601" s="6" t="s">
        <v>624</v>
      </c>
      <c r="B3601" s="135">
        <v>42231.833333333336</v>
      </c>
      <c r="C3601" s="6">
        <v>486517</v>
      </c>
      <c r="D3601" s="62"/>
      <c r="E3601" s="44"/>
      <c r="F3601" s="6"/>
    </row>
    <row r="3602" spans="1:6" ht="15.75" customHeight="1" x14ac:dyDescent="0.2">
      <c r="A3602" s="6" t="s">
        <v>624</v>
      </c>
      <c r="B3602" s="135">
        <v>42230.833333333336</v>
      </c>
      <c r="C3602" s="6">
        <v>533081</v>
      </c>
      <c r="D3602" s="62"/>
      <c r="E3602" s="44"/>
      <c r="F3602" s="6"/>
    </row>
    <row r="3603" spans="1:6" ht="15.75" customHeight="1" x14ac:dyDescent="0.2">
      <c r="A3603" s="6" t="s">
        <v>624</v>
      </c>
      <c r="B3603" s="135">
        <v>42229.833333333336</v>
      </c>
      <c r="C3603" s="6">
        <v>688251</v>
      </c>
      <c r="D3603" s="62"/>
      <c r="E3603" s="44"/>
      <c r="F3603" s="6"/>
    </row>
    <row r="3604" spans="1:6" ht="15.75" customHeight="1" x14ac:dyDescent="0.2">
      <c r="A3604" s="6" t="s">
        <v>624</v>
      </c>
      <c r="B3604" s="135">
        <v>42228.833333333336</v>
      </c>
      <c r="C3604" s="6">
        <v>654094</v>
      </c>
      <c r="D3604" s="62"/>
      <c r="E3604" s="44"/>
      <c r="F3604" s="6"/>
    </row>
    <row r="3605" spans="1:6" ht="15.75" customHeight="1" x14ac:dyDescent="0.2">
      <c r="A3605" s="6" t="s">
        <v>624</v>
      </c>
      <c r="B3605" s="135">
        <v>42227.833333333336</v>
      </c>
      <c r="C3605" s="6">
        <v>655376</v>
      </c>
      <c r="D3605" s="62"/>
      <c r="E3605" s="44"/>
      <c r="F3605" s="6"/>
    </row>
    <row r="3606" spans="1:6" ht="15.75" customHeight="1" x14ac:dyDescent="0.2">
      <c r="A3606" s="6" t="s">
        <v>624</v>
      </c>
      <c r="B3606" s="135">
        <v>42226.833333333336</v>
      </c>
      <c r="C3606" s="6">
        <v>724019</v>
      </c>
      <c r="D3606" s="62"/>
      <c r="E3606" s="44"/>
      <c r="F3606" s="6"/>
    </row>
    <row r="3607" spans="1:6" ht="15.75" customHeight="1" x14ac:dyDescent="0.2">
      <c r="A3607" s="6" t="s">
        <v>624</v>
      </c>
      <c r="B3607" s="135">
        <v>42225.833333333336</v>
      </c>
      <c r="C3607" s="6">
        <v>657071</v>
      </c>
      <c r="D3607" s="62"/>
      <c r="E3607" s="44"/>
      <c r="F3607" s="6"/>
    </row>
    <row r="3608" spans="1:6" ht="15.75" customHeight="1" x14ac:dyDescent="0.2">
      <c r="A3608" s="6" t="s">
        <v>624</v>
      </c>
      <c r="B3608" s="135">
        <v>42224.833333333336</v>
      </c>
      <c r="C3608" s="6">
        <v>506537</v>
      </c>
      <c r="D3608" s="62"/>
      <c r="E3608" s="44"/>
      <c r="F3608" s="6"/>
    </row>
    <row r="3609" spans="1:6" ht="15.75" customHeight="1" x14ac:dyDescent="0.2">
      <c r="A3609" s="6" t="s">
        <v>624</v>
      </c>
      <c r="B3609" s="135">
        <v>42223.833333333336</v>
      </c>
      <c r="C3609" s="6">
        <v>506106</v>
      </c>
      <c r="D3609" s="62"/>
      <c r="E3609" s="44"/>
      <c r="F3609" s="6"/>
    </row>
    <row r="3610" spans="1:6" ht="15.75" customHeight="1" x14ac:dyDescent="0.2">
      <c r="A3610" s="6" t="s">
        <v>624</v>
      </c>
      <c r="B3610" s="135">
        <v>42222.833333333336</v>
      </c>
      <c r="C3610" s="6">
        <v>791827</v>
      </c>
      <c r="D3610" s="62"/>
      <c r="E3610" s="44"/>
      <c r="F3610" s="6"/>
    </row>
    <row r="3611" spans="1:6" ht="15.75" customHeight="1" x14ac:dyDescent="0.2">
      <c r="A3611" s="6" t="s">
        <v>624</v>
      </c>
      <c r="B3611" s="135">
        <v>42221.833333333336</v>
      </c>
      <c r="C3611" s="6">
        <v>717358</v>
      </c>
      <c r="D3611" s="62"/>
      <c r="E3611" s="44"/>
      <c r="F3611" s="6"/>
    </row>
    <row r="3612" spans="1:6" ht="15.75" customHeight="1" x14ac:dyDescent="0.2">
      <c r="A3612" s="6" t="s">
        <v>624</v>
      </c>
      <c r="B3612" s="135">
        <v>42220.833333333336</v>
      </c>
      <c r="C3612" s="6">
        <v>707455</v>
      </c>
      <c r="D3612" s="62"/>
      <c r="E3612" s="44"/>
      <c r="F3612" s="6"/>
    </row>
    <row r="3613" spans="1:6" ht="15.75" customHeight="1" x14ac:dyDescent="0.2">
      <c r="A3613" s="6" t="s">
        <v>624</v>
      </c>
      <c r="B3613" s="135">
        <v>42219.833333333336</v>
      </c>
      <c r="C3613" s="6">
        <v>739010</v>
      </c>
      <c r="D3613" s="62"/>
      <c r="E3613" s="44"/>
      <c r="F3613" s="6"/>
    </row>
    <row r="3614" spans="1:6" ht="15.75" customHeight="1" x14ac:dyDescent="0.2">
      <c r="A3614" s="6" t="s">
        <v>624</v>
      </c>
      <c r="B3614" s="135">
        <v>42218.833333333336</v>
      </c>
      <c r="C3614" s="6">
        <v>722009</v>
      </c>
      <c r="D3614" s="62"/>
      <c r="E3614" s="44"/>
      <c r="F3614" s="6"/>
    </row>
    <row r="3615" spans="1:6" ht="15.75" customHeight="1" x14ac:dyDescent="0.2">
      <c r="A3615" s="6" t="s">
        <v>624</v>
      </c>
      <c r="B3615" s="135">
        <v>42217.833333333336</v>
      </c>
      <c r="C3615" s="6">
        <v>464341</v>
      </c>
      <c r="D3615" s="62"/>
      <c r="E3615" s="44"/>
      <c r="F3615" s="6"/>
    </row>
    <row r="3616" spans="1:6" ht="15.75" customHeight="1" x14ac:dyDescent="0.2">
      <c r="A3616" s="6" t="s">
        <v>625</v>
      </c>
      <c r="B3616" s="135">
        <v>42247.833333333336</v>
      </c>
      <c r="C3616" s="6">
        <v>212560</v>
      </c>
      <c r="D3616" s="62"/>
      <c r="E3616" s="44"/>
      <c r="F3616" s="6"/>
    </row>
    <row r="3617" spans="1:6" ht="15.75" customHeight="1" x14ac:dyDescent="0.2">
      <c r="A3617" s="6" t="s">
        <v>625</v>
      </c>
      <c r="B3617" s="135">
        <v>42246.833333333336</v>
      </c>
      <c r="C3617" s="6">
        <v>206120</v>
      </c>
      <c r="D3617" s="62"/>
      <c r="E3617" s="44"/>
      <c r="F3617" s="6"/>
    </row>
    <row r="3618" spans="1:6" ht="15.75" customHeight="1" x14ac:dyDescent="0.2">
      <c r="A3618" s="6" t="s">
        <v>625</v>
      </c>
      <c r="B3618" s="135">
        <v>42245.833333333336</v>
      </c>
      <c r="C3618" s="6">
        <v>196261</v>
      </c>
      <c r="D3618" s="62"/>
      <c r="E3618" s="44"/>
      <c r="F3618" s="6"/>
    </row>
    <row r="3619" spans="1:6" ht="15.75" customHeight="1" x14ac:dyDescent="0.2">
      <c r="A3619" s="6" t="s">
        <v>625</v>
      </c>
      <c r="B3619" s="135">
        <v>42244.833333333336</v>
      </c>
      <c r="C3619" s="6">
        <v>220609</v>
      </c>
      <c r="D3619" s="62"/>
      <c r="E3619" s="44"/>
      <c r="F3619" s="6"/>
    </row>
    <row r="3620" spans="1:6" ht="15.75" customHeight="1" x14ac:dyDescent="0.2">
      <c r="A3620" s="6" t="s">
        <v>625</v>
      </c>
      <c r="B3620" s="135">
        <v>42243.833333333336</v>
      </c>
      <c r="C3620" s="6">
        <v>203563</v>
      </c>
      <c r="D3620" s="62"/>
      <c r="E3620" s="44"/>
      <c r="F3620" s="6"/>
    </row>
    <row r="3621" spans="1:6" ht="15.75" customHeight="1" x14ac:dyDescent="0.2">
      <c r="A3621" s="6" t="s">
        <v>625</v>
      </c>
      <c r="B3621" s="135">
        <v>42242.833333333336</v>
      </c>
      <c r="C3621" s="6">
        <v>209533</v>
      </c>
      <c r="D3621" s="62"/>
      <c r="E3621" s="44"/>
      <c r="F3621" s="6"/>
    </row>
    <row r="3622" spans="1:6" ht="15.75" customHeight="1" x14ac:dyDescent="0.2">
      <c r="A3622" s="6" t="s">
        <v>625</v>
      </c>
      <c r="B3622" s="135">
        <v>42241.833333333336</v>
      </c>
      <c r="C3622" s="6">
        <v>208926</v>
      </c>
      <c r="D3622" s="62"/>
      <c r="E3622" s="44"/>
      <c r="F3622" s="6"/>
    </row>
    <row r="3623" spans="1:6" ht="15.75" customHeight="1" x14ac:dyDescent="0.2">
      <c r="A3623" s="6" t="s">
        <v>625</v>
      </c>
      <c r="B3623" s="135">
        <v>42240.833333333336</v>
      </c>
      <c r="C3623" s="6">
        <v>218519</v>
      </c>
      <c r="D3623" s="62"/>
      <c r="E3623" s="44"/>
      <c r="F3623" s="6"/>
    </row>
    <row r="3624" spans="1:6" ht="15.75" customHeight="1" x14ac:dyDescent="0.2">
      <c r="A3624" s="6" t="s">
        <v>625</v>
      </c>
      <c r="B3624" s="135">
        <v>42239.833333333336</v>
      </c>
      <c r="C3624" s="6">
        <v>204228</v>
      </c>
      <c r="D3624" s="62"/>
      <c r="E3624" s="44"/>
      <c r="F3624" s="6"/>
    </row>
    <row r="3625" spans="1:6" ht="15.75" customHeight="1" x14ac:dyDescent="0.2">
      <c r="A3625" s="6" t="s">
        <v>625</v>
      </c>
      <c r="B3625" s="135">
        <v>42238.833333333336</v>
      </c>
      <c r="C3625" s="6">
        <v>200911</v>
      </c>
      <c r="D3625" s="62"/>
      <c r="E3625" s="44"/>
      <c r="F3625" s="6"/>
    </row>
    <row r="3626" spans="1:6" ht="15.75" customHeight="1" x14ac:dyDescent="0.2">
      <c r="A3626" s="6" t="s">
        <v>625</v>
      </c>
      <c r="B3626" s="135">
        <v>42237.833333333336</v>
      </c>
      <c r="C3626" s="6">
        <v>207286</v>
      </c>
      <c r="D3626" s="62"/>
      <c r="E3626" s="44"/>
      <c r="F3626" s="6"/>
    </row>
    <row r="3627" spans="1:6" ht="15.75" customHeight="1" x14ac:dyDescent="0.2">
      <c r="A3627" s="6" t="s">
        <v>625</v>
      </c>
      <c r="B3627" s="135">
        <v>42236.833333333336</v>
      </c>
      <c r="C3627" s="6">
        <v>202277</v>
      </c>
      <c r="D3627" s="62"/>
      <c r="E3627" s="44"/>
      <c r="F3627" s="6"/>
    </row>
    <row r="3628" spans="1:6" ht="15.75" customHeight="1" x14ac:dyDescent="0.2">
      <c r="A3628" s="6" t="s">
        <v>625</v>
      </c>
      <c r="B3628" s="135">
        <v>42235.833333333336</v>
      </c>
      <c r="C3628" s="6">
        <v>221617</v>
      </c>
      <c r="D3628" s="62"/>
      <c r="E3628" s="44"/>
      <c r="F3628" s="6"/>
    </row>
    <row r="3629" spans="1:6" ht="15.75" customHeight="1" x14ac:dyDescent="0.2">
      <c r="A3629" s="6" t="s">
        <v>625</v>
      </c>
      <c r="B3629" s="135">
        <v>42234.833333333336</v>
      </c>
      <c r="C3629" s="6">
        <v>216185</v>
      </c>
      <c r="D3629" s="62"/>
      <c r="E3629" s="44"/>
      <c r="F3629" s="6"/>
    </row>
    <row r="3630" spans="1:6" ht="15.75" customHeight="1" x14ac:dyDescent="0.2">
      <c r="A3630" s="6" t="s">
        <v>625</v>
      </c>
      <c r="B3630" s="135">
        <v>42233.833333333336</v>
      </c>
      <c r="C3630" s="6">
        <v>209361</v>
      </c>
      <c r="D3630" s="62"/>
      <c r="E3630" s="44"/>
      <c r="F3630" s="6"/>
    </row>
    <row r="3631" spans="1:6" ht="15.75" customHeight="1" x14ac:dyDescent="0.2">
      <c r="A3631" s="6" t="s">
        <v>625</v>
      </c>
      <c r="B3631" s="135">
        <v>42232.833333333336</v>
      </c>
      <c r="C3631" s="6">
        <v>205631</v>
      </c>
      <c r="D3631" s="62"/>
      <c r="E3631" s="44"/>
      <c r="F3631" s="6"/>
    </row>
    <row r="3632" spans="1:6" ht="15.75" customHeight="1" x14ac:dyDescent="0.2">
      <c r="A3632" s="6" t="s">
        <v>625</v>
      </c>
      <c r="B3632" s="135">
        <v>42231.833333333336</v>
      </c>
      <c r="C3632" s="6">
        <v>209357</v>
      </c>
      <c r="D3632" s="62"/>
      <c r="E3632" s="44"/>
      <c r="F3632" s="6"/>
    </row>
    <row r="3633" spans="1:6" ht="15.75" customHeight="1" x14ac:dyDescent="0.2">
      <c r="A3633" s="6" t="s">
        <v>625</v>
      </c>
      <c r="B3633" s="135">
        <v>42230.833333333336</v>
      </c>
      <c r="C3633" s="6">
        <v>219489</v>
      </c>
      <c r="D3633" s="62"/>
      <c r="E3633" s="44"/>
      <c r="F3633" s="6"/>
    </row>
    <row r="3634" spans="1:6" ht="15.75" customHeight="1" x14ac:dyDescent="0.2">
      <c r="A3634" s="6" t="s">
        <v>625</v>
      </c>
      <c r="B3634" s="135">
        <v>42229.833333333336</v>
      </c>
      <c r="C3634" s="6">
        <v>202288</v>
      </c>
      <c r="D3634" s="62"/>
      <c r="E3634" s="44"/>
      <c r="F3634" s="6"/>
    </row>
    <row r="3635" spans="1:6" ht="15.75" customHeight="1" x14ac:dyDescent="0.2">
      <c r="A3635" s="6" t="s">
        <v>625</v>
      </c>
      <c r="B3635" s="135">
        <v>42228.833333333336</v>
      </c>
      <c r="C3635" s="6">
        <v>209117</v>
      </c>
      <c r="D3635" s="62"/>
      <c r="E3635" s="44"/>
      <c r="F3635" s="6"/>
    </row>
    <row r="3636" spans="1:6" ht="15.75" customHeight="1" x14ac:dyDescent="0.2">
      <c r="A3636" s="6" t="s">
        <v>625</v>
      </c>
      <c r="B3636" s="135">
        <v>42227.833333333336</v>
      </c>
      <c r="C3636" s="6">
        <v>223564</v>
      </c>
      <c r="D3636" s="62"/>
      <c r="E3636" s="44"/>
      <c r="F3636" s="6"/>
    </row>
    <row r="3637" spans="1:6" ht="15.75" customHeight="1" x14ac:dyDescent="0.2">
      <c r="A3637" s="6" t="s">
        <v>625</v>
      </c>
      <c r="B3637" s="135">
        <v>42226.833333333336</v>
      </c>
      <c r="C3637" s="6">
        <v>210878</v>
      </c>
      <c r="D3637" s="62"/>
      <c r="E3637" s="44"/>
      <c r="F3637" s="6"/>
    </row>
    <row r="3638" spans="1:6" ht="15.75" customHeight="1" x14ac:dyDescent="0.2">
      <c r="A3638" s="6" t="s">
        <v>625</v>
      </c>
      <c r="B3638" s="135">
        <v>42225.833333333336</v>
      </c>
      <c r="C3638" s="6">
        <v>208561</v>
      </c>
      <c r="D3638" s="62"/>
      <c r="E3638" s="44"/>
      <c r="F3638" s="6"/>
    </row>
    <row r="3639" spans="1:6" ht="15.75" customHeight="1" x14ac:dyDescent="0.2">
      <c r="A3639" s="6" t="s">
        <v>625</v>
      </c>
      <c r="B3639" s="135">
        <v>42224.833333333336</v>
      </c>
      <c r="C3639" s="6">
        <v>194455</v>
      </c>
      <c r="D3639" s="62"/>
      <c r="E3639" s="44"/>
      <c r="F3639" s="6"/>
    </row>
    <row r="3640" spans="1:6" ht="15.75" customHeight="1" x14ac:dyDescent="0.2">
      <c r="A3640" s="6" t="s">
        <v>625</v>
      </c>
      <c r="B3640" s="135">
        <v>42223.833333333336</v>
      </c>
      <c r="C3640" s="6">
        <v>215469</v>
      </c>
      <c r="D3640" s="62"/>
      <c r="E3640" s="44"/>
      <c r="F3640" s="6"/>
    </row>
    <row r="3641" spans="1:6" ht="15.75" customHeight="1" x14ac:dyDescent="0.2">
      <c r="A3641" s="6" t="s">
        <v>625</v>
      </c>
      <c r="B3641" s="135">
        <v>42222.833333333336</v>
      </c>
      <c r="C3641" s="6">
        <v>215698</v>
      </c>
      <c r="D3641" s="62"/>
      <c r="E3641" s="44"/>
      <c r="F3641" s="6"/>
    </row>
    <row r="3642" spans="1:6" ht="15.75" customHeight="1" x14ac:dyDescent="0.2">
      <c r="A3642" s="6" t="s">
        <v>625</v>
      </c>
      <c r="B3642" s="135">
        <v>42221.833333333336</v>
      </c>
      <c r="C3642" s="6">
        <v>207191</v>
      </c>
      <c r="D3642" s="62"/>
      <c r="E3642" s="44"/>
      <c r="F3642" s="6"/>
    </row>
    <row r="3643" spans="1:6" ht="15.75" customHeight="1" x14ac:dyDescent="0.2">
      <c r="A3643" s="6" t="s">
        <v>625</v>
      </c>
      <c r="B3643" s="135">
        <v>42220.833333333336</v>
      </c>
      <c r="C3643" s="6">
        <v>213749</v>
      </c>
      <c r="D3643" s="62"/>
      <c r="E3643" s="44"/>
      <c r="F3643" s="6"/>
    </row>
    <row r="3644" spans="1:6" ht="15.75" customHeight="1" x14ac:dyDescent="0.2">
      <c r="A3644" s="6" t="s">
        <v>625</v>
      </c>
      <c r="B3644" s="135">
        <v>42219.833333333336</v>
      </c>
      <c r="C3644" s="6">
        <v>210213</v>
      </c>
      <c r="D3644" s="62"/>
      <c r="E3644" s="44"/>
      <c r="F3644" s="6"/>
    </row>
    <row r="3645" spans="1:6" ht="15.75" customHeight="1" x14ac:dyDescent="0.2">
      <c r="A3645" s="6" t="s">
        <v>625</v>
      </c>
      <c r="B3645" s="135">
        <v>42218.833333333336</v>
      </c>
      <c r="C3645" s="6">
        <v>218549</v>
      </c>
      <c r="D3645" s="62"/>
      <c r="E3645" s="44"/>
      <c r="F3645" s="6"/>
    </row>
    <row r="3646" spans="1:6" ht="15.75" customHeight="1" x14ac:dyDescent="0.2">
      <c r="A3646" s="6" t="s">
        <v>625</v>
      </c>
      <c r="B3646" s="135">
        <v>42217.833333333336</v>
      </c>
      <c r="C3646" s="6">
        <v>207925</v>
      </c>
      <c r="D3646" s="62"/>
      <c r="E3646" s="44"/>
      <c r="F3646" s="6"/>
    </row>
    <row r="3647" spans="1:6" ht="15.75" customHeight="1" x14ac:dyDescent="0.2">
      <c r="A3647" s="6" t="s">
        <v>626</v>
      </c>
      <c r="B3647" s="135">
        <v>42247.833333333336</v>
      </c>
      <c r="C3647" s="6">
        <v>152010</v>
      </c>
      <c r="D3647" s="62"/>
      <c r="E3647" s="44"/>
      <c r="F3647" s="6"/>
    </row>
    <row r="3648" spans="1:6" ht="15.75" customHeight="1" x14ac:dyDescent="0.2">
      <c r="A3648" s="6" t="s">
        <v>626</v>
      </c>
      <c r="B3648" s="135">
        <v>42246.833333333336</v>
      </c>
      <c r="C3648" s="6">
        <v>154121</v>
      </c>
      <c r="D3648" s="62"/>
      <c r="E3648" s="44"/>
      <c r="F3648" s="6"/>
    </row>
    <row r="3649" spans="1:6" ht="15.75" customHeight="1" x14ac:dyDescent="0.2">
      <c r="A3649" s="6" t="s">
        <v>626</v>
      </c>
      <c r="B3649" s="135">
        <v>42245.833333333336</v>
      </c>
      <c r="C3649" s="6">
        <v>151346</v>
      </c>
      <c r="D3649" s="62"/>
      <c r="E3649" s="44"/>
      <c r="F3649" s="6"/>
    </row>
    <row r="3650" spans="1:6" ht="15.75" customHeight="1" x14ac:dyDescent="0.2">
      <c r="A3650" s="6" t="s">
        <v>626</v>
      </c>
      <c r="B3650" s="135">
        <v>42244.833333333336</v>
      </c>
      <c r="C3650" s="6">
        <v>160971</v>
      </c>
      <c r="D3650" s="62"/>
      <c r="E3650" s="44"/>
      <c r="F3650" s="6"/>
    </row>
    <row r="3651" spans="1:6" ht="15.75" customHeight="1" x14ac:dyDescent="0.2">
      <c r="A3651" s="6" t="s">
        <v>626</v>
      </c>
      <c r="B3651" s="135">
        <v>42243.833333333336</v>
      </c>
      <c r="C3651" s="6">
        <v>147479</v>
      </c>
      <c r="D3651" s="62"/>
      <c r="E3651" s="44"/>
      <c r="F3651" s="6"/>
    </row>
    <row r="3652" spans="1:6" ht="15.75" customHeight="1" x14ac:dyDescent="0.2">
      <c r="A3652" s="6" t="s">
        <v>626</v>
      </c>
      <c r="B3652" s="135">
        <v>42242.833333333336</v>
      </c>
      <c r="C3652" s="6">
        <v>151859</v>
      </c>
      <c r="D3652" s="62"/>
      <c r="E3652" s="44"/>
      <c r="F3652" s="6"/>
    </row>
    <row r="3653" spans="1:6" ht="15.75" customHeight="1" x14ac:dyDescent="0.2">
      <c r="A3653" s="6" t="s">
        <v>626</v>
      </c>
      <c r="B3653" s="135">
        <v>42241.833333333336</v>
      </c>
      <c r="C3653" s="6">
        <v>152587</v>
      </c>
      <c r="D3653" s="62"/>
      <c r="E3653" s="44"/>
      <c r="F3653" s="6"/>
    </row>
    <row r="3654" spans="1:6" ht="15.75" customHeight="1" x14ac:dyDescent="0.2">
      <c r="A3654" s="6" t="s">
        <v>626</v>
      </c>
      <c r="B3654" s="135">
        <v>42240.833333333336</v>
      </c>
      <c r="C3654" s="6">
        <v>149157</v>
      </c>
      <c r="D3654" s="62"/>
      <c r="E3654" s="44"/>
      <c r="F3654" s="6"/>
    </row>
    <row r="3655" spans="1:6" ht="15.75" customHeight="1" x14ac:dyDescent="0.2">
      <c r="A3655" s="6" t="s">
        <v>626</v>
      </c>
      <c r="B3655" s="135">
        <v>42239.833333333336</v>
      </c>
      <c r="C3655" s="6">
        <v>150468</v>
      </c>
      <c r="D3655" s="62"/>
      <c r="E3655" s="44"/>
      <c r="F3655" s="6"/>
    </row>
    <row r="3656" spans="1:6" ht="15.75" customHeight="1" x14ac:dyDescent="0.2">
      <c r="A3656" s="6" t="s">
        <v>626</v>
      </c>
      <c r="B3656" s="135">
        <v>42238.833333333336</v>
      </c>
      <c r="C3656" s="6">
        <v>149204</v>
      </c>
      <c r="D3656" s="62"/>
      <c r="E3656" s="44"/>
      <c r="F3656" s="6"/>
    </row>
    <row r="3657" spans="1:6" ht="15.75" customHeight="1" x14ac:dyDescent="0.2">
      <c r="A3657" s="6" t="s">
        <v>626</v>
      </c>
      <c r="B3657" s="135">
        <v>42237.833333333336</v>
      </c>
      <c r="C3657" s="6">
        <v>158402</v>
      </c>
      <c r="D3657" s="62"/>
      <c r="E3657" s="44"/>
      <c r="F3657" s="6"/>
    </row>
    <row r="3658" spans="1:6" ht="15.75" customHeight="1" x14ac:dyDescent="0.2">
      <c r="A3658" s="6" t="s">
        <v>626</v>
      </c>
      <c r="B3658" s="135">
        <v>42236.833333333336</v>
      </c>
      <c r="C3658" s="6">
        <v>150940</v>
      </c>
      <c r="D3658" s="62"/>
      <c r="E3658" s="44"/>
      <c r="F3658" s="6"/>
    </row>
    <row r="3659" spans="1:6" ht="15.75" customHeight="1" x14ac:dyDescent="0.2">
      <c r="A3659" s="6" t="s">
        <v>626</v>
      </c>
      <c r="B3659" s="135">
        <v>42235.833333333336</v>
      </c>
      <c r="C3659" s="6">
        <v>152691</v>
      </c>
      <c r="D3659" s="62"/>
      <c r="E3659" s="44"/>
      <c r="F3659" s="6"/>
    </row>
    <row r="3660" spans="1:6" ht="15.75" customHeight="1" x14ac:dyDescent="0.2">
      <c r="A3660" s="6" t="s">
        <v>626</v>
      </c>
      <c r="B3660" s="135">
        <v>42234.833333333336</v>
      </c>
      <c r="C3660" s="6">
        <v>151773</v>
      </c>
      <c r="D3660" s="62"/>
      <c r="E3660" s="44"/>
      <c r="F3660" s="6"/>
    </row>
    <row r="3661" spans="1:6" ht="15.75" customHeight="1" x14ac:dyDescent="0.2">
      <c r="A3661" s="6" t="s">
        <v>626</v>
      </c>
      <c r="B3661" s="135">
        <v>42233.833333333336</v>
      </c>
      <c r="C3661" s="6">
        <v>153384</v>
      </c>
      <c r="D3661" s="62"/>
      <c r="E3661" s="44"/>
      <c r="F3661" s="6"/>
    </row>
    <row r="3662" spans="1:6" ht="15.75" customHeight="1" x14ac:dyDescent="0.2">
      <c r="A3662" s="6" t="s">
        <v>626</v>
      </c>
      <c r="B3662" s="135">
        <v>42232.833333333336</v>
      </c>
      <c r="C3662" s="6">
        <v>151557</v>
      </c>
      <c r="D3662" s="62"/>
      <c r="E3662" s="44"/>
      <c r="F3662" s="6"/>
    </row>
    <row r="3663" spans="1:6" ht="15.75" customHeight="1" x14ac:dyDescent="0.2">
      <c r="A3663" s="6" t="s">
        <v>626</v>
      </c>
      <c r="B3663" s="135">
        <v>42231.833333333336</v>
      </c>
      <c r="C3663" s="6">
        <v>149269</v>
      </c>
      <c r="D3663" s="62"/>
      <c r="E3663" s="44"/>
      <c r="F3663" s="6"/>
    </row>
    <row r="3664" spans="1:6" ht="15.75" customHeight="1" x14ac:dyDescent="0.2">
      <c r="A3664" s="6" t="s">
        <v>626</v>
      </c>
      <c r="B3664" s="135">
        <v>42230.833333333336</v>
      </c>
      <c r="C3664" s="6">
        <v>157123</v>
      </c>
      <c r="D3664" s="62"/>
      <c r="E3664" s="44"/>
      <c r="F3664" s="6"/>
    </row>
    <row r="3665" spans="1:6" ht="15.75" customHeight="1" x14ac:dyDescent="0.2">
      <c r="A3665" s="6" t="s">
        <v>626</v>
      </c>
      <c r="B3665" s="135">
        <v>42229.833333333336</v>
      </c>
      <c r="C3665" s="6">
        <v>148264</v>
      </c>
      <c r="D3665" s="62"/>
      <c r="E3665" s="44"/>
      <c r="F3665" s="6"/>
    </row>
    <row r="3666" spans="1:6" ht="15.75" customHeight="1" x14ac:dyDescent="0.2">
      <c r="A3666" s="6" t="s">
        <v>626</v>
      </c>
      <c r="B3666" s="135">
        <v>42228.833333333336</v>
      </c>
      <c r="C3666" s="6">
        <v>149183</v>
      </c>
      <c r="D3666" s="62"/>
      <c r="E3666" s="44"/>
      <c r="F3666" s="6"/>
    </row>
    <row r="3667" spans="1:6" ht="15.75" customHeight="1" x14ac:dyDescent="0.2">
      <c r="A3667" s="6" t="s">
        <v>626</v>
      </c>
      <c r="B3667" s="135">
        <v>42227.833333333336</v>
      </c>
      <c r="C3667" s="6">
        <v>150190</v>
      </c>
      <c r="D3667" s="62"/>
      <c r="E3667" s="44"/>
      <c r="F3667" s="6"/>
    </row>
    <row r="3668" spans="1:6" ht="15.75" customHeight="1" x14ac:dyDescent="0.2">
      <c r="A3668" s="6" t="s">
        <v>626</v>
      </c>
      <c r="B3668" s="135">
        <v>42226.833333333336</v>
      </c>
      <c r="C3668" s="6">
        <v>149286</v>
      </c>
      <c r="D3668" s="62"/>
      <c r="E3668" s="44"/>
      <c r="F3668" s="6"/>
    </row>
    <row r="3669" spans="1:6" ht="15.75" customHeight="1" x14ac:dyDescent="0.2">
      <c r="A3669" s="6" t="s">
        <v>626</v>
      </c>
      <c r="B3669" s="135">
        <v>42225.833333333336</v>
      </c>
      <c r="C3669" s="6">
        <v>149064</v>
      </c>
      <c r="D3669" s="62"/>
      <c r="E3669" s="44"/>
      <c r="F3669" s="6"/>
    </row>
    <row r="3670" spans="1:6" ht="15.75" customHeight="1" x14ac:dyDescent="0.2">
      <c r="A3670" s="6" t="s">
        <v>626</v>
      </c>
      <c r="B3670" s="135">
        <v>42224.833333333336</v>
      </c>
      <c r="C3670" s="6">
        <v>147010</v>
      </c>
      <c r="D3670" s="62"/>
      <c r="E3670" s="44"/>
      <c r="F3670" s="6"/>
    </row>
    <row r="3671" spans="1:6" ht="15.75" customHeight="1" x14ac:dyDescent="0.2">
      <c r="A3671" s="6" t="s">
        <v>626</v>
      </c>
      <c r="B3671" s="135">
        <v>42223.833333333336</v>
      </c>
      <c r="C3671" s="6">
        <v>154242</v>
      </c>
      <c r="D3671" s="62"/>
      <c r="E3671" s="44"/>
      <c r="F3671" s="6"/>
    </row>
    <row r="3672" spans="1:6" ht="15.75" customHeight="1" x14ac:dyDescent="0.2">
      <c r="A3672" s="6" t="s">
        <v>626</v>
      </c>
      <c r="B3672" s="135">
        <v>42222.833333333336</v>
      </c>
      <c r="C3672" s="6">
        <v>146619</v>
      </c>
      <c r="D3672" s="62"/>
      <c r="E3672" s="44"/>
      <c r="F3672" s="6"/>
    </row>
    <row r="3673" spans="1:6" ht="15.75" customHeight="1" x14ac:dyDescent="0.2">
      <c r="A3673" s="6" t="s">
        <v>626</v>
      </c>
      <c r="B3673" s="135">
        <v>42221.833333333336</v>
      </c>
      <c r="C3673" s="6">
        <v>149738</v>
      </c>
      <c r="D3673" s="62"/>
      <c r="E3673" s="44"/>
      <c r="F3673" s="6"/>
    </row>
    <row r="3674" spans="1:6" ht="15.75" customHeight="1" x14ac:dyDescent="0.2">
      <c r="A3674" s="6" t="s">
        <v>626</v>
      </c>
      <c r="B3674" s="135">
        <v>42220.833333333336</v>
      </c>
      <c r="C3674" s="6">
        <v>151436</v>
      </c>
      <c r="D3674" s="62"/>
      <c r="E3674" s="44"/>
      <c r="F3674" s="6"/>
    </row>
    <row r="3675" spans="1:6" ht="15.75" customHeight="1" x14ac:dyDescent="0.2">
      <c r="A3675" s="6" t="s">
        <v>626</v>
      </c>
      <c r="B3675" s="135">
        <v>42219.833333333336</v>
      </c>
      <c r="C3675" s="6">
        <v>149747</v>
      </c>
      <c r="D3675" s="62"/>
      <c r="E3675" s="44"/>
      <c r="F3675" s="6"/>
    </row>
    <row r="3676" spans="1:6" ht="15.75" customHeight="1" x14ac:dyDescent="0.2">
      <c r="A3676" s="6" t="s">
        <v>626</v>
      </c>
      <c r="B3676" s="135">
        <v>42218.833333333336</v>
      </c>
      <c r="C3676" s="6">
        <v>153542</v>
      </c>
      <c r="D3676" s="62"/>
      <c r="E3676" s="44"/>
      <c r="F3676" s="6"/>
    </row>
    <row r="3677" spans="1:6" ht="15.75" customHeight="1" x14ac:dyDescent="0.2">
      <c r="A3677" s="6" t="s">
        <v>626</v>
      </c>
      <c r="B3677" s="135">
        <v>42217.833333333336</v>
      </c>
      <c r="C3677" s="6">
        <v>145641</v>
      </c>
      <c r="D3677" s="62"/>
      <c r="E3677" s="44"/>
      <c r="F3677" s="6"/>
    </row>
    <row r="3678" spans="1:6" ht="15.75" customHeight="1" x14ac:dyDescent="0.2">
      <c r="A3678" s="6" t="s">
        <v>619</v>
      </c>
      <c r="B3678" s="135">
        <v>42247.833333333336</v>
      </c>
      <c r="C3678" s="6">
        <v>2090824</v>
      </c>
      <c r="D3678" s="62"/>
      <c r="E3678" s="44"/>
      <c r="F3678" s="6"/>
    </row>
    <row r="3679" spans="1:6" ht="15.75" customHeight="1" x14ac:dyDescent="0.2">
      <c r="A3679" s="6" t="s">
        <v>619</v>
      </c>
      <c r="B3679" s="135">
        <v>42246.833333333336</v>
      </c>
      <c r="C3679" s="6">
        <v>2124955</v>
      </c>
      <c r="D3679" s="62"/>
      <c r="E3679" s="44"/>
      <c r="F3679" s="6"/>
    </row>
    <row r="3680" spans="1:6" ht="15.75" customHeight="1" x14ac:dyDescent="0.2">
      <c r="A3680" s="6" t="s">
        <v>619</v>
      </c>
      <c r="B3680" s="135">
        <v>42245.833333333336</v>
      </c>
      <c r="C3680" s="6">
        <v>2277576</v>
      </c>
      <c r="D3680" s="62"/>
      <c r="E3680" s="44"/>
      <c r="F3680" s="6"/>
    </row>
    <row r="3681" spans="1:6" ht="15.75" customHeight="1" x14ac:dyDescent="0.2">
      <c r="A3681" s="6" t="s">
        <v>619</v>
      </c>
      <c r="B3681" s="135">
        <v>42244.833333333336</v>
      </c>
      <c r="C3681" s="6">
        <v>2364025</v>
      </c>
      <c r="D3681" s="62"/>
      <c r="E3681" s="44"/>
      <c r="F3681" s="6"/>
    </row>
    <row r="3682" spans="1:6" ht="15.75" customHeight="1" x14ac:dyDescent="0.2">
      <c r="A3682" s="6" t="s">
        <v>619</v>
      </c>
      <c r="B3682" s="135">
        <v>42243.833333333336</v>
      </c>
      <c r="C3682" s="6">
        <v>2060693</v>
      </c>
      <c r="D3682" s="62"/>
      <c r="E3682" s="44"/>
      <c r="F3682" s="6"/>
    </row>
    <row r="3683" spans="1:6" ht="15.75" customHeight="1" x14ac:dyDescent="0.2">
      <c r="A3683" s="6" t="s">
        <v>619</v>
      </c>
      <c r="B3683" s="135">
        <v>42242.833333333336</v>
      </c>
      <c r="C3683" s="6">
        <v>2093637</v>
      </c>
      <c r="D3683" s="62"/>
      <c r="E3683" s="44"/>
      <c r="F3683" s="6"/>
    </row>
    <row r="3684" spans="1:6" ht="15.75" customHeight="1" x14ac:dyDescent="0.2">
      <c r="A3684" s="6" t="s">
        <v>619</v>
      </c>
      <c r="B3684" s="135">
        <v>42241.833333333336</v>
      </c>
      <c r="C3684" s="6">
        <v>2062929</v>
      </c>
      <c r="D3684" s="62"/>
      <c r="E3684" s="44"/>
      <c r="F3684" s="6"/>
    </row>
    <row r="3685" spans="1:6" ht="15.75" customHeight="1" x14ac:dyDescent="0.2">
      <c r="A3685" s="6" t="s">
        <v>619</v>
      </c>
      <c r="B3685" s="135">
        <v>42240.833333333336</v>
      </c>
      <c r="C3685" s="6">
        <v>2107629</v>
      </c>
      <c r="D3685" s="62"/>
      <c r="E3685" s="44"/>
      <c r="F3685" s="6"/>
    </row>
    <row r="3686" spans="1:6" ht="15.75" customHeight="1" x14ac:dyDescent="0.2">
      <c r="A3686" s="6" t="s">
        <v>619</v>
      </c>
      <c r="B3686" s="135">
        <v>42239.833333333336</v>
      </c>
      <c r="C3686" s="6">
        <v>2091629</v>
      </c>
      <c r="D3686" s="62"/>
      <c r="E3686" s="44"/>
      <c r="F3686" s="6"/>
    </row>
    <row r="3687" spans="1:6" ht="15.75" customHeight="1" x14ac:dyDescent="0.2">
      <c r="A3687" s="6" t="s">
        <v>619</v>
      </c>
      <c r="B3687" s="135">
        <v>42238.833333333336</v>
      </c>
      <c r="C3687" s="6">
        <v>2243378</v>
      </c>
      <c r="D3687" s="62"/>
      <c r="E3687" s="44"/>
      <c r="F3687" s="6"/>
    </row>
    <row r="3688" spans="1:6" ht="15.75" customHeight="1" x14ac:dyDescent="0.2">
      <c r="A3688" s="6" t="s">
        <v>619</v>
      </c>
      <c r="B3688" s="135">
        <v>42237.833333333336</v>
      </c>
      <c r="C3688" s="6">
        <v>2077514</v>
      </c>
      <c r="D3688" s="62"/>
      <c r="E3688" s="44"/>
      <c r="F3688" s="6"/>
    </row>
    <row r="3689" spans="1:6" ht="15.75" customHeight="1" x14ac:dyDescent="0.2">
      <c r="A3689" s="6" t="s">
        <v>619</v>
      </c>
      <c r="B3689" s="135">
        <v>42236.833333333336</v>
      </c>
      <c r="C3689" s="6">
        <v>2060510</v>
      </c>
      <c r="D3689" s="62"/>
      <c r="E3689" s="44"/>
      <c r="F3689" s="6"/>
    </row>
    <row r="3690" spans="1:6" ht="15.75" customHeight="1" x14ac:dyDescent="0.2">
      <c r="A3690" s="6" t="s">
        <v>619</v>
      </c>
      <c r="B3690" s="135">
        <v>42235.833333333336</v>
      </c>
      <c r="C3690" s="6">
        <v>2148235</v>
      </c>
      <c r="D3690" s="62"/>
      <c r="E3690" s="44"/>
      <c r="F3690" s="6"/>
    </row>
    <row r="3691" spans="1:6" ht="15.75" customHeight="1" x14ac:dyDescent="0.2">
      <c r="A3691" s="6" t="s">
        <v>619</v>
      </c>
      <c r="B3691" s="135">
        <v>42234.833333333336</v>
      </c>
      <c r="C3691" s="6">
        <v>2159159</v>
      </c>
      <c r="D3691" s="62"/>
      <c r="E3691" s="44"/>
      <c r="F3691" s="6"/>
    </row>
    <row r="3692" spans="1:6" ht="15.75" customHeight="1" x14ac:dyDescent="0.2">
      <c r="A3692" s="6" t="s">
        <v>619</v>
      </c>
      <c r="B3692" s="135">
        <v>42233.833333333336</v>
      </c>
      <c r="C3692" s="6">
        <v>2074236</v>
      </c>
      <c r="D3692" s="62"/>
      <c r="E3692" s="44"/>
      <c r="F3692" s="6"/>
    </row>
    <row r="3693" spans="1:6" ht="15.75" customHeight="1" x14ac:dyDescent="0.2">
      <c r="A3693" s="6" t="s">
        <v>619</v>
      </c>
      <c r="B3693" s="135">
        <v>42232.833333333336</v>
      </c>
      <c r="C3693" s="6">
        <v>2094386</v>
      </c>
      <c r="D3693" s="62"/>
      <c r="E3693" s="44"/>
      <c r="F3693" s="6"/>
    </row>
    <row r="3694" spans="1:6" ht="15.75" customHeight="1" x14ac:dyDescent="0.2">
      <c r="A3694" s="6" t="s">
        <v>619</v>
      </c>
      <c r="B3694" s="135">
        <v>42231.833333333336</v>
      </c>
      <c r="C3694" s="6">
        <v>2247040</v>
      </c>
      <c r="D3694" s="62"/>
      <c r="E3694" s="44"/>
      <c r="F3694" s="6"/>
    </row>
    <row r="3695" spans="1:6" ht="15.75" customHeight="1" x14ac:dyDescent="0.2">
      <c r="A3695" s="6" t="s">
        <v>619</v>
      </c>
      <c r="B3695" s="135">
        <v>42230.833333333336</v>
      </c>
      <c r="C3695" s="6">
        <v>2159081</v>
      </c>
      <c r="D3695" s="62"/>
      <c r="E3695" s="44"/>
      <c r="F3695" s="6"/>
    </row>
    <row r="3696" spans="1:6" ht="15.75" customHeight="1" x14ac:dyDescent="0.2">
      <c r="A3696" s="6" t="s">
        <v>619</v>
      </c>
      <c r="B3696" s="135">
        <v>42229.833333333336</v>
      </c>
      <c r="C3696" s="6">
        <v>2156856</v>
      </c>
      <c r="D3696" s="62"/>
      <c r="E3696" s="44"/>
      <c r="F3696" s="6"/>
    </row>
    <row r="3697" spans="1:6" ht="15.75" customHeight="1" x14ac:dyDescent="0.2">
      <c r="A3697" s="6" t="s">
        <v>619</v>
      </c>
      <c r="B3697" s="135">
        <v>42228.833333333336</v>
      </c>
      <c r="C3697" s="6">
        <v>2096999</v>
      </c>
      <c r="D3697" s="62"/>
      <c r="E3697" s="44"/>
      <c r="F3697" s="6"/>
    </row>
    <row r="3698" spans="1:6" ht="15.75" customHeight="1" x14ac:dyDescent="0.2">
      <c r="A3698" s="6" t="s">
        <v>619</v>
      </c>
      <c r="B3698" s="135">
        <v>42227.833333333336</v>
      </c>
      <c r="C3698" s="6">
        <v>2104816</v>
      </c>
      <c r="D3698" s="62"/>
      <c r="E3698" s="44"/>
      <c r="F3698" s="6"/>
    </row>
    <row r="3699" spans="1:6" ht="15.75" customHeight="1" x14ac:dyDescent="0.2">
      <c r="A3699" s="6" t="s">
        <v>619</v>
      </c>
      <c r="B3699" s="135">
        <v>42226.833333333336</v>
      </c>
      <c r="C3699" s="6">
        <v>2095973</v>
      </c>
      <c r="D3699" s="62"/>
      <c r="E3699" s="44"/>
      <c r="F3699" s="6"/>
    </row>
    <row r="3700" spans="1:6" ht="15.75" customHeight="1" x14ac:dyDescent="0.2">
      <c r="A3700" s="6" t="s">
        <v>619</v>
      </c>
      <c r="B3700" s="135">
        <v>42225.833333333336</v>
      </c>
      <c r="C3700" s="6">
        <v>2142914</v>
      </c>
      <c r="D3700" s="62"/>
      <c r="E3700" s="44"/>
      <c r="F3700" s="6"/>
    </row>
    <row r="3701" spans="1:6" ht="15.75" customHeight="1" x14ac:dyDescent="0.2">
      <c r="A3701" s="6" t="s">
        <v>619</v>
      </c>
      <c r="B3701" s="135">
        <v>42224.833333333336</v>
      </c>
      <c r="C3701" s="6">
        <v>2356552</v>
      </c>
      <c r="D3701" s="62"/>
      <c r="E3701" s="44"/>
      <c r="F3701" s="6"/>
    </row>
    <row r="3702" spans="1:6" ht="15.75" customHeight="1" x14ac:dyDescent="0.2">
      <c r="A3702" s="6" t="s">
        <v>619</v>
      </c>
      <c r="B3702" s="135">
        <v>42223.833333333336</v>
      </c>
      <c r="C3702" s="6">
        <v>2112306</v>
      </c>
      <c r="D3702" s="62"/>
      <c r="E3702" s="44"/>
      <c r="F3702" s="6"/>
    </row>
    <row r="3703" spans="1:6" ht="15.75" customHeight="1" x14ac:dyDescent="0.2">
      <c r="A3703" s="6" t="s">
        <v>619</v>
      </c>
      <c r="B3703" s="135">
        <v>42222.833333333336</v>
      </c>
      <c r="C3703" s="6">
        <v>2204986</v>
      </c>
      <c r="D3703" s="62"/>
      <c r="E3703" s="44"/>
      <c r="F3703" s="6"/>
    </row>
    <row r="3704" spans="1:6" ht="15.75" customHeight="1" x14ac:dyDescent="0.2">
      <c r="A3704" s="6" t="s">
        <v>619</v>
      </c>
      <c r="B3704" s="135">
        <v>42221.833333333336</v>
      </c>
      <c r="C3704" s="6">
        <v>2117942</v>
      </c>
      <c r="D3704" s="62"/>
      <c r="E3704" s="44"/>
      <c r="F3704" s="6"/>
    </row>
    <row r="3705" spans="1:6" ht="15.75" customHeight="1" x14ac:dyDescent="0.2">
      <c r="A3705" s="6" t="s">
        <v>619</v>
      </c>
      <c r="B3705" s="135">
        <v>42220.833333333336</v>
      </c>
      <c r="C3705" s="6">
        <v>2086963</v>
      </c>
      <c r="D3705" s="62"/>
      <c r="E3705" s="44"/>
      <c r="F3705" s="6"/>
    </row>
    <row r="3706" spans="1:6" ht="15.75" customHeight="1" x14ac:dyDescent="0.2">
      <c r="A3706" s="6" t="s">
        <v>619</v>
      </c>
      <c r="B3706" s="135">
        <v>42219.833333333336</v>
      </c>
      <c r="C3706" s="6">
        <v>2149422</v>
      </c>
      <c r="D3706" s="62"/>
      <c r="E3706" s="44"/>
      <c r="F3706" s="6"/>
    </row>
    <row r="3707" spans="1:6" ht="15.75" customHeight="1" x14ac:dyDescent="0.2">
      <c r="A3707" s="6" t="s">
        <v>619</v>
      </c>
      <c r="B3707" s="135">
        <v>42218.833333333336</v>
      </c>
      <c r="C3707" s="6">
        <v>2304933</v>
      </c>
      <c r="D3707" s="62"/>
      <c r="E3707" s="44"/>
      <c r="F3707" s="6"/>
    </row>
    <row r="3708" spans="1:6" ht="15.75" customHeight="1" x14ac:dyDescent="0.2">
      <c r="A3708" s="6" t="s">
        <v>619</v>
      </c>
      <c r="B3708" s="135">
        <v>42217.833333333336</v>
      </c>
      <c r="C3708" s="6">
        <v>2268838</v>
      </c>
      <c r="D3708" s="62"/>
      <c r="E3708" s="44"/>
      <c r="F3708" s="6"/>
    </row>
    <row r="3709" spans="1:6" ht="15.75" customHeight="1" x14ac:dyDescent="0.2">
      <c r="A3709" s="6" t="s">
        <v>621</v>
      </c>
      <c r="B3709" s="135">
        <v>42247.833333333336</v>
      </c>
      <c r="C3709" s="6">
        <v>764560</v>
      </c>
      <c r="D3709" s="62"/>
      <c r="E3709" s="44"/>
      <c r="F3709" s="6"/>
    </row>
    <row r="3710" spans="1:6" ht="15.75" customHeight="1" x14ac:dyDescent="0.2">
      <c r="A3710" s="6" t="s">
        <v>621</v>
      </c>
      <c r="B3710" s="135">
        <v>42246.833333333336</v>
      </c>
      <c r="C3710" s="6">
        <v>704413</v>
      </c>
      <c r="D3710" s="62"/>
      <c r="E3710" s="44"/>
      <c r="F3710" s="6"/>
    </row>
    <row r="3711" spans="1:6" ht="15.75" customHeight="1" x14ac:dyDescent="0.2">
      <c r="A3711" s="6" t="s">
        <v>621</v>
      </c>
      <c r="B3711" s="135">
        <v>42245.833333333336</v>
      </c>
      <c r="C3711" s="6">
        <v>686954</v>
      </c>
      <c r="D3711" s="62"/>
      <c r="E3711" s="44"/>
      <c r="F3711" s="6"/>
    </row>
    <row r="3712" spans="1:6" ht="15.75" customHeight="1" x14ac:dyDescent="0.2">
      <c r="A3712" s="6" t="s">
        <v>621</v>
      </c>
      <c r="B3712" s="135">
        <v>42244.833333333336</v>
      </c>
      <c r="C3712" s="6">
        <v>1220301</v>
      </c>
      <c r="D3712" s="62"/>
      <c r="E3712" s="44"/>
      <c r="F3712" s="6"/>
    </row>
    <row r="3713" spans="1:6" ht="15.75" customHeight="1" x14ac:dyDescent="0.2">
      <c r="A3713" s="6" t="s">
        <v>621</v>
      </c>
      <c r="B3713" s="135">
        <v>42243.833333333336</v>
      </c>
      <c r="C3713" s="6">
        <v>747177</v>
      </c>
      <c r="D3713" s="62"/>
      <c r="E3713" s="44"/>
      <c r="F3713" s="6"/>
    </row>
    <row r="3714" spans="1:6" ht="15.75" customHeight="1" x14ac:dyDescent="0.2">
      <c r="A3714" s="6" t="s">
        <v>621</v>
      </c>
      <c r="B3714" s="135">
        <v>42242.833333333336</v>
      </c>
      <c r="C3714" s="6">
        <v>788771</v>
      </c>
      <c r="D3714" s="62"/>
      <c r="E3714" s="44"/>
      <c r="F3714" s="6"/>
    </row>
    <row r="3715" spans="1:6" ht="15.75" customHeight="1" x14ac:dyDescent="0.2">
      <c r="A3715" s="6" t="s">
        <v>621</v>
      </c>
      <c r="B3715" s="135">
        <v>42241.833333333336</v>
      </c>
      <c r="C3715" s="6">
        <v>761780</v>
      </c>
      <c r="D3715" s="62"/>
      <c r="E3715" s="44"/>
      <c r="F3715" s="6"/>
    </row>
    <row r="3716" spans="1:6" ht="15.75" customHeight="1" x14ac:dyDescent="0.2">
      <c r="A3716" s="6" t="s">
        <v>621</v>
      </c>
      <c r="B3716" s="135">
        <v>42240.833333333336</v>
      </c>
      <c r="C3716" s="6">
        <v>775672</v>
      </c>
      <c r="D3716" s="62"/>
      <c r="E3716" s="44"/>
      <c r="F3716" s="6"/>
    </row>
    <row r="3717" spans="1:6" ht="15.75" customHeight="1" x14ac:dyDescent="0.2">
      <c r="A3717" s="6" t="s">
        <v>621</v>
      </c>
      <c r="B3717" s="135">
        <v>42239.833333333336</v>
      </c>
      <c r="C3717" s="6">
        <v>695270</v>
      </c>
      <c r="D3717" s="62"/>
      <c r="E3717" s="44"/>
      <c r="F3717" s="6"/>
    </row>
    <row r="3718" spans="1:6" ht="15.75" customHeight="1" x14ac:dyDescent="0.2">
      <c r="A3718" s="6" t="s">
        <v>621</v>
      </c>
      <c r="B3718" s="135">
        <v>42238.833333333336</v>
      </c>
      <c r="C3718" s="6">
        <v>699198</v>
      </c>
      <c r="D3718" s="62"/>
      <c r="E3718" s="44"/>
      <c r="F3718" s="6"/>
    </row>
    <row r="3719" spans="1:6" ht="15.75" customHeight="1" x14ac:dyDescent="0.2">
      <c r="A3719" s="6" t="s">
        <v>621</v>
      </c>
      <c r="B3719" s="135">
        <v>42237.833333333336</v>
      </c>
      <c r="C3719" s="6">
        <v>766884</v>
      </c>
      <c r="D3719" s="62"/>
      <c r="E3719" s="44"/>
      <c r="F3719" s="6"/>
    </row>
    <row r="3720" spans="1:6" ht="15.75" customHeight="1" x14ac:dyDescent="0.2">
      <c r="A3720" s="6" t="s">
        <v>621</v>
      </c>
      <c r="B3720" s="135">
        <v>42236.833333333336</v>
      </c>
      <c r="C3720" s="6">
        <v>1292881</v>
      </c>
      <c r="D3720" s="62"/>
      <c r="E3720" s="44"/>
      <c r="F3720" s="6"/>
    </row>
    <row r="3721" spans="1:6" ht="15.75" customHeight="1" x14ac:dyDescent="0.2">
      <c r="A3721" s="6" t="s">
        <v>621</v>
      </c>
      <c r="B3721" s="135">
        <v>42235.833333333336</v>
      </c>
      <c r="C3721" s="6">
        <v>746506</v>
      </c>
      <c r="D3721" s="62"/>
      <c r="E3721" s="44"/>
      <c r="F3721" s="6"/>
    </row>
    <row r="3722" spans="1:6" ht="15.75" customHeight="1" x14ac:dyDescent="0.2">
      <c r="A3722" s="6" t="s">
        <v>621</v>
      </c>
      <c r="B3722" s="135">
        <v>42234.833333333336</v>
      </c>
      <c r="C3722" s="6">
        <v>743449</v>
      </c>
      <c r="D3722" s="62"/>
      <c r="E3722" s="44"/>
      <c r="F3722" s="6"/>
    </row>
    <row r="3723" spans="1:6" ht="15.75" customHeight="1" x14ac:dyDescent="0.2">
      <c r="A3723" s="6" t="s">
        <v>621</v>
      </c>
      <c r="B3723" s="135">
        <v>42233.833333333336</v>
      </c>
      <c r="C3723" s="6">
        <v>769802</v>
      </c>
      <c r="D3723" s="62"/>
      <c r="E3723" s="44"/>
      <c r="F3723" s="6"/>
    </row>
    <row r="3724" spans="1:6" ht="15.75" customHeight="1" x14ac:dyDescent="0.2">
      <c r="A3724" s="6" t="s">
        <v>621</v>
      </c>
      <c r="B3724" s="135">
        <v>42232.833333333336</v>
      </c>
      <c r="C3724" s="6">
        <v>681361</v>
      </c>
      <c r="D3724" s="62"/>
      <c r="E3724" s="44"/>
      <c r="F3724" s="6"/>
    </row>
    <row r="3725" spans="1:6" ht="15.75" customHeight="1" x14ac:dyDescent="0.2">
      <c r="A3725" s="6" t="s">
        <v>621</v>
      </c>
      <c r="B3725" s="135">
        <v>42231.833333333336</v>
      </c>
      <c r="C3725" s="6">
        <v>695259</v>
      </c>
      <c r="D3725" s="62"/>
      <c r="E3725" s="44"/>
      <c r="F3725" s="6"/>
    </row>
    <row r="3726" spans="1:6" ht="15.75" customHeight="1" x14ac:dyDescent="0.2">
      <c r="A3726" s="6" t="s">
        <v>621</v>
      </c>
      <c r="B3726" s="135">
        <v>42230.833333333336</v>
      </c>
      <c r="C3726" s="6">
        <v>666631</v>
      </c>
      <c r="D3726" s="62"/>
      <c r="E3726" s="44"/>
      <c r="F3726" s="6"/>
    </row>
    <row r="3727" spans="1:6" ht="15.75" customHeight="1" x14ac:dyDescent="0.2">
      <c r="A3727" s="6" t="s">
        <v>621</v>
      </c>
      <c r="B3727" s="135">
        <v>42229.833333333336</v>
      </c>
      <c r="C3727" s="6">
        <v>1248280</v>
      </c>
      <c r="D3727" s="62"/>
      <c r="E3727" s="44"/>
      <c r="F3727" s="6"/>
    </row>
    <row r="3728" spans="1:6" ht="15.75" customHeight="1" x14ac:dyDescent="0.2">
      <c r="A3728" s="6" t="s">
        <v>621</v>
      </c>
      <c r="B3728" s="135">
        <v>42228.833333333336</v>
      </c>
      <c r="C3728" s="6">
        <v>733485</v>
      </c>
      <c r="D3728" s="62"/>
      <c r="E3728" s="44"/>
      <c r="F3728" s="6"/>
    </row>
    <row r="3729" spans="1:6" ht="15.75" customHeight="1" x14ac:dyDescent="0.2">
      <c r="A3729" s="6" t="s">
        <v>621</v>
      </c>
      <c r="B3729" s="135">
        <v>42227.833333333336</v>
      </c>
      <c r="C3729" s="6">
        <v>772721</v>
      </c>
      <c r="D3729" s="62"/>
      <c r="E3729" s="44"/>
      <c r="F3729" s="6"/>
    </row>
    <row r="3730" spans="1:6" ht="15.75" customHeight="1" x14ac:dyDescent="0.2">
      <c r="A3730" s="6" t="s">
        <v>621</v>
      </c>
      <c r="B3730" s="135">
        <v>42226.833333333336</v>
      </c>
      <c r="C3730" s="6">
        <v>733890</v>
      </c>
      <c r="D3730" s="62"/>
      <c r="E3730" s="44"/>
      <c r="F3730" s="6"/>
    </row>
    <row r="3731" spans="1:6" ht="15.75" customHeight="1" x14ac:dyDescent="0.2">
      <c r="A3731" s="6" t="s">
        <v>621</v>
      </c>
      <c r="B3731" s="135">
        <v>42225.833333333336</v>
      </c>
      <c r="C3731" s="6">
        <v>687925</v>
      </c>
      <c r="D3731" s="62"/>
      <c r="E3731" s="44"/>
      <c r="F3731" s="6"/>
    </row>
    <row r="3732" spans="1:6" ht="15.75" customHeight="1" x14ac:dyDescent="0.2">
      <c r="A3732" s="6" t="s">
        <v>621</v>
      </c>
      <c r="B3732" s="135">
        <v>42224.833333333336</v>
      </c>
      <c r="C3732" s="6">
        <v>706988</v>
      </c>
      <c r="D3732" s="62"/>
      <c r="E3732" s="44"/>
      <c r="F3732" s="6"/>
    </row>
    <row r="3733" spans="1:6" ht="15.75" customHeight="1" x14ac:dyDescent="0.2">
      <c r="A3733" s="6" t="s">
        <v>621</v>
      </c>
      <c r="B3733" s="135">
        <v>42223.833333333336</v>
      </c>
      <c r="C3733" s="6">
        <v>672013</v>
      </c>
      <c r="D3733" s="62"/>
      <c r="E3733" s="44"/>
      <c r="F3733" s="6"/>
    </row>
    <row r="3734" spans="1:6" ht="15.75" customHeight="1" x14ac:dyDescent="0.2">
      <c r="A3734" s="6" t="s">
        <v>621</v>
      </c>
      <c r="B3734" s="135">
        <v>42222.833333333336</v>
      </c>
      <c r="C3734" s="6">
        <v>1367548</v>
      </c>
      <c r="D3734" s="62"/>
      <c r="E3734" s="44"/>
      <c r="F3734" s="6"/>
    </row>
    <row r="3735" spans="1:6" ht="15.75" customHeight="1" x14ac:dyDescent="0.2">
      <c r="A3735" s="6" t="s">
        <v>621</v>
      </c>
      <c r="B3735" s="135">
        <v>42221.833333333336</v>
      </c>
      <c r="C3735" s="6">
        <v>759544</v>
      </c>
      <c r="D3735" s="62"/>
      <c r="E3735" s="44"/>
      <c r="F3735" s="6"/>
    </row>
    <row r="3736" spans="1:6" ht="15.75" customHeight="1" x14ac:dyDescent="0.2">
      <c r="A3736" s="6" t="s">
        <v>621</v>
      </c>
      <c r="B3736" s="135">
        <v>42220.833333333336</v>
      </c>
      <c r="C3736" s="6">
        <v>734611</v>
      </c>
      <c r="D3736" s="62"/>
      <c r="E3736" s="44"/>
      <c r="F3736" s="6"/>
    </row>
    <row r="3737" spans="1:6" ht="15.75" customHeight="1" x14ac:dyDescent="0.2">
      <c r="A3737" s="6" t="s">
        <v>621</v>
      </c>
      <c r="B3737" s="135">
        <v>42219.833333333336</v>
      </c>
      <c r="C3737" s="6">
        <v>767622</v>
      </c>
      <c r="D3737" s="62"/>
      <c r="E3737" s="44"/>
      <c r="F3737" s="6"/>
    </row>
    <row r="3738" spans="1:6" ht="15.75" customHeight="1" x14ac:dyDescent="0.2">
      <c r="A3738" s="6" t="s">
        <v>621</v>
      </c>
      <c r="B3738" s="135">
        <v>42218.833333333336</v>
      </c>
      <c r="C3738" s="6">
        <v>678976</v>
      </c>
      <c r="D3738" s="62"/>
      <c r="E3738" s="44"/>
      <c r="F3738" s="6"/>
    </row>
    <row r="3739" spans="1:6" ht="15.75" customHeight="1" x14ac:dyDescent="0.2">
      <c r="A3739" s="6" t="s">
        <v>621</v>
      </c>
      <c r="B3739" s="135">
        <v>42217.833333333336</v>
      </c>
      <c r="C3739" s="6">
        <v>715459</v>
      </c>
      <c r="D3739" s="62"/>
      <c r="E3739" s="44"/>
      <c r="F3739" s="6"/>
    </row>
    <row r="3740" spans="1:6" ht="15.75" customHeight="1" x14ac:dyDescent="0.2">
      <c r="A3740" s="6" t="s">
        <v>639</v>
      </c>
      <c r="B3740" s="135">
        <v>42247.833333333336</v>
      </c>
      <c r="C3740" s="6">
        <v>198542</v>
      </c>
      <c r="D3740" s="62"/>
      <c r="E3740" s="44"/>
      <c r="F3740" s="6"/>
    </row>
    <row r="3741" spans="1:6" ht="15.75" customHeight="1" x14ac:dyDescent="0.2">
      <c r="A3741" s="6" t="s">
        <v>639</v>
      </c>
      <c r="B3741" s="135">
        <v>42246.833333333336</v>
      </c>
      <c r="C3741" s="6">
        <v>201656</v>
      </c>
      <c r="D3741" s="62"/>
      <c r="E3741" s="44"/>
      <c r="F3741" s="6"/>
    </row>
    <row r="3742" spans="1:6" ht="15.75" customHeight="1" x14ac:dyDescent="0.2">
      <c r="A3742" s="6" t="s">
        <v>639</v>
      </c>
      <c r="B3742" s="135">
        <v>42245.833333333336</v>
      </c>
      <c r="C3742" s="6">
        <v>196315</v>
      </c>
      <c r="D3742" s="62"/>
      <c r="E3742" s="44"/>
      <c r="F3742" s="6"/>
    </row>
    <row r="3743" spans="1:6" ht="15.75" customHeight="1" x14ac:dyDescent="0.2">
      <c r="A3743" s="6" t="s">
        <v>639</v>
      </c>
      <c r="B3743" s="135">
        <v>42244.833333333336</v>
      </c>
      <c r="C3743" s="6">
        <v>198343</v>
      </c>
      <c r="D3743" s="62"/>
      <c r="E3743" s="44"/>
      <c r="F3743" s="6"/>
    </row>
    <row r="3744" spans="1:6" ht="15.75" customHeight="1" x14ac:dyDescent="0.2">
      <c r="A3744" s="6" t="s">
        <v>639</v>
      </c>
      <c r="B3744" s="135">
        <v>42243.833333333336</v>
      </c>
      <c r="C3744" s="6">
        <v>199989</v>
      </c>
      <c r="D3744" s="62"/>
      <c r="E3744" s="44"/>
      <c r="F3744" s="6"/>
    </row>
    <row r="3745" spans="1:6" ht="15.75" customHeight="1" x14ac:dyDescent="0.2">
      <c r="A3745" s="6" t="s">
        <v>639</v>
      </c>
      <c r="B3745" s="135">
        <v>42242.833333333336</v>
      </c>
      <c r="C3745" s="6">
        <v>203696</v>
      </c>
      <c r="D3745" s="62"/>
      <c r="E3745" s="44"/>
      <c r="F3745" s="6"/>
    </row>
    <row r="3746" spans="1:6" ht="15.75" customHeight="1" x14ac:dyDescent="0.2">
      <c r="A3746" s="6" t="s">
        <v>639</v>
      </c>
      <c r="B3746" s="135">
        <v>42241.833333333336</v>
      </c>
      <c r="C3746" s="6">
        <v>200401</v>
      </c>
      <c r="D3746" s="62"/>
      <c r="E3746" s="44"/>
      <c r="F3746" s="6"/>
    </row>
    <row r="3747" spans="1:6" ht="15.75" customHeight="1" x14ac:dyDescent="0.2">
      <c r="A3747" s="6" t="s">
        <v>639</v>
      </c>
      <c r="B3747" s="135">
        <v>42240.833333333336</v>
      </c>
      <c r="C3747" s="6">
        <v>199002</v>
      </c>
      <c r="D3747" s="62"/>
      <c r="E3747" s="44"/>
      <c r="F3747" s="6"/>
    </row>
    <row r="3748" spans="1:6" ht="15.75" customHeight="1" x14ac:dyDescent="0.2">
      <c r="A3748" s="6" t="s">
        <v>639</v>
      </c>
      <c r="B3748" s="135">
        <v>42239.833333333336</v>
      </c>
      <c r="C3748" s="6">
        <v>204036</v>
      </c>
      <c r="D3748" s="62"/>
      <c r="E3748" s="44"/>
      <c r="F3748" s="6"/>
    </row>
    <row r="3749" spans="1:6" ht="15.75" customHeight="1" x14ac:dyDescent="0.2">
      <c r="A3749" s="6" t="s">
        <v>639</v>
      </c>
      <c r="B3749" s="135">
        <v>42238.833333333336</v>
      </c>
      <c r="C3749" s="6">
        <v>207840</v>
      </c>
      <c r="D3749" s="62"/>
      <c r="E3749" s="44"/>
      <c r="F3749" s="6"/>
    </row>
    <row r="3750" spans="1:6" ht="15.75" customHeight="1" x14ac:dyDescent="0.2">
      <c r="A3750" s="6" t="s">
        <v>639</v>
      </c>
      <c r="B3750" s="135">
        <v>42237.833333333336</v>
      </c>
      <c r="C3750" s="6">
        <v>198978</v>
      </c>
      <c r="D3750" s="62"/>
      <c r="E3750" s="44"/>
      <c r="F3750" s="6"/>
    </row>
    <row r="3751" spans="1:6" ht="15.75" customHeight="1" x14ac:dyDescent="0.2">
      <c r="A3751" s="6" t="s">
        <v>639</v>
      </c>
      <c r="B3751" s="135">
        <v>42236.833333333336</v>
      </c>
      <c r="C3751" s="6">
        <v>202774</v>
      </c>
      <c r="D3751" s="62"/>
      <c r="E3751" s="44"/>
      <c r="F3751" s="6"/>
    </row>
    <row r="3752" spans="1:6" ht="15.75" customHeight="1" x14ac:dyDescent="0.2">
      <c r="A3752" s="6" t="s">
        <v>639</v>
      </c>
      <c r="B3752" s="135">
        <v>42235.833333333336</v>
      </c>
      <c r="C3752" s="6">
        <v>199760</v>
      </c>
      <c r="D3752" s="62"/>
      <c r="E3752" s="44"/>
      <c r="F3752" s="6"/>
    </row>
    <row r="3753" spans="1:6" ht="15.75" customHeight="1" x14ac:dyDescent="0.2">
      <c r="A3753" s="6" t="s">
        <v>639</v>
      </c>
      <c r="B3753" s="135">
        <v>42234.833333333336</v>
      </c>
      <c r="C3753" s="6">
        <v>198463</v>
      </c>
      <c r="D3753" s="62"/>
      <c r="E3753" s="44"/>
      <c r="F3753" s="6"/>
    </row>
    <row r="3754" spans="1:6" ht="15.75" customHeight="1" x14ac:dyDescent="0.2">
      <c r="A3754" s="6" t="s">
        <v>639</v>
      </c>
      <c r="B3754" s="135">
        <v>42233.833333333336</v>
      </c>
      <c r="C3754" s="6">
        <v>199727</v>
      </c>
      <c r="D3754" s="62"/>
      <c r="E3754" s="44"/>
      <c r="F3754" s="6"/>
    </row>
    <row r="3755" spans="1:6" ht="15.75" customHeight="1" x14ac:dyDescent="0.2">
      <c r="A3755" s="6" t="s">
        <v>639</v>
      </c>
      <c r="B3755" s="135">
        <v>42232.833333333336</v>
      </c>
      <c r="C3755" s="6">
        <v>195488</v>
      </c>
      <c r="D3755" s="62"/>
      <c r="E3755" s="44"/>
      <c r="F3755" s="6"/>
    </row>
    <row r="3756" spans="1:6" ht="15.75" customHeight="1" x14ac:dyDescent="0.2">
      <c r="A3756" s="6" t="s">
        <v>639</v>
      </c>
      <c r="B3756" s="135">
        <v>42231.833333333336</v>
      </c>
      <c r="C3756" s="6">
        <v>199864</v>
      </c>
      <c r="D3756" s="62"/>
      <c r="E3756" s="44"/>
      <c r="F3756" s="6"/>
    </row>
    <row r="3757" spans="1:6" ht="15.75" customHeight="1" x14ac:dyDescent="0.2">
      <c r="A3757" s="6" t="s">
        <v>639</v>
      </c>
      <c r="B3757" s="135">
        <v>42230.833333333336</v>
      </c>
      <c r="C3757" s="6">
        <v>198353</v>
      </c>
      <c r="D3757" s="62"/>
      <c r="E3757" s="44"/>
      <c r="F3757" s="6"/>
    </row>
    <row r="3758" spans="1:6" ht="15.75" customHeight="1" x14ac:dyDescent="0.2">
      <c r="A3758" s="6" t="s">
        <v>639</v>
      </c>
      <c r="B3758" s="135">
        <v>42229.833333333336</v>
      </c>
      <c r="C3758" s="6">
        <v>195272</v>
      </c>
      <c r="D3758" s="62"/>
      <c r="E3758" s="44"/>
      <c r="F3758" s="6"/>
    </row>
    <row r="3759" spans="1:6" ht="15.75" customHeight="1" x14ac:dyDescent="0.2">
      <c r="A3759" s="6" t="s">
        <v>639</v>
      </c>
      <c r="B3759" s="135">
        <v>42228.833333333336</v>
      </c>
      <c r="C3759" s="6">
        <v>192368</v>
      </c>
      <c r="D3759" s="62"/>
      <c r="E3759" s="44"/>
      <c r="F3759" s="6"/>
    </row>
    <row r="3760" spans="1:6" ht="15.75" customHeight="1" x14ac:dyDescent="0.2">
      <c r="A3760" s="6" t="s">
        <v>639</v>
      </c>
      <c r="B3760" s="135">
        <v>42227.833333333336</v>
      </c>
      <c r="C3760" s="6">
        <v>197186</v>
      </c>
      <c r="D3760" s="62"/>
      <c r="E3760" s="44"/>
      <c r="F3760" s="6"/>
    </row>
    <row r="3761" spans="1:6" ht="15.75" customHeight="1" x14ac:dyDescent="0.2">
      <c r="A3761" s="6" t="s">
        <v>639</v>
      </c>
      <c r="B3761" s="135">
        <v>42226.833333333336</v>
      </c>
      <c r="C3761" s="6">
        <v>190723</v>
      </c>
      <c r="D3761" s="62"/>
      <c r="E3761" s="44"/>
      <c r="F3761" s="6"/>
    </row>
    <row r="3762" spans="1:6" ht="15.75" customHeight="1" x14ac:dyDescent="0.2">
      <c r="A3762" s="6" t="s">
        <v>639</v>
      </c>
      <c r="B3762" s="135">
        <v>42225.833333333336</v>
      </c>
      <c r="C3762" s="6">
        <v>190270</v>
      </c>
      <c r="D3762" s="62"/>
      <c r="E3762" s="44"/>
      <c r="F3762" s="6"/>
    </row>
    <row r="3763" spans="1:6" ht="15.75" customHeight="1" x14ac:dyDescent="0.2">
      <c r="A3763" s="6" t="s">
        <v>639</v>
      </c>
      <c r="B3763" s="135">
        <v>42224.833333333336</v>
      </c>
      <c r="C3763" s="6">
        <v>194431</v>
      </c>
      <c r="D3763" s="62"/>
      <c r="E3763" s="44"/>
      <c r="F3763" s="6"/>
    </row>
    <row r="3764" spans="1:6" ht="15.75" customHeight="1" x14ac:dyDescent="0.2">
      <c r="A3764" s="6" t="s">
        <v>639</v>
      </c>
      <c r="B3764" s="135">
        <v>42223.833333333336</v>
      </c>
      <c r="C3764" s="6">
        <v>196190</v>
      </c>
      <c r="D3764" s="62"/>
      <c r="E3764" s="44"/>
      <c r="F3764" s="6"/>
    </row>
    <row r="3765" spans="1:6" ht="15.75" customHeight="1" x14ac:dyDescent="0.2">
      <c r="A3765" s="6" t="s">
        <v>639</v>
      </c>
      <c r="B3765" s="135">
        <v>42222.833333333336</v>
      </c>
      <c r="C3765" s="6">
        <v>194490</v>
      </c>
      <c r="D3765" s="62"/>
      <c r="E3765" s="44"/>
      <c r="F3765" s="6"/>
    </row>
    <row r="3766" spans="1:6" ht="15.75" customHeight="1" x14ac:dyDescent="0.2">
      <c r="A3766" s="6" t="s">
        <v>639</v>
      </c>
      <c r="B3766" s="135">
        <v>42221.833333333336</v>
      </c>
      <c r="C3766" s="6">
        <v>189858</v>
      </c>
      <c r="D3766" s="62"/>
      <c r="E3766" s="44"/>
      <c r="F3766" s="6"/>
    </row>
    <row r="3767" spans="1:6" ht="15.75" customHeight="1" x14ac:dyDescent="0.2">
      <c r="A3767" s="6" t="s">
        <v>639</v>
      </c>
      <c r="B3767" s="135">
        <v>42220.833333333336</v>
      </c>
      <c r="C3767" s="6">
        <v>192397</v>
      </c>
      <c r="D3767" s="62"/>
      <c r="E3767" s="44"/>
      <c r="F3767" s="6"/>
    </row>
    <row r="3768" spans="1:6" ht="15.75" customHeight="1" x14ac:dyDescent="0.2">
      <c r="A3768" s="6" t="s">
        <v>639</v>
      </c>
      <c r="B3768" s="135">
        <v>42219.833333333336</v>
      </c>
      <c r="C3768" s="6">
        <v>186847</v>
      </c>
      <c r="D3768" s="62"/>
      <c r="E3768" s="44"/>
      <c r="F3768" s="6"/>
    </row>
    <row r="3769" spans="1:6" ht="15.75" customHeight="1" x14ac:dyDescent="0.2">
      <c r="A3769" s="6" t="s">
        <v>639</v>
      </c>
      <c r="B3769" s="135">
        <v>42218.833333333336</v>
      </c>
      <c r="C3769" s="6">
        <v>183792</v>
      </c>
      <c r="D3769" s="62"/>
      <c r="E3769" s="44"/>
      <c r="F3769" s="6"/>
    </row>
    <row r="3770" spans="1:6" ht="15.75" customHeight="1" x14ac:dyDescent="0.2">
      <c r="A3770" s="6" t="s">
        <v>639</v>
      </c>
      <c r="B3770" s="135">
        <v>42217.833333333336</v>
      </c>
      <c r="C3770" s="6">
        <v>185037</v>
      </c>
      <c r="D3770" s="62"/>
      <c r="E3770" s="44"/>
      <c r="F3770" s="6"/>
    </row>
    <row r="3771" spans="1:6" ht="15.75" customHeight="1" x14ac:dyDescent="0.2">
      <c r="A3771" s="6" t="s">
        <v>637</v>
      </c>
      <c r="B3771" s="135">
        <v>42247.833333333336</v>
      </c>
      <c r="C3771" s="6">
        <v>208383</v>
      </c>
      <c r="D3771" s="62"/>
      <c r="E3771" s="44"/>
      <c r="F3771" s="6"/>
    </row>
    <row r="3772" spans="1:6" ht="15.75" customHeight="1" x14ac:dyDescent="0.2">
      <c r="A3772" s="6" t="s">
        <v>637</v>
      </c>
      <c r="B3772" s="135">
        <v>42246.833333333336</v>
      </c>
      <c r="C3772" s="6">
        <v>203300</v>
      </c>
      <c r="D3772" s="62"/>
      <c r="E3772" s="44"/>
      <c r="F3772" s="6"/>
    </row>
    <row r="3773" spans="1:6" ht="15.75" customHeight="1" x14ac:dyDescent="0.2">
      <c r="A3773" s="6" t="s">
        <v>637</v>
      </c>
      <c r="B3773" s="135">
        <v>42245.833333333336</v>
      </c>
      <c r="C3773" s="6">
        <v>207261</v>
      </c>
      <c r="D3773" s="62"/>
      <c r="E3773" s="44"/>
      <c r="F3773" s="6"/>
    </row>
    <row r="3774" spans="1:6" ht="15.75" customHeight="1" x14ac:dyDescent="0.2">
      <c r="A3774" s="6" t="s">
        <v>637</v>
      </c>
      <c r="B3774" s="135">
        <v>42244.833333333336</v>
      </c>
      <c r="C3774" s="6">
        <v>196917</v>
      </c>
      <c r="D3774" s="62"/>
      <c r="E3774" s="44"/>
      <c r="F3774" s="6"/>
    </row>
    <row r="3775" spans="1:6" ht="15.75" customHeight="1" x14ac:dyDescent="0.2">
      <c r="A3775" s="6" t="s">
        <v>637</v>
      </c>
      <c r="B3775" s="135">
        <v>42243.833333333336</v>
      </c>
      <c r="C3775" s="6">
        <v>200402</v>
      </c>
      <c r="D3775" s="62"/>
      <c r="E3775" s="44"/>
      <c r="F3775" s="6"/>
    </row>
    <row r="3776" spans="1:6" ht="15.75" customHeight="1" x14ac:dyDescent="0.2">
      <c r="A3776" s="6" t="s">
        <v>637</v>
      </c>
      <c r="B3776" s="135">
        <v>42242.833333333336</v>
      </c>
      <c r="C3776" s="6">
        <v>200305</v>
      </c>
      <c r="D3776" s="62"/>
      <c r="E3776" s="44"/>
      <c r="F3776" s="6"/>
    </row>
    <row r="3777" spans="1:6" ht="15.75" customHeight="1" x14ac:dyDescent="0.2">
      <c r="A3777" s="6" t="s">
        <v>637</v>
      </c>
      <c r="B3777" s="135">
        <v>42241.833333333336</v>
      </c>
      <c r="C3777" s="6">
        <v>197180</v>
      </c>
      <c r="D3777" s="62"/>
      <c r="E3777" s="44"/>
      <c r="F3777" s="6"/>
    </row>
    <row r="3778" spans="1:6" ht="15.75" customHeight="1" x14ac:dyDescent="0.2">
      <c r="A3778" s="6" t="s">
        <v>637</v>
      </c>
      <c r="B3778" s="135">
        <v>42240.833333333336</v>
      </c>
      <c r="C3778" s="6">
        <v>197658</v>
      </c>
      <c r="D3778" s="62"/>
      <c r="E3778" s="44"/>
      <c r="F3778" s="6"/>
    </row>
    <row r="3779" spans="1:6" ht="15.75" customHeight="1" x14ac:dyDescent="0.2">
      <c r="A3779" s="6" t="s">
        <v>637</v>
      </c>
      <c r="B3779" s="135">
        <v>42239.833333333336</v>
      </c>
      <c r="C3779" s="6">
        <v>190647</v>
      </c>
      <c r="D3779" s="62"/>
      <c r="E3779" s="44"/>
      <c r="F3779" s="6"/>
    </row>
    <row r="3780" spans="1:6" ht="15.75" customHeight="1" x14ac:dyDescent="0.2">
      <c r="A3780" s="6" t="s">
        <v>637</v>
      </c>
      <c r="B3780" s="135">
        <v>42238.833333333336</v>
      </c>
      <c r="C3780" s="6">
        <v>188392</v>
      </c>
      <c r="D3780" s="62"/>
      <c r="E3780" s="44"/>
      <c r="F3780" s="6"/>
    </row>
    <row r="3781" spans="1:6" ht="15.75" customHeight="1" x14ac:dyDescent="0.2">
      <c r="A3781" s="6" t="s">
        <v>637</v>
      </c>
      <c r="B3781" s="135">
        <v>42237.833333333336</v>
      </c>
      <c r="C3781" s="6">
        <v>185445</v>
      </c>
      <c r="D3781" s="62"/>
      <c r="E3781" s="44"/>
      <c r="F3781" s="6"/>
    </row>
    <row r="3782" spans="1:6" ht="15.75" customHeight="1" x14ac:dyDescent="0.2">
      <c r="A3782" s="6" t="s">
        <v>637</v>
      </c>
      <c r="B3782" s="135">
        <v>42236.833333333336</v>
      </c>
      <c r="C3782" s="6">
        <v>186505</v>
      </c>
      <c r="D3782" s="62"/>
      <c r="E3782" s="44"/>
      <c r="F3782" s="6"/>
    </row>
    <row r="3783" spans="1:6" ht="15.75" customHeight="1" x14ac:dyDescent="0.2">
      <c r="A3783" s="6" t="s">
        <v>637</v>
      </c>
      <c r="B3783" s="135">
        <v>42235.833333333336</v>
      </c>
      <c r="C3783" s="6">
        <v>181661</v>
      </c>
      <c r="D3783" s="62"/>
      <c r="E3783" s="44"/>
      <c r="F3783" s="6"/>
    </row>
    <row r="3784" spans="1:6" ht="15.75" customHeight="1" x14ac:dyDescent="0.2">
      <c r="A3784" s="6" t="s">
        <v>637</v>
      </c>
      <c r="B3784" s="135">
        <v>42234.833333333336</v>
      </c>
      <c r="C3784" s="6">
        <v>181138</v>
      </c>
      <c r="D3784" s="62"/>
      <c r="E3784" s="44"/>
      <c r="F3784" s="6"/>
    </row>
    <row r="3785" spans="1:6" ht="15.75" customHeight="1" x14ac:dyDescent="0.2">
      <c r="A3785" s="6" t="s">
        <v>637</v>
      </c>
      <c r="B3785" s="135">
        <v>42233.833333333336</v>
      </c>
      <c r="C3785" s="6">
        <v>171620</v>
      </c>
      <c r="D3785" s="62"/>
      <c r="E3785" s="44"/>
      <c r="F3785" s="6"/>
    </row>
    <row r="3786" spans="1:6" ht="15.75" customHeight="1" x14ac:dyDescent="0.2">
      <c r="A3786" s="6" t="s">
        <v>637</v>
      </c>
      <c r="B3786" s="135">
        <v>42232.833333333336</v>
      </c>
      <c r="C3786" s="6">
        <v>174114</v>
      </c>
      <c r="D3786" s="62"/>
      <c r="E3786" s="44"/>
      <c r="F3786" s="6"/>
    </row>
    <row r="3787" spans="1:6" ht="15.75" customHeight="1" x14ac:dyDescent="0.2">
      <c r="A3787" s="6" t="s">
        <v>637</v>
      </c>
      <c r="B3787" s="135">
        <v>42231.833333333336</v>
      </c>
      <c r="C3787" s="6">
        <v>170910</v>
      </c>
      <c r="D3787" s="62"/>
      <c r="E3787" s="44"/>
      <c r="F3787" s="6"/>
    </row>
    <row r="3788" spans="1:6" ht="15.75" customHeight="1" x14ac:dyDescent="0.2">
      <c r="A3788" s="6" t="s">
        <v>637</v>
      </c>
      <c r="B3788" s="135">
        <v>42230.833333333336</v>
      </c>
      <c r="C3788" s="6">
        <v>172379</v>
      </c>
      <c r="D3788" s="62"/>
      <c r="E3788" s="44"/>
      <c r="F3788" s="6"/>
    </row>
    <row r="3789" spans="1:6" ht="15.75" customHeight="1" x14ac:dyDescent="0.2">
      <c r="A3789" s="6" t="s">
        <v>637</v>
      </c>
      <c r="B3789" s="135">
        <v>42229.833333333336</v>
      </c>
      <c r="C3789" s="6">
        <v>170277</v>
      </c>
      <c r="D3789" s="62"/>
      <c r="E3789" s="44"/>
      <c r="F3789" s="6"/>
    </row>
    <row r="3790" spans="1:6" ht="15.75" customHeight="1" x14ac:dyDescent="0.2">
      <c r="A3790" s="6" t="s">
        <v>637</v>
      </c>
      <c r="B3790" s="135">
        <v>42228.833333333336</v>
      </c>
      <c r="C3790" s="6">
        <v>174722</v>
      </c>
      <c r="D3790" s="62"/>
      <c r="E3790" s="44"/>
      <c r="F3790" s="6"/>
    </row>
    <row r="3791" spans="1:6" ht="15.75" customHeight="1" x14ac:dyDescent="0.2">
      <c r="A3791" s="6" t="s">
        <v>637</v>
      </c>
      <c r="B3791" s="135">
        <v>42227.833333333336</v>
      </c>
      <c r="C3791" s="6">
        <v>176528</v>
      </c>
      <c r="D3791" s="62"/>
      <c r="E3791" s="44"/>
      <c r="F3791" s="6"/>
    </row>
    <row r="3792" spans="1:6" ht="15.75" customHeight="1" x14ac:dyDescent="0.2">
      <c r="A3792" s="6" t="s">
        <v>637</v>
      </c>
      <c r="B3792" s="135">
        <v>42226.833333333336</v>
      </c>
      <c r="C3792" s="6">
        <v>173613</v>
      </c>
      <c r="D3792" s="62"/>
      <c r="E3792" s="44"/>
      <c r="F3792" s="6"/>
    </row>
    <row r="3793" spans="1:6" ht="15.75" customHeight="1" x14ac:dyDescent="0.2">
      <c r="A3793" s="6" t="s">
        <v>637</v>
      </c>
      <c r="B3793" s="135">
        <v>42225.833333333336</v>
      </c>
      <c r="C3793" s="6">
        <v>178287</v>
      </c>
      <c r="D3793" s="62"/>
      <c r="E3793" s="44"/>
      <c r="F3793" s="6"/>
    </row>
    <row r="3794" spans="1:6" ht="15.75" customHeight="1" x14ac:dyDescent="0.2">
      <c r="A3794" s="6" t="s">
        <v>637</v>
      </c>
      <c r="B3794" s="135">
        <v>42224.833333333336</v>
      </c>
      <c r="C3794" s="6">
        <v>176367</v>
      </c>
      <c r="D3794" s="62"/>
      <c r="E3794" s="44"/>
      <c r="F3794" s="6"/>
    </row>
    <row r="3795" spans="1:6" ht="15.75" customHeight="1" x14ac:dyDescent="0.2">
      <c r="A3795" s="6" t="s">
        <v>637</v>
      </c>
      <c r="B3795" s="135">
        <v>42223.833333333336</v>
      </c>
      <c r="C3795" s="6">
        <v>176263</v>
      </c>
      <c r="D3795" s="62"/>
      <c r="E3795" s="44"/>
      <c r="F3795" s="6"/>
    </row>
    <row r="3796" spans="1:6" ht="15.75" customHeight="1" x14ac:dyDescent="0.2">
      <c r="A3796" s="6" t="s">
        <v>637</v>
      </c>
      <c r="B3796" s="135">
        <v>42222.833333333336</v>
      </c>
      <c r="C3796" s="6">
        <v>169797</v>
      </c>
      <c r="D3796" s="62"/>
      <c r="E3796" s="44"/>
      <c r="F3796" s="6"/>
    </row>
    <row r="3797" spans="1:6" ht="15.75" customHeight="1" x14ac:dyDescent="0.2">
      <c r="A3797" s="6" t="s">
        <v>637</v>
      </c>
      <c r="B3797" s="135">
        <v>42221.833333333336</v>
      </c>
      <c r="C3797" s="6">
        <v>175374</v>
      </c>
      <c r="D3797" s="62"/>
      <c r="E3797" s="44"/>
      <c r="F3797" s="6"/>
    </row>
    <row r="3798" spans="1:6" ht="15.75" customHeight="1" x14ac:dyDescent="0.2">
      <c r="A3798" s="6" t="s">
        <v>637</v>
      </c>
      <c r="B3798" s="135">
        <v>42220.833333333336</v>
      </c>
      <c r="C3798" s="6">
        <v>175651</v>
      </c>
      <c r="D3798" s="62"/>
      <c r="E3798" s="44"/>
      <c r="F3798" s="6"/>
    </row>
    <row r="3799" spans="1:6" ht="15.75" customHeight="1" x14ac:dyDescent="0.2">
      <c r="A3799" s="6" t="s">
        <v>637</v>
      </c>
      <c r="B3799" s="135">
        <v>42219.833333333336</v>
      </c>
      <c r="C3799" s="6">
        <v>166492</v>
      </c>
      <c r="D3799" s="62"/>
      <c r="E3799" s="44"/>
      <c r="F3799" s="6"/>
    </row>
    <row r="3800" spans="1:6" ht="15.75" customHeight="1" x14ac:dyDescent="0.2">
      <c r="A3800" s="6" t="s">
        <v>637</v>
      </c>
      <c r="B3800" s="135">
        <v>42218.833333333336</v>
      </c>
      <c r="C3800" s="6">
        <v>163484</v>
      </c>
      <c r="D3800" s="62"/>
      <c r="E3800" s="44"/>
      <c r="F3800" s="6"/>
    </row>
    <row r="3801" spans="1:6" ht="15.75" customHeight="1" x14ac:dyDescent="0.2">
      <c r="A3801" s="6" t="s">
        <v>637</v>
      </c>
      <c r="B3801" s="135">
        <v>42217.833333333336</v>
      </c>
      <c r="C3801" s="6">
        <v>167635</v>
      </c>
      <c r="D3801" s="62"/>
      <c r="E3801" s="44"/>
      <c r="F3801" s="6"/>
    </row>
    <row r="3802" spans="1:6" ht="15.75" customHeight="1" x14ac:dyDescent="0.2">
      <c r="A3802" s="6" t="s">
        <v>740</v>
      </c>
      <c r="B3802" s="135">
        <v>42247.833333333336</v>
      </c>
      <c r="C3802" s="6">
        <v>1941</v>
      </c>
      <c r="D3802" s="62"/>
      <c r="E3802" s="44"/>
      <c r="F3802" s="6"/>
    </row>
    <row r="3803" spans="1:6" ht="15.75" customHeight="1" x14ac:dyDescent="0.2">
      <c r="A3803" s="6" t="s">
        <v>740</v>
      </c>
      <c r="B3803" s="135">
        <v>42246.833333333336</v>
      </c>
      <c r="C3803" s="6">
        <v>4198</v>
      </c>
      <c r="D3803" s="62"/>
      <c r="E3803" s="44"/>
      <c r="F3803" s="6"/>
    </row>
    <row r="3804" spans="1:6" ht="15.75" customHeight="1" x14ac:dyDescent="0.2">
      <c r="A3804" s="6" t="s">
        <v>740</v>
      </c>
      <c r="B3804" s="135">
        <v>42245.833333333336</v>
      </c>
      <c r="C3804" s="6">
        <v>4099</v>
      </c>
      <c r="D3804" s="62"/>
      <c r="E3804" s="44"/>
      <c r="F3804" s="6"/>
    </row>
    <row r="3805" spans="1:6" ht="15.75" customHeight="1" x14ac:dyDescent="0.2">
      <c r="A3805" s="6" t="s">
        <v>740</v>
      </c>
      <c r="B3805" s="135">
        <v>42244.833333333336</v>
      </c>
      <c r="C3805" s="6">
        <v>5142</v>
      </c>
      <c r="D3805" s="62"/>
      <c r="E3805" s="44"/>
      <c r="F3805" s="6"/>
    </row>
    <row r="3806" spans="1:6" ht="15.75" customHeight="1" x14ac:dyDescent="0.2">
      <c r="A3806" s="6" t="s">
        <v>740</v>
      </c>
      <c r="B3806" s="135">
        <v>42243.833333333336</v>
      </c>
      <c r="C3806" s="6">
        <v>3106</v>
      </c>
      <c r="D3806" s="62"/>
      <c r="E3806" s="44"/>
      <c r="F3806" s="6"/>
    </row>
    <row r="3807" spans="1:6" ht="15.75" customHeight="1" x14ac:dyDescent="0.2">
      <c r="A3807" s="6" t="s">
        <v>740</v>
      </c>
      <c r="B3807" s="135">
        <v>42242.833333333336</v>
      </c>
      <c r="C3807" s="6">
        <v>3267</v>
      </c>
      <c r="D3807" s="62"/>
      <c r="E3807" s="44"/>
      <c r="F3807" s="6"/>
    </row>
    <row r="3808" spans="1:6" ht="15.75" customHeight="1" x14ac:dyDescent="0.2">
      <c r="A3808" s="6" t="s">
        <v>740</v>
      </c>
      <c r="B3808" s="135">
        <v>42241.833333333336</v>
      </c>
      <c r="C3808" s="6">
        <v>2291</v>
      </c>
      <c r="D3808" s="62"/>
      <c r="E3808" s="44"/>
      <c r="F3808" s="6"/>
    </row>
    <row r="3809" spans="1:6" ht="15.75" customHeight="1" x14ac:dyDescent="0.2">
      <c r="A3809" s="6" t="s">
        <v>740</v>
      </c>
      <c r="B3809" s="135">
        <v>42240.833333333336</v>
      </c>
      <c r="C3809" s="6">
        <v>3339</v>
      </c>
      <c r="D3809" s="62"/>
      <c r="E3809" s="44"/>
      <c r="F3809" s="6"/>
    </row>
    <row r="3810" spans="1:6" ht="15.75" customHeight="1" x14ac:dyDescent="0.2">
      <c r="A3810" s="6" t="s">
        <v>740</v>
      </c>
      <c r="B3810" s="135">
        <v>42239.833333333336</v>
      </c>
      <c r="C3810" s="6">
        <v>4654</v>
      </c>
      <c r="D3810" s="62"/>
      <c r="E3810" s="44"/>
      <c r="F3810" s="6"/>
    </row>
    <row r="3811" spans="1:6" ht="15.75" customHeight="1" x14ac:dyDescent="0.2">
      <c r="A3811" s="6" t="s">
        <v>740</v>
      </c>
      <c r="B3811" s="135">
        <v>42238.833333333336</v>
      </c>
      <c r="C3811" s="6">
        <v>4016</v>
      </c>
      <c r="D3811" s="62"/>
      <c r="E3811" s="44"/>
      <c r="F3811" s="6"/>
    </row>
    <row r="3812" spans="1:6" ht="15.75" customHeight="1" x14ac:dyDescent="0.2">
      <c r="A3812" s="6" t="s">
        <v>740</v>
      </c>
      <c r="B3812" s="135">
        <v>42237.833333333336</v>
      </c>
      <c r="C3812" s="6">
        <v>2346</v>
      </c>
      <c r="D3812" s="62"/>
      <c r="E3812" s="44"/>
      <c r="F3812" s="6"/>
    </row>
    <row r="3813" spans="1:6" ht="15.75" customHeight="1" x14ac:dyDescent="0.2">
      <c r="A3813" s="6" t="s">
        <v>740</v>
      </c>
      <c r="B3813" s="135">
        <v>42236.833333333336</v>
      </c>
      <c r="C3813" s="6">
        <v>554</v>
      </c>
      <c r="D3813" s="62"/>
      <c r="E3813" s="44"/>
      <c r="F3813" s="6"/>
    </row>
    <row r="3814" spans="1:6" ht="15.75" customHeight="1" x14ac:dyDescent="0.2">
      <c r="A3814" s="6" t="s">
        <v>740</v>
      </c>
      <c r="B3814" s="135">
        <v>42235.833333333336</v>
      </c>
      <c r="C3814" s="6">
        <v>2285</v>
      </c>
      <c r="D3814" s="62"/>
      <c r="E3814" s="44"/>
      <c r="F3814" s="6"/>
    </row>
    <row r="3815" spans="1:6" ht="15.75" customHeight="1" x14ac:dyDescent="0.2">
      <c r="A3815" s="6" t="s">
        <v>740</v>
      </c>
      <c r="B3815" s="135">
        <v>42234.833333333336</v>
      </c>
      <c r="C3815" s="6">
        <v>1658</v>
      </c>
      <c r="D3815" s="62"/>
      <c r="E3815" s="44"/>
      <c r="F3815" s="6"/>
    </row>
    <row r="3816" spans="1:6" ht="15.75" customHeight="1" x14ac:dyDescent="0.2">
      <c r="A3816" s="6" t="s">
        <v>740</v>
      </c>
      <c r="B3816" s="135">
        <v>42233.833333333336</v>
      </c>
      <c r="C3816" s="6">
        <v>4751</v>
      </c>
      <c r="D3816" s="62"/>
      <c r="E3816" s="44"/>
      <c r="F3816" s="6"/>
    </row>
    <row r="3817" spans="1:6" ht="15.75" customHeight="1" x14ac:dyDescent="0.2">
      <c r="A3817" s="6" t="s">
        <v>740</v>
      </c>
      <c r="B3817" s="135">
        <v>42232.833333333336</v>
      </c>
      <c r="C3817" s="6">
        <v>2929</v>
      </c>
      <c r="D3817" s="62"/>
      <c r="E3817" s="44"/>
      <c r="F3817" s="6"/>
    </row>
    <row r="3818" spans="1:6" ht="15.75" customHeight="1" x14ac:dyDescent="0.2">
      <c r="A3818" s="6" t="s">
        <v>740</v>
      </c>
      <c r="B3818" s="135">
        <v>42231.833333333336</v>
      </c>
      <c r="C3818" s="6">
        <v>2424</v>
      </c>
      <c r="D3818" s="62"/>
      <c r="E3818" s="44"/>
      <c r="F3818" s="6"/>
    </row>
    <row r="3819" spans="1:6" ht="15.75" customHeight="1" x14ac:dyDescent="0.2">
      <c r="A3819" s="6" t="s">
        <v>740</v>
      </c>
      <c r="B3819" s="135">
        <v>42230.833333333336</v>
      </c>
      <c r="C3819" s="6">
        <v>1109</v>
      </c>
      <c r="D3819" s="62"/>
      <c r="E3819" s="44"/>
      <c r="F3819" s="6"/>
    </row>
    <row r="3820" spans="1:6" ht="15.75" customHeight="1" x14ac:dyDescent="0.2">
      <c r="A3820" s="6" t="s">
        <v>740</v>
      </c>
      <c r="B3820" s="135">
        <v>42229.833333333336</v>
      </c>
      <c r="C3820" s="6">
        <v>2823</v>
      </c>
      <c r="D3820" s="62"/>
      <c r="E3820" s="44"/>
      <c r="F3820" s="6"/>
    </row>
    <row r="3821" spans="1:6" ht="15.75" customHeight="1" x14ac:dyDescent="0.2">
      <c r="A3821" s="6" t="s">
        <v>740</v>
      </c>
      <c r="B3821" s="135">
        <v>42228.833333333336</v>
      </c>
      <c r="C3821" s="6">
        <v>2363</v>
      </c>
      <c r="D3821" s="62"/>
      <c r="E3821" s="44"/>
      <c r="F3821" s="6"/>
    </row>
    <row r="3822" spans="1:6" ht="15.75" customHeight="1" x14ac:dyDescent="0.2">
      <c r="A3822" s="6" t="s">
        <v>740</v>
      </c>
      <c r="B3822" s="135">
        <v>42227.833333333336</v>
      </c>
      <c r="C3822" s="6">
        <v>4338</v>
      </c>
      <c r="D3822" s="62"/>
      <c r="E3822" s="44"/>
      <c r="F3822" s="6"/>
    </row>
    <row r="3823" spans="1:6" ht="15.75" customHeight="1" x14ac:dyDescent="0.2">
      <c r="A3823" s="6" t="s">
        <v>740</v>
      </c>
      <c r="B3823" s="135">
        <v>42226.833333333336</v>
      </c>
      <c r="C3823" s="6">
        <v>1492</v>
      </c>
      <c r="D3823" s="62"/>
      <c r="E3823" s="44"/>
      <c r="F3823" s="6"/>
    </row>
    <row r="3824" spans="1:6" ht="15.75" customHeight="1" x14ac:dyDescent="0.2">
      <c r="A3824" s="6" t="s">
        <v>740</v>
      </c>
      <c r="B3824" s="135">
        <v>42225.833333333336</v>
      </c>
      <c r="C3824" s="6">
        <v>3201</v>
      </c>
      <c r="D3824" s="62"/>
      <c r="E3824" s="44"/>
      <c r="F3824" s="6"/>
    </row>
    <row r="3825" spans="1:6" ht="15.75" customHeight="1" x14ac:dyDescent="0.2">
      <c r="A3825" s="6" t="s">
        <v>740</v>
      </c>
      <c r="B3825" s="135">
        <v>42224.833333333336</v>
      </c>
      <c r="C3825" s="6">
        <v>3811</v>
      </c>
      <c r="D3825" s="62"/>
      <c r="E3825" s="44"/>
      <c r="F3825" s="6"/>
    </row>
    <row r="3826" spans="1:6" ht="15.75" customHeight="1" x14ac:dyDescent="0.2">
      <c r="A3826" s="6" t="s">
        <v>740</v>
      </c>
      <c r="B3826" s="135">
        <v>42223.833333333336</v>
      </c>
      <c r="C3826" s="6">
        <v>2429</v>
      </c>
      <c r="D3826" s="62"/>
      <c r="E3826" s="44"/>
      <c r="F3826" s="6"/>
    </row>
    <row r="3827" spans="1:6" ht="15.75" customHeight="1" x14ac:dyDescent="0.2">
      <c r="A3827" s="6" t="s">
        <v>740</v>
      </c>
      <c r="B3827" s="135">
        <v>42222.833333333336</v>
      </c>
      <c r="C3827" s="6">
        <v>4482</v>
      </c>
      <c r="D3827" s="62"/>
      <c r="E3827" s="44"/>
      <c r="F3827" s="6"/>
    </row>
    <row r="3828" spans="1:6" ht="15.75" customHeight="1" x14ac:dyDescent="0.2">
      <c r="A3828" s="6" t="s">
        <v>740</v>
      </c>
      <c r="B3828" s="135">
        <v>42221.833333333336</v>
      </c>
      <c r="C3828" s="6">
        <v>4554</v>
      </c>
      <c r="D3828" s="62"/>
      <c r="E3828" s="44"/>
      <c r="F3828" s="6"/>
    </row>
    <row r="3829" spans="1:6" ht="15.75" customHeight="1" x14ac:dyDescent="0.2">
      <c r="A3829" s="6" t="s">
        <v>740</v>
      </c>
      <c r="B3829" s="135">
        <v>42220.833333333336</v>
      </c>
      <c r="C3829" s="6">
        <v>1553</v>
      </c>
      <c r="D3829" s="62"/>
      <c r="E3829" s="44"/>
      <c r="F3829" s="6"/>
    </row>
    <row r="3830" spans="1:6" ht="15.75" customHeight="1" x14ac:dyDescent="0.2">
      <c r="A3830" s="6" t="s">
        <v>740</v>
      </c>
      <c r="B3830" s="135">
        <v>42219.833333333336</v>
      </c>
      <c r="C3830" s="6">
        <v>1864</v>
      </c>
      <c r="D3830" s="62"/>
      <c r="E3830" s="44"/>
      <c r="F3830" s="6"/>
    </row>
    <row r="3831" spans="1:6" ht="15.75" customHeight="1" x14ac:dyDescent="0.2">
      <c r="A3831" s="6" t="s">
        <v>740</v>
      </c>
      <c r="B3831" s="135">
        <v>42218.833333333336</v>
      </c>
      <c r="C3831" s="6">
        <v>2812</v>
      </c>
      <c r="D3831" s="62"/>
      <c r="E3831" s="44"/>
      <c r="F3831" s="6"/>
    </row>
    <row r="3832" spans="1:6" ht="15.75" customHeight="1" x14ac:dyDescent="0.2">
      <c r="A3832" s="6" t="s">
        <v>740</v>
      </c>
      <c r="B3832" s="135">
        <v>42217.833333333336</v>
      </c>
      <c r="C3832" s="6">
        <v>1026</v>
      </c>
      <c r="D3832" s="62"/>
      <c r="E3832" s="44"/>
      <c r="F3832" s="6"/>
    </row>
    <row r="3833" spans="1:6" ht="15.75" customHeight="1" x14ac:dyDescent="0.2">
      <c r="A3833" s="6" t="s">
        <v>746</v>
      </c>
      <c r="B3833" s="135">
        <v>42247.833333333336</v>
      </c>
      <c r="C3833" s="6">
        <v>499055</v>
      </c>
      <c r="D3833" s="62"/>
      <c r="E3833" s="44"/>
      <c r="F3833" s="6"/>
    </row>
    <row r="3834" spans="1:6" ht="15.75" customHeight="1" x14ac:dyDescent="0.2">
      <c r="A3834" s="6" t="s">
        <v>746</v>
      </c>
      <c r="B3834" s="135">
        <v>42246.833333333336</v>
      </c>
      <c r="C3834" s="6">
        <v>483328</v>
      </c>
      <c r="D3834" s="62"/>
      <c r="E3834" s="44"/>
      <c r="F3834" s="6"/>
    </row>
    <row r="3835" spans="1:6" ht="15.75" customHeight="1" x14ac:dyDescent="0.2">
      <c r="A3835" s="6" t="s">
        <v>746</v>
      </c>
      <c r="B3835" s="135">
        <v>42245.833333333336</v>
      </c>
      <c r="C3835" s="6">
        <v>488054</v>
      </c>
      <c r="D3835" s="62"/>
      <c r="E3835" s="44"/>
      <c r="F3835" s="6"/>
    </row>
    <row r="3836" spans="1:6" ht="15.75" customHeight="1" x14ac:dyDescent="0.2">
      <c r="A3836" s="6" t="s">
        <v>746</v>
      </c>
      <c r="B3836" s="135">
        <v>42244.833333333336</v>
      </c>
      <c r="C3836" s="6">
        <v>484416</v>
      </c>
      <c r="D3836" s="62"/>
      <c r="E3836" s="44"/>
      <c r="F3836" s="6"/>
    </row>
    <row r="3837" spans="1:6" ht="15.75" customHeight="1" x14ac:dyDescent="0.2">
      <c r="A3837" s="6" t="s">
        <v>746</v>
      </c>
      <c r="B3837" s="135">
        <v>42243.833333333336</v>
      </c>
      <c r="C3837" s="6">
        <v>478474</v>
      </c>
      <c r="D3837" s="62"/>
      <c r="E3837" s="44"/>
      <c r="F3837" s="6"/>
    </row>
    <row r="3838" spans="1:6" ht="15.75" customHeight="1" x14ac:dyDescent="0.2">
      <c r="A3838" s="6" t="s">
        <v>746</v>
      </c>
      <c r="B3838" s="135">
        <v>42242.833333333336</v>
      </c>
      <c r="C3838" s="6">
        <v>474431</v>
      </c>
      <c r="D3838" s="62"/>
      <c r="E3838" s="44"/>
      <c r="F3838" s="6"/>
    </row>
    <row r="3839" spans="1:6" ht="15.75" customHeight="1" x14ac:dyDescent="0.2">
      <c r="A3839" s="6" t="s">
        <v>746</v>
      </c>
      <c r="B3839" s="135">
        <v>42241.833333333336</v>
      </c>
      <c r="C3839" s="6">
        <v>471429</v>
      </c>
      <c r="D3839" s="62"/>
      <c r="E3839" s="44"/>
      <c r="F3839" s="6"/>
    </row>
    <row r="3840" spans="1:6" ht="15.75" customHeight="1" x14ac:dyDescent="0.2">
      <c r="A3840" s="6" t="s">
        <v>746</v>
      </c>
      <c r="B3840" s="135">
        <v>42240.833333333336</v>
      </c>
      <c r="C3840" s="6">
        <v>469702</v>
      </c>
      <c r="D3840" s="62"/>
      <c r="E3840" s="44"/>
      <c r="F3840" s="6"/>
    </row>
    <row r="3841" spans="1:6" ht="15.75" customHeight="1" x14ac:dyDescent="0.2">
      <c r="A3841" s="6" t="s">
        <v>746</v>
      </c>
      <c r="B3841" s="135">
        <v>42239.833333333336</v>
      </c>
      <c r="C3841" s="6">
        <v>493024</v>
      </c>
      <c r="D3841" s="62"/>
      <c r="E3841" s="44"/>
      <c r="F3841" s="6"/>
    </row>
    <row r="3842" spans="1:6" ht="15.75" customHeight="1" x14ac:dyDescent="0.2">
      <c r="A3842" s="6" t="s">
        <v>746</v>
      </c>
      <c r="B3842" s="135">
        <v>42238.833333333336</v>
      </c>
      <c r="C3842" s="6">
        <v>512307</v>
      </c>
      <c r="D3842" s="62"/>
      <c r="E3842" s="44"/>
      <c r="F3842" s="6"/>
    </row>
    <row r="3843" spans="1:6" ht="15.75" customHeight="1" x14ac:dyDescent="0.2">
      <c r="A3843" s="6" t="s">
        <v>746</v>
      </c>
      <c r="B3843" s="135">
        <v>42237.833333333336</v>
      </c>
      <c r="C3843" s="6">
        <v>497272</v>
      </c>
      <c r="D3843" s="62"/>
      <c r="E3843" s="44"/>
      <c r="F3843" s="6"/>
    </row>
    <row r="3844" spans="1:6" ht="15.75" customHeight="1" x14ac:dyDescent="0.2">
      <c r="A3844" s="6" t="s">
        <v>746</v>
      </c>
      <c r="B3844" s="135">
        <v>42236.833333333336</v>
      </c>
      <c r="C3844" s="6">
        <v>493508</v>
      </c>
      <c r="D3844" s="62"/>
      <c r="E3844" s="44"/>
      <c r="F3844" s="6"/>
    </row>
    <row r="3845" spans="1:6" ht="15.75" customHeight="1" x14ac:dyDescent="0.2">
      <c r="A3845" s="6" t="s">
        <v>746</v>
      </c>
      <c r="B3845" s="135">
        <v>42235.833333333336</v>
      </c>
      <c r="C3845" s="6">
        <v>511536</v>
      </c>
      <c r="D3845" s="62"/>
      <c r="E3845" s="44"/>
      <c r="F3845" s="6"/>
    </row>
    <row r="3846" spans="1:6" ht="15.75" customHeight="1" x14ac:dyDescent="0.2">
      <c r="A3846" s="6" t="s">
        <v>746</v>
      </c>
      <c r="B3846" s="135">
        <v>42234.833333333336</v>
      </c>
      <c r="C3846" s="6">
        <v>528470</v>
      </c>
      <c r="D3846" s="62"/>
      <c r="E3846" s="44"/>
      <c r="F3846" s="6"/>
    </row>
    <row r="3847" spans="1:6" ht="15.75" customHeight="1" x14ac:dyDescent="0.2">
      <c r="A3847" s="6" t="s">
        <v>746</v>
      </c>
      <c r="B3847" s="135">
        <v>42233.833333333336</v>
      </c>
      <c r="C3847" s="6">
        <v>476145</v>
      </c>
      <c r="D3847" s="62"/>
      <c r="E3847" s="44"/>
      <c r="F3847" s="6"/>
    </row>
    <row r="3848" spans="1:6" ht="15.75" customHeight="1" x14ac:dyDescent="0.2">
      <c r="A3848" s="6" t="s">
        <v>746</v>
      </c>
      <c r="B3848" s="135">
        <v>42232.833333333336</v>
      </c>
      <c r="C3848" s="6">
        <v>553288</v>
      </c>
      <c r="D3848" s="62"/>
      <c r="E3848" s="44"/>
      <c r="F3848" s="6"/>
    </row>
    <row r="3849" spans="1:6" ht="15.75" customHeight="1" x14ac:dyDescent="0.2">
      <c r="A3849" s="6" t="s">
        <v>746</v>
      </c>
      <c r="B3849" s="135">
        <v>42231.833333333336</v>
      </c>
      <c r="C3849" s="6">
        <v>505668</v>
      </c>
      <c r="D3849" s="62"/>
      <c r="E3849" s="44"/>
      <c r="F3849" s="6"/>
    </row>
    <row r="3850" spans="1:6" ht="15.75" customHeight="1" x14ac:dyDescent="0.2">
      <c r="A3850" s="6" t="s">
        <v>746</v>
      </c>
      <c r="B3850" s="135">
        <v>42230.833333333336</v>
      </c>
      <c r="C3850" s="6">
        <v>512873</v>
      </c>
      <c r="D3850" s="62"/>
      <c r="E3850" s="44"/>
      <c r="F3850" s="6"/>
    </row>
    <row r="3851" spans="1:6" ht="15.75" customHeight="1" x14ac:dyDescent="0.2">
      <c r="A3851" s="6" t="s">
        <v>746</v>
      </c>
      <c r="B3851" s="135">
        <v>42229.833333333336</v>
      </c>
      <c r="C3851" s="6">
        <v>488755</v>
      </c>
      <c r="D3851" s="62"/>
      <c r="E3851" s="44"/>
      <c r="F3851" s="6"/>
    </row>
    <row r="3852" spans="1:6" ht="15.75" customHeight="1" x14ac:dyDescent="0.2">
      <c r="A3852" s="6" t="s">
        <v>746</v>
      </c>
      <c r="B3852" s="135">
        <v>42228.833333333336</v>
      </c>
      <c r="C3852" s="6">
        <v>520048</v>
      </c>
      <c r="D3852" s="62"/>
      <c r="E3852" s="44"/>
      <c r="F3852" s="6"/>
    </row>
    <row r="3853" spans="1:6" ht="15.75" customHeight="1" x14ac:dyDescent="0.2">
      <c r="A3853" s="6" t="s">
        <v>746</v>
      </c>
      <c r="B3853" s="135">
        <v>42227.833333333336</v>
      </c>
      <c r="C3853" s="6">
        <v>526006</v>
      </c>
      <c r="D3853" s="62"/>
      <c r="E3853" s="44"/>
      <c r="F3853" s="6"/>
    </row>
    <row r="3854" spans="1:6" ht="15.75" customHeight="1" x14ac:dyDescent="0.2">
      <c r="A3854" s="6" t="s">
        <v>746</v>
      </c>
      <c r="B3854" s="135">
        <v>42226.833333333336</v>
      </c>
      <c r="C3854" s="6">
        <v>667881</v>
      </c>
      <c r="D3854" s="62"/>
      <c r="E3854" s="44"/>
      <c r="F3854" s="6"/>
    </row>
    <row r="3855" spans="1:6" ht="15.75" customHeight="1" x14ac:dyDescent="0.2">
      <c r="A3855" s="6" t="s">
        <v>746</v>
      </c>
      <c r="B3855" s="135">
        <v>42225.833333333336</v>
      </c>
      <c r="C3855" s="6">
        <v>756458</v>
      </c>
      <c r="D3855" s="62"/>
      <c r="E3855" s="44"/>
      <c r="F3855" s="6"/>
    </row>
    <row r="3856" spans="1:6" ht="15.75" customHeight="1" x14ac:dyDescent="0.2">
      <c r="A3856" s="6" t="s">
        <v>746</v>
      </c>
      <c r="B3856" s="135">
        <v>42224.833333333336</v>
      </c>
      <c r="C3856" s="6">
        <v>756712</v>
      </c>
      <c r="D3856" s="62"/>
      <c r="E3856" s="44"/>
      <c r="F3856" s="6"/>
    </row>
    <row r="3857" spans="1:6" ht="15.75" customHeight="1" x14ac:dyDescent="0.2">
      <c r="A3857" s="6" t="s">
        <v>746</v>
      </c>
      <c r="B3857" s="135">
        <v>42223.833333333336</v>
      </c>
      <c r="C3857" s="6">
        <v>750137</v>
      </c>
      <c r="D3857" s="62"/>
      <c r="E3857" s="44"/>
      <c r="F3857" s="6"/>
    </row>
    <row r="3858" spans="1:6" ht="15.75" customHeight="1" x14ac:dyDescent="0.2">
      <c r="A3858" s="6" t="s">
        <v>746</v>
      </c>
      <c r="B3858" s="135">
        <v>42222.833333333336</v>
      </c>
      <c r="C3858" s="6">
        <v>754374</v>
      </c>
      <c r="D3858" s="62"/>
      <c r="E3858" s="44"/>
      <c r="F3858" s="6"/>
    </row>
    <row r="3859" spans="1:6" ht="15.75" customHeight="1" x14ac:dyDescent="0.2">
      <c r="A3859" s="6" t="s">
        <v>746</v>
      </c>
      <c r="B3859" s="135">
        <v>42221.833333333336</v>
      </c>
      <c r="C3859" s="6">
        <v>609485</v>
      </c>
      <c r="D3859" s="62"/>
      <c r="E3859" s="44"/>
      <c r="F3859" s="6"/>
    </row>
    <row r="3860" spans="1:6" ht="15.75" customHeight="1" x14ac:dyDescent="0.2">
      <c r="A3860" s="6" t="s">
        <v>746</v>
      </c>
      <c r="B3860" s="135">
        <v>42220.833333333336</v>
      </c>
      <c r="C3860" s="6">
        <v>526274</v>
      </c>
      <c r="D3860" s="62"/>
      <c r="E3860" s="44"/>
      <c r="F3860" s="6"/>
    </row>
    <row r="3861" spans="1:6" ht="15.75" customHeight="1" x14ac:dyDescent="0.2">
      <c r="A3861" s="6" t="s">
        <v>746</v>
      </c>
      <c r="B3861" s="135">
        <v>42219.833333333336</v>
      </c>
      <c r="C3861" s="6">
        <v>516398</v>
      </c>
      <c r="D3861" s="62"/>
      <c r="E3861" s="44"/>
      <c r="F3861" s="6"/>
    </row>
    <row r="3862" spans="1:6" ht="15.75" customHeight="1" x14ac:dyDescent="0.2">
      <c r="A3862" s="6" t="s">
        <v>746</v>
      </c>
      <c r="B3862" s="135">
        <v>42218.833333333336</v>
      </c>
      <c r="C3862" s="6">
        <v>522465</v>
      </c>
      <c r="D3862" s="62"/>
      <c r="E3862" s="44"/>
      <c r="F3862" s="6"/>
    </row>
    <row r="3863" spans="1:6" ht="15.75" customHeight="1" x14ac:dyDescent="0.2">
      <c r="A3863" s="6" t="s">
        <v>746</v>
      </c>
      <c r="B3863" s="135">
        <v>42217.833333333336</v>
      </c>
      <c r="C3863" s="6">
        <v>502353</v>
      </c>
      <c r="D3863" s="62"/>
      <c r="E3863" s="44"/>
      <c r="F3863" s="6"/>
    </row>
    <row r="3864" spans="1:6" ht="15.75" customHeight="1" x14ac:dyDescent="0.2">
      <c r="A3864" s="6" t="s">
        <v>748</v>
      </c>
      <c r="B3864" s="135">
        <v>42247.833333333336</v>
      </c>
      <c r="C3864" s="6">
        <v>258614</v>
      </c>
      <c r="D3864" s="62"/>
      <c r="E3864" s="44"/>
      <c r="F3864" s="6"/>
    </row>
    <row r="3865" spans="1:6" ht="15.75" customHeight="1" x14ac:dyDescent="0.2">
      <c r="A3865" s="6" t="s">
        <v>748</v>
      </c>
      <c r="B3865" s="135">
        <v>42246.833333333336</v>
      </c>
      <c r="C3865" s="6">
        <v>265778</v>
      </c>
      <c r="D3865" s="62"/>
      <c r="E3865" s="44"/>
      <c r="F3865" s="6"/>
    </row>
    <row r="3866" spans="1:6" ht="15.75" customHeight="1" x14ac:dyDescent="0.2">
      <c r="A3866" s="6" t="s">
        <v>748</v>
      </c>
      <c r="B3866" s="135">
        <v>42245.833333333336</v>
      </c>
      <c r="C3866" s="6">
        <v>262329</v>
      </c>
      <c r="D3866" s="62"/>
      <c r="E3866" s="44"/>
      <c r="F3866" s="6"/>
    </row>
    <row r="3867" spans="1:6" ht="15.75" customHeight="1" x14ac:dyDescent="0.2">
      <c r="A3867" s="6" t="s">
        <v>748</v>
      </c>
      <c r="B3867" s="135">
        <v>42244.833333333336</v>
      </c>
      <c r="C3867" s="6">
        <v>251203</v>
      </c>
      <c r="D3867" s="62"/>
      <c r="E3867" s="44"/>
      <c r="F3867" s="6"/>
    </row>
    <row r="3868" spans="1:6" ht="15.75" customHeight="1" x14ac:dyDescent="0.2">
      <c r="A3868" s="6" t="s">
        <v>748</v>
      </c>
      <c r="B3868" s="135">
        <v>42243.833333333336</v>
      </c>
      <c r="C3868" s="6">
        <v>268769</v>
      </c>
      <c r="D3868" s="62"/>
      <c r="E3868" s="44"/>
      <c r="F3868" s="6"/>
    </row>
    <row r="3869" spans="1:6" ht="15.75" customHeight="1" x14ac:dyDescent="0.2">
      <c r="A3869" s="6" t="s">
        <v>748</v>
      </c>
      <c r="B3869" s="135">
        <v>42242.833333333336</v>
      </c>
      <c r="C3869" s="6">
        <v>268049</v>
      </c>
      <c r="D3869" s="62"/>
      <c r="E3869" s="44"/>
      <c r="F3869" s="6"/>
    </row>
    <row r="3870" spans="1:6" ht="15.75" customHeight="1" x14ac:dyDescent="0.2">
      <c r="A3870" s="6" t="s">
        <v>748</v>
      </c>
      <c r="B3870" s="135">
        <v>42241.833333333336</v>
      </c>
      <c r="C3870" s="6">
        <v>256801</v>
      </c>
      <c r="D3870" s="62"/>
      <c r="E3870" s="44"/>
      <c r="F3870" s="6"/>
    </row>
    <row r="3871" spans="1:6" ht="15.75" customHeight="1" x14ac:dyDescent="0.2">
      <c r="A3871" s="6" t="s">
        <v>748</v>
      </c>
      <c r="B3871" s="135">
        <v>42240.833333333336</v>
      </c>
      <c r="C3871" s="6">
        <v>260579</v>
      </c>
      <c r="D3871" s="62"/>
      <c r="E3871" s="44"/>
      <c r="F3871" s="6"/>
    </row>
    <row r="3872" spans="1:6" ht="15.75" customHeight="1" x14ac:dyDescent="0.2">
      <c r="A3872" s="6" t="s">
        <v>748</v>
      </c>
      <c r="B3872" s="135">
        <v>42239.833333333336</v>
      </c>
      <c r="C3872" s="6">
        <v>260710</v>
      </c>
      <c r="D3872" s="62"/>
      <c r="E3872" s="44"/>
      <c r="F3872" s="6"/>
    </row>
    <row r="3873" spans="1:6" ht="15.75" customHeight="1" x14ac:dyDescent="0.2">
      <c r="A3873" s="6" t="s">
        <v>748</v>
      </c>
      <c r="B3873" s="135">
        <v>42238.833333333336</v>
      </c>
      <c r="C3873" s="6">
        <v>246862</v>
      </c>
      <c r="D3873" s="62"/>
      <c r="E3873" s="44"/>
      <c r="F3873" s="6"/>
    </row>
    <row r="3874" spans="1:6" ht="15.75" customHeight="1" x14ac:dyDescent="0.2">
      <c r="A3874" s="6" t="s">
        <v>748</v>
      </c>
      <c r="B3874" s="135">
        <v>42237.833333333336</v>
      </c>
      <c r="C3874" s="6">
        <v>254597</v>
      </c>
      <c r="D3874" s="62"/>
      <c r="E3874" s="44"/>
      <c r="F3874" s="6"/>
    </row>
    <row r="3875" spans="1:6" ht="15.75" customHeight="1" x14ac:dyDescent="0.2">
      <c r="A3875" s="6" t="s">
        <v>748</v>
      </c>
      <c r="B3875" s="135">
        <v>42236.833333333336</v>
      </c>
      <c r="C3875" s="6">
        <v>259067</v>
      </c>
      <c r="D3875" s="62"/>
      <c r="E3875" s="44"/>
      <c r="F3875" s="6"/>
    </row>
    <row r="3876" spans="1:6" ht="15.75" customHeight="1" x14ac:dyDescent="0.2">
      <c r="A3876" s="6" t="s">
        <v>748</v>
      </c>
      <c r="B3876" s="135">
        <v>42235.833333333336</v>
      </c>
      <c r="C3876" s="6">
        <v>260627</v>
      </c>
      <c r="D3876" s="62"/>
      <c r="E3876" s="44"/>
      <c r="F3876" s="6"/>
    </row>
    <row r="3877" spans="1:6" ht="15.75" customHeight="1" x14ac:dyDescent="0.2">
      <c r="A3877" s="6" t="s">
        <v>748</v>
      </c>
      <c r="B3877" s="135">
        <v>42234.833333333336</v>
      </c>
      <c r="C3877" s="6">
        <v>269305</v>
      </c>
      <c r="D3877" s="62"/>
      <c r="E3877" s="44"/>
      <c r="F3877" s="6"/>
    </row>
    <row r="3878" spans="1:6" ht="15.75" customHeight="1" x14ac:dyDescent="0.2">
      <c r="A3878" s="6" t="s">
        <v>748</v>
      </c>
      <c r="B3878" s="135">
        <v>42233.833333333336</v>
      </c>
      <c r="C3878" s="6">
        <v>242394</v>
      </c>
      <c r="D3878" s="62"/>
      <c r="E3878" s="44"/>
      <c r="F3878" s="6"/>
    </row>
    <row r="3879" spans="1:6" ht="15.75" customHeight="1" x14ac:dyDescent="0.2">
      <c r="A3879" s="6" t="s">
        <v>748</v>
      </c>
      <c r="B3879" s="135">
        <v>42232.833333333336</v>
      </c>
      <c r="C3879" s="6">
        <v>305707</v>
      </c>
      <c r="D3879" s="62"/>
      <c r="E3879" s="44"/>
      <c r="F3879" s="6"/>
    </row>
    <row r="3880" spans="1:6" ht="15.75" customHeight="1" x14ac:dyDescent="0.2">
      <c r="A3880" s="6" t="s">
        <v>748</v>
      </c>
      <c r="B3880" s="135">
        <v>42231.833333333336</v>
      </c>
      <c r="C3880" s="6">
        <v>258498</v>
      </c>
      <c r="D3880" s="62"/>
      <c r="E3880" s="44"/>
      <c r="F3880" s="6"/>
    </row>
    <row r="3881" spans="1:6" ht="15.75" customHeight="1" x14ac:dyDescent="0.2">
      <c r="A3881" s="6" t="s">
        <v>748</v>
      </c>
      <c r="B3881" s="135">
        <v>42230.833333333336</v>
      </c>
      <c r="C3881" s="6">
        <v>236495</v>
      </c>
      <c r="D3881" s="62"/>
      <c r="E3881" s="44"/>
      <c r="F3881" s="6"/>
    </row>
    <row r="3882" spans="1:6" ht="15.75" customHeight="1" x14ac:dyDescent="0.2">
      <c r="A3882" s="6" t="s">
        <v>748</v>
      </c>
      <c r="B3882" s="135">
        <v>42229.833333333336</v>
      </c>
      <c r="C3882" s="6">
        <v>257099</v>
      </c>
      <c r="D3882" s="62"/>
      <c r="E3882" s="44"/>
      <c r="F3882" s="6"/>
    </row>
    <row r="3883" spans="1:6" ht="15.75" customHeight="1" x14ac:dyDescent="0.2">
      <c r="A3883" s="6" t="s">
        <v>748</v>
      </c>
      <c r="B3883" s="135">
        <v>42228.833333333336</v>
      </c>
      <c r="C3883" s="6">
        <v>258240</v>
      </c>
      <c r="D3883" s="62"/>
      <c r="E3883" s="44"/>
      <c r="F3883" s="6"/>
    </row>
    <row r="3884" spans="1:6" ht="15.75" customHeight="1" x14ac:dyDescent="0.2">
      <c r="A3884" s="6" t="s">
        <v>748</v>
      </c>
      <c r="B3884" s="135">
        <v>42227.833333333336</v>
      </c>
      <c r="C3884" s="6">
        <v>253501</v>
      </c>
      <c r="D3884" s="62"/>
      <c r="E3884" s="44"/>
      <c r="F3884" s="6"/>
    </row>
    <row r="3885" spans="1:6" ht="15.75" customHeight="1" x14ac:dyDescent="0.2">
      <c r="A3885" s="6" t="s">
        <v>748</v>
      </c>
      <c r="B3885" s="135">
        <v>42226.833333333336</v>
      </c>
      <c r="C3885" s="6">
        <v>254971</v>
      </c>
      <c r="D3885" s="62"/>
      <c r="E3885" s="44"/>
      <c r="F3885" s="6"/>
    </row>
    <row r="3886" spans="1:6" ht="15.75" customHeight="1" x14ac:dyDescent="0.2">
      <c r="A3886" s="6" t="s">
        <v>748</v>
      </c>
      <c r="B3886" s="135">
        <v>42225.833333333336</v>
      </c>
      <c r="C3886" s="6">
        <v>289583</v>
      </c>
      <c r="D3886" s="62"/>
      <c r="E3886" s="44"/>
      <c r="F3886" s="6"/>
    </row>
    <row r="3887" spans="1:6" ht="15.75" customHeight="1" x14ac:dyDescent="0.2">
      <c r="A3887" s="6" t="s">
        <v>748</v>
      </c>
      <c r="B3887" s="135">
        <v>42224.833333333336</v>
      </c>
      <c r="C3887" s="6">
        <v>257702</v>
      </c>
      <c r="D3887" s="62"/>
      <c r="E3887" s="44"/>
      <c r="F3887" s="6"/>
    </row>
    <row r="3888" spans="1:6" ht="15.75" customHeight="1" x14ac:dyDescent="0.2">
      <c r="A3888" s="6" t="s">
        <v>748</v>
      </c>
      <c r="B3888" s="135">
        <v>42223.833333333336</v>
      </c>
      <c r="C3888" s="6">
        <v>253596</v>
      </c>
      <c r="D3888" s="62"/>
      <c r="E3888" s="44"/>
      <c r="F3888" s="6"/>
    </row>
    <row r="3889" spans="1:6" ht="15.75" customHeight="1" x14ac:dyDescent="0.2">
      <c r="A3889" s="6" t="s">
        <v>748</v>
      </c>
      <c r="B3889" s="135">
        <v>42222.833333333336</v>
      </c>
      <c r="C3889" s="6">
        <v>285625</v>
      </c>
      <c r="D3889" s="62"/>
      <c r="E3889" s="44"/>
      <c r="F3889" s="6"/>
    </row>
    <row r="3890" spans="1:6" ht="15.75" customHeight="1" x14ac:dyDescent="0.2">
      <c r="A3890" s="6" t="s">
        <v>748</v>
      </c>
      <c r="B3890" s="135">
        <v>42221.833333333336</v>
      </c>
      <c r="C3890" s="6">
        <v>258892</v>
      </c>
      <c r="D3890" s="62"/>
      <c r="E3890" s="44"/>
      <c r="F3890" s="6"/>
    </row>
    <row r="3891" spans="1:6" ht="15.75" customHeight="1" x14ac:dyDescent="0.2">
      <c r="A3891" s="6" t="s">
        <v>748</v>
      </c>
      <c r="B3891" s="135">
        <v>42220.833333333336</v>
      </c>
      <c r="C3891" s="6">
        <v>273320</v>
      </c>
      <c r="D3891" s="62"/>
      <c r="E3891" s="44"/>
      <c r="F3891" s="6"/>
    </row>
    <row r="3892" spans="1:6" ht="15.75" customHeight="1" x14ac:dyDescent="0.2">
      <c r="A3892" s="6" t="s">
        <v>748</v>
      </c>
      <c r="B3892" s="135">
        <v>42219.833333333336</v>
      </c>
      <c r="C3892" s="6">
        <v>310699</v>
      </c>
      <c r="D3892" s="62"/>
      <c r="E3892" s="44"/>
      <c r="F3892" s="6"/>
    </row>
    <row r="3893" spans="1:6" ht="15.75" customHeight="1" x14ac:dyDescent="0.2">
      <c r="A3893" s="6" t="s">
        <v>748</v>
      </c>
      <c r="B3893" s="135">
        <v>42218.833333333336</v>
      </c>
      <c r="C3893" s="6">
        <v>267019</v>
      </c>
      <c r="D3893" s="62"/>
      <c r="E3893" s="44"/>
      <c r="F3893" s="6"/>
    </row>
    <row r="3894" spans="1:6" ht="15.75" customHeight="1" x14ac:dyDescent="0.2">
      <c r="A3894" s="6" t="s">
        <v>748</v>
      </c>
      <c r="B3894" s="135">
        <v>42217.833333333336</v>
      </c>
      <c r="C3894" s="6">
        <v>242623</v>
      </c>
      <c r="D3894" s="62"/>
      <c r="E3894" s="44"/>
      <c r="F3894" s="6"/>
    </row>
    <row r="3895" spans="1:6" ht="15.75" customHeight="1" x14ac:dyDescent="0.2">
      <c r="A3895" s="6" t="s">
        <v>761</v>
      </c>
      <c r="B3895" s="6"/>
      <c r="C3895" s="6"/>
      <c r="D3895" s="62"/>
      <c r="E3895" s="44"/>
      <c r="F3895" s="6"/>
    </row>
    <row r="3896" spans="1:6" ht="15.75" customHeight="1" x14ac:dyDescent="0.2">
      <c r="A3896" s="6" t="s">
        <v>764</v>
      </c>
      <c r="B3896" s="135">
        <v>42247.833333333336</v>
      </c>
      <c r="C3896" s="6">
        <v>193469</v>
      </c>
      <c r="D3896" s="62"/>
      <c r="E3896" s="44"/>
      <c r="F3896" s="6"/>
    </row>
    <row r="3897" spans="1:6" ht="15.75" customHeight="1" x14ac:dyDescent="0.2">
      <c r="A3897" s="6" t="s">
        <v>764</v>
      </c>
      <c r="B3897" s="135">
        <v>42246.833333333336</v>
      </c>
      <c r="C3897" s="6">
        <v>182811</v>
      </c>
      <c r="D3897" s="62"/>
      <c r="E3897" s="44"/>
      <c r="F3897" s="6"/>
    </row>
    <row r="3898" spans="1:6" ht="15.75" customHeight="1" x14ac:dyDescent="0.2">
      <c r="A3898" s="6" t="s">
        <v>764</v>
      </c>
      <c r="B3898" s="135">
        <v>42245.833333333336</v>
      </c>
      <c r="C3898" s="6">
        <v>178395</v>
      </c>
      <c r="D3898" s="62"/>
      <c r="E3898" s="44"/>
      <c r="F3898" s="6"/>
    </row>
    <row r="3899" spans="1:6" ht="15.75" customHeight="1" x14ac:dyDescent="0.2">
      <c r="A3899" s="6" t="s">
        <v>764</v>
      </c>
      <c r="B3899" s="135">
        <v>42244.833333333336</v>
      </c>
      <c r="C3899" s="6">
        <v>179364</v>
      </c>
      <c r="D3899" s="62"/>
      <c r="E3899" s="44"/>
      <c r="F3899" s="6"/>
    </row>
    <row r="3900" spans="1:6" ht="15.75" customHeight="1" x14ac:dyDescent="0.2">
      <c r="A3900" s="6" t="s">
        <v>764</v>
      </c>
      <c r="B3900" s="135">
        <v>42243.833333333336</v>
      </c>
      <c r="C3900" s="6">
        <v>189957</v>
      </c>
      <c r="D3900" s="62"/>
      <c r="E3900" s="44"/>
      <c r="F3900" s="6"/>
    </row>
    <row r="3901" spans="1:6" ht="15.75" customHeight="1" x14ac:dyDescent="0.2">
      <c r="A3901" s="6" t="s">
        <v>764</v>
      </c>
      <c r="B3901" s="135">
        <v>42242.833333333336</v>
      </c>
      <c r="C3901" s="6">
        <v>177774</v>
      </c>
      <c r="D3901" s="62"/>
      <c r="E3901" s="44"/>
      <c r="F3901" s="6"/>
    </row>
    <row r="3902" spans="1:6" ht="15.75" customHeight="1" x14ac:dyDescent="0.2">
      <c r="A3902" s="6" t="s">
        <v>764</v>
      </c>
      <c r="B3902" s="135">
        <v>42241.833333333336</v>
      </c>
      <c r="C3902" s="6">
        <v>186791</v>
      </c>
      <c r="D3902" s="62"/>
      <c r="E3902" s="44"/>
      <c r="F3902" s="6"/>
    </row>
    <row r="3903" spans="1:6" ht="15.75" customHeight="1" x14ac:dyDescent="0.2">
      <c r="A3903" s="6" t="s">
        <v>764</v>
      </c>
      <c r="B3903" s="135">
        <v>42240.833333333336</v>
      </c>
      <c r="C3903" s="6">
        <v>181527</v>
      </c>
      <c r="D3903" s="62"/>
      <c r="E3903" s="44"/>
      <c r="F3903" s="6"/>
    </row>
    <row r="3904" spans="1:6" ht="15.75" customHeight="1" x14ac:dyDescent="0.2">
      <c r="A3904" s="6" t="s">
        <v>764</v>
      </c>
      <c r="B3904" s="135">
        <v>42239.833333333336</v>
      </c>
      <c r="C3904" s="6">
        <v>177244</v>
      </c>
      <c r="D3904" s="62"/>
      <c r="E3904" s="44"/>
      <c r="F3904" s="6"/>
    </row>
    <row r="3905" spans="1:6" ht="15.75" customHeight="1" x14ac:dyDescent="0.2">
      <c r="A3905" s="6" t="s">
        <v>764</v>
      </c>
      <c r="B3905" s="135">
        <v>42238.833333333336</v>
      </c>
      <c r="C3905" s="6">
        <v>179508</v>
      </c>
      <c r="D3905" s="62"/>
      <c r="E3905" s="44"/>
      <c r="F3905" s="6"/>
    </row>
    <row r="3906" spans="1:6" ht="15.75" customHeight="1" x14ac:dyDescent="0.2">
      <c r="A3906" s="6" t="s">
        <v>764</v>
      </c>
      <c r="B3906" s="135">
        <v>42237.833333333336</v>
      </c>
      <c r="C3906" s="6">
        <v>178212</v>
      </c>
      <c r="D3906" s="62"/>
      <c r="E3906" s="44"/>
      <c r="F3906" s="6"/>
    </row>
    <row r="3907" spans="1:6" ht="15.75" customHeight="1" x14ac:dyDescent="0.2">
      <c r="A3907" s="6" t="s">
        <v>764</v>
      </c>
      <c r="B3907" s="135">
        <v>42236.833333333336</v>
      </c>
      <c r="C3907" s="6">
        <v>170962</v>
      </c>
      <c r="D3907" s="62"/>
      <c r="E3907" s="44"/>
      <c r="F3907" s="6"/>
    </row>
    <row r="3908" spans="1:6" ht="15.75" customHeight="1" x14ac:dyDescent="0.2">
      <c r="A3908" s="6" t="s">
        <v>764</v>
      </c>
      <c r="B3908" s="135">
        <v>42235.833333333336</v>
      </c>
      <c r="C3908" s="6">
        <v>185824</v>
      </c>
      <c r="D3908" s="62"/>
      <c r="E3908" s="44"/>
      <c r="F3908" s="6"/>
    </row>
    <row r="3909" spans="1:6" ht="15.75" customHeight="1" x14ac:dyDescent="0.2">
      <c r="A3909" s="6" t="s">
        <v>764</v>
      </c>
      <c r="B3909" s="135">
        <v>42234.833333333336</v>
      </c>
      <c r="C3909" s="6">
        <v>228940</v>
      </c>
      <c r="D3909" s="62"/>
      <c r="E3909" s="44"/>
      <c r="F3909" s="6"/>
    </row>
    <row r="3910" spans="1:6" ht="15.75" customHeight="1" x14ac:dyDescent="0.2">
      <c r="A3910" s="6" t="s">
        <v>764</v>
      </c>
      <c r="B3910" s="135">
        <v>42233.833333333336</v>
      </c>
      <c r="C3910" s="6">
        <v>287728</v>
      </c>
      <c r="D3910" s="62"/>
      <c r="E3910" s="44"/>
      <c r="F3910" s="6"/>
    </row>
    <row r="3911" spans="1:6" ht="15.75" customHeight="1" x14ac:dyDescent="0.2">
      <c r="A3911" s="6" t="s">
        <v>764</v>
      </c>
      <c r="B3911" s="135">
        <v>42232.833333333336</v>
      </c>
      <c r="C3911" s="6">
        <v>197283</v>
      </c>
      <c r="D3911" s="62"/>
      <c r="E3911" s="44"/>
      <c r="F3911" s="6"/>
    </row>
    <row r="3912" spans="1:6" ht="15.75" customHeight="1" x14ac:dyDescent="0.2">
      <c r="A3912" s="6" t="s">
        <v>764</v>
      </c>
      <c r="B3912" s="135">
        <v>42231.833333333336</v>
      </c>
      <c r="C3912" s="6">
        <v>165167</v>
      </c>
      <c r="D3912" s="62"/>
      <c r="E3912" s="44"/>
      <c r="F3912" s="6"/>
    </row>
    <row r="3913" spans="1:6" ht="15.75" customHeight="1" x14ac:dyDescent="0.2">
      <c r="A3913" s="6" t="s">
        <v>764</v>
      </c>
      <c r="B3913" s="135">
        <v>42230.833333333336</v>
      </c>
      <c r="C3913" s="6">
        <v>177641</v>
      </c>
      <c r="D3913" s="62"/>
      <c r="E3913" s="44"/>
      <c r="F3913" s="6"/>
    </row>
    <row r="3914" spans="1:6" ht="15.75" customHeight="1" x14ac:dyDescent="0.2">
      <c r="A3914" s="6" t="s">
        <v>764</v>
      </c>
      <c r="B3914" s="135">
        <v>42229.833333333336</v>
      </c>
      <c r="C3914" s="6">
        <v>172262</v>
      </c>
      <c r="D3914" s="62"/>
      <c r="E3914" s="44"/>
      <c r="F3914" s="6"/>
    </row>
    <row r="3915" spans="1:6" ht="15.75" customHeight="1" x14ac:dyDescent="0.2">
      <c r="A3915" s="6" t="s">
        <v>764</v>
      </c>
      <c r="B3915" s="135">
        <v>42228.833333333336</v>
      </c>
      <c r="C3915" s="6">
        <v>175248</v>
      </c>
      <c r="D3915" s="62"/>
      <c r="E3915" s="44"/>
      <c r="F3915" s="6"/>
    </row>
    <row r="3916" spans="1:6" ht="15.75" customHeight="1" x14ac:dyDescent="0.2">
      <c r="A3916" s="6" t="s">
        <v>764</v>
      </c>
      <c r="B3916" s="135">
        <v>42227.833333333336</v>
      </c>
      <c r="C3916" s="6">
        <v>195809</v>
      </c>
      <c r="D3916" s="62"/>
      <c r="E3916" s="44"/>
      <c r="F3916" s="6"/>
    </row>
    <row r="3917" spans="1:6" ht="15.75" customHeight="1" x14ac:dyDescent="0.2">
      <c r="A3917" s="6" t="s">
        <v>764</v>
      </c>
      <c r="B3917" s="135">
        <v>42226.833333333336</v>
      </c>
      <c r="C3917" s="6">
        <v>229527</v>
      </c>
      <c r="D3917" s="62"/>
      <c r="E3917" s="44"/>
      <c r="F3917" s="6"/>
    </row>
    <row r="3918" spans="1:6" ht="15.75" customHeight="1" x14ac:dyDescent="0.2">
      <c r="A3918" s="6" t="s">
        <v>764</v>
      </c>
      <c r="B3918" s="135">
        <v>42225.833333333336</v>
      </c>
      <c r="C3918" s="6">
        <v>203956</v>
      </c>
      <c r="D3918" s="62"/>
      <c r="E3918" s="44"/>
      <c r="F3918" s="6"/>
    </row>
    <row r="3919" spans="1:6" ht="15.75" customHeight="1" x14ac:dyDescent="0.2">
      <c r="A3919" s="6" t="s">
        <v>764</v>
      </c>
      <c r="B3919" s="135">
        <v>42224.833333333336</v>
      </c>
      <c r="C3919" s="6">
        <v>206049</v>
      </c>
      <c r="D3919" s="62"/>
      <c r="E3919" s="44"/>
      <c r="F3919" s="6"/>
    </row>
    <row r="3920" spans="1:6" ht="15.75" customHeight="1" x14ac:dyDescent="0.2">
      <c r="A3920" s="6" t="s">
        <v>764</v>
      </c>
      <c r="B3920" s="135">
        <v>42223.833333333336</v>
      </c>
      <c r="C3920" s="6">
        <v>205259</v>
      </c>
      <c r="D3920" s="62"/>
      <c r="E3920" s="44"/>
      <c r="F3920" s="6"/>
    </row>
    <row r="3921" spans="1:6" ht="15.75" customHeight="1" x14ac:dyDescent="0.2">
      <c r="A3921" s="6" t="s">
        <v>764</v>
      </c>
      <c r="B3921" s="135">
        <v>42222.833333333336</v>
      </c>
      <c r="C3921" s="6">
        <v>195554</v>
      </c>
      <c r="D3921" s="62"/>
      <c r="E3921" s="44"/>
      <c r="F3921" s="6"/>
    </row>
    <row r="3922" spans="1:6" ht="15.75" customHeight="1" x14ac:dyDescent="0.2">
      <c r="A3922" s="6" t="s">
        <v>764</v>
      </c>
      <c r="B3922" s="135">
        <v>42221.833333333336</v>
      </c>
      <c r="C3922" s="6">
        <v>200440</v>
      </c>
      <c r="D3922" s="62"/>
      <c r="E3922" s="44"/>
      <c r="F3922" s="6"/>
    </row>
    <row r="3923" spans="1:6" ht="15.75" customHeight="1" x14ac:dyDescent="0.2">
      <c r="A3923" s="6" t="s">
        <v>764</v>
      </c>
      <c r="B3923" s="135">
        <v>42220.833333333336</v>
      </c>
      <c r="C3923" s="6">
        <v>188288</v>
      </c>
      <c r="D3923" s="62"/>
      <c r="E3923" s="44"/>
      <c r="F3923" s="6"/>
    </row>
    <row r="3924" spans="1:6" ht="15.75" customHeight="1" x14ac:dyDescent="0.2">
      <c r="A3924" s="6" t="s">
        <v>764</v>
      </c>
      <c r="B3924" s="135">
        <v>42219.833333333336</v>
      </c>
      <c r="C3924" s="6">
        <v>214750</v>
      </c>
      <c r="D3924" s="62"/>
      <c r="E3924" s="44"/>
      <c r="F3924" s="6"/>
    </row>
    <row r="3925" spans="1:6" ht="15.75" customHeight="1" x14ac:dyDescent="0.2">
      <c r="A3925" s="6" t="s">
        <v>764</v>
      </c>
      <c r="B3925" s="135">
        <v>42218.833333333336</v>
      </c>
      <c r="C3925" s="6">
        <v>196387</v>
      </c>
      <c r="D3925" s="62"/>
      <c r="E3925" s="44"/>
      <c r="F3925" s="6"/>
    </row>
    <row r="3926" spans="1:6" ht="15.75" customHeight="1" x14ac:dyDescent="0.2">
      <c r="A3926" s="6" t="s">
        <v>764</v>
      </c>
      <c r="B3926" s="135">
        <v>42217.833333333336</v>
      </c>
      <c r="C3926" s="6">
        <v>165289</v>
      </c>
      <c r="D3926" s="62"/>
      <c r="E3926" s="44"/>
      <c r="F3926" s="6"/>
    </row>
    <row r="3927" spans="1:6" ht="15.75" customHeight="1" x14ac:dyDescent="0.2">
      <c r="A3927" s="6" t="s">
        <v>765</v>
      </c>
      <c r="B3927" s="135">
        <v>42247.833333333336</v>
      </c>
      <c r="C3927" s="6">
        <v>354833</v>
      </c>
      <c r="D3927" s="62"/>
      <c r="E3927" s="44"/>
      <c r="F3927" s="6"/>
    </row>
    <row r="3928" spans="1:6" ht="15.75" customHeight="1" x14ac:dyDescent="0.2">
      <c r="A3928" s="6" t="s">
        <v>765</v>
      </c>
      <c r="B3928" s="135">
        <v>42246.833333333336</v>
      </c>
      <c r="C3928" s="6">
        <v>312396</v>
      </c>
      <c r="D3928" s="62"/>
      <c r="E3928" s="44"/>
      <c r="F3928" s="6"/>
    </row>
    <row r="3929" spans="1:6" ht="15.75" customHeight="1" x14ac:dyDescent="0.2">
      <c r="A3929" s="6" t="s">
        <v>765</v>
      </c>
      <c r="B3929" s="135">
        <v>42245.833333333336</v>
      </c>
      <c r="C3929" s="6">
        <v>308022</v>
      </c>
      <c r="D3929" s="62"/>
      <c r="E3929" s="44"/>
      <c r="F3929" s="6"/>
    </row>
    <row r="3930" spans="1:6" ht="15.75" customHeight="1" x14ac:dyDescent="0.2">
      <c r="A3930" s="6" t="s">
        <v>765</v>
      </c>
      <c r="B3930" s="135">
        <v>42244.833333333336</v>
      </c>
      <c r="C3930" s="6">
        <v>304910</v>
      </c>
      <c r="D3930" s="62"/>
      <c r="E3930" s="44"/>
      <c r="F3930" s="6"/>
    </row>
    <row r="3931" spans="1:6" ht="15.75" customHeight="1" x14ac:dyDescent="0.2">
      <c r="A3931" s="6" t="s">
        <v>765</v>
      </c>
      <c r="B3931" s="135">
        <v>42243.833333333336</v>
      </c>
      <c r="C3931" s="6">
        <v>296486</v>
      </c>
      <c r="D3931" s="62"/>
      <c r="E3931" s="44"/>
      <c r="F3931" s="6"/>
    </row>
    <row r="3932" spans="1:6" ht="15.75" customHeight="1" x14ac:dyDescent="0.2">
      <c r="A3932" s="6" t="s">
        <v>765</v>
      </c>
      <c r="B3932" s="135">
        <v>42242.833333333336</v>
      </c>
      <c r="C3932" s="6">
        <v>320262</v>
      </c>
      <c r="D3932" s="62"/>
      <c r="E3932" s="44"/>
      <c r="F3932" s="6"/>
    </row>
    <row r="3933" spans="1:6" ht="15.75" customHeight="1" x14ac:dyDescent="0.2">
      <c r="A3933" s="6" t="s">
        <v>765</v>
      </c>
      <c r="B3933" s="135">
        <v>42241.833333333336</v>
      </c>
      <c r="C3933" s="6">
        <v>307471</v>
      </c>
      <c r="D3933" s="62"/>
      <c r="E3933" s="44"/>
      <c r="F3933" s="6"/>
    </row>
    <row r="3934" spans="1:6" ht="15.75" customHeight="1" x14ac:dyDescent="0.2">
      <c r="A3934" s="6" t="s">
        <v>765</v>
      </c>
      <c r="B3934" s="135">
        <v>42240.833333333336</v>
      </c>
      <c r="C3934" s="6">
        <v>356792</v>
      </c>
      <c r="D3934" s="62"/>
      <c r="E3934" s="44"/>
      <c r="F3934" s="6"/>
    </row>
    <row r="3935" spans="1:6" ht="15.75" customHeight="1" x14ac:dyDescent="0.2">
      <c r="A3935" s="6" t="s">
        <v>765</v>
      </c>
      <c r="B3935" s="135">
        <v>42239.833333333336</v>
      </c>
      <c r="C3935" s="6">
        <v>328494</v>
      </c>
      <c r="D3935" s="62"/>
      <c r="E3935" s="44"/>
      <c r="F3935" s="6"/>
    </row>
    <row r="3936" spans="1:6" ht="15.75" customHeight="1" x14ac:dyDescent="0.2">
      <c r="A3936" s="6" t="s">
        <v>765</v>
      </c>
      <c r="B3936" s="135">
        <v>42238.833333333336</v>
      </c>
      <c r="C3936" s="6">
        <v>320883</v>
      </c>
      <c r="D3936" s="62"/>
      <c r="E3936" s="44"/>
      <c r="F3936" s="6"/>
    </row>
    <row r="3937" spans="1:6" ht="15.75" customHeight="1" x14ac:dyDescent="0.2">
      <c r="A3937" s="6" t="s">
        <v>765</v>
      </c>
      <c r="B3937" s="135">
        <v>42237.833333333336</v>
      </c>
      <c r="C3937" s="6">
        <v>323537</v>
      </c>
      <c r="D3937" s="62"/>
      <c r="E3937" s="44"/>
      <c r="F3937" s="6"/>
    </row>
    <row r="3938" spans="1:6" ht="15.75" customHeight="1" x14ac:dyDescent="0.2">
      <c r="A3938" s="6" t="s">
        <v>765</v>
      </c>
      <c r="B3938" s="135">
        <v>42236.833333333336</v>
      </c>
      <c r="C3938" s="6">
        <v>325990</v>
      </c>
      <c r="D3938" s="62"/>
      <c r="E3938" s="44"/>
      <c r="F3938" s="6"/>
    </row>
    <row r="3939" spans="1:6" ht="15.75" customHeight="1" x14ac:dyDescent="0.2">
      <c r="A3939" s="6" t="s">
        <v>765</v>
      </c>
      <c r="B3939" s="135">
        <v>42235.833333333336</v>
      </c>
      <c r="C3939" s="6">
        <v>347504</v>
      </c>
      <c r="D3939" s="62"/>
      <c r="E3939" s="44"/>
      <c r="F3939" s="6"/>
    </row>
    <row r="3940" spans="1:6" ht="15.75" customHeight="1" x14ac:dyDescent="0.2">
      <c r="A3940" s="6" t="s">
        <v>765</v>
      </c>
      <c r="B3940" s="135">
        <v>42234.833333333336</v>
      </c>
      <c r="C3940" s="6">
        <v>347130</v>
      </c>
      <c r="D3940" s="62"/>
      <c r="E3940" s="44"/>
      <c r="F3940" s="6"/>
    </row>
    <row r="3941" spans="1:6" ht="15.75" customHeight="1" x14ac:dyDescent="0.2">
      <c r="A3941" s="6" t="s">
        <v>765</v>
      </c>
      <c r="B3941" s="135">
        <v>42233.833333333336</v>
      </c>
      <c r="C3941" s="6">
        <v>449785</v>
      </c>
      <c r="D3941" s="62"/>
      <c r="E3941" s="44"/>
      <c r="F3941" s="6"/>
    </row>
    <row r="3942" spans="1:6" ht="15.75" customHeight="1" x14ac:dyDescent="0.2">
      <c r="A3942" s="6" t="s">
        <v>765</v>
      </c>
      <c r="B3942" s="135">
        <v>42232.833333333336</v>
      </c>
      <c r="C3942" s="6">
        <v>435741</v>
      </c>
      <c r="D3942" s="62"/>
      <c r="E3942" s="44"/>
      <c r="F3942" s="6"/>
    </row>
    <row r="3943" spans="1:6" ht="15.75" customHeight="1" x14ac:dyDescent="0.2">
      <c r="A3943" s="6" t="s">
        <v>765</v>
      </c>
      <c r="B3943" s="135">
        <v>42231.833333333336</v>
      </c>
      <c r="C3943" s="6">
        <v>319176</v>
      </c>
      <c r="D3943" s="62"/>
      <c r="E3943" s="44"/>
      <c r="F3943" s="6"/>
    </row>
    <row r="3944" spans="1:6" ht="15.75" customHeight="1" x14ac:dyDescent="0.2">
      <c r="A3944" s="6" t="s">
        <v>765</v>
      </c>
      <c r="B3944" s="135">
        <v>42230.833333333336</v>
      </c>
      <c r="C3944" s="6">
        <v>311298</v>
      </c>
      <c r="D3944" s="62"/>
      <c r="E3944" s="44"/>
      <c r="F3944" s="6"/>
    </row>
    <row r="3945" spans="1:6" ht="15.75" customHeight="1" x14ac:dyDescent="0.2">
      <c r="A3945" s="6" t="s">
        <v>765</v>
      </c>
      <c r="B3945" s="135">
        <v>42229.833333333336</v>
      </c>
      <c r="C3945" s="6">
        <v>324233</v>
      </c>
      <c r="D3945" s="62"/>
      <c r="E3945" s="44"/>
      <c r="F3945" s="6"/>
    </row>
    <row r="3946" spans="1:6" ht="15.75" customHeight="1" x14ac:dyDescent="0.2">
      <c r="A3946" s="6" t="s">
        <v>765</v>
      </c>
      <c r="B3946" s="135">
        <v>42228.833333333336</v>
      </c>
      <c r="C3946" s="6">
        <v>323262</v>
      </c>
      <c r="D3946" s="62"/>
      <c r="E3946" s="44"/>
      <c r="F3946" s="6"/>
    </row>
    <row r="3947" spans="1:6" ht="15.75" customHeight="1" x14ac:dyDescent="0.2">
      <c r="A3947" s="6" t="s">
        <v>765</v>
      </c>
      <c r="B3947" s="135">
        <v>42227.833333333336</v>
      </c>
      <c r="C3947" s="6">
        <v>351543</v>
      </c>
      <c r="D3947" s="62"/>
      <c r="E3947" s="44"/>
      <c r="F3947" s="6"/>
    </row>
    <row r="3948" spans="1:6" ht="15.75" customHeight="1" x14ac:dyDescent="0.2">
      <c r="A3948" s="6" t="s">
        <v>765</v>
      </c>
      <c r="B3948" s="135">
        <v>42226.833333333336</v>
      </c>
      <c r="C3948" s="6">
        <v>470146</v>
      </c>
      <c r="D3948" s="62"/>
      <c r="E3948" s="44"/>
      <c r="F3948" s="6"/>
    </row>
    <row r="3949" spans="1:6" ht="15.75" customHeight="1" x14ac:dyDescent="0.2">
      <c r="A3949" s="6" t="s">
        <v>765</v>
      </c>
      <c r="B3949" s="135">
        <v>42225.833333333336</v>
      </c>
      <c r="C3949" s="6">
        <v>335249</v>
      </c>
      <c r="D3949" s="62"/>
      <c r="E3949" s="44"/>
      <c r="F3949" s="6"/>
    </row>
    <row r="3950" spans="1:6" ht="15.75" customHeight="1" x14ac:dyDescent="0.2">
      <c r="A3950" s="6" t="s">
        <v>765</v>
      </c>
      <c r="B3950" s="135">
        <v>42224.833333333336</v>
      </c>
      <c r="C3950" s="6">
        <v>321423</v>
      </c>
      <c r="D3950" s="62"/>
      <c r="E3950" s="44"/>
      <c r="F3950" s="6"/>
    </row>
    <row r="3951" spans="1:6" ht="15.75" customHeight="1" x14ac:dyDescent="0.2">
      <c r="A3951" s="6" t="s">
        <v>765</v>
      </c>
      <c r="B3951" s="135">
        <v>42223.833333333336</v>
      </c>
      <c r="C3951" s="6">
        <v>325235</v>
      </c>
      <c r="D3951" s="62"/>
      <c r="E3951" s="44"/>
      <c r="F3951" s="6"/>
    </row>
    <row r="3952" spans="1:6" ht="15.75" customHeight="1" x14ac:dyDescent="0.2">
      <c r="A3952" s="6" t="s">
        <v>765</v>
      </c>
      <c r="B3952" s="135">
        <v>42222.833333333336</v>
      </c>
      <c r="C3952" s="6">
        <v>328470</v>
      </c>
      <c r="D3952" s="62"/>
      <c r="E3952" s="44"/>
      <c r="F3952" s="6"/>
    </row>
    <row r="3953" spans="1:6" ht="15.75" customHeight="1" x14ac:dyDescent="0.2">
      <c r="A3953" s="6" t="s">
        <v>765</v>
      </c>
      <c r="B3953" s="135">
        <v>42221.833333333336</v>
      </c>
      <c r="C3953" s="6">
        <v>307971</v>
      </c>
      <c r="D3953" s="62"/>
      <c r="E3953" s="44"/>
      <c r="F3953" s="6"/>
    </row>
    <row r="3954" spans="1:6" ht="15.75" customHeight="1" x14ac:dyDescent="0.2">
      <c r="A3954" s="6" t="s">
        <v>765</v>
      </c>
      <c r="B3954" s="135">
        <v>42220.833333333336</v>
      </c>
      <c r="C3954" s="6">
        <v>338034</v>
      </c>
      <c r="D3954" s="62"/>
      <c r="E3954" s="44"/>
      <c r="F3954" s="6"/>
    </row>
    <row r="3955" spans="1:6" ht="15.75" customHeight="1" x14ac:dyDescent="0.2">
      <c r="A3955" s="6" t="s">
        <v>765</v>
      </c>
      <c r="B3955" s="135">
        <v>42219.833333333336</v>
      </c>
      <c r="C3955" s="6">
        <v>327065</v>
      </c>
      <c r="D3955" s="62"/>
      <c r="E3955" s="44"/>
      <c r="F3955" s="6"/>
    </row>
    <row r="3956" spans="1:6" ht="15.75" customHeight="1" x14ac:dyDescent="0.2">
      <c r="A3956" s="6" t="s">
        <v>765</v>
      </c>
      <c r="B3956" s="135">
        <v>42218.833333333336</v>
      </c>
      <c r="C3956" s="6">
        <v>326187</v>
      </c>
      <c r="D3956" s="62"/>
      <c r="E3956" s="44"/>
      <c r="F3956" s="6"/>
    </row>
    <row r="3957" spans="1:6" ht="15.75" customHeight="1" x14ac:dyDescent="0.2">
      <c r="A3957" s="6" t="s">
        <v>765</v>
      </c>
      <c r="B3957" s="135">
        <v>42217.833333333336</v>
      </c>
      <c r="C3957" s="6">
        <v>317774</v>
      </c>
      <c r="D3957" s="62"/>
      <c r="E3957" s="44"/>
      <c r="F3957" s="6"/>
    </row>
    <row r="3958" spans="1:6" ht="15.75" customHeight="1" x14ac:dyDescent="0.2">
      <c r="A3958" s="6" t="s">
        <v>741</v>
      </c>
      <c r="B3958" s="135">
        <v>42247.833333333336</v>
      </c>
      <c r="C3958" s="6">
        <v>509460</v>
      </c>
      <c r="D3958" s="62"/>
      <c r="E3958" s="44"/>
      <c r="F3958" s="6"/>
    </row>
    <row r="3959" spans="1:6" ht="15.75" customHeight="1" x14ac:dyDescent="0.2">
      <c r="A3959" s="6" t="s">
        <v>741</v>
      </c>
      <c r="B3959" s="135">
        <v>42246.833333333336</v>
      </c>
      <c r="C3959" s="6">
        <v>519615</v>
      </c>
      <c r="D3959" s="62"/>
      <c r="E3959" s="44"/>
      <c r="F3959" s="6"/>
    </row>
    <row r="3960" spans="1:6" ht="15.75" customHeight="1" x14ac:dyDescent="0.2">
      <c r="A3960" s="6" t="s">
        <v>741</v>
      </c>
      <c r="B3960" s="135">
        <v>42245.833333333336</v>
      </c>
      <c r="C3960" s="6">
        <v>521492</v>
      </c>
      <c r="D3960" s="62"/>
      <c r="E3960" s="44"/>
      <c r="F3960" s="6"/>
    </row>
    <row r="3961" spans="1:6" ht="15.75" customHeight="1" x14ac:dyDescent="0.2">
      <c r="A3961" s="6" t="s">
        <v>741</v>
      </c>
      <c r="B3961" s="135">
        <v>42244.833333333336</v>
      </c>
      <c r="C3961" s="6">
        <v>513467</v>
      </c>
      <c r="D3961" s="62"/>
      <c r="E3961" s="44"/>
      <c r="F3961" s="6"/>
    </row>
    <row r="3962" spans="1:6" ht="15.75" customHeight="1" x14ac:dyDescent="0.2">
      <c r="A3962" s="6" t="s">
        <v>741</v>
      </c>
      <c r="B3962" s="135">
        <v>42243.833333333336</v>
      </c>
      <c r="C3962" s="6">
        <v>513805</v>
      </c>
      <c r="D3962" s="62"/>
      <c r="E3962" s="44"/>
      <c r="F3962" s="6"/>
    </row>
    <row r="3963" spans="1:6" ht="15.75" customHeight="1" x14ac:dyDescent="0.2">
      <c r="A3963" s="6" t="s">
        <v>741</v>
      </c>
      <c r="B3963" s="135">
        <v>42242.833333333336</v>
      </c>
      <c r="C3963" s="6">
        <v>531918</v>
      </c>
      <c r="D3963" s="62"/>
      <c r="E3963" s="44"/>
      <c r="F3963" s="6"/>
    </row>
    <row r="3964" spans="1:6" ht="15.75" customHeight="1" x14ac:dyDescent="0.2">
      <c r="A3964" s="6" t="s">
        <v>741</v>
      </c>
      <c r="B3964" s="135">
        <v>42241.833333333336</v>
      </c>
      <c r="C3964" s="6">
        <v>516425</v>
      </c>
      <c r="D3964" s="62"/>
      <c r="E3964" s="44"/>
      <c r="F3964" s="6"/>
    </row>
    <row r="3965" spans="1:6" ht="15.75" customHeight="1" x14ac:dyDescent="0.2">
      <c r="A3965" s="6" t="s">
        <v>741</v>
      </c>
      <c r="B3965" s="135">
        <v>42240.833333333336</v>
      </c>
      <c r="C3965" s="6">
        <v>495924</v>
      </c>
      <c r="D3965" s="62"/>
      <c r="E3965" s="44"/>
      <c r="F3965" s="6"/>
    </row>
    <row r="3966" spans="1:6" ht="15.75" customHeight="1" x14ac:dyDescent="0.2">
      <c r="A3966" s="6" t="s">
        <v>741</v>
      </c>
      <c r="B3966" s="135">
        <v>42239.833333333336</v>
      </c>
      <c r="C3966" s="6">
        <v>514704</v>
      </c>
      <c r="D3966" s="62"/>
      <c r="E3966" s="44"/>
      <c r="F3966" s="6"/>
    </row>
    <row r="3967" spans="1:6" ht="15.75" customHeight="1" x14ac:dyDescent="0.2">
      <c r="A3967" s="6" t="s">
        <v>741</v>
      </c>
      <c r="B3967" s="135">
        <v>42238.833333333336</v>
      </c>
      <c r="C3967" s="6">
        <v>511322</v>
      </c>
      <c r="D3967" s="62"/>
      <c r="E3967" s="44"/>
      <c r="F3967" s="6"/>
    </row>
    <row r="3968" spans="1:6" ht="15.75" customHeight="1" x14ac:dyDescent="0.2">
      <c r="A3968" s="6" t="s">
        <v>741</v>
      </c>
      <c r="B3968" s="135">
        <v>42237.833333333336</v>
      </c>
      <c r="C3968" s="6">
        <v>499124</v>
      </c>
      <c r="D3968" s="62"/>
      <c r="E3968" s="44"/>
      <c r="F3968" s="6"/>
    </row>
    <row r="3969" spans="1:6" ht="15.75" customHeight="1" x14ac:dyDescent="0.2">
      <c r="A3969" s="6" t="s">
        <v>741</v>
      </c>
      <c r="B3969" s="135">
        <v>42236.833333333336</v>
      </c>
      <c r="C3969" s="6">
        <v>500533</v>
      </c>
      <c r="D3969" s="62"/>
      <c r="E3969" s="44"/>
      <c r="F3969" s="6"/>
    </row>
    <row r="3970" spans="1:6" ht="15.75" customHeight="1" x14ac:dyDescent="0.2">
      <c r="A3970" s="6" t="s">
        <v>741</v>
      </c>
      <c r="B3970" s="135">
        <v>42235.833333333336</v>
      </c>
      <c r="C3970" s="6">
        <v>499197</v>
      </c>
      <c r="D3970" s="62"/>
      <c r="E3970" s="44"/>
      <c r="F3970" s="6"/>
    </row>
    <row r="3971" spans="1:6" ht="15.75" customHeight="1" x14ac:dyDescent="0.2">
      <c r="A3971" s="6" t="s">
        <v>741</v>
      </c>
      <c r="B3971" s="135">
        <v>42234.833333333336</v>
      </c>
      <c r="C3971" s="6">
        <v>498825</v>
      </c>
      <c r="D3971" s="62"/>
      <c r="E3971" s="44"/>
      <c r="F3971" s="6"/>
    </row>
    <row r="3972" spans="1:6" ht="15.75" customHeight="1" x14ac:dyDescent="0.2">
      <c r="A3972" s="6" t="s">
        <v>741</v>
      </c>
      <c r="B3972" s="135">
        <v>42233.833333333336</v>
      </c>
      <c r="C3972" s="6">
        <v>457045</v>
      </c>
      <c r="D3972" s="62"/>
      <c r="E3972" s="44"/>
      <c r="F3972" s="6"/>
    </row>
    <row r="3973" spans="1:6" ht="15.75" customHeight="1" x14ac:dyDescent="0.2">
      <c r="A3973" s="6" t="s">
        <v>741</v>
      </c>
      <c r="B3973" s="135">
        <v>42232.833333333336</v>
      </c>
      <c r="C3973" s="6">
        <v>579031</v>
      </c>
      <c r="D3973" s="62"/>
      <c r="E3973" s="44"/>
      <c r="F3973" s="6"/>
    </row>
    <row r="3974" spans="1:6" ht="15.75" customHeight="1" x14ac:dyDescent="0.2">
      <c r="A3974" s="6" t="s">
        <v>741</v>
      </c>
      <c r="B3974" s="135">
        <v>42231.833333333336</v>
      </c>
      <c r="C3974" s="6">
        <v>531920</v>
      </c>
      <c r="D3974" s="62"/>
      <c r="E3974" s="44"/>
      <c r="F3974" s="6"/>
    </row>
    <row r="3975" spans="1:6" ht="15.75" customHeight="1" x14ac:dyDescent="0.2">
      <c r="A3975" s="6" t="s">
        <v>741</v>
      </c>
      <c r="B3975" s="135">
        <v>42230.833333333336</v>
      </c>
      <c r="C3975" s="6">
        <v>535798</v>
      </c>
      <c r="D3975" s="62"/>
      <c r="E3975" s="44"/>
      <c r="F3975" s="6"/>
    </row>
    <row r="3976" spans="1:6" ht="15.75" customHeight="1" x14ac:dyDescent="0.2">
      <c r="A3976" s="6" t="s">
        <v>741</v>
      </c>
      <c r="B3976" s="135">
        <v>42229.833333333336</v>
      </c>
      <c r="C3976" s="6">
        <v>535133</v>
      </c>
      <c r="D3976" s="62"/>
      <c r="E3976" s="44"/>
      <c r="F3976" s="6"/>
    </row>
    <row r="3977" spans="1:6" ht="15.75" customHeight="1" x14ac:dyDescent="0.2">
      <c r="A3977" s="6" t="s">
        <v>741</v>
      </c>
      <c r="B3977" s="135">
        <v>42228.833333333336</v>
      </c>
      <c r="C3977" s="6">
        <v>586114</v>
      </c>
      <c r="D3977" s="62"/>
      <c r="E3977" s="44"/>
      <c r="F3977" s="6"/>
    </row>
    <row r="3978" spans="1:6" ht="15.75" customHeight="1" x14ac:dyDescent="0.2">
      <c r="A3978" s="6" t="s">
        <v>741</v>
      </c>
      <c r="B3978" s="135">
        <v>42227.833333333336</v>
      </c>
      <c r="C3978" s="6">
        <v>519170</v>
      </c>
      <c r="D3978" s="62"/>
      <c r="E3978" s="44"/>
      <c r="F3978" s="6"/>
    </row>
    <row r="3979" spans="1:6" ht="15.75" customHeight="1" x14ac:dyDescent="0.2">
      <c r="A3979" s="6" t="s">
        <v>741</v>
      </c>
      <c r="B3979" s="135">
        <v>42226.833333333336</v>
      </c>
      <c r="C3979" s="6">
        <v>522277</v>
      </c>
      <c r="D3979" s="62"/>
      <c r="E3979" s="44"/>
      <c r="F3979" s="6"/>
    </row>
    <row r="3980" spans="1:6" ht="15.75" customHeight="1" x14ac:dyDescent="0.2">
      <c r="A3980" s="6" t="s">
        <v>741</v>
      </c>
      <c r="B3980" s="135">
        <v>42225.833333333336</v>
      </c>
      <c r="C3980" s="6">
        <v>532126</v>
      </c>
      <c r="D3980" s="62"/>
      <c r="E3980" s="44"/>
      <c r="F3980" s="6"/>
    </row>
    <row r="3981" spans="1:6" ht="15.75" customHeight="1" x14ac:dyDescent="0.2">
      <c r="A3981" s="6" t="s">
        <v>741</v>
      </c>
      <c r="B3981" s="135">
        <v>42224.833333333336</v>
      </c>
      <c r="C3981" s="6">
        <v>534846</v>
      </c>
      <c r="D3981" s="62"/>
      <c r="E3981" s="44"/>
      <c r="F3981" s="6"/>
    </row>
    <row r="3982" spans="1:6" ht="15.75" customHeight="1" x14ac:dyDescent="0.2">
      <c r="A3982" s="6" t="s">
        <v>741</v>
      </c>
      <c r="B3982" s="135">
        <v>42223.833333333336</v>
      </c>
      <c r="C3982" s="6">
        <v>524999</v>
      </c>
      <c r="D3982" s="62"/>
      <c r="E3982" s="44"/>
      <c r="F3982" s="6"/>
    </row>
    <row r="3983" spans="1:6" ht="15.75" customHeight="1" x14ac:dyDescent="0.2">
      <c r="A3983" s="6" t="s">
        <v>741</v>
      </c>
      <c r="B3983" s="135">
        <v>42222.833333333336</v>
      </c>
      <c r="C3983" s="6">
        <v>517999</v>
      </c>
      <c r="D3983" s="62"/>
      <c r="E3983" s="44"/>
      <c r="F3983" s="6"/>
    </row>
    <row r="3984" spans="1:6" ht="15.75" customHeight="1" x14ac:dyDescent="0.2">
      <c r="A3984" s="6" t="s">
        <v>741</v>
      </c>
      <c r="B3984" s="135">
        <v>42221.833333333336</v>
      </c>
      <c r="C3984" s="6">
        <v>536439</v>
      </c>
      <c r="D3984" s="62"/>
      <c r="E3984" s="44"/>
      <c r="F3984" s="6"/>
    </row>
    <row r="3985" spans="1:6" ht="15.75" customHeight="1" x14ac:dyDescent="0.2">
      <c r="A3985" s="6" t="s">
        <v>741</v>
      </c>
      <c r="B3985" s="135">
        <v>42220.833333333336</v>
      </c>
      <c r="C3985" s="6">
        <v>528129</v>
      </c>
      <c r="D3985" s="62"/>
      <c r="E3985" s="44"/>
      <c r="F3985" s="6"/>
    </row>
    <row r="3986" spans="1:6" ht="15.75" customHeight="1" x14ac:dyDescent="0.2">
      <c r="A3986" s="6" t="s">
        <v>741</v>
      </c>
      <c r="B3986" s="135">
        <v>42219.833333333336</v>
      </c>
      <c r="C3986" s="6">
        <v>514571</v>
      </c>
      <c r="D3986" s="62"/>
      <c r="E3986" s="44"/>
      <c r="F3986" s="6"/>
    </row>
    <row r="3987" spans="1:6" ht="15.75" customHeight="1" x14ac:dyDescent="0.2">
      <c r="A3987" s="6" t="s">
        <v>741</v>
      </c>
      <c r="B3987" s="135">
        <v>42218.833333333336</v>
      </c>
      <c r="C3987" s="6">
        <v>541634</v>
      </c>
      <c r="D3987" s="62"/>
      <c r="E3987" s="44"/>
      <c r="F3987" s="6"/>
    </row>
    <row r="3988" spans="1:6" ht="15.75" customHeight="1" x14ac:dyDescent="0.2">
      <c r="A3988" s="6" t="s">
        <v>741</v>
      </c>
      <c r="B3988" s="135">
        <v>42217.833333333336</v>
      </c>
      <c r="C3988" s="6">
        <v>505620</v>
      </c>
      <c r="D3988" s="62"/>
      <c r="E3988" s="44"/>
      <c r="F3988" s="6"/>
    </row>
    <row r="3989" spans="1:6" ht="15.75" customHeight="1" x14ac:dyDescent="0.2">
      <c r="A3989" s="6" t="s">
        <v>743</v>
      </c>
      <c r="B3989" s="135">
        <v>42247.833333333336</v>
      </c>
      <c r="C3989" s="6">
        <v>386631</v>
      </c>
      <c r="D3989" s="62"/>
      <c r="E3989" s="44"/>
      <c r="F3989" s="6"/>
    </row>
    <row r="3990" spans="1:6" ht="15.75" customHeight="1" x14ac:dyDescent="0.2">
      <c r="A3990" s="6" t="s">
        <v>743</v>
      </c>
      <c r="B3990" s="135">
        <v>42246.833333333336</v>
      </c>
      <c r="C3990" s="6">
        <v>357498</v>
      </c>
      <c r="D3990" s="62"/>
      <c r="E3990" s="44"/>
      <c r="F3990" s="6"/>
    </row>
    <row r="3991" spans="1:6" ht="15.75" customHeight="1" x14ac:dyDescent="0.2">
      <c r="A3991" s="6" t="s">
        <v>743</v>
      </c>
      <c r="B3991" s="135">
        <v>42245.833333333336</v>
      </c>
      <c r="C3991" s="6">
        <v>342003</v>
      </c>
      <c r="D3991" s="62"/>
      <c r="E3991" s="44"/>
      <c r="F3991" s="6"/>
    </row>
    <row r="3992" spans="1:6" ht="15.75" customHeight="1" x14ac:dyDescent="0.2">
      <c r="A3992" s="6" t="s">
        <v>743</v>
      </c>
      <c r="B3992" s="135">
        <v>42244.833333333336</v>
      </c>
      <c r="C3992" s="6">
        <v>338750</v>
      </c>
      <c r="D3992" s="62"/>
      <c r="E3992" s="44"/>
      <c r="F3992" s="6"/>
    </row>
    <row r="3993" spans="1:6" ht="15.75" customHeight="1" x14ac:dyDescent="0.2">
      <c r="A3993" s="6" t="s">
        <v>743</v>
      </c>
      <c r="B3993" s="135">
        <v>42243.833333333336</v>
      </c>
      <c r="C3993" s="6">
        <v>355857</v>
      </c>
      <c r="D3993" s="62"/>
      <c r="E3993" s="44"/>
      <c r="F3993" s="6"/>
    </row>
    <row r="3994" spans="1:6" ht="15.75" customHeight="1" x14ac:dyDescent="0.2">
      <c r="A3994" s="6" t="s">
        <v>743</v>
      </c>
      <c r="B3994" s="135">
        <v>42242.833333333336</v>
      </c>
      <c r="C3994" s="6">
        <v>341404</v>
      </c>
      <c r="D3994" s="62"/>
      <c r="E3994" s="44"/>
      <c r="F3994" s="6"/>
    </row>
    <row r="3995" spans="1:6" ht="15.75" customHeight="1" x14ac:dyDescent="0.2">
      <c r="A3995" s="6" t="s">
        <v>743</v>
      </c>
      <c r="B3995" s="135">
        <v>42241.833333333336</v>
      </c>
      <c r="C3995" s="6">
        <v>329519</v>
      </c>
      <c r="D3995" s="62"/>
      <c r="E3995" s="44"/>
      <c r="F3995" s="6"/>
    </row>
    <row r="3996" spans="1:6" ht="15.75" customHeight="1" x14ac:dyDescent="0.2">
      <c r="A3996" s="6" t="s">
        <v>743</v>
      </c>
      <c r="B3996" s="135">
        <v>42240.833333333336</v>
      </c>
      <c r="C3996" s="6">
        <v>361903</v>
      </c>
      <c r="D3996" s="62"/>
      <c r="E3996" s="44"/>
      <c r="F3996" s="6"/>
    </row>
    <row r="3997" spans="1:6" ht="15.75" customHeight="1" x14ac:dyDescent="0.2">
      <c r="A3997" s="6" t="s">
        <v>743</v>
      </c>
      <c r="B3997" s="135">
        <v>42239.833333333336</v>
      </c>
      <c r="C3997" s="6">
        <v>324964</v>
      </c>
      <c r="D3997" s="62"/>
      <c r="E3997" s="44"/>
      <c r="F3997" s="6"/>
    </row>
    <row r="3998" spans="1:6" ht="15.75" customHeight="1" x14ac:dyDescent="0.2">
      <c r="A3998" s="6" t="s">
        <v>743</v>
      </c>
      <c r="B3998" s="135">
        <v>42238.833333333336</v>
      </c>
      <c r="C3998" s="6">
        <v>337792</v>
      </c>
      <c r="D3998" s="62"/>
      <c r="E3998" s="44"/>
      <c r="F3998" s="6"/>
    </row>
    <row r="3999" spans="1:6" ht="15.75" customHeight="1" x14ac:dyDescent="0.2">
      <c r="A3999" s="6" t="s">
        <v>743</v>
      </c>
      <c r="B3999" s="135">
        <v>42237.833333333336</v>
      </c>
      <c r="C3999" s="6">
        <v>345131</v>
      </c>
      <c r="D3999" s="62"/>
      <c r="E3999" s="44"/>
      <c r="F3999" s="6"/>
    </row>
    <row r="4000" spans="1:6" ht="15.75" customHeight="1" x14ac:dyDescent="0.2">
      <c r="A4000" s="6" t="s">
        <v>743</v>
      </c>
      <c r="B4000" s="135">
        <v>42236.833333333336</v>
      </c>
      <c r="C4000" s="6">
        <v>323857</v>
      </c>
      <c r="D4000" s="62"/>
      <c r="E4000" s="44"/>
      <c r="F4000" s="6"/>
    </row>
    <row r="4001" spans="1:6" ht="15.75" customHeight="1" x14ac:dyDescent="0.2">
      <c r="A4001" s="6" t="s">
        <v>743</v>
      </c>
      <c r="B4001" s="135">
        <v>42235.833333333336</v>
      </c>
      <c r="C4001" s="6">
        <v>332777</v>
      </c>
      <c r="D4001" s="62"/>
      <c r="E4001" s="44"/>
      <c r="F4001" s="6"/>
    </row>
    <row r="4002" spans="1:6" ht="15.75" customHeight="1" x14ac:dyDescent="0.2">
      <c r="A4002" s="6" t="s">
        <v>743</v>
      </c>
      <c r="B4002" s="135">
        <v>42234.833333333336</v>
      </c>
      <c r="C4002" s="6">
        <v>321175</v>
      </c>
      <c r="D4002" s="62"/>
      <c r="E4002" s="44"/>
      <c r="F4002" s="6"/>
    </row>
    <row r="4003" spans="1:6" ht="15.75" customHeight="1" x14ac:dyDescent="0.2">
      <c r="A4003" s="6" t="s">
        <v>743</v>
      </c>
      <c r="B4003" s="135">
        <v>42233.833333333336</v>
      </c>
      <c r="C4003" s="6">
        <v>339510</v>
      </c>
      <c r="D4003" s="62"/>
      <c r="E4003" s="44"/>
      <c r="F4003" s="6"/>
    </row>
    <row r="4004" spans="1:6" ht="15.75" customHeight="1" x14ac:dyDescent="0.2">
      <c r="A4004" s="6" t="s">
        <v>743</v>
      </c>
      <c r="B4004" s="135">
        <v>42232.833333333336</v>
      </c>
      <c r="C4004" s="6">
        <v>413784</v>
      </c>
      <c r="D4004" s="62"/>
      <c r="E4004" s="44"/>
      <c r="F4004" s="6"/>
    </row>
    <row r="4005" spans="1:6" ht="15.75" customHeight="1" x14ac:dyDescent="0.2">
      <c r="A4005" s="6" t="s">
        <v>743</v>
      </c>
      <c r="B4005" s="135">
        <v>42231.833333333336</v>
      </c>
      <c r="C4005" s="6">
        <v>359537</v>
      </c>
      <c r="D4005" s="62"/>
      <c r="E4005" s="44"/>
      <c r="F4005" s="6"/>
    </row>
    <row r="4006" spans="1:6" ht="15.75" customHeight="1" x14ac:dyDescent="0.2">
      <c r="A4006" s="6" t="s">
        <v>743</v>
      </c>
      <c r="B4006" s="135">
        <v>42230.833333333336</v>
      </c>
      <c r="C4006" s="6">
        <v>351384</v>
      </c>
      <c r="D4006" s="62"/>
      <c r="E4006" s="44"/>
      <c r="F4006" s="6"/>
    </row>
    <row r="4007" spans="1:6" ht="15.75" customHeight="1" x14ac:dyDescent="0.2">
      <c r="A4007" s="6" t="s">
        <v>743</v>
      </c>
      <c r="B4007" s="135">
        <v>42229.833333333336</v>
      </c>
      <c r="C4007" s="6">
        <v>361046</v>
      </c>
      <c r="D4007" s="62"/>
      <c r="E4007" s="44"/>
      <c r="F4007" s="6"/>
    </row>
    <row r="4008" spans="1:6" ht="15.75" customHeight="1" x14ac:dyDescent="0.2">
      <c r="A4008" s="6" t="s">
        <v>743</v>
      </c>
      <c r="B4008" s="135">
        <v>42228.833333333336</v>
      </c>
      <c r="C4008" s="6">
        <v>344638</v>
      </c>
      <c r="D4008" s="62"/>
      <c r="E4008" s="44"/>
      <c r="F4008" s="6"/>
    </row>
    <row r="4009" spans="1:6" ht="15.75" customHeight="1" x14ac:dyDescent="0.2">
      <c r="A4009" s="6" t="s">
        <v>743</v>
      </c>
      <c r="B4009" s="135">
        <v>42227.833333333336</v>
      </c>
      <c r="C4009" s="6">
        <v>336660</v>
      </c>
      <c r="D4009" s="62"/>
      <c r="E4009" s="44"/>
      <c r="F4009" s="6"/>
    </row>
    <row r="4010" spans="1:6" ht="15.75" customHeight="1" x14ac:dyDescent="0.2">
      <c r="A4010" s="6" t="s">
        <v>743</v>
      </c>
      <c r="B4010" s="135">
        <v>42226.833333333336</v>
      </c>
      <c r="C4010" s="6">
        <v>359824</v>
      </c>
      <c r="D4010" s="62"/>
      <c r="E4010" s="44"/>
      <c r="F4010" s="6"/>
    </row>
    <row r="4011" spans="1:6" ht="15.75" customHeight="1" x14ac:dyDescent="0.2">
      <c r="A4011" s="6" t="s">
        <v>743</v>
      </c>
      <c r="B4011" s="135">
        <v>42225.833333333336</v>
      </c>
      <c r="C4011" s="6">
        <v>365727</v>
      </c>
      <c r="D4011" s="62"/>
      <c r="E4011" s="44"/>
      <c r="F4011" s="6"/>
    </row>
    <row r="4012" spans="1:6" ht="15.75" customHeight="1" x14ac:dyDescent="0.2">
      <c r="A4012" s="6" t="s">
        <v>743</v>
      </c>
      <c r="B4012" s="135">
        <v>42224.833333333336</v>
      </c>
      <c r="C4012" s="6">
        <v>350346</v>
      </c>
      <c r="D4012" s="62"/>
      <c r="E4012" s="44"/>
      <c r="F4012" s="6"/>
    </row>
    <row r="4013" spans="1:6" ht="15.75" customHeight="1" x14ac:dyDescent="0.2">
      <c r="A4013" s="6" t="s">
        <v>743</v>
      </c>
      <c r="B4013" s="135">
        <v>42223.833333333336</v>
      </c>
      <c r="C4013" s="6">
        <v>334538</v>
      </c>
      <c r="D4013" s="62"/>
      <c r="E4013" s="44"/>
      <c r="F4013" s="6"/>
    </row>
    <row r="4014" spans="1:6" ht="15.75" customHeight="1" x14ac:dyDescent="0.2">
      <c r="A4014" s="6" t="s">
        <v>743</v>
      </c>
      <c r="B4014" s="135">
        <v>42222.833333333336</v>
      </c>
      <c r="C4014" s="6">
        <v>355700</v>
      </c>
      <c r="D4014" s="62"/>
      <c r="E4014" s="44"/>
      <c r="F4014" s="6"/>
    </row>
    <row r="4015" spans="1:6" ht="15.75" customHeight="1" x14ac:dyDescent="0.2">
      <c r="A4015" s="6" t="s">
        <v>743</v>
      </c>
      <c r="B4015" s="135">
        <v>42221.833333333336</v>
      </c>
      <c r="C4015" s="6">
        <v>349073</v>
      </c>
      <c r="D4015" s="62"/>
      <c r="E4015" s="44"/>
      <c r="F4015" s="6"/>
    </row>
    <row r="4016" spans="1:6" ht="15.75" customHeight="1" x14ac:dyDescent="0.2">
      <c r="A4016" s="6" t="s">
        <v>743</v>
      </c>
      <c r="B4016" s="135">
        <v>42220.833333333336</v>
      </c>
      <c r="C4016" s="6">
        <v>336399</v>
      </c>
      <c r="D4016" s="62"/>
      <c r="E4016" s="44"/>
      <c r="F4016" s="6"/>
    </row>
    <row r="4017" spans="1:6" ht="15.75" customHeight="1" x14ac:dyDescent="0.2">
      <c r="A4017" s="6" t="s">
        <v>743</v>
      </c>
      <c r="B4017" s="135">
        <v>42219.833333333336</v>
      </c>
      <c r="C4017" s="6">
        <v>344923</v>
      </c>
      <c r="D4017" s="62"/>
      <c r="E4017" s="44"/>
      <c r="F4017" s="6"/>
    </row>
    <row r="4018" spans="1:6" ht="15.75" customHeight="1" x14ac:dyDescent="0.2">
      <c r="A4018" s="6" t="s">
        <v>743</v>
      </c>
      <c r="B4018" s="135">
        <v>42218.833333333336</v>
      </c>
      <c r="C4018" s="6">
        <v>356899</v>
      </c>
      <c r="D4018" s="62"/>
      <c r="E4018" s="44"/>
      <c r="F4018" s="6"/>
    </row>
    <row r="4019" spans="1:6" ht="15.75" customHeight="1" x14ac:dyDescent="0.2">
      <c r="A4019" s="6" t="s">
        <v>743</v>
      </c>
      <c r="B4019" s="135">
        <v>42217.833333333336</v>
      </c>
      <c r="C4019" s="6">
        <v>332058</v>
      </c>
      <c r="D4019" s="62"/>
      <c r="E4019" s="44"/>
      <c r="F4019" s="6"/>
    </row>
    <row r="4020" spans="1:6" ht="15.75" customHeight="1" x14ac:dyDescent="0.2">
      <c r="A4020" s="6" t="s">
        <v>745</v>
      </c>
      <c r="B4020" s="135">
        <v>42247.833333333336</v>
      </c>
      <c r="C4020" s="6">
        <v>480245</v>
      </c>
      <c r="D4020" s="62"/>
      <c r="E4020" s="44"/>
      <c r="F4020" s="6"/>
    </row>
    <row r="4021" spans="1:6" ht="15.75" customHeight="1" x14ac:dyDescent="0.2">
      <c r="A4021" s="6" t="s">
        <v>745</v>
      </c>
      <c r="B4021" s="135">
        <v>42246.833333333336</v>
      </c>
      <c r="C4021" s="6">
        <v>470371</v>
      </c>
      <c r="D4021" s="62"/>
      <c r="E4021" s="44"/>
      <c r="F4021" s="6"/>
    </row>
    <row r="4022" spans="1:6" ht="15.75" customHeight="1" x14ac:dyDescent="0.2">
      <c r="A4022" s="6" t="s">
        <v>745</v>
      </c>
      <c r="B4022" s="135">
        <v>42245.833333333336</v>
      </c>
      <c r="C4022" s="6">
        <v>463720</v>
      </c>
      <c r="D4022" s="62"/>
      <c r="E4022" s="44"/>
      <c r="F4022" s="6"/>
    </row>
    <row r="4023" spans="1:6" ht="15.75" customHeight="1" x14ac:dyDescent="0.2">
      <c r="A4023" s="6" t="s">
        <v>745</v>
      </c>
      <c r="B4023" s="135">
        <v>42244.833333333336</v>
      </c>
      <c r="C4023" s="6">
        <v>463348</v>
      </c>
      <c r="D4023" s="62"/>
      <c r="E4023" s="44"/>
      <c r="F4023" s="6"/>
    </row>
    <row r="4024" spans="1:6" ht="15.75" customHeight="1" x14ac:dyDescent="0.2">
      <c r="A4024" s="6" t="s">
        <v>745</v>
      </c>
      <c r="B4024" s="135">
        <v>42243.833333333336</v>
      </c>
      <c r="C4024" s="6">
        <v>464782</v>
      </c>
      <c r="D4024" s="62"/>
      <c r="E4024" s="44"/>
      <c r="F4024" s="6"/>
    </row>
    <row r="4025" spans="1:6" ht="15.75" customHeight="1" x14ac:dyDescent="0.2">
      <c r="A4025" s="6" t="s">
        <v>745</v>
      </c>
      <c r="B4025" s="135">
        <v>42242.833333333336</v>
      </c>
      <c r="C4025" s="6">
        <v>469114</v>
      </c>
      <c r="D4025" s="62"/>
      <c r="E4025" s="44"/>
      <c r="F4025" s="6"/>
    </row>
    <row r="4026" spans="1:6" ht="15.75" customHeight="1" x14ac:dyDescent="0.2">
      <c r="A4026" s="6" t="s">
        <v>745</v>
      </c>
      <c r="B4026" s="135">
        <v>42241.833333333336</v>
      </c>
      <c r="C4026" s="6">
        <v>473550</v>
      </c>
      <c r="D4026" s="62"/>
      <c r="E4026" s="44"/>
      <c r="F4026" s="6"/>
    </row>
    <row r="4027" spans="1:6" ht="15.75" customHeight="1" x14ac:dyDescent="0.2">
      <c r="A4027" s="6" t="s">
        <v>745</v>
      </c>
      <c r="B4027" s="135">
        <v>42240.833333333336</v>
      </c>
      <c r="C4027" s="6">
        <v>463407</v>
      </c>
      <c r="D4027" s="62"/>
      <c r="E4027" s="44"/>
      <c r="F4027" s="6"/>
    </row>
    <row r="4028" spans="1:6" ht="15.75" customHeight="1" x14ac:dyDescent="0.2">
      <c r="A4028" s="6" t="s">
        <v>745</v>
      </c>
      <c r="B4028" s="135">
        <v>42239.833333333336</v>
      </c>
      <c r="C4028" s="6">
        <v>470602</v>
      </c>
      <c r="D4028" s="62"/>
      <c r="E4028" s="44"/>
      <c r="F4028" s="6"/>
    </row>
    <row r="4029" spans="1:6" ht="15.75" customHeight="1" x14ac:dyDescent="0.2">
      <c r="A4029" s="6" t="s">
        <v>745</v>
      </c>
      <c r="B4029" s="135">
        <v>42238.833333333336</v>
      </c>
      <c r="C4029" s="6">
        <v>452729</v>
      </c>
      <c r="D4029" s="62"/>
      <c r="E4029" s="44"/>
      <c r="F4029" s="6"/>
    </row>
    <row r="4030" spans="1:6" ht="15.75" customHeight="1" x14ac:dyDescent="0.2">
      <c r="A4030" s="6" t="s">
        <v>745</v>
      </c>
      <c r="B4030" s="135">
        <v>42237.833333333336</v>
      </c>
      <c r="C4030" s="6">
        <v>445986</v>
      </c>
      <c r="D4030" s="62"/>
      <c r="E4030" s="44"/>
      <c r="F4030" s="6"/>
    </row>
    <row r="4031" spans="1:6" ht="15.75" customHeight="1" x14ac:dyDescent="0.2">
      <c r="A4031" s="6" t="s">
        <v>745</v>
      </c>
      <c r="B4031" s="135">
        <v>42236.833333333336</v>
      </c>
      <c r="C4031" s="6">
        <v>448032</v>
      </c>
      <c r="D4031" s="62"/>
      <c r="E4031" s="44"/>
      <c r="F4031" s="6"/>
    </row>
    <row r="4032" spans="1:6" ht="15.75" customHeight="1" x14ac:dyDescent="0.2">
      <c r="A4032" s="6" t="s">
        <v>745</v>
      </c>
      <c r="B4032" s="135">
        <v>42235.833333333336</v>
      </c>
      <c r="C4032" s="6">
        <v>444146</v>
      </c>
      <c r="D4032" s="62"/>
      <c r="E4032" s="44"/>
      <c r="F4032" s="6"/>
    </row>
    <row r="4033" spans="1:6" ht="15.75" customHeight="1" x14ac:dyDescent="0.2">
      <c r="A4033" s="6" t="s">
        <v>745</v>
      </c>
      <c r="B4033" s="135">
        <v>42234.833333333336</v>
      </c>
      <c r="C4033" s="6">
        <v>445120</v>
      </c>
      <c r="D4033" s="62"/>
      <c r="E4033" s="44"/>
      <c r="F4033" s="6"/>
    </row>
    <row r="4034" spans="1:6" ht="15.75" customHeight="1" x14ac:dyDescent="0.2">
      <c r="A4034" s="6" t="s">
        <v>745</v>
      </c>
      <c r="B4034" s="135">
        <v>42233.833333333336</v>
      </c>
      <c r="C4034" s="6">
        <v>416612</v>
      </c>
      <c r="D4034" s="62"/>
      <c r="E4034" s="44"/>
      <c r="F4034" s="6"/>
    </row>
    <row r="4035" spans="1:6" ht="15.75" customHeight="1" x14ac:dyDescent="0.2">
      <c r="A4035" s="6" t="s">
        <v>745</v>
      </c>
      <c r="B4035" s="135">
        <v>42232.833333333336</v>
      </c>
      <c r="C4035" s="6">
        <v>535561</v>
      </c>
      <c r="D4035" s="62"/>
      <c r="E4035" s="44"/>
      <c r="F4035" s="6"/>
    </row>
    <row r="4036" spans="1:6" ht="15.75" customHeight="1" x14ac:dyDescent="0.2">
      <c r="A4036" s="6" t="s">
        <v>745</v>
      </c>
      <c r="B4036" s="135">
        <v>42231.833333333336</v>
      </c>
      <c r="C4036" s="6">
        <v>486162</v>
      </c>
      <c r="D4036" s="62"/>
      <c r="E4036" s="44"/>
      <c r="F4036" s="6"/>
    </row>
    <row r="4037" spans="1:6" ht="15.75" customHeight="1" x14ac:dyDescent="0.2">
      <c r="A4037" s="6" t="s">
        <v>745</v>
      </c>
      <c r="B4037" s="135">
        <v>42230.833333333336</v>
      </c>
      <c r="C4037" s="6">
        <v>475184</v>
      </c>
      <c r="D4037" s="62"/>
      <c r="E4037" s="44"/>
      <c r="F4037" s="6"/>
    </row>
    <row r="4038" spans="1:6" ht="15.75" customHeight="1" x14ac:dyDescent="0.2">
      <c r="A4038" s="6" t="s">
        <v>745</v>
      </c>
      <c r="B4038" s="135">
        <v>42229.833333333336</v>
      </c>
      <c r="C4038" s="6">
        <v>477300</v>
      </c>
      <c r="D4038" s="62"/>
      <c r="E4038" s="44"/>
      <c r="F4038" s="6"/>
    </row>
    <row r="4039" spans="1:6" ht="15.75" customHeight="1" x14ac:dyDescent="0.2">
      <c r="A4039" s="6" t="s">
        <v>745</v>
      </c>
      <c r="B4039" s="135">
        <v>42228.833333333336</v>
      </c>
      <c r="C4039" s="6">
        <v>465713</v>
      </c>
      <c r="D4039" s="62"/>
      <c r="E4039" s="44"/>
      <c r="F4039" s="6"/>
    </row>
    <row r="4040" spans="1:6" ht="15.75" customHeight="1" x14ac:dyDescent="0.2">
      <c r="A4040" s="6" t="s">
        <v>745</v>
      </c>
      <c r="B4040" s="135">
        <v>42227.833333333336</v>
      </c>
      <c r="C4040" s="6">
        <v>478132</v>
      </c>
      <c r="D4040" s="62"/>
      <c r="E4040" s="44"/>
      <c r="F4040" s="6"/>
    </row>
    <row r="4041" spans="1:6" ht="15.75" customHeight="1" x14ac:dyDescent="0.2">
      <c r="A4041" s="6" t="s">
        <v>745</v>
      </c>
      <c r="B4041" s="135">
        <v>42226.833333333336</v>
      </c>
      <c r="C4041" s="6">
        <v>479342</v>
      </c>
      <c r="D4041" s="62"/>
      <c r="E4041" s="44"/>
      <c r="F4041" s="6"/>
    </row>
    <row r="4042" spans="1:6" ht="15.75" customHeight="1" x14ac:dyDescent="0.2">
      <c r="A4042" s="6" t="s">
        <v>745</v>
      </c>
      <c r="B4042" s="135">
        <v>42225.833333333336</v>
      </c>
      <c r="C4042" s="6">
        <v>483630</v>
      </c>
      <c r="D4042" s="62"/>
      <c r="E4042" s="44"/>
      <c r="F4042" s="6"/>
    </row>
    <row r="4043" spans="1:6" ht="15.75" customHeight="1" x14ac:dyDescent="0.2">
      <c r="A4043" s="6" t="s">
        <v>745</v>
      </c>
      <c r="B4043" s="135">
        <v>42224.833333333336</v>
      </c>
      <c r="C4043" s="6">
        <v>472081</v>
      </c>
      <c r="D4043" s="62"/>
      <c r="E4043" s="44"/>
      <c r="F4043" s="6"/>
    </row>
    <row r="4044" spans="1:6" ht="15.75" customHeight="1" x14ac:dyDescent="0.2">
      <c r="A4044" s="6" t="s">
        <v>745</v>
      </c>
      <c r="B4044" s="135">
        <v>42223.833333333336</v>
      </c>
      <c r="C4044" s="6">
        <v>464623</v>
      </c>
      <c r="D4044" s="62"/>
      <c r="E4044" s="44"/>
      <c r="F4044" s="6"/>
    </row>
    <row r="4045" spans="1:6" ht="15.75" customHeight="1" x14ac:dyDescent="0.2">
      <c r="A4045" s="6" t="s">
        <v>745</v>
      </c>
      <c r="B4045" s="135">
        <v>42222.833333333336</v>
      </c>
      <c r="C4045" s="6">
        <v>464146</v>
      </c>
      <c r="D4045" s="62"/>
      <c r="E4045" s="44"/>
      <c r="F4045" s="6"/>
    </row>
    <row r="4046" spans="1:6" ht="15.75" customHeight="1" x14ac:dyDescent="0.2">
      <c r="A4046" s="6" t="s">
        <v>745</v>
      </c>
      <c r="B4046" s="135">
        <v>42221.833333333336</v>
      </c>
      <c r="C4046" s="6">
        <v>465361</v>
      </c>
      <c r="D4046" s="62"/>
      <c r="E4046" s="44"/>
      <c r="F4046" s="6"/>
    </row>
    <row r="4047" spans="1:6" ht="15.75" customHeight="1" x14ac:dyDescent="0.2">
      <c r="A4047" s="6" t="s">
        <v>745</v>
      </c>
      <c r="B4047" s="135">
        <v>42220.833333333336</v>
      </c>
      <c r="C4047" s="6">
        <v>467298</v>
      </c>
      <c r="D4047" s="62"/>
      <c r="E4047" s="44"/>
      <c r="F4047" s="6"/>
    </row>
    <row r="4048" spans="1:6" ht="15.75" customHeight="1" x14ac:dyDescent="0.2">
      <c r="A4048" s="6" t="s">
        <v>745</v>
      </c>
      <c r="B4048" s="135">
        <v>42219.833333333336</v>
      </c>
      <c r="C4048" s="6">
        <v>470329</v>
      </c>
      <c r="D4048" s="62"/>
      <c r="E4048" s="44"/>
      <c r="F4048" s="6"/>
    </row>
    <row r="4049" spans="1:6" ht="15.75" customHeight="1" x14ac:dyDescent="0.2">
      <c r="A4049" s="6" t="s">
        <v>745</v>
      </c>
      <c r="B4049" s="135">
        <v>42218.833333333336</v>
      </c>
      <c r="C4049" s="6">
        <v>463960</v>
      </c>
      <c r="D4049" s="62"/>
      <c r="E4049" s="44"/>
      <c r="F4049" s="6"/>
    </row>
    <row r="4050" spans="1:6" ht="15.75" customHeight="1" x14ac:dyDescent="0.2">
      <c r="A4050" s="6" t="s">
        <v>745</v>
      </c>
      <c r="B4050" s="135">
        <v>42217.833333333336</v>
      </c>
      <c r="C4050" s="6">
        <v>440245</v>
      </c>
      <c r="D4050" s="62"/>
      <c r="E4050" s="44"/>
      <c r="F4050" s="6"/>
    </row>
    <row r="4051" spans="1:6" ht="15.75" customHeight="1" x14ac:dyDescent="0.2">
      <c r="A4051" s="6" t="s">
        <v>747</v>
      </c>
      <c r="B4051" s="135">
        <v>42247.833333333336</v>
      </c>
      <c r="C4051" s="6">
        <v>388285</v>
      </c>
      <c r="D4051" s="62"/>
      <c r="E4051" s="44"/>
      <c r="F4051" s="6"/>
    </row>
    <row r="4052" spans="1:6" ht="15.75" customHeight="1" x14ac:dyDescent="0.2">
      <c r="A4052" s="6" t="s">
        <v>747</v>
      </c>
      <c r="B4052" s="135">
        <v>42246.833333333336</v>
      </c>
      <c r="C4052" s="6">
        <v>388844</v>
      </c>
      <c r="D4052" s="62"/>
      <c r="E4052" s="44"/>
      <c r="F4052" s="6"/>
    </row>
    <row r="4053" spans="1:6" ht="15.75" customHeight="1" x14ac:dyDescent="0.2">
      <c r="A4053" s="6" t="s">
        <v>747</v>
      </c>
      <c r="B4053" s="135">
        <v>42245.833333333336</v>
      </c>
      <c r="C4053" s="6">
        <v>380505</v>
      </c>
      <c r="D4053" s="62"/>
      <c r="E4053" s="44"/>
      <c r="F4053" s="6"/>
    </row>
    <row r="4054" spans="1:6" ht="15.75" customHeight="1" x14ac:dyDescent="0.2">
      <c r="A4054" s="6" t="s">
        <v>747</v>
      </c>
      <c r="B4054" s="135">
        <v>42244.833333333336</v>
      </c>
      <c r="C4054" s="6">
        <v>386870</v>
      </c>
      <c r="D4054" s="62"/>
      <c r="E4054" s="44"/>
      <c r="F4054" s="6"/>
    </row>
    <row r="4055" spans="1:6" ht="15.75" customHeight="1" x14ac:dyDescent="0.2">
      <c r="A4055" s="6" t="s">
        <v>747</v>
      </c>
      <c r="B4055" s="135">
        <v>42243.833333333336</v>
      </c>
      <c r="C4055" s="6">
        <v>379661</v>
      </c>
      <c r="D4055" s="62"/>
      <c r="E4055" s="44"/>
      <c r="F4055" s="6"/>
    </row>
    <row r="4056" spans="1:6" ht="15.75" customHeight="1" x14ac:dyDescent="0.2">
      <c r="A4056" s="6" t="s">
        <v>747</v>
      </c>
      <c r="B4056" s="135">
        <v>42242.833333333336</v>
      </c>
      <c r="C4056" s="6">
        <v>402893</v>
      </c>
      <c r="D4056" s="62"/>
      <c r="E4056" s="44"/>
      <c r="F4056" s="6"/>
    </row>
    <row r="4057" spans="1:6" ht="15.75" customHeight="1" x14ac:dyDescent="0.2">
      <c r="A4057" s="6" t="s">
        <v>747</v>
      </c>
      <c r="B4057" s="135">
        <v>42241.833333333336</v>
      </c>
      <c r="C4057" s="6">
        <v>378596</v>
      </c>
      <c r="D4057" s="62"/>
      <c r="E4057" s="44"/>
      <c r="F4057" s="6"/>
    </row>
    <row r="4058" spans="1:6" ht="15.75" customHeight="1" x14ac:dyDescent="0.2">
      <c r="A4058" s="6" t="s">
        <v>747</v>
      </c>
      <c r="B4058" s="135">
        <v>42240.833333333336</v>
      </c>
      <c r="C4058" s="6">
        <v>376332</v>
      </c>
      <c r="D4058" s="62"/>
      <c r="E4058" s="44"/>
      <c r="F4058" s="6"/>
    </row>
    <row r="4059" spans="1:6" ht="15.75" customHeight="1" x14ac:dyDescent="0.2">
      <c r="A4059" s="6" t="s">
        <v>747</v>
      </c>
      <c r="B4059" s="135">
        <v>42239.833333333336</v>
      </c>
      <c r="C4059" s="6">
        <v>380234</v>
      </c>
      <c r="D4059" s="62"/>
      <c r="E4059" s="44"/>
      <c r="F4059" s="6"/>
    </row>
    <row r="4060" spans="1:6" ht="15.75" customHeight="1" x14ac:dyDescent="0.2">
      <c r="A4060" s="6" t="s">
        <v>747</v>
      </c>
      <c r="B4060" s="135">
        <v>42238.833333333336</v>
      </c>
      <c r="C4060" s="6">
        <v>371938</v>
      </c>
      <c r="D4060" s="62"/>
      <c r="E4060" s="44"/>
      <c r="F4060" s="6"/>
    </row>
    <row r="4061" spans="1:6" ht="15.75" customHeight="1" x14ac:dyDescent="0.2">
      <c r="A4061" s="6" t="s">
        <v>747</v>
      </c>
      <c r="B4061" s="135">
        <v>42237.833333333336</v>
      </c>
      <c r="C4061" s="6">
        <v>377899</v>
      </c>
      <c r="D4061" s="62"/>
      <c r="E4061" s="44"/>
      <c r="F4061" s="6"/>
    </row>
    <row r="4062" spans="1:6" ht="15.75" customHeight="1" x14ac:dyDescent="0.2">
      <c r="A4062" s="6" t="s">
        <v>747</v>
      </c>
      <c r="B4062" s="135">
        <v>42236.833333333336</v>
      </c>
      <c r="C4062" s="6">
        <v>371126</v>
      </c>
      <c r="D4062" s="62"/>
      <c r="E4062" s="44"/>
      <c r="F4062" s="6"/>
    </row>
    <row r="4063" spans="1:6" ht="15.75" customHeight="1" x14ac:dyDescent="0.2">
      <c r="A4063" s="6" t="s">
        <v>747</v>
      </c>
      <c r="B4063" s="135">
        <v>42235.833333333336</v>
      </c>
      <c r="C4063" s="6">
        <v>356309</v>
      </c>
      <c r="D4063" s="62"/>
      <c r="E4063" s="44"/>
      <c r="F4063" s="6"/>
    </row>
    <row r="4064" spans="1:6" ht="15.75" customHeight="1" x14ac:dyDescent="0.2">
      <c r="A4064" s="6" t="s">
        <v>747</v>
      </c>
      <c r="B4064" s="135">
        <v>42234.833333333336</v>
      </c>
      <c r="C4064" s="6">
        <v>407818</v>
      </c>
      <c r="D4064" s="62"/>
      <c r="E4064" s="44"/>
      <c r="F4064" s="6"/>
    </row>
    <row r="4065" spans="1:6" ht="15.75" customHeight="1" x14ac:dyDescent="0.2">
      <c r="A4065" s="6" t="s">
        <v>747</v>
      </c>
      <c r="B4065" s="135">
        <v>42233.833333333336</v>
      </c>
      <c r="C4065" s="6">
        <v>447922</v>
      </c>
      <c r="D4065" s="62"/>
      <c r="E4065" s="44"/>
      <c r="F4065" s="6"/>
    </row>
    <row r="4066" spans="1:6" ht="15.75" customHeight="1" x14ac:dyDescent="0.2">
      <c r="A4066" s="6" t="s">
        <v>747</v>
      </c>
      <c r="B4066" s="135">
        <v>42232.833333333336</v>
      </c>
      <c r="C4066" s="6">
        <v>395342</v>
      </c>
      <c r="D4066" s="62"/>
      <c r="E4066" s="44"/>
      <c r="F4066" s="6"/>
    </row>
    <row r="4067" spans="1:6" ht="15.75" customHeight="1" x14ac:dyDescent="0.2">
      <c r="A4067" s="6" t="s">
        <v>747</v>
      </c>
      <c r="B4067" s="135">
        <v>42231.833333333336</v>
      </c>
      <c r="C4067" s="6">
        <v>368432</v>
      </c>
      <c r="D4067" s="62"/>
      <c r="E4067" s="44"/>
      <c r="F4067" s="6"/>
    </row>
    <row r="4068" spans="1:6" ht="15.75" customHeight="1" x14ac:dyDescent="0.2">
      <c r="A4068" s="6" t="s">
        <v>747</v>
      </c>
      <c r="B4068" s="135">
        <v>42230.833333333336</v>
      </c>
      <c r="C4068" s="6">
        <v>373056</v>
      </c>
      <c r="D4068" s="62"/>
      <c r="E4068" s="44"/>
      <c r="F4068" s="6"/>
    </row>
    <row r="4069" spans="1:6" ht="15.75" customHeight="1" x14ac:dyDescent="0.2">
      <c r="A4069" s="6" t="s">
        <v>747</v>
      </c>
      <c r="B4069" s="135">
        <v>42229.833333333336</v>
      </c>
      <c r="C4069" s="6">
        <v>369600</v>
      </c>
      <c r="D4069" s="62"/>
      <c r="E4069" s="44"/>
      <c r="F4069" s="6"/>
    </row>
    <row r="4070" spans="1:6" ht="15.75" customHeight="1" x14ac:dyDescent="0.2">
      <c r="A4070" s="6" t="s">
        <v>747</v>
      </c>
      <c r="B4070" s="135">
        <v>42228.833333333336</v>
      </c>
      <c r="C4070" s="6">
        <v>371684</v>
      </c>
      <c r="D4070" s="62"/>
      <c r="E4070" s="44"/>
      <c r="F4070" s="6"/>
    </row>
    <row r="4071" spans="1:6" ht="15.75" customHeight="1" x14ac:dyDescent="0.2">
      <c r="A4071" s="6" t="s">
        <v>747</v>
      </c>
      <c r="B4071" s="135">
        <v>42227.833333333336</v>
      </c>
      <c r="C4071" s="6">
        <v>362807</v>
      </c>
      <c r="D4071" s="62"/>
      <c r="E4071" s="44"/>
      <c r="F4071" s="6"/>
    </row>
    <row r="4072" spans="1:6" ht="15.75" customHeight="1" x14ac:dyDescent="0.2">
      <c r="A4072" s="6" t="s">
        <v>747</v>
      </c>
      <c r="B4072" s="135">
        <v>42226.833333333336</v>
      </c>
      <c r="C4072" s="6">
        <v>431330</v>
      </c>
      <c r="D4072" s="62"/>
      <c r="E4072" s="44"/>
      <c r="F4072" s="6"/>
    </row>
    <row r="4073" spans="1:6" ht="15.75" customHeight="1" x14ac:dyDescent="0.2">
      <c r="A4073" s="6" t="s">
        <v>747</v>
      </c>
      <c r="B4073" s="135">
        <v>42225.833333333336</v>
      </c>
      <c r="C4073" s="6">
        <v>425556</v>
      </c>
      <c r="D4073" s="62"/>
      <c r="E4073" s="44"/>
      <c r="F4073" s="6"/>
    </row>
    <row r="4074" spans="1:6" ht="15.75" customHeight="1" x14ac:dyDescent="0.2">
      <c r="A4074" s="6" t="s">
        <v>747</v>
      </c>
      <c r="B4074" s="135">
        <v>42224.833333333336</v>
      </c>
      <c r="C4074" s="6">
        <v>398297</v>
      </c>
      <c r="D4074" s="62"/>
      <c r="E4074" s="44"/>
      <c r="F4074" s="6"/>
    </row>
    <row r="4075" spans="1:6" ht="15.75" customHeight="1" x14ac:dyDescent="0.2">
      <c r="A4075" s="6" t="s">
        <v>747</v>
      </c>
      <c r="B4075" s="135">
        <v>42223.833333333336</v>
      </c>
      <c r="C4075" s="6">
        <v>395482</v>
      </c>
      <c r="D4075" s="62"/>
      <c r="E4075" s="44"/>
      <c r="F4075" s="6"/>
    </row>
    <row r="4076" spans="1:6" ht="15.75" customHeight="1" x14ac:dyDescent="0.2">
      <c r="A4076" s="6" t="s">
        <v>747</v>
      </c>
      <c r="B4076" s="135">
        <v>42222.833333333336</v>
      </c>
      <c r="C4076" s="6">
        <v>386866</v>
      </c>
      <c r="D4076" s="62"/>
      <c r="E4076" s="44"/>
      <c r="F4076" s="6"/>
    </row>
    <row r="4077" spans="1:6" ht="15.75" customHeight="1" x14ac:dyDescent="0.2">
      <c r="A4077" s="6" t="s">
        <v>747</v>
      </c>
      <c r="B4077" s="135">
        <v>42221.833333333336</v>
      </c>
      <c r="C4077" s="6">
        <v>396977</v>
      </c>
      <c r="D4077" s="62"/>
      <c r="E4077" s="44"/>
      <c r="F4077" s="6"/>
    </row>
    <row r="4078" spans="1:6" ht="15.75" customHeight="1" x14ac:dyDescent="0.2">
      <c r="A4078" s="6" t="s">
        <v>747</v>
      </c>
      <c r="B4078" s="135">
        <v>42220.833333333336</v>
      </c>
      <c r="C4078" s="6">
        <v>379776</v>
      </c>
      <c r="D4078" s="62"/>
      <c r="E4078" s="44"/>
      <c r="F4078" s="6"/>
    </row>
    <row r="4079" spans="1:6" ht="15.75" customHeight="1" x14ac:dyDescent="0.2">
      <c r="A4079" s="6" t="s">
        <v>747</v>
      </c>
      <c r="B4079" s="135">
        <v>42219.833333333336</v>
      </c>
      <c r="C4079" s="6">
        <v>392897</v>
      </c>
      <c r="D4079" s="62"/>
      <c r="E4079" s="44"/>
      <c r="F4079" s="6"/>
    </row>
    <row r="4080" spans="1:6" ht="15.75" customHeight="1" x14ac:dyDescent="0.2">
      <c r="A4080" s="6" t="s">
        <v>747</v>
      </c>
      <c r="B4080" s="135">
        <v>42218.833333333336</v>
      </c>
      <c r="C4080" s="6">
        <v>380086</v>
      </c>
      <c r="D4080" s="62"/>
      <c r="E4080" s="44"/>
      <c r="F4080" s="6"/>
    </row>
    <row r="4081" spans="1:6" ht="15.75" customHeight="1" x14ac:dyDescent="0.2">
      <c r="A4081" s="6" t="s">
        <v>747</v>
      </c>
      <c r="B4081" s="135">
        <v>42217.833333333336</v>
      </c>
      <c r="C4081" s="6">
        <v>384839</v>
      </c>
      <c r="D4081" s="62"/>
      <c r="E4081" s="44"/>
      <c r="F4081" s="6"/>
    </row>
    <row r="4082" spans="1:6" ht="15.75" customHeight="1" x14ac:dyDescent="0.2">
      <c r="A4082" s="6" t="s">
        <v>754</v>
      </c>
      <c r="B4082" s="6"/>
      <c r="C4082" s="6"/>
      <c r="D4082" s="62"/>
      <c r="E4082" s="44"/>
      <c r="F4082" s="6"/>
    </row>
    <row r="4083" spans="1:6" ht="15.75" customHeight="1" x14ac:dyDescent="0.2">
      <c r="A4083" s="6" t="s">
        <v>755</v>
      </c>
      <c r="B4083" s="135">
        <v>42247.833333333336</v>
      </c>
      <c r="C4083" s="6">
        <v>436933</v>
      </c>
      <c r="D4083" s="62"/>
      <c r="E4083" s="44"/>
      <c r="F4083" s="6"/>
    </row>
    <row r="4084" spans="1:6" ht="15.75" customHeight="1" x14ac:dyDescent="0.2">
      <c r="A4084" s="6" t="s">
        <v>755</v>
      </c>
      <c r="B4084" s="135">
        <v>42246.833333333336</v>
      </c>
      <c r="C4084" s="6">
        <v>479153</v>
      </c>
      <c r="D4084" s="62"/>
      <c r="E4084" s="44"/>
      <c r="F4084" s="6"/>
    </row>
    <row r="4085" spans="1:6" ht="15.75" customHeight="1" x14ac:dyDescent="0.2">
      <c r="A4085" s="6" t="s">
        <v>755</v>
      </c>
      <c r="B4085" s="135">
        <v>42245.833333333336</v>
      </c>
      <c r="C4085" s="6">
        <v>462774</v>
      </c>
      <c r="D4085" s="62"/>
      <c r="E4085" s="44"/>
      <c r="F4085" s="6"/>
    </row>
    <row r="4086" spans="1:6" ht="15.75" customHeight="1" x14ac:dyDescent="0.2">
      <c r="A4086" s="6" t="s">
        <v>755</v>
      </c>
      <c r="B4086" s="135">
        <v>42244.833333333336</v>
      </c>
      <c r="C4086" s="6">
        <v>460615</v>
      </c>
      <c r="D4086" s="62"/>
      <c r="E4086" s="44"/>
      <c r="F4086" s="6"/>
    </row>
    <row r="4087" spans="1:6" ht="15.75" customHeight="1" x14ac:dyDescent="0.2">
      <c r="A4087" s="6" t="s">
        <v>755</v>
      </c>
      <c r="B4087" s="135">
        <v>42243.833333333336</v>
      </c>
      <c r="C4087" s="6">
        <v>469480</v>
      </c>
      <c r="D4087" s="62"/>
      <c r="E4087" s="44"/>
      <c r="F4087" s="6"/>
    </row>
    <row r="4088" spans="1:6" ht="15.75" customHeight="1" x14ac:dyDescent="0.2">
      <c r="A4088" s="6" t="s">
        <v>755</v>
      </c>
      <c r="B4088" s="135">
        <v>42242.833333333336</v>
      </c>
      <c r="C4088" s="6">
        <v>498030</v>
      </c>
      <c r="D4088" s="62"/>
      <c r="E4088" s="44"/>
      <c r="F4088" s="6"/>
    </row>
    <row r="4089" spans="1:6" ht="15.75" customHeight="1" x14ac:dyDescent="0.2">
      <c r="A4089" s="6" t="s">
        <v>755</v>
      </c>
      <c r="B4089" s="135">
        <v>42241.833333333336</v>
      </c>
      <c r="C4089" s="6">
        <v>490775</v>
      </c>
      <c r="D4089" s="62"/>
      <c r="E4089" s="44"/>
      <c r="F4089" s="6"/>
    </row>
    <row r="4090" spans="1:6" ht="15.75" customHeight="1" x14ac:dyDescent="0.2">
      <c r="A4090" s="6" t="s">
        <v>755</v>
      </c>
      <c r="B4090" s="135">
        <v>42240.833333333336</v>
      </c>
      <c r="C4090" s="6">
        <v>465392</v>
      </c>
      <c r="D4090" s="62"/>
      <c r="E4090" s="44"/>
      <c r="F4090" s="6"/>
    </row>
    <row r="4091" spans="1:6" ht="15.75" customHeight="1" x14ac:dyDescent="0.2">
      <c r="A4091" s="6" t="s">
        <v>755</v>
      </c>
      <c r="B4091" s="135">
        <v>42239.833333333336</v>
      </c>
      <c r="C4091" s="6">
        <v>497089</v>
      </c>
      <c r="D4091" s="62"/>
      <c r="E4091" s="44"/>
      <c r="F4091" s="6"/>
    </row>
    <row r="4092" spans="1:6" ht="15.75" customHeight="1" x14ac:dyDescent="0.2">
      <c r="A4092" s="6" t="s">
        <v>755</v>
      </c>
      <c r="B4092" s="135">
        <v>42238.833333333336</v>
      </c>
      <c r="C4092" s="6">
        <v>443842</v>
      </c>
      <c r="D4092" s="62"/>
      <c r="E4092" s="44"/>
      <c r="F4092" s="6"/>
    </row>
    <row r="4093" spans="1:6" ht="15.75" customHeight="1" x14ac:dyDescent="0.2">
      <c r="A4093" s="6" t="s">
        <v>755</v>
      </c>
      <c r="B4093" s="135">
        <v>42237.833333333336</v>
      </c>
      <c r="C4093" s="6">
        <v>422209</v>
      </c>
      <c r="D4093" s="62"/>
      <c r="E4093" s="44"/>
      <c r="F4093" s="6"/>
    </row>
    <row r="4094" spans="1:6" ht="15.75" customHeight="1" x14ac:dyDescent="0.2">
      <c r="A4094" s="6" t="s">
        <v>755</v>
      </c>
      <c r="B4094" s="135">
        <v>42236.833333333336</v>
      </c>
      <c r="C4094" s="6">
        <v>435761</v>
      </c>
      <c r="D4094" s="62"/>
      <c r="E4094" s="44"/>
      <c r="F4094" s="6"/>
    </row>
    <row r="4095" spans="1:6" ht="15.75" customHeight="1" x14ac:dyDescent="0.2">
      <c r="A4095" s="6" t="s">
        <v>755</v>
      </c>
      <c r="B4095" s="135">
        <v>42235.833333333336</v>
      </c>
      <c r="C4095" s="6">
        <v>459336</v>
      </c>
      <c r="D4095" s="62"/>
      <c r="E4095" s="44"/>
      <c r="F4095" s="6"/>
    </row>
    <row r="4096" spans="1:6" ht="15.75" customHeight="1" x14ac:dyDescent="0.2">
      <c r="A4096" s="6" t="s">
        <v>755</v>
      </c>
      <c r="B4096" s="135">
        <v>42234.833333333336</v>
      </c>
      <c r="C4096" s="6">
        <v>458832</v>
      </c>
      <c r="D4096" s="62"/>
      <c r="E4096" s="44"/>
      <c r="F4096" s="6"/>
    </row>
    <row r="4097" spans="1:6" ht="15.75" customHeight="1" x14ac:dyDescent="0.2">
      <c r="A4097" s="6" t="s">
        <v>755</v>
      </c>
      <c r="B4097" s="135">
        <v>42233.833333333336</v>
      </c>
      <c r="C4097" s="6">
        <v>415721</v>
      </c>
      <c r="D4097" s="62"/>
      <c r="E4097" s="44"/>
      <c r="F4097" s="6"/>
    </row>
    <row r="4098" spans="1:6" ht="15.75" customHeight="1" x14ac:dyDescent="0.2">
      <c r="A4098" s="6" t="s">
        <v>755</v>
      </c>
      <c r="B4098" s="135">
        <v>42232.833333333336</v>
      </c>
      <c r="C4098" s="6">
        <v>449366</v>
      </c>
      <c r="D4098" s="62"/>
      <c r="E4098" s="44"/>
      <c r="F4098" s="6"/>
    </row>
    <row r="4099" spans="1:6" ht="15.75" customHeight="1" x14ac:dyDescent="0.2">
      <c r="A4099" s="6" t="s">
        <v>755</v>
      </c>
      <c r="B4099" s="135">
        <v>42231.833333333336</v>
      </c>
      <c r="C4099" s="6">
        <v>389912</v>
      </c>
      <c r="D4099" s="62"/>
      <c r="E4099" s="44"/>
      <c r="F4099" s="6"/>
    </row>
    <row r="4100" spans="1:6" ht="15.75" customHeight="1" x14ac:dyDescent="0.2">
      <c r="A4100" s="6" t="s">
        <v>755</v>
      </c>
      <c r="B4100" s="135">
        <v>42230.833333333336</v>
      </c>
      <c r="C4100" s="6">
        <v>412889</v>
      </c>
      <c r="D4100" s="62"/>
      <c r="E4100" s="44"/>
      <c r="F4100" s="6"/>
    </row>
    <row r="4101" spans="1:6" ht="15.75" customHeight="1" x14ac:dyDescent="0.2">
      <c r="A4101" s="6" t="s">
        <v>755</v>
      </c>
      <c r="B4101" s="135">
        <v>42229.833333333336</v>
      </c>
      <c r="C4101" s="6">
        <v>422332</v>
      </c>
      <c r="D4101" s="62"/>
      <c r="E4101" s="44"/>
      <c r="F4101" s="6"/>
    </row>
    <row r="4102" spans="1:6" ht="15.75" customHeight="1" x14ac:dyDescent="0.2">
      <c r="A4102" s="6" t="s">
        <v>755</v>
      </c>
      <c r="B4102" s="135">
        <v>42228.833333333336</v>
      </c>
      <c r="C4102" s="6">
        <v>484339</v>
      </c>
      <c r="D4102" s="62"/>
      <c r="E4102" s="44"/>
      <c r="F4102" s="6"/>
    </row>
    <row r="4103" spans="1:6" ht="15.75" customHeight="1" x14ac:dyDescent="0.2">
      <c r="A4103" s="6" t="s">
        <v>755</v>
      </c>
      <c r="B4103" s="135">
        <v>42227.833333333336</v>
      </c>
      <c r="C4103" s="6">
        <v>456033</v>
      </c>
      <c r="D4103" s="62"/>
      <c r="E4103" s="44"/>
      <c r="F4103" s="6"/>
    </row>
    <row r="4104" spans="1:6" ht="15.75" customHeight="1" x14ac:dyDescent="0.2">
      <c r="A4104" s="6" t="s">
        <v>755</v>
      </c>
      <c r="B4104" s="135">
        <v>42226.833333333336</v>
      </c>
      <c r="C4104" s="6">
        <v>413235</v>
      </c>
      <c r="D4104" s="62"/>
      <c r="E4104" s="44"/>
      <c r="F4104" s="6"/>
    </row>
    <row r="4105" spans="1:6" ht="15.75" customHeight="1" x14ac:dyDescent="0.2">
      <c r="A4105" s="6" t="s">
        <v>755</v>
      </c>
      <c r="B4105" s="135">
        <v>42225.833333333336</v>
      </c>
      <c r="C4105" s="6">
        <v>413330</v>
      </c>
      <c r="D4105" s="62"/>
      <c r="E4105" s="44"/>
      <c r="F4105" s="6"/>
    </row>
    <row r="4106" spans="1:6" ht="15.75" customHeight="1" x14ac:dyDescent="0.2">
      <c r="A4106" s="6" t="s">
        <v>755</v>
      </c>
      <c r="B4106" s="135">
        <v>42224.833333333336</v>
      </c>
      <c r="C4106" s="6">
        <v>402891</v>
      </c>
      <c r="D4106" s="62"/>
      <c r="E4106" s="44"/>
      <c r="F4106" s="6"/>
    </row>
    <row r="4107" spans="1:6" ht="15.75" customHeight="1" x14ac:dyDescent="0.2">
      <c r="A4107" s="6" t="s">
        <v>755</v>
      </c>
      <c r="B4107" s="135">
        <v>42223.833333333336</v>
      </c>
      <c r="C4107" s="6">
        <v>413168</v>
      </c>
      <c r="D4107" s="62"/>
      <c r="E4107" s="44"/>
      <c r="F4107" s="6"/>
    </row>
    <row r="4108" spans="1:6" ht="15.75" customHeight="1" x14ac:dyDescent="0.2">
      <c r="A4108" s="6" t="s">
        <v>755</v>
      </c>
      <c r="B4108" s="135">
        <v>42222.833333333336</v>
      </c>
      <c r="C4108" s="6">
        <v>452216</v>
      </c>
      <c r="D4108" s="62"/>
      <c r="E4108" s="44"/>
      <c r="F4108" s="6"/>
    </row>
    <row r="4109" spans="1:6" ht="15.75" customHeight="1" x14ac:dyDescent="0.2">
      <c r="A4109" s="6" t="s">
        <v>755</v>
      </c>
      <c r="B4109" s="135">
        <v>42221.833333333336</v>
      </c>
      <c r="C4109" s="6">
        <v>420084</v>
      </c>
      <c r="D4109" s="62"/>
      <c r="E4109" s="44"/>
      <c r="F4109" s="6"/>
    </row>
    <row r="4110" spans="1:6" ht="15.75" customHeight="1" x14ac:dyDescent="0.2">
      <c r="A4110" s="6" t="s">
        <v>755</v>
      </c>
      <c r="B4110" s="135">
        <v>42220.833333333336</v>
      </c>
      <c r="C4110" s="6">
        <v>436163</v>
      </c>
      <c r="D4110" s="62"/>
      <c r="E4110" s="44"/>
      <c r="F4110" s="6"/>
    </row>
    <row r="4111" spans="1:6" ht="15.75" customHeight="1" x14ac:dyDescent="0.2">
      <c r="A4111" s="6" t="s">
        <v>755</v>
      </c>
      <c r="B4111" s="135">
        <v>42219.833333333336</v>
      </c>
      <c r="C4111" s="6">
        <v>416926</v>
      </c>
      <c r="D4111" s="62"/>
      <c r="E4111" s="44"/>
      <c r="F4111" s="6"/>
    </row>
    <row r="4112" spans="1:6" ht="15.75" customHeight="1" x14ac:dyDescent="0.2">
      <c r="A4112" s="6" t="s">
        <v>755</v>
      </c>
      <c r="B4112" s="135">
        <v>42218.833333333336</v>
      </c>
      <c r="C4112" s="6">
        <v>470405</v>
      </c>
      <c r="D4112" s="62"/>
      <c r="E4112" s="44"/>
      <c r="F4112" s="6"/>
    </row>
    <row r="4113" spans="1:6" ht="15.75" customHeight="1" x14ac:dyDescent="0.2">
      <c r="A4113" s="6" t="s">
        <v>755</v>
      </c>
      <c r="B4113" s="135">
        <v>42217.833333333336</v>
      </c>
      <c r="C4113" s="6">
        <v>412025</v>
      </c>
      <c r="D4113" s="62"/>
      <c r="E4113" s="44"/>
      <c r="F4113" s="6"/>
    </row>
    <row r="4114" spans="1:6" ht="15.75" customHeight="1" x14ac:dyDescent="0.2">
      <c r="A4114" s="6" t="s">
        <v>664</v>
      </c>
      <c r="B4114" s="135">
        <v>42247.833333333336</v>
      </c>
      <c r="C4114" s="6">
        <v>188471</v>
      </c>
      <c r="D4114" s="62"/>
      <c r="E4114" s="44"/>
      <c r="F4114" s="6"/>
    </row>
    <row r="4115" spans="1:6" ht="15.75" customHeight="1" x14ac:dyDescent="0.2">
      <c r="A4115" s="6" t="s">
        <v>664</v>
      </c>
      <c r="B4115" s="135">
        <v>42246.833333333336</v>
      </c>
      <c r="C4115" s="6">
        <v>185502</v>
      </c>
      <c r="D4115" s="62"/>
      <c r="E4115" s="44"/>
      <c r="F4115" s="6"/>
    </row>
    <row r="4116" spans="1:6" ht="15.75" customHeight="1" x14ac:dyDescent="0.2">
      <c r="A4116" s="6" t="s">
        <v>664</v>
      </c>
      <c r="B4116" s="135">
        <v>42245.833333333336</v>
      </c>
      <c r="C4116" s="6">
        <v>184944</v>
      </c>
      <c r="D4116" s="62"/>
      <c r="E4116" s="44"/>
      <c r="F4116" s="6"/>
    </row>
    <row r="4117" spans="1:6" ht="15.75" customHeight="1" x14ac:dyDescent="0.2">
      <c r="A4117" s="6" t="s">
        <v>664</v>
      </c>
      <c r="B4117" s="135">
        <v>42244.833333333336</v>
      </c>
      <c r="C4117" s="6">
        <v>186389</v>
      </c>
      <c r="D4117" s="62"/>
      <c r="E4117" s="44"/>
      <c r="F4117" s="6"/>
    </row>
    <row r="4118" spans="1:6" ht="15.75" customHeight="1" x14ac:dyDescent="0.2">
      <c r="A4118" s="6" t="s">
        <v>664</v>
      </c>
      <c r="B4118" s="135">
        <v>42243.833333333336</v>
      </c>
      <c r="C4118" s="6">
        <v>182436</v>
      </c>
      <c r="D4118" s="62"/>
      <c r="E4118" s="44"/>
      <c r="F4118" s="6"/>
    </row>
    <row r="4119" spans="1:6" ht="15.75" customHeight="1" x14ac:dyDescent="0.2">
      <c r="A4119" s="6" t="s">
        <v>664</v>
      </c>
      <c r="B4119" s="135">
        <v>42242.833333333336</v>
      </c>
      <c r="C4119" s="6">
        <v>183328</v>
      </c>
      <c r="D4119" s="62"/>
      <c r="E4119" s="44"/>
      <c r="F4119" s="6"/>
    </row>
    <row r="4120" spans="1:6" ht="15.75" customHeight="1" x14ac:dyDescent="0.2">
      <c r="A4120" s="6" t="s">
        <v>664</v>
      </c>
      <c r="B4120" s="135">
        <v>42241.833333333336</v>
      </c>
      <c r="C4120" s="6">
        <v>188281</v>
      </c>
      <c r="D4120" s="62"/>
      <c r="E4120" s="44"/>
      <c r="F4120" s="6"/>
    </row>
    <row r="4121" spans="1:6" ht="15.75" customHeight="1" x14ac:dyDescent="0.2">
      <c r="A4121" s="6" t="s">
        <v>664</v>
      </c>
      <c r="B4121" s="135">
        <v>42240.833333333336</v>
      </c>
      <c r="C4121" s="6">
        <v>186338</v>
      </c>
      <c r="D4121" s="62"/>
      <c r="E4121" s="44"/>
      <c r="F4121" s="6"/>
    </row>
    <row r="4122" spans="1:6" ht="15.75" customHeight="1" x14ac:dyDescent="0.2">
      <c r="A4122" s="6" t="s">
        <v>664</v>
      </c>
      <c r="B4122" s="135">
        <v>42239.833333333336</v>
      </c>
      <c r="C4122" s="6">
        <v>184662</v>
      </c>
      <c r="D4122" s="62"/>
      <c r="E4122" s="44"/>
      <c r="F4122" s="6"/>
    </row>
    <row r="4123" spans="1:6" ht="15.75" customHeight="1" x14ac:dyDescent="0.2">
      <c r="A4123" s="6" t="s">
        <v>664</v>
      </c>
      <c r="B4123" s="135">
        <v>42238.833333333336</v>
      </c>
      <c r="C4123" s="6">
        <v>188274</v>
      </c>
      <c r="D4123" s="62"/>
      <c r="E4123" s="44"/>
      <c r="F4123" s="6"/>
    </row>
    <row r="4124" spans="1:6" ht="15.75" customHeight="1" x14ac:dyDescent="0.2">
      <c r="A4124" s="6" t="s">
        <v>664</v>
      </c>
      <c r="B4124" s="135">
        <v>42237.833333333336</v>
      </c>
      <c r="C4124" s="6">
        <v>189255</v>
      </c>
      <c r="D4124" s="62"/>
      <c r="E4124" s="44"/>
      <c r="F4124" s="6"/>
    </row>
    <row r="4125" spans="1:6" ht="15.75" customHeight="1" x14ac:dyDescent="0.2">
      <c r="A4125" s="6" t="s">
        <v>664</v>
      </c>
      <c r="B4125" s="135">
        <v>42236.833333333336</v>
      </c>
      <c r="C4125" s="6">
        <v>185181</v>
      </c>
      <c r="D4125" s="62"/>
      <c r="E4125" s="44"/>
      <c r="F4125" s="6"/>
    </row>
    <row r="4126" spans="1:6" ht="15.75" customHeight="1" x14ac:dyDescent="0.2">
      <c r="A4126" s="6" t="s">
        <v>664</v>
      </c>
      <c r="B4126" s="135">
        <v>42235.833333333336</v>
      </c>
      <c r="C4126" s="6">
        <v>183966</v>
      </c>
      <c r="D4126" s="62"/>
      <c r="E4126" s="44"/>
      <c r="F4126" s="6"/>
    </row>
    <row r="4127" spans="1:6" ht="15.75" customHeight="1" x14ac:dyDescent="0.2">
      <c r="A4127" s="6" t="s">
        <v>664</v>
      </c>
      <c r="B4127" s="135">
        <v>42234.833333333336</v>
      </c>
      <c r="C4127" s="6">
        <v>185306</v>
      </c>
      <c r="D4127" s="62"/>
      <c r="E4127" s="44"/>
      <c r="F4127" s="6"/>
    </row>
    <row r="4128" spans="1:6" ht="15.75" customHeight="1" x14ac:dyDescent="0.2">
      <c r="A4128" s="6" t="s">
        <v>664</v>
      </c>
      <c r="B4128" s="135">
        <v>42233.833333333336</v>
      </c>
      <c r="C4128" s="6">
        <v>181818</v>
      </c>
      <c r="D4128" s="62"/>
      <c r="E4128" s="44"/>
      <c r="F4128" s="6"/>
    </row>
    <row r="4129" spans="1:6" ht="15.75" customHeight="1" x14ac:dyDescent="0.2">
      <c r="A4129" s="6" t="s">
        <v>664</v>
      </c>
      <c r="B4129" s="135">
        <v>42232.833333333336</v>
      </c>
      <c r="C4129" s="6">
        <v>180991</v>
      </c>
      <c r="D4129" s="62"/>
      <c r="E4129" s="44"/>
      <c r="F4129" s="6"/>
    </row>
    <row r="4130" spans="1:6" ht="15.75" customHeight="1" x14ac:dyDescent="0.2">
      <c r="A4130" s="6" t="s">
        <v>664</v>
      </c>
      <c r="B4130" s="135">
        <v>42231.833333333336</v>
      </c>
      <c r="C4130" s="6">
        <v>184861</v>
      </c>
      <c r="D4130" s="62"/>
      <c r="E4130" s="44"/>
      <c r="F4130" s="6"/>
    </row>
    <row r="4131" spans="1:6" ht="15.75" customHeight="1" x14ac:dyDescent="0.2">
      <c r="A4131" s="6" t="s">
        <v>664</v>
      </c>
      <c r="B4131" s="135">
        <v>42230.833333333336</v>
      </c>
      <c r="C4131" s="6">
        <v>183919</v>
      </c>
      <c r="D4131" s="62"/>
      <c r="E4131" s="44"/>
      <c r="F4131" s="6"/>
    </row>
    <row r="4132" spans="1:6" ht="15.75" customHeight="1" x14ac:dyDescent="0.2">
      <c r="A4132" s="6" t="s">
        <v>664</v>
      </c>
      <c r="B4132" s="135">
        <v>42229.833333333336</v>
      </c>
      <c r="C4132" s="6">
        <v>182191</v>
      </c>
      <c r="D4132" s="62"/>
      <c r="E4132" s="44"/>
      <c r="F4132" s="6"/>
    </row>
    <row r="4133" spans="1:6" ht="15.75" customHeight="1" x14ac:dyDescent="0.2">
      <c r="A4133" s="6" t="s">
        <v>664</v>
      </c>
      <c r="B4133" s="135">
        <v>42228.833333333336</v>
      </c>
      <c r="C4133" s="6">
        <v>179922</v>
      </c>
      <c r="D4133" s="62"/>
      <c r="E4133" s="44"/>
      <c r="F4133" s="6"/>
    </row>
    <row r="4134" spans="1:6" ht="15.75" customHeight="1" x14ac:dyDescent="0.2">
      <c r="A4134" s="6" t="s">
        <v>664</v>
      </c>
      <c r="B4134" s="135">
        <v>42227.833333333336</v>
      </c>
      <c r="C4134" s="6">
        <v>181898</v>
      </c>
      <c r="D4134" s="62"/>
      <c r="E4134" s="44"/>
      <c r="F4134" s="6"/>
    </row>
    <row r="4135" spans="1:6" ht="15.75" customHeight="1" x14ac:dyDescent="0.2">
      <c r="A4135" s="6" t="s">
        <v>664</v>
      </c>
      <c r="B4135" s="135">
        <v>42226.833333333336</v>
      </c>
      <c r="C4135" s="6">
        <v>182964</v>
      </c>
      <c r="D4135" s="62"/>
      <c r="E4135" s="44"/>
      <c r="F4135" s="6"/>
    </row>
    <row r="4136" spans="1:6" ht="15.75" customHeight="1" x14ac:dyDescent="0.2">
      <c r="A4136" s="6" t="s">
        <v>664</v>
      </c>
      <c r="B4136" s="135">
        <v>42225.833333333336</v>
      </c>
      <c r="C4136" s="6">
        <v>180797</v>
      </c>
      <c r="D4136" s="62"/>
      <c r="E4136" s="44"/>
      <c r="F4136" s="6"/>
    </row>
    <row r="4137" spans="1:6" ht="15.75" customHeight="1" x14ac:dyDescent="0.2">
      <c r="A4137" s="6" t="s">
        <v>664</v>
      </c>
      <c r="B4137" s="135">
        <v>42224.833333333336</v>
      </c>
      <c r="C4137" s="6">
        <v>182155</v>
      </c>
      <c r="D4137" s="62"/>
      <c r="E4137" s="44"/>
      <c r="F4137" s="6"/>
    </row>
    <row r="4138" spans="1:6" ht="15.75" customHeight="1" x14ac:dyDescent="0.2">
      <c r="A4138" s="6" t="s">
        <v>664</v>
      </c>
      <c r="B4138" s="135">
        <v>42223.833333333336</v>
      </c>
      <c r="C4138" s="6">
        <v>183787</v>
      </c>
      <c r="D4138" s="62"/>
      <c r="E4138" s="44"/>
      <c r="F4138" s="6"/>
    </row>
    <row r="4139" spans="1:6" ht="15.75" customHeight="1" x14ac:dyDescent="0.2">
      <c r="A4139" s="6" t="s">
        <v>664</v>
      </c>
      <c r="B4139" s="135">
        <v>42222.833333333336</v>
      </c>
      <c r="C4139" s="6">
        <v>179611</v>
      </c>
      <c r="D4139" s="62"/>
      <c r="E4139" s="44"/>
      <c r="F4139" s="6"/>
    </row>
    <row r="4140" spans="1:6" ht="15.75" customHeight="1" x14ac:dyDescent="0.2">
      <c r="A4140" s="6" t="s">
        <v>664</v>
      </c>
      <c r="B4140" s="135">
        <v>42221.833333333336</v>
      </c>
      <c r="C4140" s="6">
        <v>179886</v>
      </c>
      <c r="D4140" s="62"/>
      <c r="E4140" s="44"/>
      <c r="F4140" s="6"/>
    </row>
    <row r="4141" spans="1:6" ht="15.75" customHeight="1" x14ac:dyDescent="0.2">
      <c r="A4141" s="6" t="s">
        <v>664</v>
      </c>
      <c r="B4141" s="135">
        <v>42220.833333333336</v>
      </c>
      <c r="C4141" s="6">
        <v>181177</v>
      </c>
      <c r="D4141" s="62"/>
      <c r="E4141" s="44"/>
      <c r="F4141" s="6"/>
    </row>
    <row r="4142" spans="1:6" ht="15.75" customHeight="1" x14ac:dyDescent="0.2">
      <c r="A4142" s="6" t="s">
        <v>664</v>
      </c>
      <c r="B4142" s="135">
        <v>42219.833333333336</v>
      </c>
      <c r="C4142" s="6">
        <v>181093</v>
      </c>
      <c r="D4142" s="62"/>
      <c r="E4142" s="44"/>
      <c r="F4142" s="6"/>
    </row>
    <row r="4143" spans="1:6" ht="15.75" customHeight="1" x14ac:dyDescent="0.2">
      <c r="A4143" s="6" t="s">
        <v>664</v>
      </c>
      <c r="B4143" s="135">
        <v>42218.833333333336</v>
      </c>
      <c r="C4143" s="6">
        <v>181284</v>
      </c>
      <c r="D4143" s="62"/>
      <c r="E4143" s="44"/>
      <c r="F4143" s="6"/>
    </row>
    <row r="4144" spans="1:6" ht="15.75" customHeight="1" x14ac:dyDescent="0.2">
      <c r="A4144" s="6" t="s">
        <v>664</v>
      </c>
      <c r="B4144" s="135">
        <v>42217.833333333336</v>
      </c>
      <c r="C4144" s="6">
        <v>179132</v>
      </c>
      <c r="D4144" s="62"/>
      <c r="E4144" s="44"/>
      <c r="F4144" s="6"/>
    </row>
    <row r="4145" spans="1:6" ht="15.75" customHeight="1" x14ac:dyDescent="0.2">
      <c r="A4145" s="6" t="s">
        <v>659</v>
      </c>
      <c r="B4145" s="135">
        <v>42247.833333333336</v>
      </c>
      <c r="C4145" s="6">
        <v>423558</v>
      </c>
      <c r="D4145" s="62"/>
      <c r="E4145" s="44"/>
      <c r="F4145" s="6"/>
    </row>
    <row r="4146" spans="1:6" ht="15.75" customHeight="1" x14ac:dyDescent="0.2">
      <c r="A4146" s="6" t="s">
        <v>659</v>
      </c>
      <c r="B4146" s="135">
        <v>42246.833333333336</v>
      </c>
      <c r="C4146" s="6">
        <v>399777</v>
      </c>
      <c r="D4146" s="62"/>
      <c r="E4146" s="44"/>
      <c r="F4146" s="6"/>
    </row>
    <row r="4147" spans="1:6" ht="15.75" customHeight="1" x14ac:dyDescent="0.2">
      <c r="A4147" s="6" t="s">
        <v>659</v>
      </c>
      <c r="B4147" s="135">
        <v>42245.833333333336</v>
      </c>
      <c r="C4147" s="6">
        <v>397232</v>
      </c>
      <c r="D4147" s="62"/>
      <c r="E4147" s="44"/>
      <c r="F4147" s="6"/>
    </row>
    <row r="4148" spans="1:6" ht="15.75" customHeight="1" x14ac:dyDescent="0.2">
      <c r="A4148" s="6" t="s">
        <v>659</v>
      </c>
      <c r="B4148" s="135">
        <v>42244.833333333336</v>
      </c>
      <c r="C4148" s="6">
        <v>399858</v>
      </c>
      <c r="D4148" s="62"/>
      <c r="E4148" s="44"/>
      <c r="F4148" s="6"/>
    </row>
    <row r="4149" spans="1:6" ht="15.75" customHeight="1" x14ac:dyDescent="0.2">
      <c r="A4149" s="6" t="s">
        <v>659</v>
      </c>
      <c r="B4149" s="135">
        <v>42243.833333333336</v>
      </c>
      <c r="C4149" s="6">
        <v>405426</v>
      </c>
      <c r="D4149" s="62"/>
      <c r="E4149" s="44"/>
      <c r="F4149" s="6"/>
    </row>
    <row r="4150" spans="1:6" ht="15.75" customHeight="1" x14ac:dyDescent="0.2">
      <c r="A4150" s="6" t="s">
        <v>659</v>
      </c>
      <c r="B4150" s="135">
        <v>42242.833333333336</v>
      </c>
      <c r="C4150" s="6">
        <v>442406</v>
      </c>
      <c r="D4150" s="62"/>
      <c r="E4150" s="44"/>
      <c r="F4150" s="6"/>
    </row>
    <row r="4151" spans="1:6" ht="15.75" customHeight="1" x14ac:dyDescent="0.2">
      <c r="A4151" s="6" t="s">
        <v>659</v>
      </c>
      <c r="B4151" s="135">
        <v>42241.833333333336</v>
      </c>
      <c r="C4151" s="6">
        <v>454204</v>
      </c>
      <c r="D4151" s="62"/>
      <c r="E4151" s="44"/>
      <c r="F4151" s="6"/>
    </row>
    <row r="4152" spans="1:6" ht="15.75" customHeight="1" x14ac:dyDescent="0.2">
      <c r="A4152" s="6" t="s">
        <v>659</v>
      </c>
      <c r="B4152" s="135">
        <v>42240.833333333336</v>
      </c>
      <c r="C4152" s="6">
        <v>456552</v>
      </c>
      <c r="D4152" s="62"/>
      <c r="E4152" s="44"/>
      <c r="F4152" s="6"/>
    </row>
    <row r="4153" spans="1:6" ht="15.75" customHeight="1" x14ac:dyDescent="0.2">
      <c r="A4153" s="6" t="s">
        <v>659</v>
      </c>
      <c r="B4153" s="135">
        <v>42239.833333333336</v>
      </c>
      <c r="C4153" s="6">
        <v>451923</v>
      </c>
      <c r="D4153" s="62"/>
      <c r="E4153" s="44"/>
      <c r="F4153" s="6"/>
    </row>
    <row r="4154" spans="1:6" ht="15.75" customHeight="1" x14ac:dyDescent="0.2">
      <c r="A4154" s="6" t="s">
        <v>659</v>
      </c>
      <c r="B4154" s="135">
        <v>42238.833333333336</v>
      </c>
      <c r="C4154" s="6">
        <v>423233</v>
      </c>
      <c r="D4154" s="62"/>
      <c r="E4154" s="44"/>
      <c r="F4154" s="6"/>
    </row>
    <row r="4155" spans="1:6" ht="15.75" customHeight="1" x14ac:dyDescent="0.2">
      <c r="A4155" s="6" t="s">
        <v>659</v>
      </c>
      <c r="B4155" s="135">
        <v>42237.833333333336</v>
      </c>
      <c r="C4155" s="6">
        <v>356046</v>
      </c>
      <c r="D4155" s="62"/>
      <c r="E4155" s="44"/>
      <c r="F4155" s="6"/>
    </row>
    <row r="4156" spans="1:6" ht="15.75" customHeight="1" x14ac:dyDescent="0.2">
      <c r="A4156" s="6" t="s">
        <v>659</v>
      </c>
      <c r="B4156" s="135">
        <v>42236.833333333336</v>
      </c>
      <c r="C4156" s="6">
        <v>345808</v>
      </c>
      <c r="D4156" s="62"/>
      <c r="E4156" s="44"/>
      <c r="F4156" s="6"/>
    </row>
    <row r="4157" spans="1:6" ht="15.75" customHeight="1" x14ac:dyDescent="0.2">
      <c r="A4157" s="6" t="s">
        <v>659</v>
      </c>
      <c r="B4157" s="135">
        <v>42235.833333333336</v>
      </c>
      <c r="C4157" s="6">
        <v>342658</v>
      </c>
      <c r="D4157" s="62"/>
      <c r="E4157" s="44"/>
      <c r="F4157" s="6"/>
    </row>
    <row r="4158" spans="1:6" ht="15.75" customHeight="1" x14ac:dyDescent="0.2">
      <c r="A4158" s="6" t="s">
        <v>659</v>
      </c>
      <c r="B4158" s="135">
        <v>42234.833333333336</v>
      </c>
      <c r="C4158" s="6">
        <v>344560</v>
      </c>
      <c r="D4158" s="62"/>
      <c r="E4158" s="44"/>
      <c r="F4158" s="6"/>
    </row>
    <row r="4159" spans="1:6" ht="15.75" customHeight="1" x14ac:dyDescent="0.2">
      <c r="A4159" s="6" t="s">
        <v>659</v>
      </c>
      <c r="B4159" s="135">
        <v>42233.833333333336</v>
      </c>
      <c r="C4159" s="6">
        <v>333240</v>
      </c>
      <c r="D4159" s="62"/>
      <c r="E4159" s="44"/>
      <c r="F4159" s="6"/>
    </row>
    <row r="4160" spans="1:6" ht="15.75" customHeight="1" x14ac:dyDescent="0.2">
      <c r="A4160" s="6" t="s">
        <v>659</v>
      </c>
      <c r="B4160" s="135">
        <v>42232.833333333336</v>
      </c>
      <c r="C4160" s="6">
        <v>341847</v>
      </c>
      <c r="D4160" s="62"/>
      <c r="E4160" s="44"/>
      <c r="F4160" s="6"/>
    </row>
    <row r="4161" spans="1:6" ht="15.75" customHeight="1" x14ac:dyDescent="0.2">
      <c r="A4161" s="6" t="s">
        <v>659</v>
      </c>
      <c r="B4161" s="135">
        <v>42231.833333333336</v>
      </c>
      <c r="C4161" s="6">
        <v>358873</v>
      </c>
      <c r="D4161" s="62"/>
      <c r="E4161" s="44"/>
      <c r="F4161" s="6"/>
    </row>
    <row r="4162" spans="1:6" ht="15.75" customHeight="1" x14ac:dyDescent="0.2">
      <c r="A4162" s="6" t="s">
        <v>659</v>
      </c>
      <c r="B4162" s="135">
        <v>42230.833333333336</v>
      </c>
      <c r="C4162" s="6">
        <v>358876</v>
      </c>
      <c r="D4162" s="62"/>
      <c r="E4162" s="44"/>
      <c r="F4162" s="6"/>
    </row>
    <row r="4163" spans="1:6" ht="15.75" customHeight="1" x14ac:dyDescent="0.2">
      <c r="A4163" s="6" t="s">
        <v>659</v>
      </c>
      <c r="B4163" s="135">
        <v>42229.833333333336</v>
      </c>
      <c r="C4163" s="6">
        <v>359027</v>
      </c>
      <c r="D4163" s="62"/>
      <c r="E4163" s="44"/>
      <c r="F4163" s="6"/>
    </row>
    <row r="4164" spans="1:6" ht="15.75" customHeight="1" x14ac:dyDescent="0.2">
      <c r="A4164" s="6" t="s">
        <v>659</v>
      </c>
      <c r="B4164" s="135">
        <v>42228.833333333336</v>
      </c>
      <c r="C4164" s="6">
        <v>359988</v>
      </c>
      <c r="D4164" s="62"/>
      <c r="E4164" s="44"/>
      <c r="F4164" s="6"/>
    </row>
    <row r="4165" spans="1:6" ht="15.75" customHeight="1" x14ac:dyDescent="0.2">
      <c r="A4165" s="6" t="s">
        <v>659</v>
      </c>
      <c r="B4165" s="135">
        <v>42227.833333333336</v>
      </c>
      <c r="C4165" s="6">
        <v>362687</v>
      </c>
      <c r="D4165" s="62"/>
      <c r="E4165" s="44"/>
      <c r="F4165" s="6"/>
    </row>
    <row r="4166" spans="1:6" ht="15.75" customHeight="1" x14ac:dyDescent="0.2">
      <c r="A4166" s="6" t="s">
        <v>659</v>
      </c>
      <c r="B4166" s="135">
        <v>42226.833333333336</v>
      </c>
      <c r="C4166" s="6">
        <v>360221</v>
      </c>
      <c r="D4166" s="62"/>
      <c r="E4166" s="44"/>
      <c r="F4166" s="6"/>
    </row>
    <row r="4167" spans="1:6" ht="15.75" customHeight="1" x14ac:dyDescent="0.2">
      <c r="A4167" s="6" t="s">
        <v>659</v>
      </c>
      <c r="B4167" s="135">
        <v>42225.833333333336</v>
      </c>
      <c r="C4167" s="6">
        <v>356143</v>
      </c>
      <c r="D4167" s="62"/>
      <c r="E4167" s="44"/>
      <c r="F4167" s="6"/>
    </row>
    <row r="4168" spans="1:6" ht="15.75" customHeight="1" x14ac:dyDescent="0.2">
      <c r="A4168" s="6" t="s">
        <v>659</v>
      </c>
      <c r="B4168" s="135">
        <v>42224.833333333336</v>
      </c>
      <c r="C4168" s="6">
        <v>357274</v>
      </c>
      <c r="D4168" s="62"/>
      <c r="E4168" s="44"/>
      <c r="F4168" s="6"/>
    </row>
    <row r="4169" spans="1:6" ht="15.75" customHeight="1" x14ac:dyDescent="0.2">
      <c r="A4169" s="6" t="s">
        <v>659</v>
      </c>
      <c r="B4169" s="135">
        <v>42223.833333333336</v>
      </c>
      <c r="C4169" s="6">
        <v>351896</v>
      </c>
      <c r="D4169" s="62"/>
      <c r="E4169" s="44"/>
      <c r="F4169" s="6"/>
    </row>
    <row r="4170" spans="1:6" ht="15.75" customHeight="1" x14ac:dyDescent="0.2">
      <c r="A4170" s="6" t="s">
        <v>659</v>
      </c>
      <c r="B4170" s="135">
        <v>42222.833333333336</v>
      </c>
      <c r="C4170" s="6">
        <v>353109</v>
      </c>
      <c r="D4170" s="62"/>
      <c r="E4170" s="44"/>
      <c r="F4170" s="6"/>
    </row>
    <row r="4171" spans="1:6" ht="15.75" customHeight="1" x14ac:dyDescent="0.2">
      <c r="A4171" s="6" t="s">
        <v>659</v>
      </c>
      <c r="B4171" s="135">
        <v>42221.833333333336</v>
      </c>
      <c r="C4171" s="6">
        <v>354983</v>
      </c>
      <c r="D4171" s="62"/>
      <c r="E4171" s="44"/>
      <c r="F4171" s="6"/>
    </row>
    <row r="4172" spans="1:6" ht="15.75" customHeight="1" x14ac:dyDescent="0.2">
      <c r="A4172" s="6" t="s">
        <v>659</v>
      </c>
      <c r="B4172" s="135">
        <v>42220.833333333336</v>
      </c>
      <c r="C4172" s="6">
        <v>357265</v>
      </c>
      <c r="D4172" s="62"/>
      <c r="E4172" s="44"/>
      <c r="F4172" s="6"/>
    </row>
    <row r="4173" spans="1:6" ht="15.75" customHeight="1" x14ac:dyDescent="0.2">
      <c r="A4173" s="6" t="s">
        <v>659</v>
      </c>
      <c r="B4173" s="135">
        <v>42219.833333333336</v>
      </c>
      <c r="C4173" s="6">
        <v>356337</v>
      </c>
      <c r="D4173" s="62"/>
      <c r="E4173" s="44"/>
      <c r="F4173" s="6"/>
    </row>
    <row r="4174" spans="1:6" ht="15.75" customHeight="1" x14ac:dyDescent="0.2">
      <c r="A4174" s="6" t="s">
        <v>659</v>
      </c>
      <c r="B4174" s="135">
        <v>42218.833333333336</v>
      </c>
      <c r="C4174" s="6">
        <v>360080</v>
      </c>
      <c r="D4174" s="62"/>
      <c r="E4174" s="44"/>
      <c r="F4174" s="6"/>
    </row>
    <row r="4175" spans="1:6" ht="15.75" customHeight="1" x14ac:dyDescent="0.2">
      <c r="A4175" s="6" t="s">
        <v>659</v>
      </c>
      <c r="B4175" s="135">
        <v>42217.833333333336</v>
      </c>
      <c r="C4175" s="6">
        <v>353600</v>
      </c>
      <c r="D4175" s="62"/>
      <c r="E4175" s="44"/>
      <c r="F4175" s="6"/>
    </row>
    <row r="4176" spans="1:6" ht="15.75" customHeight="1" x14ac:dyDescent="0.2">
      <c r="A4176" s="6" t="s">
        <v>661</v>
      </c>
      <c r="B4176" s="135">
        <v>42247.833333333336</v>
      </c>
      <c r="C4176" s="6">
        <v>303181</v>
      </c>
      <c r="D4176" s="62"/>
      <c r="E4176" s="44"/>
      <c r="F4176" s="6"/>
    </row>
    <row r="4177" spans="1:6" ht="15.75" customHeight="1" x14ac:dyDescent="0.2">
      <c r="A4177" s="6" t="s">
        <v>661</v>
      </c>
      <c r="B4177" s="135">
        <v>42246.833333333336</v>
      </c>
      <c r="C4177" s="6">
        <v>308351</v>
      </c>
      <c r="D4177" s="62"/>
      <c r="E4177" s="44"/>
      <c r="F4177" s="6"/>
    </row>
    <row r="4178" spans="1:6" ht="15.75" customHeight="1" x14ac:dyDescent="0.2">
      <c r="A4178" s="6" t="s">
        <v>661</v>
      </c>
      <c r="B4178" s="135">
        <v>42245.833333333336</v>
      </c>
      <c r="C4178" s="6">
        <v>312919</v>
      </c>
      <c r="D4178" s="62"/>
      <c r="E4178" s="44"/>
      <c r="F4178" s="6"/>
    </row>
    <row r="4179" spans="1:6" ht="15.75" customHeight="1" x14ac:dyDescent="0.2">
      <c r="A4179" s="6" t="s">
        <v>661</v>
      </c>
      <c r="B4179" s="135">
        <v>42244.833333333336</v>
      </c>
      <c r="C4179" s="6">
        <v>311166</v>
      </c>
      <c r="D4179" s="62"/>
      <c r="E4179" s="44"/>
      <c r="F4179" s="6"/>
    </row>
    <row r="4180" spans="1:6" ht="15.75" customHeight="1" x14ac:dyDescent="0.2">
      <c r="A4180" s="6" t="s">
        <v>661</v>
      </c>
      <c r="B4180" s="135">
        <v>42243.833333333336</v>
      </c>
      <c r="C4180" s="6">
        <v>314924</v>
      </c>
      <c r="D4180" s="62"/>
      <c r="E4180" s="44"/>
      <c r="F4180" s="6"/>
    </row>
    <row r="4181" spans="1:6" ht="15.75" customHeight="1" x14ac:dyDescent="0.2">
      <c r="A4181" s="6" t="s">
        <v>661</v>
      </c>
      <c r="B4181" s="135">
        <v>42242.833333333336</v>
      </c>
      <c r="C4181" s="6">
        <v>312496</v>
      </c>
      <c r="D4181" s="62"/>
      <c r="E4181" s="44"/>
      <c r="F4181" s="6"/>
    </row>
    <row r="4182" spans="1:6" ht="15.75" customHeight="1" x14ac:dyDescent="0.2">
      <c r="A4182" s="6" t="s">
        <v>661</v>
      </c>
      <c r="B4182" s="135">
        <v>42241.833333333336</v>
      </c>
      <c r="C4182" s="6">
        <v>310734</v>
      </c>
      <c r="D4182" s="62"/>
      <c r="E4182" s="44"/>
      <c r="F4182" s="6"/>
    </row>
    <row r="4183" spans="1:6" ht="15.75" customHeight="1" x14ac:dyDescent="0.2">
      <c r="A4183" s="6" t="s">
        <v>661</v>
      </c>
      <c r="B4183" s="135">
        <v>42240.833333333336</v>
      </c>
      <c r="C4183" s="6">
        <v>308826</v>
      </c>
      <c r="D4183" s="62"/>
      <c r="E4183" s="44"/>
      <c r="F4183" s="6"/>
    </row>
    <row r="4184" spans="1:6" ht="15.75" customHeight="1" x14ac:dyDescent="0.2">
      <c r="A4184" s="6" t="s">
        <v>661</v>
      </c>
      <c r="B4184" s="135">
        <v>42239.833333333336</v>
      </c>
      <c r="C4184" s="6">
        <v>313958</v>
      </c>
      <c r="D4184" s="62"/>
      <c r="E4184" s="44"/>
      <c r="F4184" s="6"/>
    </row>
    <row r="4185" spans="1:6" ht="15.75" customHeight="1" x14ac:dyDescent="0.2">
      <c r="A4185" s="6" t="s">
        <v>661</v>
      </c>
      <c r="B4185" s="135">
        <v>42238.833333333336</v>
      </c>
      <c r="C4185" s="6">
        <v>314229</v>
      </c>
      <c r="D4185" s="62"/>
      <c r="E4185" s="44"/>
      <c r="F4185" s="6"/>
    </row>
    <row r="4186" spans="1:6" ht="15.75" customHeight="1" x14ac:dyDescent="0.2">
      <c r="A4186" s="6" t="s">
        <v>661</v>
      </c>
      <c r="B4186" s="135">
        <v>42237.833333333336</v>
      </c>
      <c r="C4186" s="6">
        <v>301535</v>
      </c>
      <c r="D4186" s="62"/>
      <c r="E4186" s="44"/>
      <c r="F4186" s="6"/>
    </row>
    <row r="4187" spans="1:6" ht="15.75" customHeight="1" x14ac:dyDescent="0.2">
      <c r="A4187" s="6" t="s">
        <v>661</v>
      </c>
      <c r="B4187" s="135">
        <v>42236.833333333336</v>
      </c>
      <c r="C4187" s="6">
        <v>310763</v>
      </c>
      <c r="D4187" s="62"/>
      <c r="E4187" s="44"/>
      <c r="F4187" s="6"/>
    </row>
    <row r="4188" spans="1:6" ht="15.75" customHeight="1" x14ac:dyDescent="0.2">
      <c r="A4188" s="6" t="s">
        <v>661</v>
      </c>
      <c r="B4188" s="135">
        <v>42235.833333333336</v>
      </c>
      <c r="C4188" s="6">
        <v>335011</v>
      </c>
      <c r="D4188" s="62"/>
      <c r="E4188" s="44"/>
      <c r="F4188" s="6"/>
    </row>
    <row r="4189" spans="1:6" ht="15.75" customHeight="1" x14ac:dyDescent="0.2">
      <c r="A4189" s="6" t="s">
        <v>661</v>
      </c>
      <c r="B4189" s="135">
        <v>42234.833333333336</v>
      </c>
      <c r="C4189" s="6">
        <v>310812</v>
      </c>
      <c r="D4189" s="62"/>
      <c r="E4189" s="44"/>
      <c r="F4189" s="6"/>
    </row>
    <row r="4190" spans="1:6" ht="15.75" customHeight="1" x14ac:dyDescent="0.2">
      <c r="A4190" s="6" t="s">
        <v>661</v>
      </c>
      <c r="B4190" s="135">
        <v>42233.833333333336</v>
      </c>
      <c r="C4190" s="6">
        <v>311559</v>
      </c>
      <c r="D4190" s="62"/>
      <c r="E4190" s="44"/>
      <c r="F4190" s="6"/>
    </row>
    <row r="4191" spans="1:6" ht="15.75" customHeight="1" x14ac:dyDescent="0.2">
      <c r="A4191" s="6" t="s">
        <v>661</v>
      </c>
      <c r="B4191" s="135">
        <v>42232.833333333336</v>
      </c>
      <c r="C4191" s="6">
        <v>313176</v>
      </c>
      <c r="D4191" s="62"/>
      <c r="E4191" s="44"/>
      <c r="F4191" s="6"/>
    </row>
    <row r="4192" spans="1:6" ht="15.75" customHeight="1" x14ac:dyDescent="0.2">
      <c r="A4192" s="6" t="s">
        <v>661</v>
      </c>
      <c r="B4192" s="135">
        <v>42231.833333333336</v>
      </c>
      <c r="C4192" s="6">
        <v>306690</v>
      </c>
      <c r="D4192" s="62"/>
      <c r="E4192" s="44"/>
      <c r="F4192" s="6"/>
    </row>
    <row r="4193" spans="1:6" ht="15.75" customHeight="1" x14ac:dyDescent="0.2">
      <c r="A4193" s="6" t="s">
        <v>661</v>
      </c>
      <c r="B4193" s="135">
        <v>42230.833333333336</v>
      </c>
      <c r="C4193" s="6">
        <v>299850</v>
      </c>
      <c r="D4193" s="62"/>
      <c r="E4193" s="44"/>
      <c r="F4193" s="6"/>
    </row>
    <row r="4194" spans="1:6" ht="15.75" customHeight="1" x14ac:dyDescent="0.2">
      <c r="A4194" s="6" t="s">
        <v>661</v>
      </c>
      <c r="B4194" s="135">
        <v>42229.833333333336</v>
      </c>
      <c r="C4194" s="6">
        <v>310554</v>
      </c>
      <c r="D4194" s="62"/>
      <c r="E4194" s="44"/>
      <c r="F4194" s="6"/>
    </row>
    <row r="4195" spans="1:6" ht="15.75" customHeight="1" x14ac:dyDescent="0.2">
      <c r="A4195" s="6" t="s">
        <v>661</v>
      </c>
      <c r="B4195" s="135">
        <v>42228.833333333336</v>
      </c>
      <c r="C4195" s="6">
        <v>312734</v>
      </c>
      <c r="D4195" s="62"/>
      <c r="E4195" s="44"/>
      <c r="F4195" s="6"/>
    </row>
    <row r="4196" spans="1:6" ht="15.75" customHeight="1" x14ac:dyDescent="0.2">
      <c r="A4196" s="6" t="s">
        <v>661</v>
      </c>
      <c r="B4196" s="135">
        <v>42227.833333333336</v>
      </c>
      <c r="C4196" s="6">
        <v>306705</v>
      </c>
      <c r="D4196" s="62"/>
      <c r="E4196" s="44"/>
      <c r="F4196" s="6"/>
    </row>
    <row r="4197" spans="1:6" ht="15.75" customHeight="1" x14ac:dyDescent="0.2">
      <c r="A4197" s="6" t="s">
        <v>661</v>
      </c>
      <c r="B4197" s="135">
        <v>42226.833333333336</v>
      </c>
      <c r="C4197" s="6">
        <v>283151</v>
      </c>
      <c r="D4197" s="62"/>
      <c r="E4197" s="44"/>
      <c r="F4197" s="6"/>
    </row>
    <row r="4198" spans="1:6" ht="15.75" customHeight="1" x14ac:dyDescent="0.2">
      <c r="A4198" s="6" t="s">
        <v>661</v>
      </c>
      <c r="B4198" s="135">
        <v>42225.833333333336</v>
      </c>
      <c r="C4198" s="6">
        <v>303389</v>
      </c>
      <c r="D4198" s="62"/>
      <c r="E4198" s="44"/>
      <c r="F4198" s="6"/>
    </row>
    <row r="4199" spans="1:6" ht="15.75" customHeight="1" x14ac:dyDescent="0.2">
      <c r="A4199" s="6" t="s">
        <v>661</v>
      </c>
      <c r="B4199" s="135">
        <v>42224.833333333336</v>
      </c>
      <c r="C4199" s="6">
        <v>306923</v>
      </c>
      <c r="D4199" s="62"/>
      <c r="E4199" s="44"/>
      <c r="F4199" s="6"/>
    </row>
    <row r="4200" spans="1:6" ht="15.75" customHeight="1" x14ac:dyDescent="0.2">
      <c r="A4200" s="6" t="s">
        <v>661</v>
      </c>
      <c r="B4200" s="135">
        <v>42223.833333333336</v>
      </c>
      <c r="C4200" s="6">
        <v>306205</v>
      </c>
      <c r="D4200" s="62"/>
      <c r="E4200" s="44"/>
      <c r="F4200" s="6"/>
    </row>
    <row r="4201" spans="1:6" ht="15.75" customHeight="1" x14ac:dyDescent="0.2">
      <c r="A4201" s="6" t="s">
        <v>661</v>
      </c>
      <c r="B4201" s="135">
        <v>42222.833333333336</v>
      </c>
      <c r="C4201" s="6">
        <v>305729</v>
      </c>
      <c r="D4201" s="62"/>
      <c r="E4201" s="44"/>
      <c r="F4201" s="6"/>
    </row>
    <row r="4202" spans="1:6" ht="15.75" customHeight="1" x14ac:dyDescent="0.2">
      <c r="A4202" s="6" t="s">
        <v>661</v>
      </c>
      <c r="B4202" s="135">
        <v>42221.833333333336</v>
      </c>
      <c r="C4202" s="6">
        <v>299719</v>
      </c>
      <c r="D4202" s="62"/>
      <c r="E4202" s="44"/>
      <c r="F4202" s="6"/>
    </row>
    <row r="4203" spans="1:6" ht="15.75" customHeight="1" x14ac:dyDescent="0.2">
      <c r="A4203" s="6" t="s">
        <v>661</v>
      </c>
      <c r="B4203" s="135">
        <v>42220.833333333336</v>
      </c>
      <c r="C4203" s="6">
        <v>299593</v>
      </c>
      <c r="D4203" s="62"/>
      <c r="E4203" s="44"/>
      <c r="F4203" s="6"/>
    </row>
    <row r="4204" spans="1:6" ht="15.75" customHeight="1" x14ac:dyDescent="0.2">
      <c r="A4204" s="6" t="s">
        <v>661</v>
      </c>
      <c r="B4204" s="135">
        <v>42219.833333333336</v>
      </c>
      <c r="C4204" s="6">
        <v>297938</v>
      </c>
      <c r="D4204" s="62"/>
      <c r="E4204" s="44"/>
      <c r="F4204" s="6"/>
    </row>
    <row r="4205" spans="1:6" ht="15.75" customHeight="1" x14ac:dyDescent="0.2">
      <c r="A4205" s="6" t="s">
        <v>661</v>
      </c>
      <c r="B4205" s="135">
        <v>42218.833333333336</v>
      </c>
      <c r="C4205" s="6">
        <v>300651</v>
      </c>
      <c r="D4205" s="62"/>
      <c r="E4205" s="44"/>
      <c r="F4205" s="6"/>
    </row>
    <row r="4206" spans="1:6" ht="15.75" customHeight="1" x14ac:dyDescent="0.2">
      <c r="A4206" s="6" t="s">
        <v>661</v>
      </c>
      <c r="B4206" s="135">
        <v>42217.833333333336</v>
      </c>
      <c r="C4206" s="6">
        <v>303185</v>
      </c>
      <c r="D4206" s="62"/>
      <c r="E4206" s="44"/>
      <c r="F4206" s="6"/>
    </row>
    <row r="4207" spans="1:6" ht="15.75" customHeight="1" x14ac:dyDescent="0.2">
      <c r="A4207" s="6" t="s">
        <v>662</v>
      </c>
      <c r="B4207" s="135">
        <v>42247.833333333336</v>
      </c>
      <c r="C4207" s="6">
        <v>776001</v>
      </c>
      <c r="D4207" s="62"/>
      <c r="E4207" s="44"/>
      <c r="F4207" s="6"/>
    </row>
    <row r="4208" spans="1:6" ht="15.75" customHeight="1" x14ac:dyDescent="0.2">
      <c r="A4208" s="6" t="s">
        <v>662</v>
      </c>
      <c r="B4208" s="135">
        <v>42246.833333333336</v>
      </c>
      <c r="C4208" s="6">
        <v>847754</v>
      </c>
      <c r="D4208" s="62"/>
      <c r="E4208" s="44"/>
      <c r="F4208" s="6"/>
    </row>
    <row r="4209" spans="1:6" ht="15.75" customHeight="1" x14ac:dyDescent="0.2">
      <c r="A4209" s="6" t="s">
        <v>662</v>
      </c>
      <c r="B4209" s="135">
        <v>42245.833333333336</v>
      </c>
      <c r="C4209" s="6">
        <v>1052145</v>
      </c>
      <c r="D4209" s="62"/>
      <c r="E4209" s="44"/>
      <c r="F4209" s="6"/>
    </row>
    <row r="4210" spans="1:6" ht="15.75" customHeight="1" x14ac:dyDescent="0.2">
      <c r="A4210" s="6" t="s">
        <v>662</v>
      </c>
      <c r="B4210" s="135">
        <v>42244.833333333336</v>
      </c>
      <c r="C4210" s="6">
        <v>1052029</v>
      </c>
      <c r="D4210" s="62"/>
      <c r="E4210" s="44"/>
      <c r="F4210" s="6"/>
    </row>
    <row r="4211" spans="1:6" ht="15.75" customHeight="1" x14ac:dyDescent="0.2">
      <c r="A4211" s="6" t="s">
        <v>662</v>
      </c>
      <c r="B4211" s="135">
        <v>42243.833333333336</v>
      </c>
      <c r="C4211" s="6">
        <v>1082739</v>
      </c>
      <c r="D4211" s="62"/>
      <c r="E4211" s="44"/>
      <c r="F4211" s="6"/>
    </row>
    <row r="4212" spans="1:6" ht="15.75" customHeight="1" x14ac:dyDescent="0.2">
      <c r="A4212" s="6" t="s">
        <v>662</v>
      </c>
      <c r="B4212" s="135">
        <v>42242.833333333336</v>
      </c>
      <c r="C4212" s="6">
        <v>1056631</v>
      </c>
      <c r="D4212" s="62"/>
      <c r="E4212" s="44"/>
      <c r="F4212" s="6"/>
    </row>
    <row r="4213" spans="1:6" ht="15.75" customHeight="1" x14ac:dyDescent="0.2">
      <c r="A4213" s="6" t="s">
        <v>662</v>
      </c>
      <c r="B4213" s="135">
        <v>42241.833333333336</v>
      </c>
      <c r="C4213" s="6">
        <v>848964</v>
      </c>
      <c r="D4213" s="62"/>
      <c r="E4213" s="44"/>
      <c r="F4213" s="6"/>
    </row>
    <row r="4214" spans="1:6" ht="15.75" customHeight="1" x14ac:dyDescent="0.2">
      <c r="A4214" s="6" t="s">
        <v>662</v>
      </c>
      <c r="B4214" s="135">
        <v>42240.833333333336</v>
      </c>
      <c r="C4214" s="6">
        <v>829425</v>
      </c>
      <c r="D4214" s="62"/>
      <c r="E4214" s="44"/>
      <c r="F4214" s="6"/>
    </row>
    <row r="4215" spans="1:6" ht="15.75" customHeight="1" x14ac:dyDescent="0.2">
      <c r="A4215" s="6" t="s">
        <v>662</v>
      </c>
      <c r="B4215" s="135">
        <v>42239.833333333336</v>
      </c>
      <c r="C4215" s="6">
        <v>839420</v>
      </c>
      <c r="D4215" s="62"/>
      <c r="E4215" s="44"/>
      <c r="F4215" s="6"/>
    </row>
    <row r="4216" spans="1:6" ht="15.75" customHeight="1" x14ac:dyDescent="0.2">
      <c r="A4216" s="6" t="s">
        <v>662</v>
      </c>
      <c r="B4216" s="135">
        <v>42238.833333333336</v>
      </c>
      <c r="C4216" s="6">
        <v>793361</v>
      </c>
      <c r="D4216" s="62"/>
      <c r="E4216" s="44"/>
      <c r="F4216" s="6"/>
    </row>
    <row r="4217" spans="1:6" ht="15.75" customHeight="1" x14ac:dyDescent="0.2">
      <c r="A4217" s="6" t="s">
        <v>662</v>
      </c>
      <c r="B4217" s="135">
        <v>42237.833333333336</v>
      </c>
      <c r="C4217" s="6">
        <v>823662</v>
      </c>
      <c r="D4217" s="62"/>
      <c r="E4217" s="44"/>
      <c r="F4217" s="6"/>
    </row>
    <row r="4218" spans="1:6" ht="15.75" customHeight="1" x14ac:dyDescent="0.2">
      <c r="A4218" s="6" t="s">
        <v>662</v>
      </c>
      <c r="B4218" s="135">
        <v>42236.833333333336</v>
      </c>
      <c r="C4218" s="6">
        <v>1031970</v>
      </c>
      <c r="D4218" s="62"/>
      <c r="E4218" s="44"/>
      <c r="F4218" s="6"/>
    </row>
    <row r="4219" spans="1:6" ht="15.75" customHeight="1" x14ac:dyDescent="0.2">
      <c r="A4219" s="6" t="s">
        <v>662</v>
      </c>
      <c r="B4219" s="135">
        <v>42235.833333333336</v>
      </c>
      <c r="C4219" s="6">
        <v>850693</v>
      </c>
      <c r="D4219" s="62"/>
      <c r="E4219" s="44"/>
      <c r="F4219" s="6"/>
    </row>
    <row r="4220" spans="1:6" ht="15.75" customHeight="1" x14ac:dyDescent="0.2">
      <c r="A4220" s="6" t="s">
        <v>662</v>
      </c>
      <c r="B4220" s="135">
        <v>42234.833333333336</v>
      </c>
      <c r="C4220" s="6">
        <v>834789</v>
      </c>
      <c r="D4220" s="62"/>
      <c r="E4220" s="44"/>
      <c r="F4220" s="6"/>
    </row>
    <row r="4221" spans="1:6" ht="15.75" customHeight="1" x14ac:dyDescent="0.2">
      <c r="A4221" s="6" t="s">
        <v>662</v>
      </c>
      <c r="B4221" s="135">
        <v>42233.833333333336</v>
      </c>
      <c r="C4221" s="6">
        <v>835547</v>
      </c>
      <c r="D4221" s="62"/>
      <c r="E4221" s="44"/>
      <c r="F4221" s="6"/>
    </row>
    <row r="4222" spans="1:6" ht="15.75" customHeight="1" x14ac:dyDescent="0.2">
      <c r="A4222" s="6" t="s">
        <v>662</v>
      </c>
      <c r="B4222" s="135">
        <v>42232.833333333336</v>
      </c>
      <c r="C4222" s="6">
        <v>1081108</v>
      </c>
      <c r="D4222" s="62"/>
      <c r="E4222" s="44"/>
      <c r="F4222" s="6"/>
    </row>
    <row r="4223" spans="1:6" ht="15.75" customHeight="1" x14ac:dyDescent="0.2">
      <c r="A4223" s="6" t="s">
        <v>662</v>
      </c>
      <c r="B4223" s="135">
        <v>42231.833333333336</v>
      </c>
      <c r="C4223" s="6">
        <v>1116617</v>
      </c>
      <c r="D4223" s="62"/>
      <c r="E4223" s="44"/>
      <c r="F4223" s="6"/>
    </row>
    <row r="4224" spans="1:6" ht="15.75" customHeight="1" x14ac:dyDescent="0.2">
      <c r="A4224" s="6" t="s">
        <v>662</v>
      </c>
      <c r="B4224" s="135">
        <v>42230.833333333336</v>
      </c>
      <c r="C4224" s="6">
        <v>1136109</v>
      </c>
      <c r="D4224" s="62"/>
      <c r="E4224" s="44"/>
      <c r="F4224" s="6"/>
    </row>
    <row r="4225" spans="1:6" ht="15.75" customHeight="1" x14ac:dyDescent="0.2">
      <c r="A4225" s="6" t="s">
        <v>662</v>
      </c>
      <c r="B4225" s="135">
        <v>42229.833333333336</v>
      </c>
      <c r="C4225" s="6">
        <v>1135498</v>
      </c>
      <c r="D4225" s="62"/>
      <c r="E4225" s="44"/>
      <c r="F4225" s="6"/>
    </row>
    <row r="4226" spans="1:6" ht="15.75" customHeight="1" x14ac:dyDescent="0.2">
      <c r="A4226" s="6" t="s">
        <v>662</v>
      </c>
      <c r="B4226" s="135">
        <v>42228.833333333336</v>
      </c>
      <c r="C4226" s="6">
        <v>849838</v>
      </c>
      <c r="D4226" s="62"/>
      <c r="E4226" s="44"/>
      <c r="F4226" s="6"/>
    </row>
    <row r="4227" spans="1:6" ht="15.75" customHeight="1" x14ac:dyDescent="0.2">
      <c r="A4227" s="6" t="s">
        <v>662</v>
      </c>
      <c r="B4227" s="135">
        <v>42227.833333333336</v>
      </c>
      <c r="C4227" s="6">
        <v>813808</v>
      </c>
      <c r="D4227" s="62"/>
      <c r="E4227" s="44"/>
      <c r="F4227" s="6"/>
    </row>
    <row r="4228" spans="1:6" ht="15.75" customHeight="1" x14ac:dyDescent="0.2">
      <c r="A4228" s="6" t="s">
        <v>662</v>
      </c>
      <c r="B4228" s="135">
        <v>42226.833333333336</v>
      </c>
      <c r="C4228" s="6">
        <v>1126310</v>
      </c>
      <c r="D4228" s="62"/>
      <c r="E4228" s="44"/>
      <c r="F4228" s="6"/>
    </row>
    <row r="4229" spans="1:6" ht="15.75" customHeight="1" x14ac:dyDescent="0.2">
      <c r="A4229" s="6" t="s">
        <v>662</v>
      </c>
      <c r="B4229" s="135">
        <v>42225.833333333336</v>
      </c>
      <c r="C4229" s="6">
        <v>1139915</v>
      </c>
      <c r="D4229" s="62"/>
      <c r="E4229" s="44"/>
      <c r="F4229" s="6"/>
    </row>
    <row r="4230" spans="1:6" ht="15.75" customHeight="1" x14ac:dyDescent="0.2">
      <c r="A4230" s="6" t="s">
        <v>662</v>
      </c>
      <c r="B4230" s="135">
        <v>42224.833333333336</v>
      </c>
      <c r="C4230" s="6">
        <v>1154906</v>
      </c>
      <c r="D4230" s="62"/>
      <c r="E4230" s="44"/>
      <c r="F4230" s="6"/>
    </row>
    <row r="4231" spans="1:6" ht="15.75" customHeight="1" x14ac:dyDescent="0.2">
      <c r="A4231" s="6" t="s">
        <v>662</v>
      </c>
      <c r="B4231" s="135">
        <v>42223.833333333336</v>
      </c>
      <c r="C4231" s="6">
        <v>1181130</v>
      </c>
      <c r="D4231" s="62"/>
      <c r="E4231" s="44"/>
      <c r="F4231" s="6"/>
    </row>
    <row r="4232" spans="1:6" ht="15.75" customHeight="1" x14ac:dyDescent="0.2">
      <c r="A4232" s="6" t="s">
        <v>662</v>
      </c>
      <c r="B4232" s="135">
        <v>42222.833333333336</v>
      </c>
      <c r="C4232" s="6">
        <v>1144022</v>
      </c>
      <c r="D4232" s="62"/>
      <c r="E4232" s="44"/>
      <c r="F4232" s="6"/>
    </row>
    <row r="4233" spans="1:6" ht="15.75" customHeight="1" x14ac:dyDescent="0.2">
      <c r="A4233" s="6" t="s">
        <v>662</v>
      </c>
      <c r="B4233" s="135">
        <v>42221.833333333336</v>
      </c>
      <c r="C4233" s="6">
        <v>1161227</v>
      </c>
      <c r="D4233" s="62"/>
      <c r="E4233" s="44"/>
      <c r="F4233" s="6"/>
    </row>
    <row r="4234" spans="1:6" ht="15.75" customHeight="1" x14ac:dyDescent="0.2">
      <c r="A4234" s="6" t="s">
        <v>662</v>
      </c>
      <c r="B4234" s="135">
        <v>42220.833333333336</v>
      </c>
      <c r="C4234" s="6">
        <v>1137080</v>
      </c>
      <c r="D4234" s="62"/>
      <c r="E4234" s="44"/>
      <c r="F4234" s="6"/>
    </row>
    <row r="4235" spans="1:6" ht="15.75" customHeight="1" x14ac:dyDescent="0.2">
      <c r="A4235" s="6" t="s">
        <v>662</v>
      </c>
      <c r="B4235" s="135">
        <v>42219.833333333336</v>
      </c>
      <c r="C4235" s="6">
        <v>1130488</v>
      </c>
      <c r="D4235" s="62"/>
      <c r="E4235" s="44"/>
      <c r="F4235" s="6"/>
    </row>
    <row r="4236" spans="1:6" ht="15.75" customHeight="1" x14ac:dyDescent="0.2">
      <c r="A4236" s="6" t="s">
        <v>662</v>
      </c>
      <c r="B4236" s="135">
        <v>42218.833333333336</v>
      </c>
      <c r="C4236" s="6">
        <v>1150527</v>
      </c>
      <c r="D4236" s="62"/>
      <c r="E4236" s="44"/>
      <c r="F4236" s="6"/>
    </row>
    <row r="4237" spans="1:6" ht="15.75" customHeight="1" x14ac:dyDescent="0.2">
      <c r="A4237" s="6" t="s">
        <v>662</v>
      </c>
      <c r="B4237" s="135">
        <v>42217.833333333336</v>
      </c>
      <c r="C4237" s="6">
        <v>989862</v>
      </c>
      <c r="D4237" s="62"/>
      <c r="E4237" s="44"/>
      <c r="F4237" s="6"/>
    </row>
    <row r="4238" spans="1:6" ht="15.75" customHeight="1" x14ac:dyDescent="0.2">
      <c r="A4238" s="6" t="s">
        <v>663</v>
      </c>
      <c r="B4238" s="135">
        <v>42247.833333333336</v>
      </c>
      <c r="C4238" s="6">
        <v>179468</v>
      </c>
      <c r="D4238" s="62"/>
      <c r="E4238" s="44"/>
      <c r="F4238" s="6"/>
    </row>
    <row r="4239" spans="1:6" ht="15.75" customHeight="1" x14ac:dyDescent="0.2">
      <c r="A4239" s="6" t="s">
        <v>663</v>
      </c>
      <c r="B4239" s="135">
        <v>42246.833333333336</v>
      </c>
      <c r="C4239" s="6">
        <v>180770</v>
      </c>
      <c r="D4239" s="62"/>
      <c r="E4239" s="44"/>
      <c r="F4239" s="6"/>
    </row>
    <row r="4240" spans="1:6" ht="15.75" customHeight="1" x14ac:dyDescent="0.2">
      <c r="A4240" s="6" t="s">
        <v>663</v>
      </c>
      <c r="B4240" s="135">
        <v>42245.833333333336</v>
      </c>
      <c r="C4240" s="6">
        <v>177798</v>
      </c>
      <c r="D4240" s="62"/>
      <c r="E4240" s="44"/>
      <c r="F4240" s="6"/>
    </row>
    <row r="4241" spans="1:6" ht="15.75" customHeight="1" x14ac:dyDescent="0.2">
      <c r="A4241" s="6" t="s">
        <v>663</v>
      </c>
      <c r="B4241" s="135">
        <v>42244.833333333336</v>
      </c>
      <c r="C4241" s="6">
        <v>181580</v>
      </c>
      <c r="D4241" s="62"/>
      <c r="E4241" s="44"/>
      <c r="F4241" s="6"/>
    </row>
    <row r="4242" spans="1:6" ht="15.75" customHeight="1" x14ac:dyDescent="0.2">
      <c r="A4242" s="6" t="s">
        <v>663</v>
      </c>
      <c r="B4242" s="135">
        <v>42243.833333333336</v>
      </c>
      <c r="C4242" s="6">
        <v>177755</v>
      </c>
      <c r="D4242" s="62"/>
      <c r="E4242" s="44"/>
      <c r="F4242" s="6"/>
    </row>
    <row r="4243" spans="1:6" ht="15.75" customHeight="1" x14ac:dyDescent="0.2">
      <c r="A4243" s="6" t="s">
        <v>663</v>
      </c>
      <c r="B4243" s="135">
        <v>42242.833333333336</v>
      </c>
      <c r="C4243" s="6">
        <v>180585</v>
      </c>
      <c r="D4243" s="62"/>
      <c r="E4243" s="44"/>
      <c r="F4243" s="6"/>
    </row>
    <row r="4244" spans="1:6" ht="15.75" customHeight="1" x14ac:dyDescent="0.2">
      <c r="A4244" s="6" t="s">
        <v>663</v>
      </c>
      <c r="B4244" s="135">
        <v>42241.833333333336</v>
      </c>
      <c r="C4244" s="6">
        <v>177750</v>
      </c>
      <c r="D4244" s="62"/>
      <c r="E4244" s="44"/>
      <c r="F4244" s="6"/>
    </row>
    <row r="4245" spans="1:6" ht="15.75" customHeight="1" x14ac:dyDescent="0.2">
      <c r="A4245" s="6" t="s">
        <v>663</v>
      </c>
      <c r="B4245" s="135">
        <v>42240.833333333336</v>
      </c>
      <c r="C4245" s="6">
        <v>179847</v>
      </c>
      <c r="D4245" s="62"/>
      <c r="E4245" s="44"/>
      <c r="F4245" s="6"/>
    </row>
    <row r="4246" spans="1:6" ht="15.75" customHeight="1" x14ac:dyDescent="0.2">
      <c r="A4246" s="6" t="s">
        <v>663</v>
      </c>
      <c r="B4246" s="135">
        <v>42239.833333333336</v>
      </c>
      <c r="C4246" s="6">
        <v>178424</v>
      </c>
      <c r="D4246" s="62"/>
      <c r="E4246" s="44"/>
      <c r="F4246" s="6"/>
    </row>
    <row r="4247" spans="1:6" ht="15.75" customHeight="1" x14ac:dyDescent="0.2">
      <c r="A4247" s="6" t="s">
        <v>663</v>
      </c>
      <c r="B4247" s="135">
        <v>42238.833333333336</v>
      </c>
      <c r="C4247" s="6">
        <v>176638</v>
      </c>
      <c r="D4247" s="62"/>
      <c r="E4247" s="44"/>
      <c r="F4247" s="6"/>
    </row>
    <row r="4248" spans="1:6" ht="15.75" customHeight="1" x14ac:dyDescent="0.2">
      <c r="A4248" s="6" t="s">
        <v>663</v>
      </c>
      <c r="B4248" s="135">
        <v>42237.833333333336</v>
      </c>
      <c r="C4248" s="6">
        <v>183580</v>
      </c>
      <c r="D4248" s="62"/>
      <c r="E4248" s="44"/>
      <c r="F4248" s="6"/>
    </row>
    <row r="4249" spans="1:6" ht="15.75" customHeight="1" x14ac:dyDescent="0.2">
      <c r="A4249" s="6" t="s">
        <v>663</v>
      </c>
      <c r="B4249" s="135">
        <v>42236.833333333336</v>
      </c>
      <c r="C4249" s="6">
        <v>178473</v>
      </c>
      <c r="D4249" s="62"/>
      <c r="E4249" s="44"/>
      <c r="F4249" s="6"/>
    </row>
    <row r="4250" spans="1:6" ht="15.75" customHeight="1" x14ac:dyDescent="0.2">
      <c r="A4250" s="6" t="s">
        <v>663</v>
      </c>
      <c r="B4250" s="135">
        <v>42235.833333333336</v>
      </c>
      <c r="C4250" s="6">
        <v>174400</v>
      </c>
      <c r="D4250" s="62"/>
      <c r="E4250" s="44"/>
      <c r="F4250" s="6"/>
    </row>
    <row r="4251" spans="1:6" ht="15.75" customHeight="1" x14ac:dyDescent="0.2">
      <c r="A4251" s="6" t="s">
        <v>663</v>
      </c>
      <c r="B4251" s="135">
        <v>42234.833333333336</v>
      </c>
      <c r="C4251" s="6">
        <v>174599</v>
      </c>
      <c r="D4251" s="62"/>
      <c r="E4251" s="44"/>
      <c r="F4251" s="6"/>
    </row>
    <row r="4252" spans="1:6" ht="15.75" customHeight="1" x14ac:dyDescent="0.2">
      <c r="A4252" s="6" t="s">
        <v>663</v>
      </c>
      <c r="B4252" s="135">
        <v>42233.833333333336</v>
      </c>
      <c r="C4252" s="6">
        <v>172133</v>
      </c>
      <c r="D4252" s="62"/>
      <c r="E4252" s="44"/>
      <c r="F4252" s="6"/>
    </row>
    <row r="4253" spans="1:6" ht="15.75" customHeight="1" x14ac:dyDescent="0.2">
      <c r="A4253" s="6" t="s">
        <v>663</v>
      </c>
      <c r="B4253" s="135">
        <v>42232.833333333336</v>
      </c>
      <c r="C4253" s="6">
        <v>181944</v>
      </c>
      <c r="D4253" s="62"/>
      <c r="E4253" s="44"/>
      <c r="F4253" s="6"/>
    </row>
    <row r="4254" spans="1:6" ht="15.75" customHeight="1" x14ac:dyDescent="0.2">
      <c r="A4254" s="6" t="s">
        <v>663</v>
      </c>
      <c r="B4254" s="135">
        <v>42231.833333333336</v>
      </c>
      <c r="C4254" s="6">
        <v>174534</v>
      </c>
      <c r="D4254" s="62"/>
      <c r="E4254" s="44"/>
      <c r="F4254" s="6"/>
    </row>
    <row r="4255" spans="1:6" ht="15.75" customHeight="1" x14ac:dyDescent="0.2">
      <c r="A4255" s="6" t="s">
        <v>663</v>
      </c>
      <c r="B4255" s="135">
        <v>42230.833333333336</v>
      </c>
      <c r="C4255" s="6">
        <v>179192</v>
      </c>
      <c r="D4255" s="62"/>
      <c r="E4255" s="44"/>
      <c r="F4255" s="6"/>
    </row>
    <row r="4256" spans="1:6" ht="15.75" customHeight="1" x14ac:dyDescent="0.2">
      <c r="A4256" s="6" t="s">
        <v>663</v>
      </c>
      <c r="B4256" s="135">
        <v>42229.833333333336</v>
      </c>
      <c r="C4256" s="6">
        <v>173070</v>
      </c>
      <c r="D4256" s="62"/>
      <c r="E4256" s="44"/>
      <c r="F4256" s="6"/>
    </row>
    <row r="4257" spans="1:6" ht="15.75" customHeight="1" x14ac:dyDescent="0.2">
      <c r="A4257" s="6" t="s">
        <v>663</v>
      </c>
      <c r="B4257" s="135">
        <v>42228.833333333336</v>
      </c>
      <c r="C4257" s="6">
        <v>172818</v>
      </c>
      <c r="D4257" s="62"/>
      <c r="E4257" s="44"/>
      <c r="F4257" s="6"/>
    </row>
    <row r="4258" spans="1:6" ht="15.75" customHeight="1" x14ac:dyDescent="0.2">
      <c r="A4258" s="6" t="s">
        <v>663</v>
      </c>
      <c r="B4258" s="135">
        <v>42227.833333333336</v>
      </c>
      <c r="C4258" s="6">
        <v>174400</v>
      </c>
      <c r="D4258" s="62"/>
      <c r="E4258" s="44"/>
      <c r="F4258" s="6"/>
    </row>
    <row r="4259" spans="1:6" ht="15.75" customHeight="1" x14ac:dyDescent="0.2">
      <c r="A4259" s="6" t="s">
        <v>663</v>
      </c>
      <c r="B4259" s="135">
        <v>42226.833333333336</v>
      </c>
      <c r="C4259" s="6">
        <v>172609</v>
      </c>
      <c r="D4259" s="62"/>
      <c r="E4259" s="44"/>
      <c r="F4259" s="6"/>
    </row>
    <row r="4260" spans="1:6" ht="15.75" customHeight="1" x14ac:dyDescent="0.2">
      <c r="A4260" s="6" t="s">
        <v>663</v>
      </c>
      <c r="B4260" s="135">
        <v>42225.833333333336</v>
      </c>
      <c r="C4260" s="6">
        <v>173589</v>
      </c>
      <c r="D4260" s="62"/>
      <c r="E4260" s="44"/>
      <c r="F4260" s="6"/>
    </row>
    <row r="4261" spans="1:6" ht="15.75" customHeight="1" x14ac:dyDescent="0.2">
      <c r="A4261" s="6" t="s">
        <v>663</v>
      </c>
      <c r="B4261" s="135">
        <v>42224.833333333336</v>
      </c>
      <c r="C4261" s="6">
        <v>169400</v>
      </c>
      <c r="D4261" s="62"/>
      <c r="E4261" s="44"/>
      <c r="F4261" s="6"/>
    </row>
    <row r="4262" spans="1:6" ht="15.75" customHeight="1" x14ac:dyDescent="0.2">
      <c r="A4262" s="6" t="s">
        <v>663</v>
      </c>
      <c r="B4262" s="135">
        <v>42223.833333333336</v>
      </c>
      <c r="C4262" s="6">
        <v>178740</v>
      </c>
      <c r="D4262" s="62"/>
      <c r="E4262" s="44"/>
      <c r="F4262" s="6"/>
    </row>
    <row r="4263" spans="1:6" ht="15.75" customHeight="1" x14ac:dyDescent="0.2">
      <c r="A4263" s="6" t="s">
        <v>663</v>
      </c>
      <c r="B4263" s="135">
        <v>42222.833333333336</v>
      </c>
      <c r="C4263" s="6">
        <v>172691</v>
      </c>
      <c r="D4263" s="62"/>
      <c r="E4263" s="44"/>
      <c r="F4263" s="6"/>
    </row>
    <row r="4264" spans="1:6" ht="15.75" customHeight="1" x14ac:dyDescent="0.2">
      <c r="A4264" s="6" t="s">
        <v>663</v>
      </c>
      <c r="B4264" s="135">
        <v>42221.833333333336</v>
      </c>
      <c r="C4264" s="6">
        <v>171813</v>
      </c>
      <c r="D4264" s="62"/>
      <c r="E4264" s="44"/>
      <c r="F4264" s="6"/>
    </row>
    <row r="4265" spans="1:6" ht="15.75" customHeight="1" x14ac:dyDescent="0.2">
      <c r="A4265" s="6" t="s">
        <v>663</v>
      </c>
      <c r="B4265" s="135">
        <v>42220.833333333336</v>
      </c>
      <c r="C4265" s="6">
        <v>170400</v>
      </c>
      <c r="D4265" s="62"/>
      <c r="E4265" s="44"/>
      <c r="F4265" s="6"/>
    </row>
    <row r="4266" spans="1:6" ht="15.75" customHeight="1" x14ac:dyDescent="0.2">
      <c r="A4266" s="6" t="s">
        <v>663</v>
      </c>
      <c r="B4266" s="135">
        <v>42219.833333333336</v>
      </c>
      <c r="C4266" s="6">
        <v>169988</v>
      </c>
      <c r="D4266" s="62"/>
      <c r="E4266" s="44"/>
      <c r="F4266" s="6"/>
    </row>
    <row r="4267" spans="1:6" ht="15.75" customHeight="1" x14ac:dyDescent="0.2">
      <c r="A4267" s="6" t="s">
        <v>663</v>
      </c>
      <c r="B4267" s="135">
        <v>42218.833333333336</v>
      </c>
      <c r="C4267" s="6">
        <v>171886</v>
      </c>
      <c r="D4267" s="62"/>
      <c r="E4267" s="44"/>
      <c r="F4267" s="6"/>
    </row>
    <row r="4268" spans="1:6" ht="15.75" customHeight="1" x14ac:dyDescent="0.2">
      <c r="A4268" s="6" t="s">
        <v>663</v>
      </c>
      <c r="B4268" s="135">
        <v>42217.833333333336</v>
      </c>
      <c r="C4268" s="6">
        <v>172434</v>
      </c>
      <c r="D4268" s="62"/>
      <c r="E4268" s="44"/>
      <c r="F4268" s="6"/>
    </row>
    <row r="4269" spans="1:6" ht="15.75" customHeight="1" x14ac:dyDescent="0.2">
      <c r="A4269" s="6" t="s">
        <v>665</v>
      </c>
      <c r="B4269" s="135">
        <v>42247.833333333336</v>
      </c>
      <c r="C4269" s="6">
        <v>408203</v>
      </c>
      <c r="D4269" s="62"/>
      <c r="E4269" s="44"/>
      <c r="F4269" s="6"/>
    </row>
    <row r="4270" spans="1:6" ht="15.75" customHeight="1" x14ac:dyDescent="0.2">
      <c r="A4270" s="6" t="s">
        <v>665</v>
      </c>
      <c r="B4270" s="135">
        <v>42246.833333333336</v>
      </c>
      <c r="C4270" s="6">
        <v>396609</v>
      </c>
      <c r="D4270" s="62"/>
      <c r="E4270" s="44"/>
      <c r="F4270" s="6"/>
    </row>
    <row r="4271" spans="1:6" ht="15.75" customHeight="1" x14ac:dyDescent="0.2">
      <c r="A4271" s="6" t="s">
        <v>665</v>
      </c>
      <c r="B4271" s="135">
        <v>42245.833333333336</v>
      </c>
      <c r="C4271" s="6">
        <v>393106</v>
      </c>
      <c r="D4271" s="62"/>
      <c r="E4271" s="44"/>
      <c r="F4271" s="6"/>
    </row>
    <row r="4272" spans="1:6" ht="15.75" customHeight="1" x14ac:dyDescent="0.2">
      <c r="A4272" s="6" t="s">
        <v>665</v>
      </c>
      <c r="B4272" s="135">
        <v>42244.833333333336</v>
      </c>
      <c r="C4272" s="6">
        <v>386110</v>
      </c>
      <c r="D4272" s="62"/>
      <c r="E4272" s="44"/>
      <c r="F4272" s="6"/>
    </row>
    <row r="4273" spans="1:6" ht="15.75" customHeight="1" x14ac:dyDescent="0.2">
      <c r="A4273" s="6" t="s">
        <v>665</v>
      </c>
      <c r="B4273" s="135">
        <v>42243.833333333336</v>
      </c>
      <c r="C4273" s="6">
        <v>387484</v>
      </c>
      <c r="D4273" s="62"/>
      <c r="E4273" s="44"/>
      <c r="F4273" s="6"/>
    </row>
    <row r="4274" spans="1:6" ht="15.75" customHeight="1" x14ac:dyDescent="0.2">
      <c r="A4274" s="6" t="s">
        <v>665</v>
      </c>
      <c r="B4274" s="135">
        <v>42242.833333333336</v>
      </c>
      <c r="C4274" s="6">
        <v>383207</v>
      </c>
      <c r="D4274" s="62"/>
      <c r="E4274" s="44"/>
      <c r="F4274" s="6"/>
    </row>
    <row r="4275" spans="1:6" ht="15.75" customHeight="1" x14ac:dyDescent="0.2">
      <c r="A4275" s="6" t="s">
        <v>665</v>
      </c>
      <c r="B4275" s="135">
        <v>42241.833333333336</v>
      </c>
      <c r="C4275" s="6">
        <v>357342</v>
      </c>
      <c r="D4275" s="62"/>
      <c r="E4275" s="44"/>
      <c r="F4275" s="6"/>
    </row>
    <row r="4276" spans="1:6" ht="15.75" customHeight="1" x14ac:dyDescent="0.2">
      <c r="A4276" s="6" t="s">
        <v>665</v>
      </c>
      <c r="B4276" s="135">
        <v>42240.833333333336</v>
      </c>
      <c r="C4276" s="6">
        <v>340747</v>
      </c>
      <c r="D4276" s="62"/>
      <c r="E4276" s="44"/>
      <c r="F4276" s="6"/>
    </row>
    <row r="4277" spans="1:6" ht="15.75" customHeight="1" x14ac:dyDescent="0.2">
      <c r="A4277" s="6" t="s">
        <v>665</v>
      </c>
      <c r="B4277" s="135">
        <v>42239.833333333336</v>
      </c>
      <c r="C4277" s="6">
        <v>329924</v>
      </c>
      <c r="D4277" s="62"/>
      <c r="E4277" s="44"/>
      <c r="F4277" s="6"/>
    </row>
    <row r="4278" spans="1:6" ht="15.75" customHeight="1" x14ac:dyDescent="0.2">
      <c r="A4278" s="6" t="s">
        <v>665</v>
      </c>
      <c r="B4278" s="135">
        <v>42238.833333333336</v>
      </c>
      <c r="C4278" s="6">
        <v>326016</v>
      </c>
      <c r="D4278" s="62"/>
      <c r="E4278" s="44"/>
      <c r="F4278" s="6"/>
    </row>
    <row r="4279" spans="1:6" ht="15.75" customHeight="1" x14ac:dyDescent="0.2">
      <c r="A4279" s="6" t="s">
        <v>665</v>
      </c>
      <c r="B4279" s="135">
        <v>42237.833333333336</v>
      </c>
      <c r="C4279" s="6">
        <v>316977</v>
      </c>
      <c r="D4279" s="62"/>
      <c r="E4279" s="44"/>
      <c r="F4279" s="6"/>
    </row>
    <row r="4280" spans="1:6" ht="15.75" customHeight="1" x14ac:dyDescent="0.2">
      <c r="A4280" s="6" t="s">
        <v>665</v>
      </c>
      <c r="B4280" s="135">
        <v>42236.833333333336</v>
      </c>
      <c r="C4280" s="6">
        <v>309564</v>
      </c>
      <c r="D4280" s="62"/>
      <c r="E4280" s="44"/>
      <c r="F4280" s="6"/>
    </row>
    <row r="4281" spans="1:6" ht="15.75" customHeight="1" x14ac:dyDescent="0.2">
      <c r="A4281" s="6" t="s">
        <v>665</v>
      </c>
      <c r="B4281" s="135">
        <v>42235.833333333336</v>
      </c>
      <c r="C4281" s="6">
        <v>309467</v>
      </c>
      <c r="D4281" s="62"/>
      <c r="E4281" s="44"/>
      <c r="F4281" s="6"/>
    </row>
    <row r="4282" spans="1:6" ht="15.75" customHeight="1" x14ac:dyDescent="0.2">
      <c r="A4282" s="6" t="s">
        <v>665</v>
      </c>
      <c r="B4282" s="135">
        <v>42234.833333333336</v>
      </c>
      <c r="C4282" s="6">
        <v>294966</v>
      </c>
      <c r="D4282" s="62"/>
      <c r="E4282" s="44"/>
      <c r="F4282" s="6"/>
    </row>
    <row r="4283" spans="1:6" ht="15.75" customHeight="1" x14ac:dyDescent="0.2">
      <c r="A4283" s="6" t="s">
        <v>665</v>
      </c>
      <c r="B4283" s="135">
        <v>42233.833333333336</v>
      </c>
      <c r="C4283" s="6">
        <v>282510</v>
      </c>
      <c r="D4283" s="62"/>
      <c r="E4283" s="44"/>
      <c r="F4283" s="6"/>
    </row>
    <row r="4284" spans="1:6" ht="15.75" customHeight="1" x14ac:dyDescent="0.2">
      <c r="A4284" s="6" t="s">
        <v>665</v>
      </c>
      <c r="B4284" s="135">
        <v>42232.833333333336</v>
      </c>
      <c r="C4284" s="6">
        <v>283155</v>
      </c>
      <c r="D4284" s="62"/>
      <c r="E4284" s="44"/>
      <c r="F4284" s="6"/>
    </row>
    <row r="4285" spans="1:6" ht="15.75" customHeight="1" x14ac:dyDescent="0.2">
      <c r="A4285" s="6" t="s">
        <v>665</v>
      </c>
      <c r="B4285" s="135">
        <v>42231.833333333336</v>
      </c>
      <c r="C4285" s="6">
        <v>272543</v>
      </c>
      <c r="D4285" s="62"/>
      <c r="E4285" s="44"/>
      <c r="F4285" s="6"/>
    </row>
    <row r="4286" spans="1:6" ht="15.75" customHeight="1" x14ac:dyDescent="0.2">
      <c r="A4286" s="6" t="s">
        <v>665</v>
      </c>
      <c r="B4286" s="135">
        <v>42230.833333333336</v>
      </c>
      <c r="C4286" s="6">
        <v>264689</v>
      </c>
      <c r="D4286" s="62"/>
      <c r="E4286" s="44"/>
      <c r="F4286" s="6"/>
    </row>
    <row r="4287" spans="1:6" ht="15.75" customHeight="1" x14ac:dyDescent="0.2">
      <c r="A4287" s="6" t="s">
        <v>665</v>
      </c>
      <c r="B4287" s="135">
        <v>42229.833333333336</v>
      </c>
      <c r="C4287" s="6">
        <v>268728</v>
      </c>
      <c r="D4287" s="62"/>
      <c r="E4287" s="44"/>
      <c r="F4287" s="6"/>
    </row>
    <row r="4288" spans="1:6" ht="15.75" customHeight="1" x14ac:dyDescent="0.2">
      <c r="A4288" s="6" t="s">
        <v>665</v>
      </c>
      <c r="B4288" s="135">
        <v>42228.833333333336</v>
      </c>
      <c r="C4288" s="6">
        <v>260145</v>
      </c>
      <c r="D4288" s="62"/>
      <c r="E4288" s="44"/>
      <c r="F4288" s="6"/>
    </row>
    <row r="4289" spans="1:6" ht="15.75" customHeight="1" x14ac:dyDescent="0.2">
      <c r="A4289" s="6" t="s">
        <v>665</v>
      </c>
      <c r="B4289" s="135">
        <v>42227.833333333336</v>
      </c>
      <c r="C4289" s="6">
        <v>243042</v>
      </c>
      <c r="D4289" s="62"/>
      <c r="E4289" s="44"/>
      <c r="F4289" s="6"/>
    </row>
    <row r="4290" spans="1:6" ht="15.75" customHeight="1" x14ac:dyDescent="0.2">
      <c r="A4290" s="6" t="s">
        <v>665</v>
      </c>
      <c r="B4290" s="135">
        <v>42226.833333333336</v>
      </c>
      <c r="C4290" s="6">
        <v>247368</v>
      </c>
      <c r="D4290" s="62"/>
      <c r="E4290" s="44"/>
      <c r="F4290" s="6"/>
    </row>
    <row r="4291" spans="1:6" ht="15.75" customHeight="1" x14ac:dyDescent="0.2">
      <c r="A4291" s="6" t="s">
        <v>665</v>
      </c>
      <c r="B4291" s="135">
        <v>42225.833333333336</v>
      </c>
      <c r="C4291" s="6">
        <v>239960</v>
      </c>
      <c r="D4291" s="62"/>
      <c r="E4291" s="44"/>
      <c r="F4291" s="6"/>
    </row>
    <row r="4292" spans="1:6" ht="15.75" customHeight="1" x14ac:dyDescent="0.2">
      <c r="A4292" s="6" t="s">
        <v>665</v>
      </c>
      <c r="B4292" s="135">
        <v>42224.833333333336</v>
      </c>
      <c r="C4292" s="6">
        <v>232479</v>
      </c>
      <c r="D4292" s="62"/>
      <c r="E4292" s="44"/>
      <c r="F4292" s="6"/>
    </row>
    <row r="4293" spans="1:6" ht="15.75" customHeight="1" x14ac:dyDescent="0.2">
      <c r="A4293" s="6" t="s">
        <v>665</v>
      </c>
      <c r="B4293" s="135">
        <v>42223.833333333336</v>
      </c>
      <c r="C4293" s="6">
        <v>214683</v>
      </c>
      <c r="D4293" s="62"/>
      <c r="E4293" s="44"/>
      <c r="F4293" s="6"/>
    </row>
    <row r="4294" spans="1:6" ht="15.75" customHeight="1" x14ac:dyDescent="0.2">
      <c r="A4294" s="6" t="s">
        <v>665</v>
      </c>
      <c r="B4294" s="135">
        <v>42222.833333333336</v>
      </c>
      <c r="C4294" s="6">
        <v>238945</v>
      </c>
      <c r="D4294" s="62"/>
      <c r="E4294" s="44"/>
      <c r="F4294" s="6"/>
    </row>
    <row r="4295" spans="1:6" ht="15.75" customHeight="1" x14ac:dyDescent="0.2">
      <c r="A4295" s="6" t="s">
        <v>665</v>
      </c>
      <c r="B4295" s="135">
        <v>42221.833333333336</v>
      </c>
      <c r="C4295" s="6">
        <v>207920</v>
      </c>
      <c r="D4295" s="62"/>
      <c r="E4295" s="44"/>
      <c r="F4295" s="6"/>
    </row>
    <row r="4296" spans="1:6" ht="15.75" customHeight="1" x14ac:dyDescent="0.2">
      <c r="A4296" s="6" t="s">
        <v>665</v>
      </c>
      <c r="B4296" s="135">
        <v>42220.833333333336</v>
      </c>
      <c r="C4296" s="6">
        <v>205775</v>
      </c>
      <c r="D4296" s="62"/>
      <c r="E4296" s="44"/>
      <c r="F4296" s="6"/>
    </row>
    <row r="4297" spans="1:6" ht="15.75" customHeight="1" x14ac:dyDescent="0.2">
      <c r="A4297" s="6" t="s">
        <v>665</v>
      </c>
      <c r="B4297" s="135">
        <v>42219.833333333336</v>
      </c>
      <c r="C4297" s="6">
        <v>184002</v>
      </c>
      <c r="D4297" s="62"/>
      <c r="E4297" s="44"/>
      <c r="F4297" s="6"/>
    </row>
    <row r="4298" spans="1:6" ht="15.75" customHeight="1" x14ac:dyDescent="0.2">
      <c r="A4298" s="6" t="s">
        <v>665</v>
      </c>
      <c r="B4298" s="135">
        <v>42218.833333333336</v>
      </c>
      <c r="C4298" s="6">
        <v>187866</v>
      </c>
      <c r="D4298" s="62"/>
      <c r="E4298" s="44"/>
      <c r="F4298" s="6"/>
    </row>
    <row r="4299" spans="1:6" ht="15.75" customHeight="1" x14ac:dyDescent="0.2">
      <c r="A4299" s="6" t="s">
        <v>665</v>
      </c>
      <c r="B4299" s="135">
        <v>42217.833333333336</v>
      </c>
      <c r="C4299" s="6">
        <v>168366</v>
      </c>
      <c r="D4299" s="62"/>
      <c r="E4299" s="44"/>
      <c r="F4299" s="6"/>
    </row>
    <row r="4300" spans="1:6" ht="15.75" customHeight="1" x14ac:dyDescent="0.2">
      <c r="A4300" s="6" t="s">
        <v>781</v>
      </c>
      <c r="B4300" s="135">
        <v>42247.833333333336</v>
      </c>
      <c r="C4300" s="6">
        <v>222848</v>
      </c>
      <c r="D4300" s="62"/>
      <c r="E4300" s="44"/>
      <c r="F4300" s="6"/>
    </row>
    <row r="4301" spans="1:6" ht="15.75" customHeight="1" x14ac:dyDescent="0.2">
      <c r="A4301" s="6" t="s">
        <v>781</v>
      </c>
      <c r="B4301" s="135">
        <v>42246.833333333336</v>
      </c>
      <c r="C4301" s="6">
        <v>203043</v>
      </c>
      <c r="D4301" s="62"/>
      <c r="E4301" s="44"/>
      <c r="F4301" s="6"/>
    </row>
    <row r="4302" spans="1:6" ht="15.75" customHeight="1" x14ac:dyDescent="0.2">
      <c r="A4302" s="6" t="s">
        <v>781</v>
      </c>
      <c r="B4302" s="135">
        <v>42245.833333333336</v>
      </c>
      <c r="C4302" s="6">
        <v>164560</v>
      </c>
      <c r="D4302" s="62"/>
      <c r="E4302" s="44"/>
      <c r="F4302" s="6"/>
    </row>
    <row r="4303" spans="1:6" ht="15.75" customHeight="1" x14ac:dyDescent="0.2">
      <c r="A4303" s="6" t="s">
        <v>781</v>
      </c>
      <c r="B4303" s="135">
        <v>42244.833333333336</v>
      </c>
      <c r="C4303" s="6">
        <v>161407</v>
      </c>
      <c r="D4303" s="62"/>
      <c r="E4303" s="44"/>
      <c r="F4303" s="6"/>
    </row>
    <row r="4304" spans="1:6" ht="15.75" customHeight="1" x14ac:dyDescent="0.2">
      <c r="A4304" s="6" t="s">
        <v>781</v>
      </c>
      <c r="B4304" s="135">
        <v>42243.833333333336</v>
      </c>
      <c r="C4304" s="6">
        <v>190148</v>
      </c>
      <c r="D4304" s="62"/>
      <c r="E4304" s="44"/>
      <c r="F4304" s="6"/>
    </row>
    <row r="4305" spans="1:6" ht="15.75" customHeight="1" x14ac:dyDescent="0.2">
      <c r="A4305" s="6" t="s">
        <v>781</v>
      </c>
      <c r="B4305" s="135">
        <v>42242.833333333336</v>
      </c>
      <c r="C4305" s="6">
        <v>245004</v>
      </c>
      <c r="D4305" s="62"/>
      <c r="E4305" s="44"/>
      <c r="F4305" s="6"/>
    </row>
    <row r="4306" spans="1:6" ht="15.75" customHeight="1" x14ac:dyDescent="0.2">
      <c r="A4306" s="6" t="s">
        <v>781</v>
      </c>
      <c r="B4306" s="135">
        <v>42241.833333333336</v>
      </c>
      <c r="C4306" s="6">
        <v>193924</v>
      </c>
      <c r="D4306" s="62"/>
      <c r="E4306" s="44"/>
      <c r="F4306" s="6"/>
    </row>
    <row r="4307" spans="1:6" ht="15.75" customHeight="1" x14ac:dyDescent="0.2">
      <c r="A4307" s="6" t="s">
        <v>781</v>
      </c>
      <c r="B4307" s="135">
        <v>42240.833333333336</v>
      </c>
      <c r="C4307" s="6">
        <v>226338</v>
      </c>
      <c r="D4307" s="62"/>
      <c r="E4307" s="44"/>
      <c r="F4307" s="6"/>
    </row>
    <row r="4308" spans="1:6" ht="15.75" customHeight="1" x14ac:dyDescent="0.2">
      <c r="A4308" s="6" t="s">
        <v>781</v>
      </c>
      <c r="B4308" s="135">
        <v>42239.833333333336</v>
      </c>
      <c r="C4308" s="6">
        <v>231369</v>
      </c>
      <c r="D4308" s="62"/>
      <c r="E4308" s="44"/>
      <c r="F4308" s="6"/>
    </row>
    <row r="4309" spans="1:6" ht="15.75" customHeight="1" x14ac:dyDescent="0.2">
      <c r="A4309" s="6" t="s">
        <v>781</v>
      </c>
      <c r="B4309" s="135">
        <v>42238.833333333336</v>
      </c>
      <c r="C4309" s="6">
        <v>179983</v>
      </c>
      <c r="D4309" s="62"/>
      <c r="E4309" s="44"/>
      <c r="F4309" s="6"/>
    </row>
    <row r="4310" spans="1:6" ht="15.75" customHeight="1" x14ac:dyDescent="0.2">
      <c r="A4310" s="6" t="s">
        <v>781</v>
      </c>
      <c r="B4310" s="135">
        <v>42237.833333333336</v>
      </c>
      <c r="C4310" s="6">
        <v>156842</v>
      </c>
      <c r="D4310" s="62"/>
      <c r="E4310" s="44"/>
      <c r="F4310" s="6"/>
    </row>
    <row r="4311" spans="1:6" ht="15.75" customHeight="1" x14ac:dyDescent="0.2">
      <c r="A4311" s="6" t="s">
        <v>781</v>
      </c>
      <c r="B4311" s="135">
        <v>42236.833333333336</v>
      </c>
      <c r="C4311" s="6">
        <v>222669</v>
      </c>
      <c r="D4311" s="62"/>
      <c r="E4311" s="44"/>
      <c r="F4311" s="6"/>
    </row>
    <row r="4312" spans="1:6" ht="15.75" customHeight="1" x14ac:dyDescent="0.2">
      <c r="A4312" s="6" t="s">
        <v>781</v>
      </c>
      <c r="B4312" s="135">
        <v>42235.833333333336</v>
      </c>
      <c r="C4312" s="6">
        <v>338195</v>
      </c>
      <c r="D4312" s="62"/>
      <c r="E4312" s="44"/>
      <c r="F4312" s="6"/>
    </row>
    <row r="4313" spans="1:6" ht="15.75" customHeight="1" x14ac:dyDescent="0.2">
      <c r="A4313" s="6" t="s">
        <v>781</v>
      </c>
      <c r="B4313" s="135">
        <v>42234.833333333336</v>
      </c>
      <c r="C4313" s="6">
        <v>304009</v>
      </c>
      <c r="D4313" s="62"/>
      <c r="E4313" s="44"/>
      <c r="F4313" s="6"/>
    </row>
    <row r="4314" spans="1:6" ht="15.75" customHeight="1" x14ac:dyDescent="0.2">
      <c r="A4314" s="6" t="s">
        <v>781</v>
      </c>
      <c r="B4314" s="135">
        <v>42233.833333333336</v>
      </c>
      <c r="C4314" s="6">
        <v>315649</v>
      </c>
      <c r="D4314" s="62"/>
      <c r="E4314" s="44"/>
      <c r="F4314" s="6"/>
    </row>
    <row r="4315" spans="1:6" ht="15.75" customHeight="1" x14ac:dyDescent="0.2">
      <c r="A4315" s="6" t="s">
        <v>781</v>
      </c>
      <c r="B4315" s="135">
        <v>42232.833333333336</v>
      </c>
      <c r="C4315" s="6">
        <v>304385</v>
      </c>
      <c r="D4315" s="62"/>
      <c r="E4315" s="44"/>
      <c r="F4315" s="6"/>
    </row>
    <row r="4316" spans="1:6" ht="15.75" customHeight="1" x14ac:dyDescent="0.2">
      <c r="A4316" s="6" t="s">
        <v>781</v>
      </c>
      <c r="B4316" s="135">
        <v>42231.833333333336</v>
      </c>
      <c r="C4316" s="6">
        <v>289091</v>
      </c>
      <c r="D4316" s="62"/>
      <c r="E4316" s="44"/>
      <c r="F4316" s="6"/>
    </row>
    <row r="4317" spans="1:6" ht="15.75" customHeight="1" x14ac:dyDescent="0.2">
      <c r="A4317" s="6" t="s">
        <v>781</v>
      </c>
      <c r="B4317" s="135">
        <v>42230.833333333336</v>
      </c>
      <c r="C4317" s="6">
        <v>280747</v>
      </c>
      <c r="D4317" s="62"/>
      <c r="E4317" s="44"/>
      <c r="F4317" s="6"/>
    </row>
    <row r="4318" spans="1:6" ht="15.75" customHeight="1" x14ac:dyDescent="0.2">
      <c r="A4318" s="6" t="s">
        <v>781</v>
      </c>
      <c r="B4318" s="135">
        <v>42229.833333333336</v>
      </c>
      <c r="C4318" s="6">
        <v>278376</v>
      </c>
      <c r="D4318" s="62"/>
      <c r="E4318" s="44"/>
      <c r="F4318" s="6"/>
    </row>
    <row r="4319" spans="1:6" ht="15.75" customHeight="1" x14ac:dyDescent="0.2">
      <c r="A4319" s="6" t="s">
        <v>781</v>
      </c>
      <c r="B4319" s="135">
        <v>42228.833333333336</v>
      </c>
      <c r="C4319" s="6">
        <v>260123</v>
      </c>
      <c r="D4319" s="62"/>
      <c r="E4319" s="44"/>
      <c r="F4319" s="6"/>
    </row>
    <row r="4320" spans="1:6" ht="15.75" customHeight="1" x14ac:dyDescent="0.2">
      <c r="A4320" s="6" t="s">
        <v>781</v>
      </c>
      <c r="B4320" s="135">
        <v>42227.833333333336</v>
      </c>
      <c r="C4320" s="6">
        <v>279159</v>
      </c>
      <c r="D4320" s="62"/>
      <c r="E4320" s="44"/>
      <c r="F4320" s="6"/>
    </row>
    <row r="4321" spans="1:6" ht="15.75" customHeight="1" x14ac:dyDescent="0.2">
      <c r="A4321" s="6" t="s">
        <v>781</v>
      </c>
      <c r="B4321" s="135">
        <v>42226.833333333336</v>
      </c>
      <c r="C4321" s="6">
        <v>267222</v>
      </c>
      <c r="D4321" s="62"/>
      <c r="E4321" s="44"/>
      <c r="F4321" s="6"/>
    </row>
    <row r="4322" spans="1:6" ht="15.75" customHeight="1" x14ac:dyDescent="0.2">
      <c r="A4322" s="6" t="s">
        <v>781</v>
      </c>
      <c r="B4322" s="135">
        <v>42225.833333333336</v>
      </c>
      <c r="C4322" s="6">
        <v>250027</v>
      </c>
      <c r="D4322" s="62"/>
      <c r="E4322" s="44"/>
      <c r="F4322" s="6"/>
    </row>
    <row r="4323" spans="1:6" ht="15.75" customHeight="1" x14ac:dyDescent="0.2">
      <c r="A4323" s="6" t="s">
        <v>781</v>
      </c>
      <c r="B4323" s="135">
        <v>42224.833333333336</v>
      </c>
      <c r="C4323" s="6">
        <v>245831</v>
      </c>
      <c r="D4323" s="62"/>
      <c r="E4323" s="44"/>
      <c r="F4323" s="6"/>
    </row>
    <row r="4324" spans="1:6" ht="15.75" customHeight="1" x14ac:dyDescent="0.2">
      <c r="A4324" s="6" t="s">
        <v>781</v>
      </c>
      <c r="B4324" s="135">
        <v>42223.833333333336</v>
      </c>
      <c r="C4324" s="6">
        <v>236446</v>
      </c>
      <c r="D4324" s="62"/>
      <c r="E4324" s="44"/>
      <c r="F4324" s="6"/>
    </row>
    <row r="4325" spans="1:6" ht="15.75" customHeight="1" x14ac:dyDescent="0.2">
      <c r="A4325" s="6" t="s">
        <v>781</v>
      </c>
      <c r="B4325" s="135">
        <v>42222.833333333336</v>
      </c>
      <c r="C4325" s="6">
        <v>246020</v>
      </c>
      <c r="D4325" s="62"/>
      <c r="E4325" s="44"/>
      <c r="F4325" s="6"/>
    </row>
    <row r="4326" spans="1:6" ht="15.75" customHeight="1" x14ac:dyDescent="0.2">
      <c r="A4326" s="6" t="s">
        <v>781</v>
      </c>
      <c r="B4326" s="135">
        <v>42221.833333333336</v>
      </c>
      <c r="C4326" s="6">
        <v>253864</v>
      </c>
      <c r="D4326" s="62"/>
      <c r="E4326" s="44"/>
      <c r="F4326" s="6"/>
    </row>
    <row r="4327" spans="1:6" ht="15.75" customHeight="1" x14ac:dyDescent="0.2">
      <c r="A4327" s="6" t="s">
        <v>781</v>
      </c>
      <c r="B4327" s="135">
        <v>42220.833333333336</v>
      </c>
      <c r="C4327" s="6">
        <v>255696</v>
      </c>
      <c r="D4327" s="62"/>
      <c r="E4327" s="44"/>
      <c r="F4327" s="6"/>
    </row>
    <row r="4328" spans="1:6" ht="15.75" customHeight="1" x14ac:dyDescent="0.2">
      <c r="A4328" s="6" t="s">
        <v>781</v>
      </c>
      <c r="B4328" s="135">
        <v>42219.833333333336</v>
      </c>
      <c r="C4328" s="6">
        <v>267302</v>
      </c>
      <c r="D4328" s="62"/>
      <c r="E4328" s="44"/>
      <c r="F4328" s="6"/>
    </row>
    <row r="4329" spans="1:6" ht="15.75" customHeight="1" x14ac:dyDescent="0.2">
      <c r="A4329" s="6" t="s">
        <v>781</v>
      </c>
      <c r="B4329" s="135">
        <v>42218.833333333336</v>
      </c>
      <c r="C4329" s="6">
        <v>263736</v>
      </c>
      <c r="D4329" s="62"/>
      <c r="E4329" s="44"/>
      <c r="F4329" s="6"/>
    </row>
    <row r="4330" spans="1:6" ht="15.75" customHeight="1" x14ac:dyDescent="0.2">
      <c r="A4330" s="6" t="s">
        <v>781</v>
      </c>
      <c r="B4330" s="135">
        <v>42217.833333333336</v>
      </c>
      <c r="C4330" s="6">
        <v>239724</v>
      </c>
      <c r="D4330" s="62"/>
      <c r="E4330" s="44"/>
      <c r="F4330" s="6"/>
    </row>
    <row r="4331" spans="1:6" ht="15.75" customHeight="1" x14ac:dyDescent="0.2">
      <c r="A4331" s="6" t="s">
        <v>783</v>
      </c>
      <c r="B4331" s="135">
        <v>42247.833333333336</v>
      </c>
      <c r="C4331" s="6">
        <v>2450590</v>
      </c>
      <c r="D4331" s="62"/>
      <c r="E4331" s="44"/>
      <c r="F4331" s="6"/>
    </row>
    <row r="4332" spans="1:6" ht="15.75" customHeight="1" x14ac:dyDescent="0.2">
      <c r="A4332" s="6" t="s">
        <v>783</v>
      </c>
      <c r="B4332" s="135">
        <v>42246.833333333336</v>
      </c>
      <c r="C4332" s="6">
        <v>2566550</v>
      </c>
      <c r="D4332" s="62"/>
      <c r="E4332" s="44"/>
      <c r="F4332" s="6"/>
    </row>
    <row r="4333" spans="1:6" ht="15.75" customHeight="1" x14ac:dyDescent="0.2">
      <c r="A4333" s="6" t="s">
        <v>783</v>
      </c>
      <c r="B4333" s="135">
        <v>42245.833333333336</v>
      </c>
      <c r="C4333" s="6">
        <v>2277603</v>
      </c>
      <c r="D4333" s="62"/>
      <c r="E4333" s="44"/>
      <c r="F4333" s="6"/>
    </row>
    <row r="4334" spans="1:6" ht="15.75" customHeight="1" x14ac:dyDescent="0.2">
      <c r="A4334" s="6" t="s">
        <v>783</v>
      </c>
      <c r="B4334" s="135">
        <v>42244.833333333336</v>
      </c>
      <c r="C4334" s="6">
        <v>2193540</v>
      </c>
      <c r="D4334" s="62"/>
      <c r="E4334" s="44"/>
      <c r="F4334" s="6"/>
    </row>
    <row r="4335" spans="1:6" ht="15.75" customHeight="1" x14ac:dyDescent="0.2">
      <c r="A4335" s="6" t="s">
        <v>783</v>
      </c>
      <c r="B4335" s="135">
        <v>42243.833333333336</v>
      </c>
      <c r="C4335" s="6">
        <v>3667710</v>
      </c>
      <c r="D4335" s="62"/>
      <c r="E4335" s="44"/>
      <c r="F4335" s="6"/>
    </row>
    <row r="4336" spans="1:6" ht="15.75" customHeight="1" x14ac:dyDescent="0.2">
      <c r="A4336" s="6" t="s">
        <v>783</v>
      </c>
      <c r="B4336" s="135">
        <v>42242.833333333336</v>
      </c>
      <c r="C4336" s="6">
        <v>3870962</v>
      </c>
      <c r="D4336" s="62"/>
      <c r="E4336" s="44"/>
      <c r="F4336" s="6"/>
    </row>
    <row r="4337" spans="1:6" ht="15.75" customHeight="1" x14ac:dyDescent="0.2">
      <c r="A4337" s="6" t="s">
        <v>783</v>
      </c>
      <c r="B4337" s="135">
        <v>42241.833333333336</v>
      </c>
      <c r="C4337" s="6">
        <v>3687733</v>
      </c>
      <c r="D4337" s="62"/>
      <c r="E4337" s="44"/>
      <c r="F4337" s="6"/>
    </row>
    <row r="4338" spans="1:6" ht="15.75" customHeight="1" x14ac:dyDescent="0.2">
      <c r="A4338" s="6" t="s">
        <v>783</v>
      </c>
      <c r="B4338" s="135">
        <v>42240.833333333336</v>
      </c>
      <c r="C4338" s="6">
        <v>3185792</v>
      </c>
      <c r="D4338" s="62"/>
      <c r="E4338" s="44"/>
      <c r="F4338" s="6"/>
    </row>
    <row r="4339" spans="1:6" ht="15.75" customHeight="1" x14ac:dyDescent="0.2">
      <c r="A4339" s="6" t="s">
        <v>783</v>
      </c>
      <c r="B4339" s="135">
        <v>42239.833333333336</v>
      </c>
      <c r="C4339" s="6">
        <v>3729454</v>
      </c>
      <c r="D4339" s="62"/>
      <c r="E4339" s="44"/>
      <c r="F4339" s="6"/>
    </row>
    <row r="4340" spans="1:6" ht="15.75" customHeight="1" x14ac:dyDescent="0.2">
      <c r="A4340" s="6" t="s">
        <v>783</v>
      </c>
      <c r="B4340" s="135">
        <v>42238.833333333336</v>
      </c>
      <c r="C4340" s="6">
        <v>3157486</v>
      </c>
      <c r="D4340" s="62"/>
      <c r="E4340" s="44"/>
      <c r="F4340" s="6"/>
    </row>
    <row r="4341" spans="1:6" ht="15.75" customHeight="1" x14ac:dyDescent="0.2">
      <c r="A4341" s="6" t="s">
        <v>783</v>
      </c>
      <c r="B4341" s="135">
        <v>42237.833333333336</v>
      </c>
      <c r="C4341" s="6">
        <v>2067459</v>
      </c>
      <c r="D4341" s="62"/>
      <c r="E4341" s="44"/>
      <c r="F4341" s="6"/>
    </row>
    <row r="4342" spans="1:6" ht="15.75" customHeight="1" x14ac:dyDescent="0.2">
      <c r="A4342" s="6" t="s">
        <v>783</v>
      </c>
      <c r="B4342" s="135">
        <v>42236.833333333336</v>
      </c>
      <c r="C4342" s="6">
        <v>3279010</v>
      </c>
      <c r="D4342" s="62"/>
      <c r="E4342" s="44"/>
      <c r="F4342" s="6"/>
    </row>
    <row r="4343" spans="1:6" ht="15.75" customHeight="1" x14ac:dyDescent="0.2">
      <c r="A4343" s="6" t="s">
        <v>783</v>
      </c>
      <c r="B4343" s="135">
        <v>42235.833333333336</v>
      </c>
      <c r="C4343" s="6">
        <v>3948279</v>
      </c>
      <c r="D4343" s="62"/>
      <c r="E4343" s="44"/>
      <c r="F4343" s="6"/>
    </row>
    <row r="4344" spans="1:6" ht="15.75" customHeight="1" x14ac:dyDescent="0.2">
      <c r="A4344" s="6" t="s">
        <v>783</v>
      </c>
      <c r="B4344" s="135">
        <v>42234.833333333336</v>
      </c>
      <c r="C4344" s="6">
        <v>3305740</v>
      </c>
      <c r="D4344" s="62"/>
      <c r="E4344" s="44"/>
      <c r="F4344" s="6"/>
    </row>
    <row r="4345" spans="1:6" ht="15.75" customHeight="1" x14ac:dyDescent="0.2">
      <c r="A4345" s="6" t="s">
        <v>783</v>
      </c>
      <c r="B4345" s="135">
        <v>42233.833333333336</v>
      </c>
      <c r="C4345" s="6">
        <v>3325349</v>
      </c>
      <c r="D4345" s="62"/>
      <c r="E4345" s="44"/>
      <c r="F4345" s="6"/>
    </row>
    <row r="4346" spans="1:6" ht="15.75" customHeight="1" x14ac:dyDescent="0.2">
      <c r="A4346" s="6" t="s">
        <v>783</v>
      </c>
      <c r="B4346" s="135">
        <v>42232.833333333336</v>
      </c>
      <c r="C4346" s="6">
        <v>3778931</v>
      </c>
      <c r="D4346" s="62"/>
      <c r="E4346" s="44"/>
      <c r="F4346" s="6"/>
    </row>
    <row r="4347" spans="1:6" ht="15.75" customHeight="1" x14ac:dyDescent="0.2">
      <c r="A4347" s="6" t="s">
        <v>783</v>
      </c>
      <c r="B4347" s="135">
        <v>42231.833333333336</v>
      </c>
      <c r="C4347" s="6">
        <v>3805956</v>
      </c>
      <c r="D4347" s="62"/>
      <c r="E4347" s="44"/>
      <c r="F4347" s="6"/>
    </row>
    <row r="4348" spans="1:6" ht="15.75" customHeight="1" x14ac:dyDescent="0.2">
      <c r="A4348" s="6" t="s">
        <v>783</v>
      </c>
      <c r="B4348" s="135">
        <v>42230.833333333336</v>
      </c>
      <c r="C4348" s="6">
        <v>2005523</v>
      </c>
      <c r="D4348" s="62"/>
      <c r="E4348" s="44"/>
      <c r="F4348" s="6"/>
    </row>
    <row r="4349" spans="1:6" ht="15.75" customHeight="1" x14ac:dyDescent="0.2">
      <c r="A4349" s="6" t="s">
        <v>783</v>
      </c>
      <c r="B4349" s="135">
        <v>42229.833333333336</v>
      </c>
      <c r="C4349" s="6">
        <v>3551906</v>
      </c>
      <c r="D4349" s="62"/>
      <c r="E4349" s="44"/>
      <c r="F4349" s="6"/>
    </row>
    <row r="4350" spans="1:6" ht="15.75" customHeight="1" x14ac:dyDescent="0.2">
      <c r="A4350" s="6" t="s">
        <v>783</v>
      </c>
      <c r="B4350" s="135">
        <v>42228.833333333336</v>
      </c>
      <c r="C4350" s="6">
        <v>3800801</v>
      </c>
      <c r="D4350" s="62"/>
      <c r="E4350" s="44"/>
      <c r="F4350" s="6"/>
    </row>
    <row r="4351" spans="1:6" ht="15.75" customHeight="1" x14ac:dyDescent="0.2">
      <c r="A4351" s="6" t="s">
        <v>783</v>
      </c>
      <c r="B4351" s="135">
        <v>42227.833333333336</v>
      </c>
      <c r="C4351" s="6">
        <v>3793084</v>
      </c>
      <c r="D4351" s="62"/>
      <c r="E4351" s="44"/>
      <c r="F4351" s="6"/>
    </row>
    <row r="4352" spans="1:6" ht="15.75" customHeight="1" x14ac:dyDescent="0.2">
      <c r="A4352" s="6" t="s">
        <v>783</v>
      </c>
      <c r="B4352" s="135">
        <v>42226.833333333336</v>
      </c>
      <c r="C4352" s="6">
        <v>3694324</v>
      </c>
      <c r="D4352" s="62"/>
      <c r="E4352" s="44"/>
      <c r="F4352" s="6"/>
    </row>
    <row r="4353" spans="1:6" ht="15.75" customHeight="1" x14ac:dyDescent="0.2">
      <c r="A4353" s="6" t="s">
        <v>783</v>
      </c>
      <c r="B4353" s="135">
        <v>42225.833333333336</v>
      </c>
      <c r="C4353" s="6">
        <v>3876998</v>
      </c>
      <c r="D4353" s="62"/>
      <c r="E4353" s="44"/>
      <c r="F4353" s="6"/>
    </row>
    <row r="4354" spans="1:6" ht="15.75" customHeight="1" x14ac:dyDescent="0.2">
      <c r="A4354" s="6" t="s">
        <v>783</v>
      </c>
      <c r="B4354" s="135">
        <v>42224.833333333336</v>
      </c>
      <c r="C4354" s="6">
        <v>3787242</v>
      </c>
      <c r="D4354" s="62"/>
      <c r="E4354" s="44"/>
      <c r="F4354" s="6"/>
    </row>
    <row r="4355" spans="1:6" ht="15.75" customHeight="1" x14ac:dyDescent="0.2">
      <c r="A4355" s="6" t="s">
        <v>783</v>
      </c>
      <c r="B4355" s="135">
        <v>42223.833333333336</v>
      </c>
      <c r="C4355" s="6">
        <v>2138276</v>
      </c>
      <c r="D4355" s="62"/>
      <c r="E4355" s="44"/>
      <c r="F4355" s="6"/>
    </row>
    <row r="4356" spans="1:6" ht="15.75" customHeight="1" x14ac:dyDescent="0.2">
      <c r="A4356" s="6" t="s">
        <v>783</v>
      </c>
      <c r="B4356" s="135">
        <v>42222.833333333336</v>
      </c>
      <c r="C4356" s="6">
        <v>3543513</v>
      </c>
      <c r="D4356" s="62"/>
      <c r="E4356" s="44"/>
      <c r="F4356" s="6"/>
    </row>
    <row r="4357" spans="1:6" ht="15.75" customHeight="1" x14ac:dyDescent="0.2">
      <c r="A4357" s="6" t="s">
        <v>783</v>
      </c>
      <c r="B4357" s="135">
        <v>42221.833333333336</v>
      </c>
      <c r="C4357" s="6">
        <v>3981406</v>
      </c>
      <c r="D4357" s="62"/>
      <c r="E4357" s="44"/>
      <c r="F4357" s="6"/>
    </row>
    <row r="4358" spans="1:6" ht="15.75" customHeight="1" x14ac:dyDescent="0.2">
      <c r="A4358" s="6" t="s">
        <v>783</v>
      </c>
      <c r="B4358" s="135">
        <v>42220.833333333336</v>
      </c>
      <c r="C4358" s="6">
        <v>3824209</v>
      </c>
      <c r="D4358" s="62"/>
      <c r="E4358" s="44"/>
      <c r="F4358" s="6"/>
    </row>
    <row r="4359" spans="1:6" ht="15.75" customHeight="1" x14ac:dyDescent="0.2">
      <c r="A4359" s="6" t="s">
        <v>783</v>
      </c>
      <c r="B4359" s="135">
        <v>42219.833333333336</v>
      </c>
      <c r="C4359" s="6">
        <v>3766010</v>
      </c>
      <c r="D4359" s="62"/>
      <c r="E4359" s="44"/>
      <c r="F4359" s="6"/>
    </row>
    <row r="4360" spans="1:6" ht="15.75" customHeight="1" x14ac:dyDescent="0.2">
      <c r="A4360" s="6" t="s">
        <v>783</v>
      </c>
      <c r="B4360" s="135">
        <v>42218.833333333336</v>
      </c>
      <c r="C4360" s="6">
        <v>3762093</v>
      </c>
      <c r="D4360" s="62"/>
      <c r="E4360" s="44"/>
      <c r="F4360" s="6"/>
    </row>
    <row r="4361" spans="1:6" ht="15.75" customHeight="1" x14ac:dyDescent="0.2">
      <c r="A4361" s="6" t="s">
        <v>783</v>
      </c>
      <c r="B4361" s="135">
        <v>42217.833333333336</v>
      </c>
      <c r="C4361" s="6">
        <v>3837643</v>
      </c>
      <c r="D4361" s="62"/>
      <c r="E4361" s="44"/>
      <c r="F4361" s="6"/>
    </row>
    <row r="4362" spans="1:6" ht="15.75" customHeight="1" x14ac:dyDescent="0.2">
      <c r="A4362" s="6" t="s">
        <v>784</v>
      </c>
      <c r="B4362" s="135">
        <v>42247.833333333336</v>
      </c>
      <c r="C4362" s="6">
        <v>410785</v>
      </c>
      <c r="D4362" s="62"/>
      <c r="E4362" s="44"/>
      <c r="F4362" s="6"/>
    </row>
    <row r="4363" spans="1:6" ht="15.75" customHeight="1" x14ac:dyDescent="0.2">
      <c r="A4363" s="6" t="s">
        <v>784</v>
      </c>
      <c r="B4363" s="135">
        <v>42246.833333333336</v>
      </c>
      <c r="C4363" s="6">
        <v>403626</v>
      </c>
      <c r="D4363" s="62"/>
      <c r="E4363" s="44"/>
      <c r="F4363" s="6"/>
    </row>
    <row r="4364" spans="1:6" ht="15.75" customHeight="1" x14ac:dyDescent="0.2">
      <c r="A4364" s="6" t="s">
        <v>784</v>
      </c>
      <c r="B4364" s="135">
        <v>42245.833333333336</v>
      </c>
      <c r="C4364" s="6">
        <v>382361</v>
      </c>
      <c r="D4364" s="62"/>
      <c r="E4364" s="44"/>
      <c r="F4364" s="6"/>
    </row>
    <row r="4365" spans="1:6" ht="15.75" customHeight="1" x14ac:dyDescent="0.2">
      <c r="A4365" s="6" t="s">
        <v>784</v>
      </c>
      <c r="B4365" s="135">
        <v>42244.833333333336</v>
      </c>
      <c r="C4365" s="6">
        <v>375747</v>
      </c>
      <c r="D4365" s="62"/>
      <c r="E4365" s="44"/>
      <c r="F4365" s="6"/>
    </row>
    <row r="4366" spans="1:6" ht="15.75" customHeight="1" x14ac:dyDescent="0.2">
      <c r="A4366" s="6" t="s">
        <v>784</v>
      </c>
      <c r="B4366" s="135">
        <v>42243.833333333336</v>
      </c>
      <c r="C4366" s="6">
        <v>395497</v>
      </c>
      <c r="D4366" s="62"/>
      <c r="E4366" s="44"/>
      <c r="F4366" s="6"/>
    </row>
    <row r="4367" spans="1:6" ht="15.75" customHeight="1" x14ac:dyDescent="0.2">
      <c r="A4367" s="6" t="s">
        <v>784</v>
      </c>
      <c r="B4367" s="135">
        <v>42242.833333333336</v>
      </c>
      <c r="C4367" s="6">
        <v>378262</v>
      </c>
      <c r="D4367" s="62"/>
      <c r="E4367" s="44"/>
      <c r="F4367" s="6"/>
    </row>
    <row r="4368" spans="1:6" ht="15.75" customHeight="1" x14ac:dyDescent="0.2">
      <c r="A4368" s="6" t="s">
        <v>784</v>
      </c>
      <c r="B4368" s="135">
        <v>42241.833333333336</v>
      </c>
      <c r="C4368" s="6">
        <v>398172</v>
      </c>
      <c r="D4368" s="62"/>
      <c r="E4368" s="44"/>
      <c r="F4368" s="6"/>
    </row>
    <row r="4369" spans="1:6" ht="15.75" customHeight="1" x14ac:dyDescent="0.2">
      <c r="A4369" s="6" t="s">
        <v>784</v>
      </c>
      <c r="B4369" s="135">
        <v>42240.833333333336</v>
      </c>
      <c r="C4369" s="6">
        <v>393240</v>
      </c>
      <c r="D4369" s="62"/>
      <c r="E4369" s="44"/>
      <c r="F4369" s="6"/>
    </row>
    <row r="4370" spans="1:6" ht="15.75" customHeight="1" x14ac:dyDescent="0.2">
      <c r="A4370" s="6" t="s">
        <v>784</v>
      </c>
      <c r="B4370" s="135">
        <v>42239.833333333336</v>
      </c>
      <c r="C4370" s="6">
        <v>379968</v>
      </c>
      <c r="D4370" s="62"/>
      <c r="E4370" s="44"/>
      <c r="F4370" s="6"/>
    </row>
    <row r="4371" spans="1:6" ht="15.75" customHeight="1" x14ac:dyDescent="0.2">
      <c r="A4371" s="6" t="s">
        <v>784</v>
      </c>
      <c r="B4371" s="135">
        <v>42238.833333333336</v>
      </c>
      <c r="C4371" s="6">
        <v>396565</v>
      </c>
      <c r="D4371" s="62"/>
      <c r="E4371" s="44"/>
      <c r="F4371" s="6"/>
    </row>
    <row r="4372" spans="1:6" ht="15.75" customHeight="1" x14ac:dyDescent="0.2">
      <c r="A4372" s="6" t="s">
        <v>784</v>
      </c>
      <c r="B4372" s="135">
        <v>42237.833333333336</v>
      </c>
      <c r="C4372" s="6">
        <v>393695</v>
      </c>
      <c r="D4372" s="62"/>
      <c r="E4372" s="44"/>
      <c r="F4372" s="6"/>
    </row>
    <row r="4373" spans="1:6" ht="15.75" customHeight="1" x14ac:dyDescent="0.2">
      <c r="A4373" s="6" t="s">
        <v>784</v>
      </c>
      <c r="B4373" s="135">
        <v>42236.833333333336</v>
      </c>
      <c r="C4373" s="6">
        <v>371258</v>
      </c>
      <c r="D4373" s="62"/>
      <c r="E4373" s="44"/>
      <c r="F4373" s="6"/>
    </row>
    <row r="4374" spans="1:6" ht="15.75" customHeight="1" x14ac:dyDescent="0.2">
      <c r="A4374" s="6" t="s">
        <v>784</v>
      </c>
      <c r="B4374" s="135">
        <v>42235.833333333336</v>
      </c>
      <c r="C4374" s="6">
        <v>375548</v>
      </c>
      <c r="D4374" s="62"/>
      <c r="E4374" s="44"/>
      <c r="F4374" s="6"/>
    </row>
    <row r="4375" spans="1:6" ht="15.75" customHeight="1" x14ac:dyDescent="0.2">
      <c r="A4375" s="6" t="s">
        <v>784</v>
      </c>
      <c r="B4375" s="135">
        <v>42234.833333333336</v>
      </c>
      <c r="C4375" s="6">
        <v>381740</v>
      </c>
      <c r="D4375" s="62"/>
      <c r="E4375" s="44"/>
      <c r="F4375" s="6"/>
    </row>
    <row r="4376" spans="1:6" ht="15.75" customHeight="1" x14ac:dyDescent="0.2">
      <c r="A4376" s="6" t="s">
        <v>784</v>
      </c>
      <c r="B4376" s="135">
        <v>42233.833333333336</v>
      </c>
      <c r="C4376" s="6">
        <v>379275</v>
      </c>
      <c r="D4376" s="62"/>
      <c r="E4376" s="44"/>
      <c r="F4376" s="6"/>
    </row>
    <row r="4377" spans="1:6" ht="15.75" customHeight="1" x14ac:dyDescent="0.2">
      <c r="A4377" s="6" t="s">
        <v>784</v>
      </c>
      <c r="B4377" s="135">
        <v>42232.833333333336</v>
      </c>
      <c r="C4377" s="6">
        <v>371367</v>
      </c>
      <c r="D4377" s="62"/>
      <c r="E4377" s="44"/>
      <c r="F4377" s="6"/>
    </row>
    <row r="4378" spans="1:6" ht="15.75" customHeight="1" x14ac:dyDescent="0.2">
      <c r="A4378" s="6" t="s">
        <v>784</v>
      </c>
      <c r="B4378" s="135">
        <v>42231.833333333336</v>
      </c>
      <c r="C4378" s="6">
        <v>373062</v>
      </c>
      <c r="D4378" s="62"/>
      <c r="E4378" s="44"/>
      <c r="F4378" s="6"/>
    </row>
    <row r="4379" spans="1:6" ht="15.75" customHeight="1" x14ac:dyDescent="0.2">
      <c r="A4379" s="6" t="s">
        <v>784</v>
      </c>
      <c r="B4379" s="135">
        <v>42230.833333333336</v>
      </c>
      <c r="C4379" s="6">
        <v>341660</v>
      </c>
      <c r="D4379" s="62"/>
      <c r="E4379" s="44"/>
      <c r="F4379" s="6"/>
    </row>
    <row r="4380" spans="1:6" ht="15.75" customHeight="1" x14ac:dyDescent="0.2">
      <c r="A4380" s="6" t="s">
        <v>784</v>
      </c>
      <c r="B4380" s="135">
        <v>42229.833333333336</v>
      </c>
      <c r="C4380" s="6">
        <v>344104</v>
      </c>
      <c r="D4380" s="62"/>
      <c r="E4380" s="44"/>
      <c r="F4380" s="6"/>
    </row>
    <row r="4381" spans="1:6" ht="15.75" customHeight="1" x14ac:dyDescent="0.2">
      <c r="A4381" s="6" t="s">
        <v>784</v>
      </c>
      <c r="B4381" s="135">
        <v>42228.833333333336</v>
      </c>
      <c r="C4381" s="6">
        <v>363126</v>
      </c>
      <c r="D4381" s="62"/>
      <c r="E4381" s="44"/>
      <c r="F4381" s="6"/>
    </row>
    <row r="4382" spans="1:6" ht="15.75" customHeight="1" x14ac:dyDescent="0.2">
      <c r="A4382" s="6" t="s">
        <v>784</v>
      </c>
      <c r="B4382" s="135">
        <v>42227.833333333336</v>
      </c>
      <c r="C4382" s="6">
        <v>384945</v>
      </c>
      <c r="D4382" s="62"/>
      <c r="E4382" s="44"/>
      <c r="F4382" s="6"/>
    </row>
    <row r="4383" spans="1:6" ht="15.75" customHeight="1" x14ac:dyDescent="0.2">
      <c r="A4383" s="6" t="s">
        <v>784</v>
      </c>
      <c r="B4383" s="135">
        <v>42226.833333333336</v>
      </c>
      <c r="C4383" s="6">
        <v>352113</v>
      </c>
      <c r="D4383" s="62"/>
      <c r="E4383" s="44"/>
      <c r="F4383" s="6"/>
    </row>
    <row r="4384" spans="1:6" ht="15.75" customHeight="1" x14ac:dyDescent="0.2">
      <c r="A4384" s="6" t="s">
        <v>784</v>
      </c>
      <c r="B4384" s="135">
        <v>42225.833333333336</v>
      </c>
      <c r="C4384" s="6">
        <v>344340</v>
      </c>
      <c r="D4384" s="62"/>
      <c r="E4384" s="44"/>
      <c r="F4384" s="6"/>
    </row>
    <row r="4385" spans="1:6" ht="15.75" customHeight="1" x14ac:dyDescent="0.2">
      <c r="A4385" s="6" t="s">
        <v>784</v>
      </c>
      <c r="B4385" s="135">
        <v>42224.833333333336</v>
      </c>
      <c r="C4385" s="6">
        <v>343580</v>
      </c>
      <c r="D4385" s="62"/>
      <c r="E4385" s="44"/>
      <c r="F4385" s="6"/>
    </row>
    <row r="4386" spans="1:6" ht="15.75" customHeight="1" x14ac:dyDescent="0.2">
      <c r="A4386" s="6" t="s">
        <v>784</v>
      </c>
      <c r="B4386" s="135">
        <v>42223.833333333336</v>
      </c>
      <c r="C4386" s="6">
        <v>343685</v>
      </c>
      <c r="D4386" s="62"/>
      <c r="E4386" s="44"/>
      <c r="F4386" s="6"/>
    </row>
    <row r="4387" spans="1:6" ht="15.75" customHeight="1" x14ac:dyDescent="0.2">
      <c r="A4387" s="6" t="s">
        <v>784</v>
      </c>
      <c r="B4387" s="135">
        <v>42222.833333333336</v>
      </c>
      <c r="C4387" s="6">
        <v>344619</v>
      </c>
      <c r="D4387" s="62"/>
      <c r="E4387" s="44"/>
      <c r="F4387" s="6"/>
    </row>
    <row r="4388" spans="1:6" ht="15.75" customHeight="1" x14ac:dyDescent="0.2">
      <c r="A4388" s="6" t="s">
        <v>784</v>
      </c>
      <c r="B4388" s="135">
        <v>42221.833333333336</v>
      </c>
      <c r="C4388" s="6">
        <v>333134</v>
      </c>
      <c r="D4388" s="62"/>
      <c r="E4388" s="44"/>
      <c r="F4388" s="6"/>
    </row>
    <row r="4389" spans="1:6" ht="15.75" customHeight="1" x14ac:dyDescent="0.2">
      <c r="A4389" s="6" t="s">
        <v>784</v>
      </c>
      <c r="B4389" s="135">
        <v>42220.833333333336</v>
      </c>
      <c r="C4389" s="6">
        <v>328269</v>
      </c>
      <c r="D4389" s="62"/>
      <c r="E4389" s="44"/>
      <c r="F4389" s="6"/>
    </row>
    <row r="4390" spans="1:6" ht="15.75" customHeight="1" x14ac:dyDescent="0.2">
      <c r="A4390" s="6" t="s">
        <v>784</v>
      </c>
      <c r="B4390" s="135">
        <v>42219.833333333336</v>
      </c>
      <c r="C4390" s="6">
        <v>338757</v>
      </c>
      <c r="D4390" s="62"/>
      <c r="E4390" s="44"/>
      <c r="F4390" s="6"/>
    </row>
    <row r="4391" spans="1:6" ht="15.75" customHeight="1" x14ac:dyDescent="0.2">
      <c r="A4391" s="6" t="s">
        <v>784</v>
      </c>
      <c r="B4391" s="135">
        <v>42218.833333333336</v>
      </c>
      <c r="C4391" s="6">
        <v>328834</v>
      </c>
      <c r="D4391" s="62"/>
      <c r="E4391" s="44"/>
      <c r="F4391" s="6"/>
    </row>
    <row r="4392" spans="1:6" ht="15.75" customHeight="1" x14ac:dyDescent="0.2">
      <c r="A4392" s="6" t="s">
        <v>784</v>
      </c>
      <c r="B4392" s="135">
        <v>42217.833333333336</v>
      </c>
      <c r="C4392" s="6">
        <v>318893</v>
      </c>
      <c r="D4392" s="62"/>
      <c r="E4392" s="44"/>
      <c r="F4392" s="6"/>
    </row>
    <row r="4393" spans="1:6" ht="15.75" customHeight="1" x14ac:dyDescent="0.2">
      <c r="A4393" s="6" t="s">
        <v>785</v>
      </c>
      <c r="B4393" s="135">
        <v>42247.833333333336</v>
      </c>
      <c r="C4393" s="6">
        <v>355516</v>
      </c>
      <c r="D4393" s="62"/>
      <c r="E4393" s="44"/>
      <c r="F4393" s="6"/>
    </row>
    <row r="4394" spans="1:6" ht="15.75" customHeight="1" x14ac:dyDescent="0.2">
      <c r="A4394" s="6" t="s">
        <v>785</v>
      </c>
      <c r="B4394" s="135">
        <v>42246.833333333336</v>
      </c>
      <c r="C4394" s="6">
        <v>377914</v>
      </c>
      <c r="D4394" s="62"/>
      <c r="E4394" s="44"/>
      <c r="F4394" s="6"/>
    </row>
    <row r="4395" spans="1:6" ht="15.75" customHeight="1" x14ac:dyDescent="0.2">
      <c r="A4395" s="6" t="s">
        <v>785</v>
      </c>
      <c r="B4395" s="135">
        <v>42245.833333333336</v>
      </c>
      <c r="C4395" s="6">
        <v>358076</v>
      </c>
      <c r="D4395" s="62"/>
      <c r="E4395" s="44"/>
      <c r="F4395" s="6"/>
    </row>
    <row r="4396" spans="1:6" ht="15.75" customHeight="1" x14ac:dyDescent="0.2">
      <c r="A4396" s="6" t="s">
        <v>785</v>
      </c>
      <c r="B4396" s="135">
        <v>42244.833333333336</v>
      </c>
      <c r="C4396" s="6">
        <v>423836</v>
      </c>
      <c r="D4396" s="62"/>
      <c r="E4396" s="44"/>
      <c r="F4396" s="6"/>
    </row>
    <row r="4397" spans="1:6" ht="15.75" customHeight="1" x14ac:dyDescent="0.2">
      <c r="A4397" s="6" t="s">
        <v>785</v>
      </c>
      <c r="B4397" s="135">
        <v>42243.833333333336</v>
      </c>
      <c r="C4397" s="6">
        <v>384909</v>
      </c>
      <c r="D4397" s="62"/>
      <c r="E4397" s="44"/>
      <c r="F4397" s="6"/>
    </row>
    <row r="4398" spans="1:6" ht="15.75" customHeight="1" x14ac:dyDescent="0.2">
      <c r="A4398" s="6" t="s">
        <v>785</v>
      </c>
      <c r="B4398" s="135">
        <v>42242.833333333336</v>
      </c>
      <c r="C4398" s="6">
        <v>404087</v>
      </c>
      <c r="D4398" s="62"/>
      <c r="E4398" s="44"/>
      <c r="F4398" s="6"/>
    </row>
    <row r="4399" spans="1:6" ht="15.75" customHeight="1" x14ac:dyDescent="0.2">
      <c r="A4399" s="6" t="s">
        <v>785</v>
      </c>
      <c r="B4399" s="135">
        <v>42241.833333333336</v>
      </c>
      <c r="C4399" s="6">
        <v>412123</v>
      </c>
      <c r="D4399" s="62"/>
      <c r="E4399" s="44"/>
      <c r="F4399" s="6"/>
    </row>
    <row r="4400" spans="1:6" ht="15.75" customHeight="1" x14ac:dyDescent="0.2">
      <c r="A4400" s="6" t="s">
        <v>785</v>
      </c>
      <c r="B4400" s="135">
        <v>42240.833333333336</v>
      </c>
      <c r="C4400" s="6">
        <v>415099</v>
      </c>
      <c r="D4400" s="62"/>
      <c r="E4400" s="44"/>
      <c r="F4400" s="6"/>
    </row>
    <row r="4401" spans="1:6" ht="15.75" customHeight="1" x14ac:dyDescent="0.2">
      <c r="A4401" s="6" t="s">
        <v>785</v>
      </c>
      <c r="B4401" s="135">
        <v>42239.833333333336</v>
      </c>
      <c r="C4401" s="6">
        <v>429427</v>
      </c>
      <c r="D4401" s="62"/>
      <c r="E4401" s="44"/>
      <c r="F4401" s="6"/>
    </row>
    <row r="4402" spans="1:6" ht="15.75" customHeight="1" x14ac:dyDescent="0.2">
      <c r="A4402" s="6" t="s">
        <v>785</v>
      </c>
      <c r="B4402" s="135">
        <v>42238.833333333336</v>
      </c>
      <c r="C4402" s="6">
        <v>366494</v>
      </c>
      <c r="D4402" s="62"/>
      <c r="E4402" s="44"/>
      <c r="F4402" s="6"/>
    </row>
    <row r="4403" spans="1:6" ht="15.75" customHeight="1" x14ac:dyDescent="0.2">
      <c r="A4403" s="6" t="s">
        <v>785</v>
      </c>
      <c r="B4403" s="135">
        <v>42237.833333333336</v>
      </c>
      <c r="C4403" s="6">
        <v>450155</v>
      </c>
      <c r="D4403" s="62"/>
      <c r="E4403" s="44"/>
      <c r="F4403" s="6"/>
    </row>
    <row r="4404" spans="1:6" ht="15.75" customHeight="1" x14ac:dyDescent="0.2">
      <c r="A4404" s="6" t="s">
        <v>785</v>
      </c>
      <c r="B4404" s="135">
        <v>42236.833333333336</v>
      </c>
      <c r="C4404" s="6">
        <v>383664</v>
      </c>
      <c r="D4404" s="62"/>
      <c r="E4404" s="44"/>
      <c r="F4404" s="6"/>
    </row>
    <row r="4405" spans="1:6" ht="15.75" customHeight="1" x14ac:dyDescent="0.2">
      <c r="A4405" s="6" t="s">
        <v>785</v>
      </c>
      <c r="B4405" s="135">
        <v>42235.833333333336</v>
      </c>
      <c r="C4405" s="6">
        <v>356652</v>
      </c>
      <c r="D4405" s="62"/>
      <c r="E4405" s="44"/>
      <c r="F4405" s="6"/>
    </row>
    <row r="4406" spans="1:6" ht="15.75" customHeight="1" x14ac:dyDescent="0.2">
      <c r="A4406" s="6" t="s">
        <v>785</v>
      </c>
      <c r="B4406" s="135">
        <v>42234.833333333336</v>
      </c>
      <c r="C4406" s="6">
        <v>380738</v>
      </c>
      <c r="D4406" s="62"/>
      <c r="E4406" s="44"/>
      <c r="F4406" s="6"/>
    </row>
    <row r="4407" spans="1:6" ht="15.75" customHeight="1" x14ac:dyDescent="0.2">
      <c r="A4407" s="6" t="s">
        <v>785</v>
      </c>
      <c r="B4407" s="135">
        <v>42233.833333333336</v>
      </c>
      <c r="C4407" s="6">
        <v>386318</v>
      </c>
      <c r="D4407" s="62"/>
      <c r="E4407" s="44"/>
      <c r="F4407" s="6"/>
    </row>
    <row r="4408" spans="1:6" ht="15.75" customHeight="1" x14ac:dyDescent="0.2">
      <c r="A4408" s="6" t="s">
        <v>785</v>
      </c>
      <c r="B4408" s="135">
        <v>42232.833333333336</v>
      </c>
      <c r="C4408" s="6">
        <v>427284</v>
      </c>
      <c r="D4408" s="62"/>
      <c r="E4408" s="44"/>
      <c r="F4408" s="6"/>
    </row>
    <row r="4409" spans="1:6" ht="15.75" customHeight="1" x14ac:dyDescent="0.2">
      <c r="A4409" s="6" t="s">
        <v>785</v>
      </c>
      <c r="B4409" s="135">
        <v>42231.833333333336</v>
      </c>
      <c r="C4409" s="6">
        <v>368513</v>
      </c>
      <c r="D4409" s="62"/>
      <c r="E4409" s="44"/>
      <c r="F4409" s="6"/>
    </row>
    <row r="4410" spans="1:6" ht="15.75" customHeight="1" x14ac:dyDescent="0.2">
      <c r="A4410" s="6" t="s">
        <v>785</v>
      </c>
      <c r="B4410" s="135">
        <v>42230.833333333336</v>
      </c>
      <c r="C4410" s="6">
        <v>446078</v>
      </c>
      <c r="D4410" s="62"/>
      <c r="E4410" s="44"/>
      <c r="F4410" s="6"/>
    </row>
    <row r="4411" spans="1:6" ht="15.75" customHeight="1" x14ac:dyDescent="0.2">
      <c r="A4411" s="6" t="s">
        <v>785</v>
      </c>
      <c r="B4411" s="135">
        <v>42229.833333333336</v>
      </c>
      <c r="C4411" s="6">
        <v>355374</v>
      </c>
      <c r="D4411" s="62"/>
      <c r="E4411" s="44"/>
      <c r="F4411" s="6"/>
    </row>
    <row r="4412" spans="1:6" ht="15.75" customHeight="1" x14ac:dyDescent="0.2">
      <c r="A4412" s="6" t="s">
        <v>785</v>
      </c>
      <c r="B4412" s="135">
        <v>42228.833333333336</v>
      </c>
      <c r="C4412" s="6">
        <v>366436</v>
      </c>
      <c r="D4412" s="62"/>
      <c r="E4412" s="44"/>
      <c r="F4412" s="6"/>
    </row>
    <row r="4413" spans="1:6" ht="15.75" customHeight="1" x14ac:dyDescent="0.2">
      <c r="A4413" s="6" t="s">
        <v>785</v>
      </c>
      <c r="B4413" s="135">
        <v>42227.833333333336</v>
      </c>
      <c r="C4413" s="6">
        <v>411642</v>
      </c>
      <c r="D4413" s="62"/>
      <c r="E4413" s="44"/>
      <c r="F4413" s="6"/>
    </row>
    <row r="4414" spans="1:6" ht="15.75" customHeight="1" x14ac:dyDescent="0.2">
      <c r="A4414" s="6" t="s">
        <v>785</v>
      </c>
      <c r="B4414" s="135">
        <v>42226.833333333336</v>
      </c>
      <c r="C4414" s="6">
        <v>350918</v>
      </c>
      <c r="D4414" s="62"/>
      <c r="E4414" s="44"/>
      <c r="F4414" s="6"/>
    </row>
    <row r="4415" spans="1:6" ht="15.75" customHeight="1" x14ac:dyDescent="0.2">
      <c r="A4415" s="6" t="s">
        <v>785</v>
      </c>
      <c r="B4415" s="135">
        <v>42225.833333333336</v>
      </c>
      <c r="C4415" s="6">
        <v>399159</v>
      </c>
      <c r="D4415" s="62"/>
      <c r="E4415" s="44"/>
      <c r="F4415" s="6"/>
    </row>
    <row r="4416" spans="1:6" ht="15.75" customHeight="1" x14ac:dyDescent="0.2">
      <c r="A4416" s="6" t="s">
        <v>785</v>
      </c>
      <c r="B4416" s="135">
        <v>42224.833333333336</v>
      </c>
      <c r="C4416" s="6">
        <v>347642</v>
      </c>
      <c r="D4416" s="62"/>
      <c r="E4416" s="44"/>
      <c r="F4416" s="6"/>
    </row>
    <row r="4417" spans="1:6" ht="15.75" customHeight="1" x14ac:dyDescent="0.2">
      <c r="A4417" s="6" t="s">
        <v>785</v>
      </c>
      <c r="B4417" s="135">
        <v>42223.833333333336</v>
      </c>
      <c r="C4417" s="6">
        <v>454332</v>
      </c>
      <c r="D4417" s="62"/>
      <c r="E4417" s="44"/>
      <c r="F4417" s="6"/>
    </row>
    <row r="4418" spans="1:6" ht="15.75" customHeight="1" x14ac:dyDescent="0.2">
      <c r="A4418" s="6" t="s">
        <v>785</v>
      </c>
      <c r="B4418" s="135">
        <v>42222.833333333336</v>
      </c>
      <c r="C4418" s="6">
        <v>412576</v>
      </c>
      <c r="D4418" s="62"/>
      <c r="E4418" s="44"/>
      <c r="F4418" s="6"/>
    </row>
    <row r="4419" spans="1:6" ht="15.75" customHeight="1" x14ac:dyDescent="0.2">
      <c r="A4419" s="6" t="s">
        <v>785</v>
      </c>
      <c r="B4419" s="135">
        <v>42221.833333333336</v>
      </c>
      <c r="C4419" s="6">
        <v>425557</v>
      </c>
      <c r="D4419" s="62"/>
      <c r="E4419" s="44"/>
      <c r="F4419" s="6"/>
    </row>
    <row r="4420" spans="1:6" ht="15.75" customHeight="1" x14ac:dyDescent="0.2">
      <c r="A4420" s="6" t="s">
        <v>785</v>
      </c>
      <c r="B4420" s="135">
        <v>42220.833333333336</v>
      </c>
      <c r="C4420" s="6">
        <v>375794</v>
      </c>
      <c r="D4420" s="62"/>
      <c r="E4420" s="44"/>
      <c r="F4420" s="6"/>
    </row>
    <row r="4421" spans="1:6" ht="15.75" customHeight="1" x14ac:dyDescent="0.2">
      <c r="A4421" s="6" t="s">
        <v>785</v>
      </c>
      <c r="B4421" s="135">
        <v>42219.833333333336</v>
      </c>
      <c r="C4421" s="6">
        <v>335124</v>
      </c>
      <c r="D4421" s="62"/>
      <c r="E4421" s="44"/>
      <c r="F4421" s="6"/>
    </row>
    <row r="4422" spans="1:6" ht="15.75" customHeight="1" x14ac:dyDescent="0.2">
      <c r="A4422" s="6" t="s">
        <v>785</v>
      </c>
      <c r="B4422" s="135">
        <v>42218.833333333336</v>
      </c>
      <c r="C4422" s="6">
        <v>415475</v>
      </c>
      <c r="D4422" s="62"/>
      <c r="E4422" s="44"/>
      <c r="F4422" s="6"/>
    </row>
    <row r="4423" spans="1:6" ht="15.75" customHeight="1" x14ac:dyDescent="0.2">
      <c r="A4423" s="6" t="s">
        <v>785</v>
      </c>
      <c r="B4423" s="135">
        <v>42217.833333333336</v>
      </c>
      <c r="C4423" s="6">
        <v>354095</v>
      </c>
      <c r="D4423" s="62"/>
      <c r="E4423" s="44"/>
      <c r="F4423" s="6"/>
    </row>
    <row r="4424" spans="1:6" ht="15.75" customHeight="1" x14ac:dyDescent="0.2">
      <c r="A4424" s="6" t="s">
        <v>786</v>
      </c>
      <c r="B4424" s="135">
        <v>42247.833333333336</v>
      </c>
      <c r="C4424" s="6">
        <v>356492</v>
      </c>
      <c r="D4424" s="62"/>
      <c r="E4424" s="44"/>
      <c r="F4424" s="6"/>
    </row>
    <row r="4425" spans="1:6" ht="15.75" customHeight="1" x14ac:dyDescent="0.2">
      <c r="A4425" s="6" t="s">
        <v>786</v>
      </c>
      <c r="B4425" s="135">
        <v>42246.833333333336</v>
      </c>
      <c r="C4425" s="6">
        <v>347248</v>
      </c>
      <c r="D4425" s="62"/>
      <c r="E4425" s="44"/>
      <c r="F4425" s="6"/>
    </row>
    <row r="4426" spans="1:6" ht="15.75" customHeight="1" x14ac:dyDescent="0.2">
      <c r="A4426" s="6" t="s">
        <v>786</v>
      </c>
      <c r="B4426" s="135">
        <v>42245.833333333336</v>
      </c>
      <c r="C4426" s="6">
        <v>352418</v>
      </c>
      <c r="D4426" s="62"/>
      <c r="E4426" s="44"/>
      <c r="F4426" s="6"/>
    </row>
    <row r="4427" spans="1:6" ht="15.75" customHeight="1" x14ac:dyDescent="0.2">
      <c r="A4427" s="6" t="s">
        <v>786</v>
      </c>
      <c r="B4427" s="135">
        <v>42244.833333333336</v>
      </c>
      <c r="C4427" s="6">
        <v>433779</v>
      </c>
      <c r="D4427" s="62"/>
      <c r="E4427" s="44"/>
      <c r="F4427" s="6"/>
    </row>
    <row r="4428" spans="1:6" ht="15.75" customHeight="1" x14ac:dyDescent="0.2">
      <c r="A4428" s="6" t="s">
        <v>786</v>
      </c>
      <c r="B4428" s="135">
        <v>42243.833333333336</v>
      </c>
      <c r="C4428" s="6">
        <v>335111</v>
      </c>
      <c r="D4428" s="62"/>
      <c r="E4428" s="44"/>
      <c r="F4428" s="6"/>
    </row>
    <row r="4429" spans="1:6" ht="15.75" customHeight="1" x14ac:dyDescent="0.2">
      <c r="A4429" s="6" t="s">
        <v>786</v>
      </c>
      <c r="B4429" s="135">
        <v>42242.833333333336</v>
      </c>
      <c r="C4429" s="6">
        <v>334164</v>
      </c>
      <c r="D4429" s="62"/>
      <c r="E4429" s="44"/>
      <c r="F4429" s="6"/>
    </row>
    <row r="4430" spans="1:6" ht="15.75" customHeight="1" x14ac:dyDescent="0.2">
      <c r="A4430" s="6" t="s">
        <v>786</v>
      </c>
      <c r="B4430" s="135">
        <v>42241.833333333336</v>
      </c>
      <c r="C4430" s="6">
        <v>369617</v>
      </c>
      <c r="D4430" s="62"/>
      <c r="E4430" s="44"/>
      <c r="F4430" s="6"/>
    </row>
    <row r="4431" spans="1:6" ht="15.75" customHeight="1" x14ac:dyDescent="0.2">
      <c r="A4431" s="6" t="s">
        <v>786</v>
      </c>
      <c r="B4431" s="135">
        <v>42240.833333333336</v>
      </c>
      <c r="C4431" s="6">
        <v>360080</v>
      </c>
      <c r="D4431" s="62"/>
      <c r="E4431" s="44"/>
      <c r="F4431" s="6"/>
    </row>
    <row r="4432" spans="1:6" ht="15.75" customHeight="1" x14ac:dyDescent="0.2">
      <c r="A4432" s="6" t="s">
        <v>786</v>
      </c>
      <c r="B4432" s="135">
        <v>42239.833333333336</v>
      </c>
      <c r="C4432" s="6">
        <v>357903</v>
      </c>
      <c r="D4432" s="62"/>
      <c r="E4432" s="44"/>
      <c r="F4432" s="6"/>
    </row>
    <row r="4433" spans="1:6" ht="15.75" customHeight="1" x14ac:dyDescent="0.2">
      <c r="A4433" s="6" t="s">
        <v>786</v>
      </c>
      <c r="B4433" s="135">
        <v>42238.833333333336</v>
      </c>
      <c r="C4433" s="6">
        <v>353611</v>
      </c>
      <c r="D4433" s="62"/>
      <c r="E4433" s="44"/>
      <c r="F4433" s="6"/>
    </row>
    <row r="4434" spans="1:6" ht="15.75" customHeight="1" x14ac:dyDescent="0.2">
      <c r="A4434" s="6" t="s">
        <v>786</v>
      </c>
      <c r="B4434" s="135">
        <v>42237.833333333336</v>
      </c>
      <c r="C4434" s="6">
        <v>426599</v>
      </c>
      <c r="D4434" s="62"/>
      <c r="E4434" s="44"/>
      <c r="F4434" s="6"/>
    </row>
    <row r="4435" spans="1:6" ht="15.75" customHeight="1" x14ac:dyDescent="0.2">
      <c r="A4435" s="6" t="s">
        <v>786</v>
      </c>
      <c r="B4435" s="135">
        <v>42236.833333333336</v>
      </c>
      <c r="C4435" s="6">
        <v>344463</v>
      </c>
      <c r="D4435" s="62"/>
      <c r="E4435" s="44"/>
      <c r="F4435" s="6"/>
    </row>
    <row r="4436" spans="1:6" ht="15.75" customHeight="1" x14ac:dyDescent="0.2">
      <c r="A4436" s="6" t="s">
        <v>786</v>
      </c>
      <c r="B4436" s="135">
        <v>42235.833333333336</v>
      </c>
      <c r="C4436" s="6">
        <v>349251</v>
      </c>
      <c r="D4436" s="62"/>
      <c r="E4436" s="44"/>
      <c r="F4436" s="6"/>
    </row>
    <row r="4437" spans="1:6" ht="15.75" customHeight="1" x14ac:dyDescent="0.2">
      <c r="A4437" s="6" t="s">
        <v>786</v>
      </c>
      <c r="B4437" s="135">
        <v>42234.833333333336</v>
      </c>
      <c r="C4437" s="6">
        <v>362316</v>
      </c>
      <c r="D4437" s="62"/>
      <c r="E4437" s="44"/>
      <c r="F4437" s="6"/>
    </row>
    <row r="4438" spans="1:6" ht="15.75" customHeight="1" x14ac:dyDescent="0.2">
      <c r="A4438" s="6" t="s">
        <v>786</v>
      </c>
      <c r="B4438" s="135">
        <v>42233.833333333336</v>
      </c>
      <c r="C4438" s="6">
        <v>340227</v>
      </c>
      <c r="D4438" s="62"/>
      <c r="E4438" s="44"/>
      <c r="F4438" s="6"/>
    </row>
    <row r="4439" spans="1:6" ht="15.75" customHeight="1" x14ac:dyDescent="0.2">
      <c r="A4439" s="6" t="s">
        <v>786</v>
      </c>
      <c r="B4439" s="135">
        <v>42232.833333333336</v>
      </c>
      <c r="C4439" s="6">
        <v>336075</v>
      </c>
      <c r="D4439" s="62"/>
      <c r="E4439" s="44"/>
      <c r="F4439" s="6"/>
    </row>
    <row r="4440" spans="1:6" ht="15.75" customHeight="1" x14ac:dyDescent="0.2">
      <c r="A4440" s="6" t="s">
        <v>786</v>
      </c>
      <c r="B4440" s="135">
        <v>42231.833333333336</v>
      </c>
      <c r="C4440" s="6">
        <v>338021</v>
      </c>
      <c r="D4440" s="62"/>
      <c r="E4440" s="44"/>
      <c r="F4440" s="6"/>
    </row>
    <row r="4441" spans="1:6" ht="15.75" customHeight="1" x14ac:dyDescent="0.2">
      <c r="A4441" s="6" t="s">
        <v>786</v>
      </c>
      <c r="B4441" s="135">
        <v>42230.833333333336</v>
      </c>
      <c r="C4441" s="6">
        <v>409659</v>
      </c>
      <c r="D4441" s="62"/>
      <c r="E4441" s="44"/>
      <c r="F4441" s="6"/>
    </row>
    <row r="4442" spans="1:6" ht="15.75" customHeight="1" x14ac:dyDescent="0.2">
      <c r="A4442" s="6" t="s">
        <v>786</v>
      </c>
      <c r="B4442" s="135">
        <v>42229.833333333336</v>
      </c>
      <c r="C4442" s="6">
        <v>333403</v>
      </c>
      <c r="D4442" s="62"/>
      <c r="E4442" s="44"/>
      <c r="F4442" s="6"/>
    </row>
    <row r="4443" spans="1:6" ht="15.75" customHeight="1" x14ac:dyDescent="0.2">
      <c r="A4443" s="6" t="s">
        <v>786</v>
      </c>
      <c r="B4443" s="135">
        <v>42228.833333333336</v>
      </c>
      <c r="C4443" s="6">
        <v>349771</v>
      </c>
      <c r="D4443" s="62"/>
      <c r="E4443" s="44"/>
      <c r="F4443" s="6"/>
    </row>
    <row r="4444" spans="1:6" ht="15.75" customHeight="1" x14ac:dyDescent="0.2">
      <c r="A4444" s="6" t="s">
        <v>786</v>
      </c>
      <c r="B4444" s="135">
        <v>42227.833333333336</v>
      </c>
      <c r="C4444" s="6">
        <v>461955</v>
      </c>
      <c r="D4444" s="62"/>
      <c r="E4444" s="44"/>
      <c r="F4444" s="6"/>
    </row>
    <row r="4445" spans="1:6" ht="15.75" customHeight="1" x14ac:dyDescent="0.2">
      <c r="A4445" s="6" t="s">
        <v>786</v>
      </c>
      <c r="B4445" s="135">
        <v>42226.833333333336</v>
      </c>
      <c r="C4445" s="6">
        <v>338155</v>
      </c>
      <c r="D4445" s="62"/>
      <c r="E4445" s="44"/>
      <c r="F4445" s="6"/>
    </row>
    <row r="4446" spans="1:6" ht="15.75" customHeight="1" x14ac:dyDescent="0.2">
      <c r="A4446" s="6" t="s">
        <v>786</v>
      </c>
      <c r="B4446" s="135">
        <v>42225.833333333336</v>
      </c>
      <c r="C4446" s="6">
        <v>346371</v>
      </c>
      <c r="D4446" s="62"/>
      <c r="E4446" s="44"/>
      <c r="F4446" s="6"/>
    </row>
    <row r="4447" spans="1:6" ht="15.75" customHeight="1" x14ac:dyDescent="0.2">
      <c r="A4447" s="6" t="s">
        <v>786</v>
      </c>
      <c r="B4447" s="135">
        <v>42224.833333333336</v>
      </c>
      <c r="C4447" s="6">
        <v>371462</v>
      </c>
      <c r="D4447" s="62"/>
      <c r="E4447" s="44"/>
      <c r="F4447" s="6"/>
    </row>
    <row r="4448" spans="1:6" ht="15.75" customHeight="1" x14ac:dyDescent="0.2">
      <c r="A4448" s="6" t="s">
        <v>786</v>
      </c>
      <c r="B4448" s="135">
        <v>42223.833333333336</v>
      </c>
      <c r="C4448" s="6">
        <v>445381</v>
      </c>
      <c r="D4448" s="62"/>
      <c r="E4448" s="44"/>
      <c r="F4448" s="6"/>
    </row>
    <row r="4449" spans="1:6" ht="15.75" customHeight="1" x14ac:dyDescent="0.2">
      <c r="A4449" s="6" t="s">
        <v>786</v>
      </c>
      <c r="B4449" s="135">
        <v>42222.833333333336</v>
      </c>
      <c r="C4449" s="6">
        <v>362815</v>
      </c>
      <c r="D4449" s="62"/>
      <c r="E4449" s="44"/>
      <c r="F4449" s="6"/>
    </row>
    <row r="4450" spans="1:6" ht="15.75" customHeight="1" x14ac:dyDescent="0.2">
      <c r="A4450" s="6" t="s">
        <v>786</v>
      </c>
      <c r="B4450" s="135">
        <v>42221.833333333336</v>
      </c>
      <c r="C4450" s="6">
        <v>344119</v>
      </c>
      <c r="D4450" s="62"/>
      <c r="E4450" s="44"/>
      <c r="F4450" s="6"/>
    </row>
    <row r="4451" spans="1:6" ht="15.75" customHeight="1" x14ac:dyDescent="0.2">
      <c r="A4451" s="6" t="s">
        <v>786</v>
      </c>
      <c r="B4451" s="135">
        <v>42220.833333333336</v>
      </c>
      <c r="C4451" s="6">
        <v>364070</v>
      </c>
      <c r="D4451" s="62"/>
      <c r="E4451" s="44"/>
      <c r="F4451" s="6"/>
    </row>
    <row r="4452" spans="1:6" ht="15.75" customHeight="1" x14ac:dyDescent="0.2">
      <c r="A4452" s="6" t="s">
        <v>786</v>
      </c>
      <c r="B4452" s="135">
        <v>42219.833333333336</v>
      </c>
      <c r="C4452" s="6">
        <v>350671</v>
      </c>
      <c r="D4452" s="62"/>
      <c r="E4452" s="44"/>
      <c r="F4452" s="6"/>
    </row>
    <row r="4453" spans="1:6" ht="15.75" customHeight="1" x14ac:dyDescent="0.2">
      <c r="A4453" s="6" t="s">
        <v>786</v>
      </c>
      <c r="B4453" s="135">
        <v>42218.833333333336</v>
      </c>
      <c r="C4453" s="6">
        <v>341192</v>
      </c>
      <c r="D4453" s="62"/>
      <c r="E4453" s="44"/>
      <c r="F4453" s="6"/>
    </row>
    <row r="4454" spans="1:6" ht="15.75" customHeight="1" x14ac:dyDescent="0.2">
      <c r="A4454" s="6" t="s">
        <v>786</v>
      </c>
      <c r="B4454" s="135">
        <v>42217.833333333336</v>
      </c>
      <c r="C4454" s="6">
        <v>374324</v>
      </c>
      <c r="D4454" s="62"/>
      <c r="E4454" s="44"/>
      <c r="F4454" s="6"/>
    </row>
    <row r="4455" spans="1:6" ht="15.75" customHeight="1" x14ac:dyDescent="0.2">
      <c r="A4455" s="6" t="s">
        <v>798</v>
      </c>
      <c r="B4455" s="135">
        <v>42247.833333333336</v>
      </c>
      <c r="C4455" s="6">
        <v>1611792</v>
      </c>
      <c r="D4455" s="62"/>
      <c r="E4455" s="44"/>
      <c r="F4455" s="6"/>
    </row>
    <row r="4456" spans="1:6" ht="15.75" customHeight="1" x14ac:dyDescent="0.2">
      <c r="A4456" s="6" t="s">
        <v>798</v>
      </c>
      <c r="B4456" s="135">
        <v>42246.833333333336</v>
      </c>
      <c r="C4456" s="6">
        <v>1814452</v>
      </c>
      <c r="D4456" s="62"/>
      <c r="E4456" s="44"/>
      <c r="F4456" s="6"/>
    </row>
    <row r="4457" spans="1:6" ht="15.75" customHeight="1" x14ac:dyDescent="0.2">
      <c r="A4457" s="6" t="s">
        <v>798</v>
      </c>
      <c r="B4457" s="135">
        <v>42245.833333333336</v>
      </c>
      <c r="C4457" s="6">
        <v>1546264</v>
      </c>
      <c r="D4457" s="62"/>
      <c r="E4457" s="44"/>
      <c r="F4457" s="6"/>
    </row>
    <row r="4458" spans="1:6" ht="15.75" customHeight="1" x14ac:dyDescent="0.2">
      <c r="A4458" s="6" t="s">
        <v>798</v>
      </c>
      <c r="B4458" s="135">
        <v>42244.833333333336</v>
      </c>
      <c r="C4458" s="6">
        <v>1284775</v>
      </c>
      <c r="D4458" s="62"/>
      <c r="E4458" s="44"/>
      <c r="F4458" s="6"/>
    </row>
    <row r="4459" spans="1:6" ht="15.75" customHeight="1" x14ac:dyDescent="0.2">
      <c r="A4459" s="6" t="s">
        <v>798</v>
      </c>
      <c r="B4459" s="135">
        <v>42243.833333333336</v>
      </c>
      <c r="C4459" s="6">
        <v>1664376</v>
      </c>
      <c r="D4459" s="62"/>
      <c r="E4459" s="44"/>
      <c r="F4459" s="6"/>
    </row>
    <row r="4460" spans="1:6" ht="15.75" customHeight="1" x14ac:dyDescent="0.2">
      <c r="A4460" s="6" t="s">
        <v>798</v>
      </c>
      <c r="B4460" s="135">
        <v>42242.833333333336</v>
      </c>
      <c r="C4460" s="6">
        <v>1625972</v>
      </c>
      <c r="D4460" s="62"/>
      <c r="E4460" s="44"/>
      <c r="F4460" s="6"/>
    </row>
    <row r="4461" spans="1:6" ht="15.75" customHeight="1" x14ac:dyDescent="0.2">
      <c r="A4461" s="6" t="s">
        <v>798</v>
      </c>
      <c r="B4461" s="135">
        <v>42241.833333333336</v>
      </c>
      <c r="C4461" s="6">
        <v>1584856</v>
      </c>
      <c r="D4461" s="62"/>
      <c r="E4461" s="44"/>
      <c r="F4461" s="6"/>
    </row>
    <row r="4462" spans="1:6" ht="15.75" customHeight="1" x14ac:dyDescent="0.2">
      <c r="A4462" s="6" t="s">
        <v>798</v>
      </c>
      <c r="B4462" s="135">
        <v>42240.833333333336</v>
      </c>
      <c r="C4462" s="6">
        <v>1663599</v>
      </c>
      <c r="D4462" s="62"/>
      <c r="E4462" s="44"/>
      <c r="F4462" s="6"/>
    </row>
    <row r="4463" spans="1:6" ht="15.75" customHeight="1" x14ac:dyDescent="0.2">
      <c r="A4463" s="6" t="s">
        <v>798</v>
      </c>
      <c r="B4463" s="135">
        <v>42239.833333333336</v>
      </c>
      <c r="C4463" s="6">
        <v>1686801</v>
      </c>
      <c r="D4463" s="62"/>
      <c r="E4463" s="44"/>
      <c r="F4463" s="6"/>
    </row>
    <row r="4464" spans="1:6" ht="15.75" customHeight="1" x14ac:dyDescent="0.2">
      <c r="A4464" s="6" t="s">
        <v>798</v>
      </c>
      <c r="B4464" s="135">
        <v>42238.833333333336</v>
      </c>
      <c r="C4464" s="6">
        <v>1453052</v>
      </c>
      <c r="D4464" s="62"/>
      <c r="E4464" s="44"/>
      <c r="F4464" s="6"/>
    </row>
    <row r="4465" spans="1:6" ht="15.75" customHeight="1" x14ac:dyDescent="0.2">
      <c r="A4465" s="6" t="s">
        <v>798</v>
      </c>
      <c r="B4465" s="135">
        <v>42237.833333333336</v>
      </c>
      <c r="C4465" s="6">
        <v>1239165</v>
      </c>
      <c r="D4465" s="62"/>
      <c r="E4465" s="44"/>
      <c r="F4465" s="6"/>
    </row>
    <row r="4466" spans="1:6" ht="15.75" customHeight="1" x14ac:dyDescent="0.2">
      <c r="A4466" s="6" t="s">
        <v>798</v>
      </c>
      <c r="B4466" s="135">
        <v>42236.833333333336</v>
      </c>
      <c r="C4466" s="6">
        <v>1725770</v>
      </c>
      <c r="D4466" s="62"/>
      <c r="E4466" s="44"/>
      <c r="F4466" s="6"/>
    </row>
    <row r="4467" spans="1:6" ht="15.75" customHeight="1" x14ac:dyDescent="0.2">
      <c r="A4467" s="6" t="s">
        <v>798</v>
      </c>
      <c r="B4467" s="135">
        <v>42235.833333333336</v>
      </c>
      <c r="C4467" s="6">
        <v>1690173</v>
      </c>
      <c r="D4467" s="62"/>
      <c r="E4467" s="44"/>
      <c r="F4467" s="6"/>
    </row>
    <row r="4468" spans="1:6" ht="15.75" customHeight="1" x14ac:dyDescent="0.2">
      <c r="A4468" s="6" t="s">
        <v>798</v>
      </c>
      <c r="B4468" s="135">
        <v>42234.833333333336</v>
      </c>
      <c r="C4468" s="6">
        <v>1812591</v>
      </c>
      <c r="D4468" s="62"/>
      <c r="E4468" s="44"/>
      <c r="F4468" s="6"/>
    </row>
    <row r="4469" spans="1:6" ht="15.75" customHeight="1" x14ac:dyDescent="0.2">
      <c r="A4469" s="6" t="s">
        <v>798</v>
      </c>
      <c r="B4469" s="135">
        <v>42233.833333333336</v>
      </c>
      <c r="C4469" s="6">
        <v>1732922</v>
      </c>
      <c r="D4469" s="62"/>
      <c r="E4469" s="44"/>
      <c r="F4469" s="6"/>
    </row>
    <row r="4470" spans="1:6" ht="15.75" customHeight="1" x14ac:dyDescent="0.2">
      <c r="A4470" s="6" t="s">
        <v>798</v>
      </c>
      <c r="B4470" s="135">
        <v>42232.833333333336</v>
      </c>
      <c r="C4470" s="6">
        <v>1820264</v>
      </c>
      <c r="D4470" s="62"/>
      <c r="E4470" s="44"/>
      <c r="F4470" s="6"/>
    </row>
    <row r="4471" spans="1:6" ht="15.75" customHeight="1" x14ac:dyDescent="0.2">
      <c r="A4471" s="6" t="s">
        <v>798</v>
      </c>
      <c r="B4471" s="135">
        <v>42231.833333333336</v>
      </c>
      <c r="C4471" s="6">
        <v>1610505</v>
      </c>
      <c r="D4471" s="62"/>
      <c r="E4471" s="44"/>
      <c r="F4471" s="6"/>
    </row>
    <row r="4472" spans="1:6" ht="15.75" customHeight="1" x14ac:dyDescent="0.2">
      <c r="A4472" s="6" t="s">
        <v>798</v>
      </c>
      <c r="B4472" s="135">
        <v>42230.833333333336</v>
      </c>
      <c r="C4472" s="6">
        <v>1390897</v>
      </c>
      <c r="D4472" s="62"/>
      <c r="E4472" s="44"/>
      <c r="F4472" s="6"/>
    </row>
    <row r="4473" spans="1:6" ht="15.75" customHeight="1" x14ac:dyDescent="0.2">
      <c r="A4473" s="6" t="s">
        <v>798</v>
      </c>
      <c r="B4473" s="135">
        <v>42229.833333333336</v>
      </c>
      <c r="C4473" s="6">
        <v>1796546</v>
      </c>
      <c r="D4473" s="62"/>
      <c r="E4473" s="44"/>
      <c r="F4473" s="6"/>
    </row>
    <row r="4474" spans="1:6" ht="15.75" customHeight="1" x14ac:dyDescent="0.2">
      <c r="A4474" s="6" t="s">
        <v>798</v>
      </c>
      <c r="B4474" s="135">
        <v>42228.833333333336</v>
      </c>
      <c r="C4474" s="6">
        <v>1873769</v>
      </c>
      <c r="D4474" s="62"/>
      <c r="E4474" s="44"/>
      <c r="F4474" s="6"/>
    </row>
    <row r="4475" spans="1:6" ht="15.75" customHeight="1" x14ac:dyDescent="0.2">
      <c r="A4475" s="6" t="s">
        <v>798</v>
      </c>
      <c r="B4475" s="135">
        <v>42227.833333333336</v>
      </c>
      <c r="C4475" s="6">
        <v>1853746</v>
      </c>
      <c r="D4475" s="62"/>
      <c r="E4475" s="44"/>
      <c r="F4475" s="6"/>
    </row>
    <row r="4476" spans="1:6" ht="15.75" customHeight="1" x14ac:dyDescent="0.2">
      <c r="A4476" s="6" t="s">
        <v>798</v>
      </c>
      <c r="B4476" s="135">
        <v>42226.833333333336</v>
      </c>
      <c r="C4476" s="6">
        <v>1692410</v>
      </c>
      <c r="D4476" s="62"/>
      <c r="E4476" s="44"/>
      <c r="F4476" s="6"/>
    </row>
    <row r="4477" spans="1:6" ht="15.75" customHeight="1" x14ac:dyDescent="0.2">
      <c r="A4477" s="6" t="s">
        <v>798</v>
      </c>
      <c r="B4477" s="135">
        <v>42225.833333333336</v>
      </c>
      <c r="C4477" s="6">
        <v>1919343</v>
      </c>
      <c r="D4477" s="62"/>
      <c r="E4477" s="44"/>
      <c r="F4477" s="6"/>
    </row>
    <row r="4478" spans="1:6" ht="15.75" customHeight="1" x14ac:dyDescent="0.2">
      <c r="A4478" s="6" t="s">
        <v>798</v>
      </c>
      <c r="B4478" s="135">
        <v>42224.833333333336</v>
      </c>
      <c r="C4478" s="6">
        <v>1824808</v>
      </c>
      <c r="D4478" s="62"/>
      <c r="E4478" s="44"/>
      <c r="F4478" s="6"/>
    </row>
    <row r="4479" spans="1:6" ht="15.75" customHeight="1" x14ac:dyDescent="0.2">
      <c r="A4479" s="6" t="s">
        <v>798</v>
      </c>
      <c r="B4479" s="135">
        <v>42223.833333333336</v>
      </c>
      <c r="C4479" s="6">
        <v>1420820</v>
      </c>
      <c r="D4479" s="62"/>
      <c r="E4479" s="44"/>
      <c r="F4479" s="6"/>
    </row>
    <row r="4480" spans="1:6" ht="15.75" customHeight="1" x14ac:dyDescent="0.2">
      <c r="A4480" s="6" t="s">
        <v>798</v>
      </c>
      <c r="B4480" s="135">
        <v>42222.833333333336</v>
      </c>
      <c r="C4480" s="6">
        <v>1811354</v>
      </c>
      <c r="D4480" s="62"/>
      <c r="E4480" s="44"/>
      <c r="F4480" s="6"/>
    </row>
    <row r="4481" spans="1:6" ht="15.75" customHeight="1" x14ac:dyDescent="0.2">
      <c r="A4481" s="6" t="s">
        <v>798</v>
      </c>
      <c r="B4481" s="135">
        <v>42221.833333333336</v>
      </c>
      <c r="C4481" s="6">
        <v>1729010</v>
      </c>
      <c r="D4481" s="62"/>
      <c r="E4481" s="44"/>
      <c r="F4481" s="6"/>
    </row>
    <row r="4482" spans="1:6" ht="15.75" customHeight="1" x14ac:dyDescent="0.2">
      <c r="A4482" s="6" t="s">
        <v>798</v>
      </c>
      <c r="B4482" s="135">
        <v>42220.833333333336</v>
      </c>
      <c r="C4482" s="6">
        <v>1997745</v>
      </c>
      <c r="D4482" s="62"/>
      <c r="E4482" s="44"/>
      <c r="F4482" s="6"/>
    </row>
    <row r="4483" spans="1:6" ht="15.75" customHeight="1" x14ac:dyDescent="0.2">
      <c r="A4483" s="6" t="s">
        <v>798</v>
      </c>
      <c r="B4483" s="135">
        <v>42219.833333333336</v>
      </c>
      <c r="C4483" s="6">
        <v>1751972</v>
      </c>
      <c r="D4483" s="62"/>
      <c r="E4483" s="44"/>
      <c r="F4483" s="6"/>
    </row>
    <row r="4484" spans="1:6" ht="15.75" customHeight="1" x14ac:dyDescent="0.2">
      <c r="A4484" s="6" t="s">
        <v>798</v>
      </c>
      <c r="B4484" s="135">
        <v>42218.833333333336</v>
      </c>
      <c r="C4484" s="6">
        <v>1911351</v>
      </c>
      <c r="D4484" s="62"/>
      <c r="E4484" s="44"/>
      <c r="F4484" s="6"/>
    </row>
    <row r="4485" spans="1:6" ht="15.75" customHeight="1" x14ac:dyDescent="0.2">
      <c r="A4485" s="6" t="s">
        <v>798</v>
      </c>
      <c r="B4485" s="135">
        <v>42217.833333333336</v>
      </c>
      <c r="C4485" s="6">
        <v>1651843</v>
      </c>
      <c r="D4485" s="62"/>
      <c r="E4485" s="44"/>
      <c r="F4485" s="6"/>
    </row>
    <row r="4486" spans="1:6" ht="15.75" customHeight="1" x14ac:dyDescent="0.2">
      <c r="A4486" s="6" t="s">
        <v>771</v>
      </c>
      <c r="B4486" s="135">
        <v>42247.833333333336</v>
      </c>
      <c r="C4486" s="6">
        <v>259775</v>
      </c>
      <c r="D4486" s="62"/>
      <c r="E4486" s="44"/>
      <c r="F4486" s="6"/>
    </row>
    <row r="4487" spans="1:6" ht="15.75" customHeight="1" x14ac:dyDescent="0.2">
      <c r="A4487" s="6" t="s">
        <v>771</v>
      </c>
      <c r="B4487" s="135">
        <v>42246.833333333336</v>
      </c>
      <c r="C4487" s="6">
        <v>246273</v>
      </c>
      <c r="D4487" s="62"/>
      <c r="E4487" s="44"/>
      <c r="F4487" s="6"/>
    </row>
    <row r="4488" spans="1:6" ht="15.75" customHeight="1" x14ac:dyDescent="0.2">
      <c r="A4488" s="6" t="s">
        <v>771</v>
      </c>
      <c r="B4488" s="135">
        <v>42245.833333333336</v>
      </c>
      <c r="C4488" s="6">
        <v>256446</v>
      </c>
      <c r="D4488" s="62"/>
      <c r="E4488" s="44"/>
      <c r="F4488" s="6"/>
    </row>
    <row r="4489" spans="1:6" ht="15.75" customHeight="1" x14ac:dyDescent="0.2">
      <c r="A4489" s="6" t="s">
        <v>771</v>
      </c>
      <c r="B4489" s="135">
        <v>42244.833333333336</v>
      </c>
      <c r="C4489" s="6">
        <v>243898</v>
      </c>
      <c r="D4489" s="62"/>
      <c r="E4489" s="44"/>
      <c r="F4489" s="6"/>
    </row>
    <row r="4490" spans="1:6" ht="15.75" customHeight="1" x14ac:dyDescent="0.2">
      <c r="A4490" s="6" t="s">
        <v>771</v>
      </c>
      <c r="B4490" s="135">
        <v>42243.833333333336</v>
      </c>
      <c r="C4490" s="6">
        <v>256900</v>
      </c>
      <c r="D4490" s="62"/>
      <c r="E4490" s="44"/>
      <c r="F4490" s="6"/>
    </row>
    <row r="4491" spans="1:6" ht="15.75" customHeight="1" x14ac:dyDescent="0.2">
      <c r="A4491" s="6" t="s">
        <v>771</v>
      </c>
      <c r="B4491" s="135">
        <v>42242.833333333336</v>
      </c>
      <c r="C4491" s="6">
        <v>262443</v>
      </c>
      <c r="D4491" s="62"/>
      <c r="E4491" s="44"/>
      <c r="F4491" s="6"/>
    </row>
    <row r="4492" spans="1:6" ht="15.75" customHeight="1" x14ac:dyDescent="0.2">
      <c r="A4492" s="6" t="s">
        <v>771</v>
      </c>
      <c r="B4492" s="135">
        <v>42241.833333333336</v>
      </c>
      <c r="C4492" s="6">
        <v>255306</v>
      </c>
      <c r="D4492" s="62"/>
      <c r="E4492" s="44"/>
      <c r="F4492" s="6"/>
    </row>
    <row r="4493" spans="1:6" ht="15.75" customHeight="1" x14ac:dyDescent="0.2">
      <c r="A4493" s="6" t="s">
        <v>771</v>
      </c>
      <c r="B4493" s="135">
        <v>42240.833333333336</v>
      </c>
      <c r="C4493" s="6">
        <v>250761</v>
      </c>
      <c r="D4493" s="62"/>
      <c r="E4493" s="44"/>
      <c r="F4493" s="6"/>
    </row>
    <row r="4494" spans="1:6" ht="15.75" customHeight="1" x14ac:dyDescent="0.2">
      <c r="A4494" s="6" t="s">
        <v>771</v>
      </c>
      <c r="B4494" s="135">
        <v>42239.833333333336</v>
      </c>
      <c r="C4494" s="6">
        <v>250232</v>
      </c>
      <c r="D4494" s="62"/>
      <c r="E4494" s="44"/>
      <c r="F4494" s="6"/>
    </row>
    <row r="4495" spans="1:6" ht="15.75" customHeight="1" x14ac:dyDescent="0.2">
      <c r="A4495" s="6" t="s">
        <v>771</v>
      </c>
      <c r="B4495" s="135">
        <v>42238.833333333336</v>
      </c>
      <c r="C4495" s="6">
        <v>253255</v>
      </c>
      <c r="D4495" s="62"/>
      <c r="E4495" s="44"/>
      <c r="F4495" s="6"/>
    </row>
    <row r="4496" spans="1:6" ht="15.75" customHeight="1" x14ac:dyDescent="0.2">
      <c r="A4496" s="6" t="s">
        <v>771</v>
      </c>
      <c r="B4496" s="135">
        <v>42237.833333333336</v>
      </c>
      <c r="C4496" s="6">
        <v>246764</v>
      </c>
      <c r="D4496" s="62"/>
      <c r="E4496" s="44"/>
      <c r="F4496" s="6"/>
    </row>
    <row r="4497" spans="1:6" ht="15.75" customHeight="1" x14ac:dyDescent="0.2">
      <c r="A4497" s="6" t="s">
        <v>771</v>
      </c>
      <c r="B4497" s="135">
        <v>42236.833333333336</v>
      </c>
      <c r="C4497" s="6">
        <v>252761</v>
      </c>
      <c r="D4497" s="62"/>
      <c r="E4497" s="44"/>
      <c r="F4497" s="6"/>
    </row>
    <row r="4498" spans="1:6" ht="15.75" customHeight="1" x14ac:dyDescent="0.2">
      <c r="A4498" s="6" t="s">
        <v>771</v>
      </c>
      <c r="B4498" s="135">
        <v>42235.833333333336</v>
      </c>
      <c r="C4498" s="6">
        <v>345539</v>
      </c>
      <c r="D4498" s="62"/>
      <c r="E4498" s="44"/>
      <c r="F4498" s="6"/>
    </row>
    <row r="4499" spans="1:6" ht="15.75" customHeight="1" x14ac:dyDescent="0.2">
      <c r="A4499" s="6" t="s">
        <v>771</v>
      </c>
      <c r="B4499" s="135">
        <v>42234.833333333336</v>
      </c>
      <c r="C4499" s="6">
        <v>289331</v>
      </c>
      <c r="D4499" s="62"/>
      <c r="E4499" s="44"/>
      <c r="F4499" s="6"/>
    </row>
    <row r="4500" spans="1:6" ht="15.75" customHeight="1" x14ac:dyDescent="0.2">
      <c r="A4500" s="6" t="s">
        <v>771</v>
      </c>
      <c r="B4500" s="135">
        <v>42233.833333333336</v>
      </c>
      <c r="C4500" s="6">
        <v>294124</v>
      </c>
      <c r="D4500" s="62"/>
      <c r="E4500" s="44"/>
      <c r="F4500" s="6"/>
    </row>
    <row r="4501" spans="1:6" ht="15.75" customHeight="1" x14ac:dyDescent="0.2">
      <c r="A4501" s="6" t="s">
        <v>771</v>
      </c>
      <c r="B4501" s="135">
        <v>42232.833333333336</v>
      </c>
      <c r="C4501" s="6">
        <v>294492</v>
      </c>
      <c r="D4501" s="62"/>
      <c r="E4501" s="44"/>
      <c r="F4501" s="6"/>
    </row>
    <row r="4502" spans="1:6" ht="15.75" customHeight="1" x14ac:dyDescent="0.2">
      <c r="A4502" s="6" t="s">
        <v>771</v>
      </c>
      <c r="B4502" s="135">
        <v>42231.833333333336</v>
      </c>
      <c r="C4502" s="6">
        <v>290091</v>
      </c>
      <c r="D4502" s="62"/>
      <c r="E4502" s="44"/>
      <c r="F4502" s="6"/>
    </row>
    <row r="4503" spans="1:6" ht="15.75" customHeight="1" x14ac:dyDescent="0.2">
      <c r="A4503" s="6" t="s">
        <v>771</v>
      </c>
      <c r="B4503" s="135">
        <v>42230.833333333336</v>
      </c>
      <c r="C4503" s="6">
        <v>287759</v>
      </c>
      <c r="D4503" s="62"/>
      <c r="E4503" s="44"/>
      <c r="F4503" s="6"/>
    </row>
    <row r="4504" spans="1:6" ht="15.75" customHeight="1" x14ac:dyDescent="0.2">
      <c r="A4504" s="6" t="s">
        <v>771</v>
      </c>
      <c r="B4504" s="135">
        <v>42229.833333333336</v>
      </c>
      <c r="C4504" s="6">
        <v>282225</v>
      </c>
      <c r="D4504" s="62"/>
      <c r="E4504" s="44"/>
      <c r="F4504" s="6"/>
    </row>
    <row r="4505" spans="1:6" ht="15.75" customHeight="1" x14ac:dyDescent="0.2">
      <c r="A4505" s="6" t="s">
        <v>771</v>
      </c>
      <c r="B4505" s="135">
        <v>42228.833333333336</v>
      </c>
      <c r="C4505" s="6">
        <v>248726</v>
      </c>
      <c r="D4505" s="62"/>
      <c r="E4505" s="44"/>
      <c r="F4505" s="6"/>
    </row>
    <row r="4506" spans="1:6" ht="15.75" customHeight="1" x14ac:dyDescent="0.2">
      <c r="A4506" s="6" t="s">
        <v>771</v>
      </c>
      <c r="B4506" s="135">
        <v>42227.833333333336</v>
      </c>
      <c r="C4506" s="6">
        <v>268187</v>
      </c>
      <c r="D4506" s="62"/>
      <c r="E4506" s="44"/>
      <c r="F4506" s="6"/>
    </row>
    <row r="4507" spans="1:6" ht="15.75" customHeight="1" x14ac:dyDescent="0.2">
      <c r="A4507" s="6" t="s">
        <v>771</v>
      </c>
      <c r="B4507" s="135">
        <v>42226.833333333336</v>
      </c>
      <c r="C4507" s="6">
        <v>258605</v>
      </c>
      <c r="D4507" s="62"/>
      <c r="E4507" s="44"/>
      <c r="F4507" s="6"/>
    </row>
    <row r="4508" spans="1:6" ht="15.75" customHeight="1" x14ac:dyDescent="0.2">
      <c r="A4508" s="6" t="s">
        <v>771</v>
      </c>
      <c r="B4508" s="135">
        <v>42225.833333333336</v>
      </c>
      <c r="C4508" s="6">
        <v>255359</v>
      </c>
      <c r="D4508" s="62"/>
      <c r="E4508" s="44"/>
      <c r="F4508" s="6"/>
    </row>
    <row r="4509" spans="1:6" ht="15.75" customHeight="1" x14ac:dyDescent="0.2">
      <c r="A4509" s="6" t="s">
        <v>771</v>
      </c>
      <c r="B4509" s="135">
        <v>42224.833333333336</v>
      </c>
      <c r="C4509" s="6">
        <v>252135</v>
      </c>
      <c r="D4509" s="62"/>
      <c r="E4509" s="44"/>
      <c r="F4509" s="6"/>
    </row>
    <row r="4510" spans="1:6" ht="15.75" customHeight="1" x14ac:dyDescent="0.2">
      <c r="A4510" s="6" t="s">
        <v>771</v>
      </c>
      <c r="B4510" s="135">
        <v>42223.833333333336</v>
      </c>
      <c r="C4510" s="6">
        <v>249870</v>
      </c>
      <c r="D4510" s="62"/>
      <c r="E4510" s="44"/>
      <c r="F4510" s="6"/>
    </row>
    <row r="4511" spans="1:6" ht="15.75" customHeight="1" x14ac:dyDescent="0.2">
      <c r="A4511" s="6" t="s">
        <v>771</v>
      </c>
      <c r="B4511" s="135">
        <v>42222.833333333336</v>
      </c>
      <c r="C4511" s="6">
        <v>252862</v>
      </c>
      <c r="D4511" s="62"/>
      <c r="E4511" s="44"/>
      <c r="F4511" s="6"/>
    </row>
    <row r="4512" spans="1:6" ht="15.75" customHeight="1" x14ac:dyDescent="0.2">
      <c r="A4512" s="6" t="s">
        <v>771</v>
      </c>
      <c r="B4512" s="135">
        <v>42221.833333333336</v>
      </c>
      <c r="C4512" s="6">
        <v>218308</v>
      </c>
      <c r="D4512" s="62"/>
      <c r="E4512" s="44"/>
      <c r="F4512" s="6"/>
    </row>
    <row r="4513" spans="1:6" ht="15.75" customHeight="1" x14ac:dyDescent="0.2">
      <c r="A4513" s="6" t="s">
        <v>771</v>
      </c>
      <c r="B4513" s="135">
        <v>42220.833333333336</v>
      </c>
      <c r="C4513" s="6">
        <v>228755</v>
      </c>
      <c r="D4513" s="62"/>
      <c r="E4513" s="44"/>
      <c r="F4513" s="6"/>
    </row>
    <row r="4514" spans="1:6" ht="15.75" customHeight="1" x14ac:dyDescent="0.2">
      <c r="A4514" s="6" t="s">
        <v>771</v>
      </c>
      <c r="B4514" s="135">
        <v>42219.833333333336</v>
      </c>
      <c r="C4514" s="6">
        <v>222963</v>
      </c>
      <c r="D4514" s="62"/>
      <c r="E4514" s="44"/>
      <c r="F4514" s="6"/>
    </row>
    <row r="4515" spans="1:6" ht="15.75" customHeight="1" x14ac:dyDescent="0.2">
      <c r="A4515" s="6" t="s">
        <v>771</v>
      </c>
      <c r="B4515" s="135">
        <v>42218.833333333336</v>
      </c>
      <c r="C4515" s="6">
        <v>228497</v>
      </c>
      <c r="D4515" s="62"/>
      <c r="E4515" s="44"/>
      <c r="F4515" s="6"/>
    </row>
    <row r="4516" spans="1:6" ht="15.75" customHeight="1" x14ac:dyDescent="0.2">
      <c r="A4516" s="6" t="s">
        <v>771</v>
      </c>
      <c r="B4516" s="135">
        <v>42217.833333333336</v>
      </c>
      <c r="C4516" s="6">
        <v>223746</v>
      </c>
      <c r="D4516" s="62"/>
      <c r="E4516" s="44"/>
      <c r="F4516" s="6"/>
    </row>
    <row r="4517" spans="1:6" ht="15.75" customHeight="1" x14ac:dyDescent="0.2">
      <c r="A4517" s="6" t="s">
        <v>772</v>
      </c>
      <c r="B4517" s="135">
        <v>42247.833333333336</v>
      </c>
      <c r="C4517" s="6">
        <v>192332</v>
      </c>
      <c r="D4517" s="62"/>
      <c r="E4517" s="44"/>
      <c r="F4517" s="6"/>
    </row>
    <row r="4518" spans="1:6" ht="15.75" customHeight="1" x14ac:dyDescent="0.2">
      <c r="A4518" s="6" t="s">
        <v>772</v>
      </c>
      <c r="B4518" s="135">
        <v>42246.833333333336</v>
      </c>
      <c r="C4518" s="6">
        <v>214725</v>
      </c>
      <c r="D4518" s="62"/>
      <c r="E4518" s="44"/>
      <c r="F4518" s="6"/>
    </row>
    <row r="4519" spans="1:6" ht="15.75" customHeight="1" x14ac:dyDescent="0.2">
      <c r="A4519" s="6" t="s">
        <v>772</v>
      </c>
      <c r="B4519" s="135">
        <v>42245.833333333336</v>
      </c>
      <c r="C4519" s="6">
        <v>197406</v>
      </c>
      <c r="D4519" s="62"/>
      <c r="E4519" s="44"/>
      <c r="F4519" s="6"/>
    </row>
    <row r="4520" spans="1:6" ht="15.75" customHeight="1" x14ac:dyDescent="0.2">
      <c r="A4520" s="6" t="s">
        <v>772</v>
      </c>
      <c r="B4520" s="135">
        <v>42244.833333333336</v>
      </c>
      <c r="C4520" s="6">
        <v>190794</v>
      </c>
      <c r="D4520" s="62"/>
      <c r="E4520" s="44"/>
      <c r="F4520" s="6"/>
    </row>
    <row r="4521" spans="1:6" ht="15.75" customHeight="1" x14ac:dyDescent="0.2">
      <c r="A4521" s="6" t="s">
        <v>772</v>
      </c>
      <c r="B4521" s="135">
        <v>42243.833333333336</v>
      </c>
      <c r="C4521" s="6">
        <v>207348</v>
      </c>
      <c r="D4521" s="62"/>
      <c r="E4521" s="44"/>
      <c r="F4521" s="6"/>
    </row>
    <row r="4522" spans="1:6" ht="15.75" customHeight="1" x14ac:dyDescent="0.2">
      <c r="A4522" s="6" t="s">
        <v>772</v>
      </c>
      <c r="B4522" s="135">
        <v>42242.833333333336</v>
      </c>
      <c r="C4522" s="6">
        <v>199365</v>
      </c>
      <c r="D4522" s="62"/>
      <c r="E4522" s="44"/>
      <c r="F4522" s="6"/>
    </row>
    <row r="4523" spans="1:6" ht="15.75" customHeight="1" x14ac:dyDescent="0.2">
      <c r="A4523" s="6" t="s">
        <v>772</v>
      </c>
      <c r="B4523" s="135">
        <v>42241.833333333336</v>
      </c>
      <c r="C4523" s="6">
        <v>203145</v>
      </c>
      <c r="D4523" s="62"/>
      <c r="E4523" s="44"/>
      <c r="F4523" s="6"/>
    </row>
    <row r="4524" spans="1:6" ht="15.75" customHeight="1" x14ac:dyDescent="0.2">
      <c r="A4524" s="6" t="s">
        <v>772</v>
      </c>
      <c r="B4524" s="135">
        <v>42240.833333333336</v>
      </c>
      <c r="C4524" s="6">
        <v>291759</v>
      </c>
      <c r="D4524" s="62"/>
      <c r="E4524" s="44"/>
      <c r="F4524" s="6"/>
    </row>
    <row r="4525" spans="1:6" ht="15.75" customHeight="1" x14ac:dyDescent="0.2">
      <c r="A4525" s="6" t="s">
        <v>772</v>
      </c>
      <c r="B4525" s="135">
        <v>42239.833333333336</v>
      </c>
      <c r="C4525" s="6">
        <v>213052</v>
      </c>
      <c r="D4525" s="62"/>
      <c r="E4525" s="44"/>
      <c r="F4525" s="6"/>
    </row>
    <row r="4526" spans="1:6" ht="15.75" customHeight="1" x14ac:dyDescent="0.2">
      <c r="A4526" s="6" t="s">
        <v>772</v>
      </c>
      <c r="B4526" s="135">
        <v>42238.833333333336</v>
      </c>
      <c r="C4526" s="6">
        <v>213610</v>
      </c>
      <c r="D4526" s="62"/>
      <c r="E4526" s="44"/>
      <c r="F4526" s="6"/>
    </row>
    <row r="4527" spans="1:6" ht="15.75" customHeight="1" x14ac:dyDescent="0.2">
      <c r="A4527" s="6" t="s">
        <v>772</v>
      </c>
      <c r="B4527" s="135">
        <v>42237.833333333336</v>
      </c>
      <c r="C4527" s="6">
        <v>199346</v>
      </c>
      <c r="D4527" s="62"/>
      <c r="E4527" s="44"/>
      <c r="F4527" s="6"/>
    </row>
    <row r="4528" spans="1:6" ht="15.75" customHeight="1" x14ac:dyDescent="0.2">
      <c r="A4528" s="6" t="s">
        <v>772</v>
      </c>
      <c r="B4528" s="135">
        <v>42236.833333333336</v>
      </c>
      <c r="C4528" s="6">
        <v>204352</v>
      </c>
      <c r="D4528" s="62"/>
      <c r="E4528" s="44"/>
      <c r="F4528" s="6"/>
    </row>
    <row r="4529" spans="1:6" ht="15.75" customHeight="1" x14ac:dyDescent="0.2">
      <c r="A4529" s="6" t="s">
        <v>772</v>
      </c>
      <c r="B4529" s="135">
        <v>42235.833333333336</v>
      </c>
      <c r="C4529" s="6">
        <v>210384</v>
      </c>
      <c r="D4529" s="62"/>
      <c r="E4529" s="44"/>
      <c r="F4529" s="6"/>
    </row>
    <row r="4530" spans="1:6" ht="15.75" customHeight="1" x14ac:dyDescent="0.2">
      <c r="A4530" s="6" t="s">
        <v>772</v>
      </c>
      <c r="B4530" s="135">
        <v>42234.833333333336</v>
      </c>
      <c r="C4530" s="6">
        <v>207037</v>
      </c>
      <c r="D4530" s="62"/>
      <c r="E4530" s="44"/>
      <c r="F4530" s="6"/>
    </row>
    <row r="4531" spans="1:6" ht="15.75" customHeight="1" x14ac:dyDescent="0.2">
      <c r="A4531" s="6" t="s">
        <v>772</v>
      </c>
      <c r="B4531" s="135">
        <v>42233.833333333336</v>
      </c>
      <c r="C4531" s="6">
        <v>209733</v>
      </c>
      <c r="D4531" s="62"/>
      <c r="E4531" s="44"/>
      <c r="F4531" s="6"/>
    </row>
    <row r="4532" spans="1:6" ht="15.75" customHeight="1" x14ac:dyDescent="0.2">
      <c r="A4532" s="6" t="s">
        <v>772</v>
      </c>
      <c r="B4532" s="135">
        <v>42232.833333333336</v>
      </c>
      <c r="C4532" s="6">
        <v>192606</v>
      </c>
      <c r="D4532" s="62"/>
      <c r="E4532" s="44"/>
      <c r="F4532" s="6"/>
    </row>
    <row r="4533" spans="1:6" ht="15.75" customHeight="1" x14ac:dyDescent="0.2">
      <c r="A4533" s="6" t="s">
        <v>772</v>
      </c>
      <c r="B4533" s="135">
        <v>42231.833333333336</v>
      </c>
      <c r="C4533" s="6">
        <v>213051</v>
      </c>
      <c r="D4533" s="62"/>
      <c r="E4533" s="44"/>
      <c r="F4533" s="6"/>
    </row>
    <row r="4534" spans="1:6" ht="15.75" customHeight="1" x14ac:dyDescent="0.2">
      <c r="A4534" s="6" t="s">
        <v>772</v>
      </c>
      <c r="B4534" s="135">
        <v>42230.833333333336</v>
      </c>
      <c r="C4534" s="6">
        <v>196473</v>
      </c>
      <c r="D4534" s="62"/>
      <c r="E4534" s="44"/>
      <c r="F4534" s="6"/>
    </row>
    <row r="4535" spans="1:6" ht="15.75" customHeight="1" x14ac:dyDescent="0.2">
      <c r="A4535" s="6" t="s">
        <v>772</v>
      </c>
      <c r="B4535" s="135">
        <v>42229.833333333336</v>
      </c>
      <c r="C4535" s="6">
        <v>199114</v>
      </c>
      <c r="D4535" s="62"/>
      <c r="E4535" s="44"/>
      <c r="F4535" s="6"/>
    </row>
    <row r="4536" spans="1:6" ht="15.75" customHeight="1" x14ac:dyDescent="0.2">
      <c r="A4536" s="6" t="s">
        <v>772</v>
      </c>
      <c r="B4536" s="135">
        <v>42228.833333333336</v>
      </c>
      <c r="C4536" s="6">
        <v>203589</v>
      </c>
      <c r="D4536" s="62"/>
      <c r="E4536" s="44"/>
      <c r="F4536" s="6"/>
    </row>
    <row r="4537" spans="1:6" ht="15.75" customHeight="1" x14ac:dyDescent="0.2">
      <c r="A4537" s="6" t="s">
        <v>772</v>
      </c>
      <c r="B4537" s="135">
        <v>42227.833333333336</v>
      </c>
      <c r="C4537" s="6">
        <v>242393</v>
      </c>
      <c r="D4537" s="62"/>
      <c r="E4537" s="44"/>
      <c r="F4537" s="6"/>
    </row>
    <row r="4538" spans="1:6" ht="15.75" customHeight="1" x14ac:dyDescent="0.2">
      <c r="A4538" s="6" t="s">
        <v>772</v>
      </c>
      <c r="B4538" s="135">
        <v>42226.833333333336</v>
      </c>
      <c r="C4538" s="6">
        <v>202339</v>
      </c>
      <c r="D4538" s="62"/>
      <c r="E4538" s="44"/>
      <c r="F4538" s="6"/>
    </row>
    <row r="4539" spans="1:6" ht="15.75" customHeight="1" x14ac:dyDescent="0.2">
      <c r="A4539" s="6" t="s">
        <v>772</v>
      </c>
      <c r="B4539" s="135">
        <v>42225.833333333336</v>
      </c>
      <c r="C4539" s="6">
        <v>185078</v>
      </c>
      <c r="D4539" s="62"/>
      <c r="E4539" s="44"/>
      <c r="F4539" s="6"/>
    </row>
    <row r="4540" spans="1:6" ht="15.75" customHeight="1" x14ac:dyDescent="0.2">
      <c r="A4540" s="6" t="s">
        <v>772</v>
      </c>
      <c r="B4540" s="135">
        <v>42224.833333333336</v>
      </c>
      <c r="C4540" s="6">
        <v>196558</v>
      </c>
      <c r="D4540" s="62"/>
      <c r="E4540" s="44"/>
      <c r="F4540" s="6"/>
    </row>
    <row r="4541" spans="1:6" ht="15.75" customHeight="1" x14ac:dyDescent="0.2">
      <c r="A4541" s="6" t="s">
        <v>772</v>
      </c>
      <c r="B4541" s="135">
        <v>42223.833333333336</v>
      </c>
      <c r="C4541" s="6">
        <v>182566</v>
      </c>
      <c r="D4541" s="62"/>
      <c r="E4541" s="44"/>
      <c r="F4541" s="6"/>
    </row>
    <row r="4542" spans="1:6" ht="15.75" customHeight="1" x14ac:dyDescent="0.2">
      <c r="A4542" s="6" t="s">
        <v>772</v>
      </c>
      <c r="B4542" s="135">
        <v>42222.833333333336</v>
      </c>
      <c r="C4542" s="6">
        <v>199454</v>
      </c>
      <c r="D4542" s="62"/>
      <c r="E4542" s="44"/>
      <c r="F4542" s="6"/>
    </row>
    <row r="4543" spans="1:6" ht="15.75" customHeight="1" x14ac:dyDescent="0.2">
      <c r="A4543" s="6" t="s">
        <v>772</v>
      </c>
      <c r="B4543" s="135">
        <v>42221.833333333336</v>
      </c>
      <c r="C4543" s="6">
        <v>179422</v>
      </c>
      <c r="D4543" s="62"/>
      <c r="E4543" s="44"/>
      <c r="F4543" s="6"/>
    </row>
    <row r="4544" spans="1:6" ht="15.75" customHeight="1" x14ac:dyDescent="0.2">
      <c r="A4544" s="6" t="s">
        <v>772</v>
      </c>
      <c r="B4544" s="135">
        <v>42220.833333333336</v>
      </c>
      <c r="C4544" s="6">
        <v>188201</v>
      </c>
      <c r="D4544" s="62"/>
      <c r="E4544" s="44"/>
      <c r="F4544" s="6"/>
    </row>
    <row r="4545" spans="1:6" ht="15.75" customHeight="1" x14ac:dyDescent="0.2">
      <c r="A4545" s="6" t="s">
        <v>772</v>
      </c>
      <c r="B4545" s="135">
        <v>42219.833333333336</v>
      </c>
      <c r="C4545" s="6">
        <v>191103</v>
      </c>
      <c r="D4545" s="62"/>
      <c r="E4545" s="44"/>
      <c r="F4545" s="6"/>
    </row>
    <row r="4546" spans="1:6" ht="15.75" customHeight="1" x14ac:dyDescent="0.2">
      <c r="A4546" s="6" t="s">
        <v>772</v>
      </c>
      <c r="B4546" s="135">
        <v>42218.833333333336</v>
      </c>
      <c r="C4546" s="6">
        <v>190430</v>
      </c>
      <c r="D4546" s="62"/>
      <c r="E4546" s="44"/>
      <c r="F4546" s="6"/>
    </row>
    <row r="4547" spans="1:6" ht="15.75" customHeight="1" x14ac:dyDescent="0.2">
      <c r="A4547" s="6" t="s">
        <v>772</v>
      </c>
      <c r="B4547" s="135">
        <v>42217.833333333336</v>
      </c>
      <c r="C4547" s="6">
        <v>199748</v>
      </c>
      <c r="D4547" s="62"/>
      <c r="E4547" s="44"/>
      <c r="F4547" s="6"/>
    </row>
    <row r="4548" spans="1:6" ht="15.75" customHeight="1" x14ac:dyDescent="0.2">
      <c r="A4548" s="6" t="s">
        <v>773</v>
      </c>
      <c r="B4548" s="135">
        <v>42247.833333333336</v>
      </c>
      <c r="C4548" s="6">
        <v>206590</v>
      </c>
      <c r="D4548" s="62"/>
      <c r="E4548" s="44"/>
      <c r="F4548" s="6"/>
    </row>
    <row r="4549" spans="1:6" ht="15.75" customHeight="1" x14ac:dyDescent="0.2">
      <c r="A4549" s="6" t="s">
        <v>773</v>
      </c>
      <c r="B4549" s="135">
        <v>42246.833333333336</v>
      </c>
      <c r="C4549" s="6">
        <v>200707</v>
      </c>
      <c r="D4549" s="62"/>
      <c r="E4549" s="44"/>
      <c r="F4549" s="6"/>
    </row>
    <row r="4550" spans="1:6" ht="15.75" customHeight="1" x14ac:dyDescent="0.2">
      <c r="A4550" s="6" t="s">
        <v>773</v>
      </c>
      <c r="B4550" s="135">
        <v>42245.833333333336</v>
      </c>
      <c r="C4550" s="6">
        <v>206897</v>
      </c>
      <c r="D4550" s="62"/>
      <c r="E4550" s="44"/>
      <c r="F4550" s="6"/>
    </row>
    <row r="4551" spans="1:6" ht="15.75" customHeight="1" x14ac:dyDescent="0.2">
      <c r="A4551" s="6" t="s">
        <v>773</v>
      </c>
      <c r="B4551" s="135">
        <v>42244.833333333336</v>
      </c>
      <c r="C4551" s="6">
        <v>192735</v>
      </c>
      <c r="D4551" s="62"/>
      <c r="E4551" s="44"/>
      <c r="F4551" s="6"/>
    </row>
    <row r="4552" spans="1:6" ht="15.75" customHeight="1" x14ac:dyDescent="0.2">
      <c r="A4552" s="6" t="s">
        <v>773</v>
      </c>
      <c r="B4552" s="135">
        <v>42243.833333333336</v>
      </c>
      <c r="C4552" s="6">
        <v>210779</v>
      </c>
      <c r="D4552" s="62"/>
      <c r="E4552" s="44"/>
      <c r="F4552" s="6"/>
    </row>
    <row r="4553" spans="1:6" ht="15.75" customHeight="1" x14ac:dyDescent="0.2">
      <c r="A4553" s="6" t="s">
        <v>773</v>
      </c>
      <c r="B4553" s="135">
        <v>42242.833333333336</v>
      </c>
      <c r="C4553" s="6">
        <v>202542</v>
      </c>
      <c r="D4553" s="62"/>
      <c r="E4553" s="44"/>
      <c r="F4553" s="6"/>
    </row>
    <row r="4554" spans="1:6" ht="15.75" customHeight="1" x14ac:dyDescent="0.2">
      <c r="A4554" s="6" t="s">
        <v>773</v>
      </c>
      <c r="B4554" s="135">
        <v>42241.833333333336</v>
      </c>
      <c r="C4554" s="6">
        <v>195052</v>
      </c>
      <c r="D4554" s="62"/>
      <c r="E4554" s="44"/>
      <c r="F4554" s="6"/>
    </row>
    <row r="4555" spans="1:6" ht="15.75" customHeight="1" x14ac:dyDescent="0.2">
      <c r="A4555" s="6" t="s">
        <v>773</v>
      </c>
      <c r="B4555" s="135">
        <v>42240.833333333336</v>
      </c>
      <c r="C4555" s="6">
        <v>210285</v>
      </c>
      <c r="D4555" s="62"/>
      <c r="E4555" s="44"/>
      <c r="F4555" s="6"/>
    </row>
    <row r="4556" spans="1:6" ht="15.75" customHeight="1" x14ac:dyDescent="0.2">
      <c r="A4556" s="6" t="s">
        <v>773</v>
      </c>
      <c r="B4556" s="135">
        <v>42239.833333333336</v>
      </c>
      <c r="C4556" s="6">
        <v>198682</v>
      </c>
      <c r="D4556" s="62"/>
      <c r="E4556" s="44"/>
      <c r="F4556" s="6"/>
    </row>
    <row r="4557" spans="1:6" ht="15.75" customHeight="1" x14ac:dyDescent="0.2">
      <c r="A4557" s="6" t="s">
        <v>773</v>
      </c>
      <c r="B4557" s="135">
        <v>42238.833333333336</v>
      </c>
      <c r="C4557" s="6">
        <v>198207</v>
      </c>
      <c r="D4557" s="62"/>
      <c r="E4557" s="44"/>
      <c r="F4557" s="6"/>
    </row>
    <row r="4558" spans="1:6" ht="15.75" customHeight="1" x14ac:dyDescent="0.2">
      <c r="A4558" s="6" t="s">
        <v>773</v>
      </c>
      <c r="B4558" s="135">
        <v>42237.833333333336</v>
      </c>
      <c r="C4558" s="6">
        <v>199372</v>
      </c>
      <c r="D4558" s="62"/>
      <c r="E4558" s="44"/>
      <c r="F4558" s="6"/>
    </row>
    <row r="4559" spans="1:6" ht="15.75" customHeight="1" x14ac:dyDescent="0.2">
      <c r="A4559" s="6" t="s">
        <v>773</v>
      </c>
      <c r="B4559" s="135">
        <v>42236.833333333336</v>
      </c>
      <c r="C4559" s="6">
        <v>192067</v>
      </c>
      <c r="D4559" s="62"/>
      <c r="E4559" s="44"/>
      <c r="F4559" s="6"/>
    </row>
    <row r="4560" spans="1:6" ht="15.75" customHeight="1" x14ac:dyDescent="0.2">
      <c r="A4560" s="6" t="s">
        <v>773</v>
      </c>
      <c r="B4560" s="135">
        <v>42235.833333333336</v>
      </c>
      <c r="C4560" s="6">
        <v>200525</v>
      </c>
      <c r="D4560" s="62"/>
      <c r="E4560" s="44"/>
      <c r="F4560" s="6"/>
    </row>
    <row r="4561" spans="1:6" ht="15.75" customHeight="1" x14ac:dyDescent="0.2">
      <c r="A4561" s="6" t="s">
        <v>773</v>
      </c>
      <c r="B4561" s="135">
        <v>42234.833333333336</v>
      </c>
      <c r="C4561" s="6">
        <v>308000</v>
      </c>
      <c r="D4561" s="62"/>
      <c r="E4561" s="44"/>
      <c r="F4561" s="6"/>
    </row>
    <row r="4562" spans="1:6" ht="15.75" customHeight="1" x14ac:dyDescent="0.2">
      <c r="A4562" s="6" t="s">
        <v>773</v>
      </c>
      <c r="B4562" s="135">
        <v>42233.833333333336</v>
      </c>
      <c r="C4562" s="6">
        <v>205060</v>
      </c>
      <c r="D4562" s="62"/>
      <c r="E4562" s="44"/>
      <c r="F4562" s="6"/>
    </row>
    <row r="4563" spans="1:6" ht="15.75" customHeight="1" x14ac:dyDescent="0.2">
      <c r="A4563" s="6" t="s">
        <v>773</v>
      </c>
      <c r="B4563" s="135">
        <v>42232.833333333336</v>
      </c>
      <c r="C4563" s="6">
        <v>193858</v>
      </c>
      <c r="D4563" s="62"/>
      <c r="E4563" s="44"/>
      <c r="F4563" s="6"/>
    </row>
    <row r="4564" spans="1:6" ht="15.75" customHeight="1" x14ac:dyDescent="0.2">
      <c r="A4564" s="6" t="s">
        <v>773</v>
      </c>
      <c r="B4564" s="135">
        <v>42231.833333333336</v>
      </c>
      <c r="C4564" s="6">
        <v>206044</v>
      </c>
      <c r="D4564" s="62"/>
      <c r="E4564" s="44"/>
      <c r="F4564" s="6"/>
    </row>
    <row r="4565" spans="1:6" ht="15.75" customHeight="1" x14ac:dyDescent="0.2">
      <c r="A4565" s="6" t="s">
        <v>773</v>
      </c>
      <c r="B4565" s="135">
        <v>42230.833333333336</v>
      </c>
      <c r="C4565" s="6">
        <v>200577</v>
      </c>
      <c r="D4565" s="62"/>
      <c r="E4565" s="44"/>
      <c r="F4565" s="6"/>
    </row>
    <row r="4566" spans="1:6" ht="15.75" customHeight="1" x14ac:dyDescent="0.2">
      <c r="A4566" s="6" t="s">
        <v>773</v>
      </c>
      <c r="B4566" s="135">
        <v>42229.833333333336</v>
      </c>
      <c r="C4566" s="6">
        <v>180028</v>
      </c>
      <c r="D4566" s="62"/>
      <c r="E4566" s="44"/>
      <c r="F4566" s="6"/>
    </row>
    <row r="4567" spans="1:6" ht="15.75" customHeight="1" x14ac:dyDescent="0.2">
      <c r="A4567" s="6" t="s">
        <v>773</v>
      </c>
      <c r="B4567" s="135">
        <v>42228.833333333336</v>
      </c>
      <c r="C4567" s="6">
        <v>194342</v>
      </c>
      <c r="D4567" s="62"/>
      <c r="E4567" s="44"/>
      <c r="F4567" s="6"/>
    </row>
    <row r="4568" spans="1:6" ht="15.75" customHeight="1" x14ac:dyDescent="0.2">
      <c r="A4568" s="6" t="s">
        <v>773</v>
      </c>
      <c r="B4568" s="135">
        <v>42227.833333333336</v>
      </c>
      <c r="C4568" s="6">
        <v>260036</v>
      </c>
      <c r="D4568" s="62"/>
      <c r="E4568" s="44"/>
      <c r="F4568" s="6"/>
    </row>
    <row r="4569" spans="1:6" ht="15.75" customHeight="1" x14ac:dyDescent="0.2">
      <c r="A4569" s="6" t="s">
        <v>773</v>
      </c>
      <c r="B4569" s="135">
        <v>42226.833333333336</v>
      </c>
      <c r="C4569" s="6">
        <v>184615</v>
      </c>
      <c r="D4569" s="62"/>
      <c r="E4569" s="44"/>
      <c r="F4569" s="6"/>
    </row>
    <row r="4570" spans="1:6" ht="15.75" customHeight="1" x14ac:dyDescent="0.2">
      <c r="A4570" s="6" t="s">
        <v>773</v>
      </c>
      <c r="B4570" s="135">
        <v>42225.833333333336</v>
      </c>
      <c r="C4570" s="6">
        <v>196560</v>
      </c>
      <c r="D4570" s="62"/>
      <c r="E4570" s="44"/>
      <c r="F4570" s="6"/>
    </row>
    <row r="4571" spans="1:6" ht="15.75" customHeight="1" x14ac:dyDescent="0.2">
      <c r="A4571" s="6" t="s">
        <v>773</v>
      </c>
      <c r="B4571" s="135">
        <v>42224.833333333336</v>
      </c>
      <c r="C4571" s="6">
        <v>189131</v>
      </c>
      <c r="D4571" s="62"/>
      <c r="E4571" s="44"/>
      <c r="F4571" s="6"/>
    </row>
    <row r="4572" spans="1:6" ht="15.75" customHeight="1" x14ac:dyDescent="0.2">
      <c r="A4572" s="6" t="s">
        <v>773</v>
      </c>
      <c r="B4572" s="135">
        <v>42223.833333333336</v>
      </c>
      <c r="C4572" s="6">
        <v>182171</v>
      </c>
      <c r="D4572" s="62"/>
      <c r="E4572" s="44"/>
      <c r="F4572" s="6"/>
    </row>
    <row r="4573" spans="1:6" ht="15.75" customHeight="1" x14ac:dyDescent="0.2">
      <c r="A4573" s="6" t="s">
        <v>773</v>
      </c>
      <c r="B4573" s="135">
        <v>42222.833333333336</v>
      </c>
      <c r="C4573" s="6">
        <v>197593</v>
      </c>
      <c r="D4573" s="62"/>
      <c r="E4573" s="44"/>
      <c r="F4573" s="6"/>
    </row>
    <row r="4574" spans="1:6" ht="15.75" customHeight="1" x14ac:dyDescent="0.2">
      <c r="A4574" s="6" t="s">
        <v>773</v>
      </c>
      <c r="B4574" s="135">
        <v>42221.833333333336</v>
      </c>
      <c r="C4574" s="6">
        <v>187868</v>
      </c>
      <c r="D4574" s="62"/>
      <c r="E4574" s="44"/>
      <c r="F4574" s="6"/>
    </row>
    <row r="4575" spans="1:6" ht="15.75" customHeight="1" x14ac:dyDescent="0.2">
      <c r="A4575" s="6" t="s">
        <v>773</v>
      </c>
      <c r="B4575" s="135">
        <v>42220.833333333336</v>
      </c>
      <c r="C4575" s="6">
        <v>190946</v>
      </c>
      <c r="D4575" s="62"/>
      <c r="E4575" s="44"/>
      <c r="F4575" s="6"/>
    </row>
    <row r="4576" spans="1:6" ht="15.75" customHeight="1" x14ac:dyDescent="0.2">
      <c r="A4576" s="6" t="s">
        <v>773</v>
      </c>
      <c r="B4576" s="135">
        <v>42219.833333333336</v>
      </c>
      <c r="C4576" s="6">
        <v>189015</v>
      </c>
      <c r="D4576" s="62"/>
      <c r="E4576" s="44"/>
      <c r="F4576" s="6"/>
    </row>
    <row r="4577" spans="1:6" ht="15.75" customHeight="1" x14ac:dyDescent="0.2">
      <c r="A4577" s="6" t="s">
        <v>773</v>
      </c>
      <c r="B4577" s="135">
        <v>42218.833333333336</v>
      </c>
      <c r="C4577" s="6">
        <v>190147</v>
      </c>
      <c r="D4577" s="62"/>
      <c r="E4577" s="44"/>
      <c r="F4577" s="6"/>
    </row>
    <row r="4578" spans="1:6" ht="15.75" customHeight="1" x14ac:dyDescent="0.2">
      <c r="A4578" s="6" t="s">
        <v>773</v>
      </c>
      <c r="B4578" s="135">
        <v>42217.833333333336</v>
      </c>
      <c r="C4578" s="6">
        <v>185070</v>
      </c>
      <c r="D4578" s="62"/>
      <c r="E4578" s="44"/>
      <c r="F4578" s="6"/>
    </row>
    <row r="4579" spans="1:6" ht="15.75" customHeight="1" x14ac:dyDescent="0.2">
      <c r="A4579" s="6" t="s">
        <v>774</v>
      </c>
      <c r="B4579" s="135">
        <v>42247.833333333336</v>
      </c>
      <c r="C4579" s="6">
        <v>797704</v>
      </c>
      <c r="D4579" s="62"/>
      <c r="E4579" s="44"/>
      <c r="F4579" s="6"/>
    </row>
    <row r="4580" spans="1:6" ht="15.75" customHeight="1" x14ac:dyDescent="0.2">
      <c r="A4580" s="6" t="s">
        <v>774</v>
      </c>
      <c r="B4580" s="135">
        <v>42246.833333333336</v>
      </c>
      <c r="C4580" s="6">
        <v>799652</v>
      </c>
      <c r="D4580" s="62"/>
      <c r="E4580" s="44"/>
      <c r="F4580" s="6"/>
    </row>
    <row r="4581" spans="1:6" ht="15.75" customHeight="1" x14ac:dyDescent="0.2">
      <c r="A4581" s="6" t="s">
        <v>774</v>
      </c>
      <c r="B4581" s="135">
        <v>42245.833333333336</v>
      </c>
      <c r="C4581" s="6">
        <v>783237</v>
      </c>
      <c r="D4581" s="62"/>
      <c r="E4581" s="44"/>
      <c r="F4581" s="6"/>
    </row>
    <row r="4582" spans="1:6" ht="15.75" customHeight="1" x14ac:dyDescent="0.2">
      <c r="A4582" s="6" t="s">
        <v>774</v>
      </c>
      <c r="B4582" s="135">
        <v>42244.833333333336</v>
      </c>
      <c r="C4582" s="6">
        <v>806542</v>
      </c>
      <c r="D4582" s="62"/>
      <c r="E4582" s="44"/>
      <c r="F4582" s="6"/>
    </row>
    <row r="4583" spans="1:6" ht="15.75" customHeight="1" x14ac:dyDescent="0.2">
      <c r="A4583" s="6" t="s">
        <v>774</v>
      </c>
      <c r="B4583" s="135">
        <v>42243.833333333336</v>
      </c>
      <c r="C4583" s="6">
        <v>800550</v>
      </c>
      <c r="D4583" s="62"/>
      <c r="E4583" s="44"/>
      <c r="F4583" s="6"/>
    </row>
    <row r="4584" spans="1:6" ht="15.75" customHeight="1" x14ac:dyDescent="0.2">
      <c r="A4584" s="6" t="s">
        <v>774</v>
      </c>
      <c r="B4584" s="135">
        <v>42242.833333333336</v>
      </c>
      <c r="C4584" s="6">
        <v>765496</v>
      </c>
      <c r="D4584" s="62"/>
      <c r="E4584" s="44"/>
      <c r="F4584" s="6"/>
    </row>
    <row r="4585" spans="1:6" ht="15.75" customHeight="1" x14ac:dyDescent="0.2">
      <c r="A4585" s="6" t="s">
        <v>774</v>
      </c>
      <c r="B4585" s="135">
        <v>42241.833333333336</v>
      </c>
      <c r="C4585" s="6">
        <v>777202</v>
      </c>
      <c r="D4585" s="62"/>
      <c r="E4585" s="44"/>
      <c r="F4585" s="6"/>
    </row>
    <row r="4586" spans="1:6" ht="15.75" customHeight="1" x14ac:dyDescent="0.2">
      <c r="A4586" s="6" t="s">
        <v>774</v>
      </c>
      <c r="B4586" s="135">
        <v>42240.833333333336</v>
      </c>
      <c r="C4586" s="6">
        <v>765755</v>
      </c>
      <c r="D4586" s="62"/>
      <c r="E4586" s="44"/>
      <c r="F4586" s="6"/>
    </row>
    <row r="4587" spans="1:6" ht="15.75" customHeight="1" x14ac:dyDescent="0.2">
      <c r="A4587" s="6" t="s">
        <v>774</v>
      </c>
      <c r="B4587" s="135">
        <v>42239.833333333336</v>
      </c>
      <c r="C4587" s="6">
        <v>785118</v>
      </c>
      <c r="D4587" s="62"/>
      <c r="E4587" s="44"/>
      <c r="F4587" s="6"/>
    </row>
    <row r="4588" spans="1:6" ht="15.75" customHeight="1" x14ac:dyDescent="0.2">
      <c r="A4588" s="6" t="s">
        <v>774</v>
      </c>
      <c r="B4588" s="135">
        <v>42238.833333333336</v>
      </c>
      <c r="C4588" s="6">
        <v>783043</v>
      </c>
      <c r="D4588" s="62"/>
      <c r="E4588" s="44"/>
      <c r="F4588" s="6"/>
    </row>
    <row r="4589" spans="1:6" ht="15.75" customHeight="1" x14ac:dyDescent="0.2">
      <c r="A4589" s="6" t="s">
        <v>774</v>
      </c>
      <c r="B4589" s="135">
        <v>42237.833333333336</v>
      </c>
      <c r="C4589" s="6">
        <v>673489</v>
      </c>
      <c r="D4589" s="62"/>
      <c r="E4589" s="44"/>
      <c r="F4589" s="6"/>
    </row>
    <row r="4590" spans="1:6" ht="15.75" customHeight="1" x14ac:dyDescent="0.2">
      <c r="A4590" s="6" t="s">
        <v>774</v>
      </c>
      <c r="B4590" s="135">
        <v>42236.833333333336</v>
      </c>
      <c r="C4590" s="6">
        <v>728041</v>
      </c>
      <c r="D4590" s="62"/>
      <c r="E4590" s="44"/>
      <c r="F4590" s="6"/>
    </row>
    <row r="4591" spans="1:6" ht="15.75" customHeight="1" x14ac:dyDescent="0.2">
      <c r="A4591" s="6" t="s">
        <v>774</v>
      </c>
      <c r="B4591" s="135">
        <v>42235.833333333336</v>
      </c>
      <c r="C4591" s="6">
        <v>748940</v>
      </c>
      <c r="D4591" s="62"/>
      <c r="E4591" s="44"/>
      <c r="F4591" s="6"/>
    </row>
    <row r="4592" spans="1:6" ht="15.75" customHeight="1" x14ac:dyDescent="0.2">
      <c r="A4592" s="6" t="s">
        <v>774</v>
      </c>
      <c r="B4592" s="135">
        <v>42234.833333333336</v>
      </c>
      <c r="C4592" s="6">
        <v>788409</v>
      </c>
      <c r="D4592" s="62"/>
      <c r="E4592" s="44"/>
      <c r="F4592" s="6"/>
    </row>
    <row r="4593" spans="1:6" ht="15.75" customHeight="1" x14ac:dyDescent="0.2">
      <c r="A4593" s="6" t="s">
        <v>774</v>
      </c>
      <c r="B4593" s="135">
        <v>42233.833333333336</v>
      </c>
      <c r="C4593" s="6">
        <v>782471</v>
      </c>
      <c r="D4593" s="62"/>
      <c r="E4593" s="44"/>
      <c r="F4593" s="6"/>
    </row>
    <row r="4594" spans="1:6" ht="15.75" customHeight="1" x14ac:dyDescent="0.2">
      <c r="A4594" s="6" t="s">
        <v>774</v>
      </c>
      <c r="B4594" s="135">
        <v>42232.833333333336</v>
      </c>
      <c r="C4594" s="6">
        <v>796004</v>
      </c>
      <c r="D4594" s="62"/>
      <c r="E4594" s="44"/>
      <c r="F4594" s="6"/>
    </row>
    <row r="4595" spans="1:6" ht="15.75" customHeight="1" x14ac:dyDescent="0.2">
      <c r="A4595" s="6" t="s">
        <v>774</v>
      </c>
      <c r="B4595" s="135">
        <v>42231.833333333336</v>
      </c>
      <c r="C4595" s="6">
        <v>775111</v>
      </c>
      <c r="D4595" s="62"/>
      <c r="E4595" s="44"/>
      <c r="F4595" s="6"/>
    </row>
    <row r="4596" spans="1:6" ht="15.75" customHeight="1" x14ac:dyDescent="0.2">
      <c r="A4596" s="6" t="s">
        <v>774</v>
      </c>
      <c r="B4596" s="135">
        <v>42230.833333333336</v>
      </c>
      <c r="C4596" s="6">
        <v>771575</v>
      </c>
      <c r="D4596" s="62"/>
      <c r="E4596" s="44"/>
      <c r="F4596" s="6"/>
    </row>
    <row r="4597" spans="1:6" ht="15.75" customHeight="1" x14ac:dyDescent="0.2">
      <c r="A4597" s="6" t="s">
        <v>774</v>
      </c>
      <c r="B4597" s="135">
        <v>42229.833333333336</v>
      </c>
      <c r="C4597" s="6">
        <v>748644</v>
      </c>
      <c r="D4597" s="62"/>
      <c r="E4597" s="44"/>
      <c r="F4597" s="6"/>
    </row>
    <row r="4598" spans="1:6" ht="15.75" customHeight="1" x14ac:dyDescent="0.2">
      <c r="A4598" s="6" t="s">
        <v>774</v>
      </c>
      <c r="B4598" s="135">
        <v>42228.833333333336</v>
      </c>
      <c r="C4598" s="6">
        <v>800293</v>
      </c>
      <c r="D4598" s="62"/>
      <c r="E4598" s="44"/>
      <c r="F4598" s="6"/>
    </row>
    <row r="4599" spans="1:6" ht="15.75" customHeight="1" x14ac:dyDescent="0.2">
      <c r="A4599" s="6" t="s">
        <v>774</v>
      </c>
      <c r="B4599" s="135">
        <v>42227.833333333336</v>
      </c>
      <c r="C4599" s="6">
        <v>785628</v>
      </c>
      <c r="D4599" s="62"/>
      <c r="E4599" s="44"/>
      <c r="F4599" s="6"/>
    </row>
    <row r="4600" spans="1:6" ht="15.75" customHeight="1" x14ac:dyDescent="0.2">
      <c r="A4600" s="6" t="s">
        <v>774</v>
      </c>
      <c r="B4600" s="135">
        <v>42226.833333333336</v>
      </c>
      <c r="C4600" s="6">
        <v>788180</v>
      </c>
      <c r="D4600" s="62"/>
      <c r="E4600" s="44"/>
      <c r="F4600" s="6"/>
    </row>
    <row r="4601" spans="1:6" ht="15.75" customHeight="1" x14ac:dyDescent="0.2">
      <c r="A4601" s="6" t="s">
        <v>774</v>
      </c>
      <c r="B4601" s="135">
        <v>42225.833333333336</v>
      </c>
      <c r="C4601" s="6">
        <v>783348</v>
      </c>
      <c r="D4601" s="62"/>
      <c r="E4601" s="44"/>
      <c r="F4601" s="6"/>
    </row>
    <row r="4602" spans="1:6" ht="15.75" customHeight="1" x14ac:dyDescent="0.2">
      <c r="A4602" s="6" t="s">
        <v>774</v>
      </c>
      <c r="B4602" s="135">
        <v>42224.833333333336</v>
      </c>
      <c r="C4602" s="6">
        <v>775489</v>
      </c>
      <c r="D4602" s="62"/>
      <c r="E4602" s="44"/>
      <c r="F4602" s="6"/>
    </row>
    <row r="4603" spans="1:6" ht="15.75" customHeight="1" x14ac:dyDescent="0.2">
      <c r="A4603" s="6" t="s">
        <v>774</v>
      </c>
      <c r="B4603" s="135">
        <v>42223.833333333336</v>
      </c>
      <c r="C4603" s="6">
        <v>750379</v>
      </c>
      <c r="D4603" s="62"/>
      <c r="E4603" s="44"/>
      <c r="F4603" s="6"/>
    </row>
    <row r="4604" spans="1:6" ht="15.75" customHeight="1" x14ac:dyDescent="0.2">
      <c r="A4604" s="6" t="s">
        <v>774</v>
      </c>
      <c r="B4604" s="135">
        <v>42222.833333333336</v>
      </c>
      <c r="C4604" s="6">
        <v>687015</v>
      </c>
      <c r="D4604" s="62"/>
      <c r="E4604" s="44"/>
      <c r="F4604" s="6"/>
    </row>
    <row r="4605" spans="1:6" ht="15.75" customHeight="1" x14ac:dyDescent="0.2">
      <c r="A4605" s="6" t="s">
        <v>774</v>
      </c>
      <c r="B4605" s="135">
        <v>42221.833333333336</v>
      </c>
      <c r="C4605" s="6">
        <v>668290</v>
      </c>
      <c r="D4605" s="62"/>
      <c r="E4605" s="44"/>
      <c r="F4605" s="6"/>
    </row>
    <row r="4606" spans="1:6" ht="15.75" customHeight="1" x14ac:dyDescent="0.2">
      <c r="A4606" s="6" t="s">
        <v>774</v>
      </c>
      <c r="B4606" s="135">
        <v>42220.833333333336</v>
      </c>
      <c r="C4606" s="6">
        <v>634538</v>
      </c>
      <c r="D4606" s="62"/>
      <c r="E4606" s="44"/>
      <c r="F4606" s="6"/>
    </row>
    <row r="4607" spans="1:6" ht="15.75" customHeight="1" x14ac:dyDescent="0.2">
      <c r="A4607" s="6" t="s">
        <v>774</v>
      </c>
      <c r="B4607" s="135">
        <v>42219.833333333336</v>
      </c>
      <c r="C4607" s="6">
        <v>627553</v>
      </c>
      <c r="D4607" s="62"/>
      <c r="E4607" s="44"/>
      <c r="F4607" s="6"/>
    </row>
    <row r="4608" spans="1:6" ht="15.75" customHeight="1" x14ac:dyDescent="0.2">
      <c r="A4608" s="6" t="s">
        <v>774</v>
      </c>
      <c r="B4608" s="135">
        <v>42218.833333333336</v>
      </c>
      <c r="C4608" s="6">
        <v>636340</v>
      </c>
      <c r="D4608" s="62"/>
      <c r="E4608" s="44"/>
      <c r="F4608" s="6"/>
    </row>
    <row r="4609" spans="1:6" ht="15.75" customHeight="1" x14ac:dyDescent="0.2">
      <c r="A4609" s="6" t="s">
        <v>774</v>
      </c>
      <c r="B4609" s="135">
        <v>42217.833333333336</v>
      </c>
      <c r="C4609" s="6">
        <v>664146</v>
      </c>
      <c r="D4609" s="62"/>
      <c r="E4609" s="44"/>
      <c r="F4609" s="6"/>
    </row>
    <row r="4610" spans="1:6" ht="15.75" customHeight="1" x14ac:dyDescent="0.2">
      <c r="A4610" s="6" t="s">
        <v>775</v>
      </c>
      <c r="B4610" s="135">
        <v>42247.833333333336</v>
      </c>
      <c r="C4610" s="6">
        <v>692979</v>
      </c>
      <c r="D4610" s="62"/>
      <c r="E4610" s="44"/>
      <c r="F4610" s="6"/>
    </row>
    <row r="4611" spans="1:6" ht="15.75" customHeight="1" x14ac:dyDescent="0.2">
      <c r="A4611" s="6" t="s">
        <v>775</v>
      </c>
      <c r="B4611" s="135">
        <v>42246.833333333336</v>
      </c>
      <c r="C4611" s="6">
        <v>678244</v>
      </c>
      <c r="D4611" s="62"/>
      <c r="E4611" s="44"/>
      <c r="F4611" s="6"/>
    </row>
    <row r="4612" spans="1:6" ht="15.75" customHeight="1" x14ac:dyDescent="0.2">
      <c r="A4612" s="6" t="s">
        <v>775</v>
      </c>
      <c r="B4612" s="135">
        <v>42245.833333333336</v>
      </c>
      <c r="C4612" s="6">
        <v>685489</v>
      </c>
      <c r="D4612" s="62"/>
      <c r="E4612" s="44"/>
      <c r="F4612" s="6"/>
    </row>
    <row r="4613" spans="1:6" ht="15.75" customHeight="1" x14ac:dyDescent="0.2">
      <c r="A4613" s="6" t="s">
        <v>775</v>
      </c>
      <c r="B4613" s="135">
        <v>42244.833333333336</v>
      </c>
      <c r="C4613" s="6">
        <v>737965</v>
      </c>
      <c r="D4613" s="62"/>
      <c r="E4613" s="44"/>
      <c r="F4613" s="6"/>
    </row>
    <row r="4614" spans="1:6" ht="15.75" customHeight="1" x14ac:dyDescent="0.2">
      <c r="A4614" s="6" t="s">
        <v>775</v>
      </c>
      <c r="B4614" s="135">
        <v>42243.833333333336</v>
      </c>
      <c r="C4614" s="6">
        <v>722231</v>
      </c>
      <c r="D4614" s="62"/>
      <c r="E4614" s="44"/>
      <c r="F4614" s="6"/>
    </row>
    <row r="4615" spans="1:6" ht="15.75" customHeight="1" x14ac:dyDescent="0.2">
      <c r="A4615" s="6" t="s">
        <v>775</v>
      </c>
      <c r="B4615" s="135">
        <v>42242.833333333336</v>
      </c>
      <c r="C4615" s="6">
        <v>744150</v>
      </c>
      <c r="D4615" s="62"/>
      <c r="E4615" s="44"/>
      <c r="F4615" s="6"/>
    </row>
    <row r="4616" spans="1:6" ht="15.75" customHeight="1" x14ac:dyDescent="0.2">
      <c r="A4616" s="6" t="s">
        <v>775</v>
      </c>
      <c r="B4616" s="135">
        <v>42241.833333333336</v>
      </c>
      <c r="C4616" s="6">
        <v>804611</v>
      </c>
      <c r="D4616" s="62"/>
      <c r="E4616" s="44"/>
      <c r="F4616" s="6"/>
    </row>
    <row r="4617" spans="1:6" ht="15.75" customHeight="1" x14ac:dyDescent="0.2">
      <c r="A4617" s="6" t="s">
        <v>775</v>
      </c>
      <c r="B4617" s="135">
        <v>42240.833333333336</v>
      </c>
      <c r="C4617" s="6">
        <v>764389</v>
      </c>
      <c r="D4617" s="62"/>
      <c r="E4617" s="44"/>
      <c r="F4617" s="6"/>
    </row>
    <row r="4618" spans="1:6" ht="15.75" customHeight="1" x14ac:dyDescent="0.2">
      <c r="A4618" s="6" t="s">
        <v>775</v>
      </c>
      <c r="B4618" s="135">
        <v>42239.833333333336</v>
      </c>
      <c r="C4618" s="6">
        <v>705666</v>
      </c>
      <c r="D4618" s="62"/>
      <c r="E4618" s="44"/>
      <c r="F4618" s="6"/>
    </row>
    <row r="4619" spans="1:6" ht="15.75" customHeight="1" x14ac:dyDescent="0.2">
      <c r="A4619" s="6" t="s">
        <v>775</v>
      </c>
      <c r="B4619" s="135">
        <v>42238.833333333336</v>
      </c>
      <c r="C4619" s="6">
        <v>683044</v>
      </c>
      <c r="D4619" s="62"/>
      <c r="E4619" s="44"/>
      <c r="F4619" s="6"/>
    </row>
    <row r="4620" spans="1:6" ht="15.75" customHeight="1" x14ac:dyDescent="0.2">
      <c r="A4620" s="6" t="s">
        <v>775</v>
      </c>
      <c r="B4620" s="135">
        <v>42237.833333333336</v>
      </c>
      <c r="C4620" s="6">
        <v>722837</v>
      </c>
      <c r="D4620" s="62"/>
      <c r="E4620" s="44"/>
      <c r="F4620" s="6"/>
    </row>
    <row r="4621" spans="1:6" ht="15.75" customHeight="1" x14ac:dyDescent="0.2">
      <c r="A4621" s="6" t="s">
        <v>775</v>
      </c>
      <c r="B4621" s="135">
        <v>42236.833333333336</v>
      </c>
      <c r="C4621" s="6">
        <v>690792</v>
      </c>
      <c r="D4621" s="62"/>
      <c r="E4621" s="44"/>
      <c r="F4621" s="6"/>
    </row>
    <row r="4622" spans="1:6" ht="15.75" customHeight="1" x14ac:dyDescent="0.2">
      <c r="A4622" s="6" t="s">
        <v>775</v>
      </c>
      <c r="B4622" s="135">
        <v>42235.833333333336</v>
      </c>
      <c r="C4622" s="6">
        <v>684782</v>
      </c>
      <c r="D4622" s="62"/>
      <c r="E4622" s="44"/>
      <c r="F4622" s="6"/>
    </row>
    <row r="4623" spans="1:6" ht="15.75" customHeight="1" x14ac:dyDescent="0.2">
      <c r="A4623" s="6" t="s">
        <v>775</v>
      </c>
      <c r="B4623" s="135">
        <v>42234.833333333336</v>
      </c>
      <c r="C4623" s="6">
        <v>681918</v>
      </c>
      <c r="D4623" s="62"/>
      <c r="E4623" s="44"/>
      <c r="F4623" s="6"/>
    </row>
    <row r="4624" spans="1:6" ht="15.75" customHeight="1" x14ac:dyDescent="0.2">
      <c r="A4624" s="6" t="s">
        <v>775</v>
      </c>
      <c r="B4624" s="135">
        <v>42233.833333333336</v>
      </c>
      <c r="C4624" s="6">
        <v>736624</v>
      </c>
      <c r="D4624" s="62"/>
      <c r="E4624" s="44"/>
      <c r="F4624" s="6"/>
    </row>
    <row r="4625" spans="1:6" ht="15.75" customHeight="1" x14ac:dyDescent="0.2">
      <c r="A4625" s="6" t="s">
        <v>775</v>
      </c>
      <c r="B4625" s="135">
        <v>42232.833333333336</v>
      </c>
      <c r="C4625" s="6">
        <v>766453</v>
      </c>
      <c r="D4625" s="62"/>
      <c r="E4625" s="44"/>
      <c r="F4625" s="6"/>
    </row>
    <row r="4626" spans="1:6" ht="15.75" customHeight="1" x14ac:dyDescent="0.2">
      <c r="A4626" s="6" t="s">
        <v>775</v>
      </c>
      <c r="B4626" s="135">
        <v>42231.833333333336</v>
      </c>
      <c r="C4626" s="6">
        <v>766193</v>
      </c>
      <c r="D4626" s="62"/>
      <c r="E4626" s="44"/>
      <c r="F4626" s="6"/>
    </row>
    <row r="4627" spans="1:6" ht="15.75" customHeight="1" x14ac:dyDescent="0.2">
      <c r="A4627" s="6" t="s">
        <v>775</v>
      </c>
      <c r="B4627" s="135">
        <v>42230.833333333336</v>
      </c>
      <c r="C4627" s="6">
        <v>801279</v>
      </c>
      <c r="D4627" s="62"/>
      <c r="E4627" s="44"/>
      <c r="F4627" s="6"/>
    </row>
    <row r="4628" spans="1:6" ht="15.75" customHeight="1" x14ac:dyDescent="0.2">
      <c r="A4628" s="6" t="s">
        <v>775</v>
      </c>
      <c r="B4628" s="135">
        <v>42229.833333333336</v>
      </c>
      <c r="C4628" s="6">
        <v>730987</v>
      </c>
      <c r="D4628" s="62"/>
      <c r="E4628" s="44"/>
      <c r="F4628" s="6"/>
    </row>
    <row r="4629" spans="1:6" ht="15.75" customHeight="1" x14ac:dyDescent="0.2">
      <c r="A4629" s="6" t="s">
        <v>775</v>
      </c>
      <c r="B4629" s="135">
        <v>42228.833333333336</v>
      </c>
      <c r="C4629" s="6">
        <v>742730</v>
      </c>
      <c r="D4629" s="62"/>
      <c r="E4629" s="44"/>
      <c r="F4629" s="6"/>
    </row>
    <row r="4630" spans="1:6" ht="15.75" customHeight="1" x14ac:dyDescent="0.2">
      <c r="A4630" s="6" t="s">
        <v>775</v>
      </c>
      <c r="B4630" s="135">
        <v>42227.833333333336</v>
      </c>
      <c r="C4630" s="6">
        <v>757464</v>
      </c>
      <c r="D4630" s="62"/>
      <c r="E4630" s="44"/>
      <c r="F4630" s="6"/>
    </row>
    <row r="4631" spans="1:6" ht="15.75" customHeight="1" x14ac:dyDescent="0.2">
      <c r="A4631" s="6" t="s">
        <v>775</v>
      </c>
      <c r="B4631" s="135">
        <v>42226.833333333336</v>
      </c>
      <c r="C4631" s="6">
        <v>766622</v>
      </c>
      <c r="D4631" s="62"/>
      <c r="E4631" s="44"/>
      <c r="F4631" s="6"/>
    </row>
    <row r="4632" spans="1:6" ht="15.75" customHeight="1" x14ac:dyDescent="0.2">
      <c r="A4632" s="6" t="s">
        <v>775</v>
      </c>
      <c r="B4632" s="135">
        <v>42225.833333333336</v>
      </c>
      <c r="C4632" s="6">
        <v>749930</v>
      </c>
      <c r="D4632" s="62"/>
      <c r="E4632" s="44"/>
      <c r="F4632" s="6"/>
    </row>
    <row r="4633" spans="1:6" ht="15.75" customHeight="1" x14ac:dyDescent="0.2">
      <c r="A4633" s="6" t="s">
        <v>775</v>
      </c>
      <c r="B4633" s="135">
        <v>42224.833333333336</v>
      </c>
      <c r="C4633" s="6">
        <v>729806</v>
      </c>
      <c r="D4633" s="62"/>
      <c r="E4633" s="44"/>
      <c r="F4633" s="6"/>
    </row>
    <row r="4634" spans="1:6" ht="15.75" customHeight="1" x14ac:dyDescent="0.2">
      <c r="A4634" s="6" t="s">
        <v>775</v>
      </c>
      <c r="B4634" s="135">
        <v>42223.833333333336</v>
      </c>
      <c r="C4634" s="6">
        <v>760669</v>
      </c>
      <c r="D4634" s="62"/>
      <c r="E4634" s="44"/>
      <c r="F4634" s="6"/>
    </row>
    <row r="4635" spans="1:6" ht="15.75" customHeight="1" x14ac:dyDescent="0.2">
      <c r="A4635" s="6" t="s">
        <v>775</v>
      </c>
      <c r="B4635" s="135">
        <v>42222.833333333336</v>
      </c>
      <c r="C4635" s="6">
        <v>663713</v>
      </c>
      <c r="D4635" s="62"/>
      <c r="E4635" s="44"/>
      <c r="F4635" s="6"/>
    </row>
    <row r="4636" spans="1:6" ht="15.75" customHeight="1" x14ac:dyDescent="0.2">
      <c r="A4636" s="6" t="s">
        <v>775</v>
      </c>
      <c r="B4636" s="135">
        <v>42221.833333333336</v>
      </c>
      <c r="C4636" s="6">
        <v>714471</v>
      </c>
      <c r="D4636" s="62"/>
      <c r="E4636" s="44"/>
      <c r="F4636" s="6"/>
    </row>
    <row r="4637" spans="1:6" ht="15.75" customHeight="1" x14ac:dyDescent="0.2">
      <c r="A4637" s="6" t="s">
        <v>775</v>
      </c>
      <c r="B4637" s="135">
        <v>42220.833333333336</v>
      </c>
      <c r="C4637" s="6">
        <v>722007</v>
      </c>
      <c r="D4637" s="62"/>
      <c r="E4637" s="44"/>
      <c r="F4637" s="6"/>
    </row>
    <row r="4638" spans="1:6" ht="15.75" customHeight="1" x14ac:dyDescent="0.2">
      <c r="A4638" s="6" t="s">
        <v>775</v>
      </c>
      <c r="B4638" s="135">
        <v>42219.833333333336</v>
      </c>
      <c r="C4638" s="6">
        <v>700011</v>
      </c>
      <c r="D4638" s="62"/>
      <c r="E4638" s="44"/>
      <c r="F4638" s="6"/>
    </row>
    <row r="4639" spans="1:6" ht="15.75" customHeight="1" x14ac:dyDescent="0.2">
      <c r="A4639" s="6" t="s">
        <v>775</v>
      </c>
      <c r="B4639" s="135">
        <v>42218.833333333336</v>
      </c>
      <c r="C4639" s="6">
        <v>732258</v>
      </c>
      <c r="D4639" s="62"/>
      <c r="E4639" s="44"/>
      <c r="F4639" s="6"/>
    </row>
    <row r="4640" spans="1:6" ht="15.75" customHeight="1" x14ac:dyDescent="0.2">
      <c r="A4640" s="6" t="s">
        <v>775</v>
      </c>
      <c r="B4640" s="135">
        <v>42217.833333333336</v>
      </c>
      <c r="C4640" s="6">
        <v>737356</v>
      </c>
      <c r="D4640" s="62"/>
      <c r="E4640" s="44"/>
      <c r="F4640" s="6"/>
    </row>
    <row r="4641" spans="1:6" ht="15.75" customHeight="1" x14ac:dyDescent="0.2">
      <c r="A4641" s="6" t="s">
        <v>776</v>
      </c>
      <c r="B4641" s="135">
        <v>42247.833333333336</v>
      </c>
      <c r="C4641" s="6">
        <v>633299</v>
      </c>
      <c r="D4641" s="62"/>
      <c r="E4641" s="44"/>
      <c r="F4641" s="6"/>
    </row>
    <row r="4642" spans="1:6" ht="15.75" customHeight="1" x14ac:dyDescent="0.2">
      <c r="A4642" s="6" t="s">
        <v>776</v>
      </c>
      <c r="B4642" s="135">
        <v>42246.833333333336</v>
      </c>
      <c r="C4642" s="6">
        <v>621214</v>
      </c>
      <c r="D4642" s="62"/>
      <c r="E4642" s="44"/>
      <c r="F4642" s="6"/>
    </row>
    <row r="4643" spans="1:6" ht="15.75" customHeight="1" x14ac:dyDescent="0.2">
      <c r="A4643" s="6" t="s">
        <v>776</v>
      </c>
      <c r="B4643" s="135">
        <v>42245.833333333336</v>
      </c>
      <c r="C4643" s="6">
        <v>614298</v>
      </c>
      <c r="D4643" s="62"/>
      <c r="E4643" s="44"/>
      <c r="F4643" s="6"/>
    </row>
    <row r="4644" spans="1:6" ht="15.75" customHeight="1" x14ac:dyDescent="0.2">
      <c r="A4644" s="6" t="s">
        <v>776</v>
      </c>
      <c r="B4644" s="135">
        <v>42244.833333333336</v>
      </c>
      <c r="C4644" s="6">
        <v>674279</v>
      </c>
      <c r="D4644" s="62"/>
      <c r="E4644" s="44"/>
      <c r="F4644" s="6"/>
    </row>
    <row r="4645" spans="1:6" ht="15.75" customHeight="1" x14ac:dyDescent="0.2">
      <c r="A4645" s="6" t="s">
        <v>776</v>
      </c>
      <c r="B4645" s="135">
        <v>42243.833333333336</v>
      </c>
      <c r="C4645" s="6">
        <v>609783</v>
      </c>
      <c r="D4645" s="62"/>
      <c r="E4645" s="44"/>
      <c r="F4645" s="6"/>
    </row>
    <row r="4646" spans="1:6" ht="15.75" customHeight="1" x14ac:dyDescent="0.2">
      <c r="A4646" s="6" t="s">
        <v>776</v>
      </c>
      <c r="B4646" s="135">
        <v>42242.833333333336</v>
      </c>
      <c r="C4646" s="6">
        <v>622902</v>
      </c>
      <c r="D4646" s="62"/>
      <c r="E4646" s="44"/>
      <c r="F4646" s="6"/>
    </row>
    <row r="4647" spans="1:6" ht="15.75" customHeight="1" x14ac:dyDescent="0.2">
      <c r="A4647" s="6" t="s">
        <v>776</v>
      </c>
      <c r="B4647" s="135">
        <v>42241.833333333336</v>
      </c>
      <c r="C4647" s="6">
        <v>610724</v>
      </c>
      <c r="D4647" s="62"/>
      <c r="E4647" s="44"/>
      <c r="F4647" s="6"/>
    </row>
    <row r="4648" spans="1:6" ht="15.75" customHeight="1" x14ac:dyDescent="0.2">
      <c r="A4648" s="6" t="s">
        <v>776</v>
      </c>
      <c r="B4648" s="135">
        <v>42240.833333333336</v>
      </c>
      <c r="C4648" s="6">
        <v>640633</v>
      </c>
      <c r="D4648" s="62"/>
      <c r="E4648" s="44"/>
      <c r="F4648" s="6"/>
    </row>
    <row r="4649" spans="1:6" ht="15.75" customHeight="1" x14ac:dyDescent="0.2">
      <c r="A4649" s="6" t="s">
        <v>776</v>
      </c>
      <c r="B4649" s="135">
        <v>42239.833333333336</v>
      </c>
      <c r="C4649" s="6">
        <v>630960</v>
      </c>
      <c r="D4649" s="62"/>
      <c r="E4649" s="44"/>
      <c r="F4649" s="6"/>
    </row>
    <row r="4650" spans="1:6" ht="15.75" customHeight="1" x14ac:dyDescent="0.2">
      <c r="A4650" s="6" t="s">
        <v>776</v>
      </c>
      <c r="B4650" s="135">
        <v>42238.833333333336</v>
      </c>
      <c r="C4650" s="6">
        <v>636463</v>
      </c>
      <c r="D4650" s="62"/>
      <c r="E4650" s="44"/>
      <c r="F4650" s="6"/>
    </row>
    <row r="4651" spans="1:6" ht="15.75" customHeight="1" x14ac:dyDescent="0.2">
      <c r="A4651" s="6" t="s">
        <v>776</v>
      </c>
      <c r="B4651" s="135">
        <v>42237.833333333336</v>
      </c>
      <c r="C4651" s="6">
        <v>728012</v>
      </c>
      <c r="D4651" s="62"/>
      <c r="E4651" s="44"/>
      <c r="F4651" s="6"/>
    </row>
    <row r="4652" spans="1:6" ht="15.75" customHeight="1" x14ac:dyDescent="0.2">
      <c r="A4652" s="6" t="s">
        <v>776</v>
      </c>
      <c r="B4652" s="135">
        <v>42236.833333333336</v>
      </c>
      <c r="C4652" s="6">
        <v>750388</v>
      </c>
      <c r="D4652" s="62"/>
      <c r="E4652" s="44"/>
      <c r="F4652" s="6"/>
    </row>
    <row r="4653" spans="1:6" ht="15.75" customHeight="1" x14ac:dyDescent="0.2">
      <c r="A4653" s="6" t="s">
        <v>776</v>
      </c>
      <c r="B4653" s="135">
        <v>42235.833333333336</v>
      </c>
      <c r="C4653" s="6">
        <v>785807</v>
      </c>
      <c r="D4653" s="62"/>
      <c r="E4653" s="44"/>
      <c r="F4653" s="6"/>
    </row>
    <row r="4654" spans="1:6" ht="15.75" customHeight="1" x14ac:dyDescent="0.2">
      <c r="A4654" s="6" t="s">
        <v>776</v>
      </c>
      <c r="B4654" s="135">
        <v>42234.833333333336</v>
      </c>
      <c r="C4654" s="6">
        <v>738044</v>
      </c>
      <c r="D4654" s="62"/>
      <c r="E4654" s="44"/>
      <c r="F4654" s="6"/>
    </row>
    <row r="4655" spans="1:6" ht="15.75" customHeight="1" x14ac:dyDescent="0.2">
      <c r="A4655" s="6" t="s">
        <v>776</v>
      </c>
      <c r="B4655" s="135">
        <v>42233.833333333336</v>
      </c>
      <c r="C4655" s="6">
        <v>720316</v>
      </c>
      <c r="D4655" s="62"/>
      <c r="E4655" s="44"/>
      <c r="F4655" s="6"/>
    </row>
    <row r="4656" spans="1:6" ht="15.75" customHeight="1" x14ac:dyDescent="0.2">
      <c r="A4656" s="6" t="s">
        <v>776</v>
      </c>
      <c r="B4656" s="135">
        <v>42232.833333333336</v>
      </c>
      <c r="C4656" s="6">
        <v>698028</v>
      </c>
      <c r="D4656" s="62"/>
      <c r="E4656" s="44"/>
      <c r="F4656" s="6"/>
    </row>
    <row r="4657" spans="1:6" ht="15.75" customHeight="1" x14ac:dyDescent="0.2">
      <c r="A4657" s="6" t="s">
        <v>776</v>
      </c>
      <c r="B4657" s="135">
        <v>42231.833333333336</v>
      </c>
      <c r="C4657" s="6">
        <v>695378</v>
      </c>
      <c r="D4657" s="62"/>
      <c r="E4657" s="44"/>
      <c r="F4657" s="6"/>
    </row>
    <row r="4658" spans="1:6" ht="15.75" customHeight="1" x14ac:dyDescent="0.2">
      <c r="A4658" s="6" t="s">
        <v>776</v>
      </c>
      <c r="B4658" s="135">
        <v>42230.833333333336</v>
      </c>
      <c r="C4658" s="6">
        <v>749835</v>
      </c>
      <c r="D4658" s="62"/>
      <c r="E4658" s="44"/>
      <c r="F4658" s="6"/>
    </row>
    <row r="4659" spans="1:6" ht="15.75" customHeight="1" x14ac:dyDescent="0.2">
      <c r="A4659" s="6" t="s">
        <v>776</v>
      </c>
      <c r="B4659" s="135">
        <v>42229.833333333336</v>
      </c>
      <c r="C4659" s="6">
        <v>696530</v>
      </c>
      <c r="D4659" s="62"/>
      <c r="E4659" s="44"/>
      <c r="F4659" s="6"/>
    </row>
    <row r="4660" spans="1:6" ht="15.75" customHeight="1" x14ac:dyDescent="0.2">
      <c r="A4660" s="6" t="s">
        <v>776</v>
      </c>
      <c r="B4660" s="135">
        <v>42228.833333333336</v>
      </c>
      <c r="C4660" s="6">
        <v>707533</v>
      </c>
      <c r="D4660" s="62"/>
      <c r="E4660" s="44"/>
      <c r="F4660" s="6"/>
    </row>
    <row r="4661" spans="1:6" ht="15.75" customHeight="1" x14ac:dyDescent="0.2">
      <c r="A4661" s="6" t="s">
        <v>776</v>
      </c>
      <c r="B4661" s="135">
        <v>42227.833333333336</v>
      </c>
      <c r="C4661" s="6">
        <v>702515</v>
      </c>
      <c r="D4661" s="62"/>
      <c r="E4661" s="44"/>
      <c r="F4661" s="6"/>
    </row>
    <row r="4662" spans="1:6" ht="15.75" customHeight="1" x14ac:dyDescent="0.2">
      <c r="A4662" s="6" t="s">
        <v>776</v>
      </c>
      <c r="B4662" s="135">
        <v>42226.833333333336</v>
      </c>
      <c r="C4662" s="6">
        <v>693423</v>
      </c>
      <c r="D4662" s="62"/>
      <c r="E4662" s="44"/>
      <c r="F4662" s="6"/>
    </row>
    <row r="4663" spans="1:6" ht="15.75" customHeight="1" x14ac:dyDescent="0.2">
      <c r="A4663" s="6" t="s">
        <v>776</v>
      </c>
      <c r="B4663" s="135">
        <v>42225.833333333336</v>
      </c>
      <c r="C4663" s="6">
        <v>702818</v>
      </c>
      <c r="D4663" s="62"/>
      <c r="E4663" s="44"/>
      <c r="F4663" s="6"/>
    </row>
    <row r="4664" spans="1:6" ht="15.75" customHeight="1" x14ac:dyDescent="0.2">
      <c r="A4664" s="6" t="s">
        <v>776</v>
      </c>
      <c r="B4664" s="135">
        <v>42224.833333333336</v>
      </c>
      <c r="C4664" s="6">
        <v>708429</v>
      </c>
      <c r="D4664" s="62"/>
      <c r="E4664" s="44"/>
      <c r="F4664" s="6"/>
    </row>
    <row r="4665" spans="1:6" ht="15.75" customHeight="1" x14ac:dyDescent="0.2">
      <c r="A4665" s="6" t="s">
        <v>776</v>
      </c>
      <c r="B4665" s="135">
        <v>42223.833333333336</v>
      </c>
      <c r="C4665" s="6">
        <v>762750</v>
      </c>
      <c r="D4665" s="62"/>
      <c r="E4665" s="44"/>
      <c r="F4665" s="6"/>
    </row>
    <row r="4666" spans="1:6" ht="15.75" customHeight="1" x14ac:dyDescent="0.2">
      <c r="A4666" s="6" t="s">
        <v>776</v>
      </c>
      <c r="B4666" s="135">
        <v>42222.833333333336</v>
      </c>
      <c r="C4666" s="6">
        <v>692380</v>
      </c>
      <c r="D4666" s="62"/>
      <c r="E4666" s="44"/>
      <c r="F4666" s="6"/>
    </row>
    <row r="4667" spans="1:6" ht="15.75" customHeight="1" x14ac:dyDescent="0.2">
      <c r="A4667" s="6" t="s">
        <v>776</v>
      </c>
      <c r="B4667" s="135">
        <v>42221.833333333336</v>
      </c>
      <c r="C4667" s="6">
        <v>698869</v>
      </c>
      <c r="D4667" s="62"/>
      <c r="E4667" s="44"/>
      <c r="F4667" s="6"/>
    </row>
    <row r="4668" spans="1:6" ht="15.75" customHeight="1" x14ac:dyDescent="0.2">
      <c r="A4668" s="6" t="s">
        <v>776</v>
      </c>
      <c r="B4668" s="135">
        <v>42220.833333333336</v>
      </c>
      <c r="C4668" s="6">
        <v>685350</v>
      </c>
      <c r="D4668" s="62"/>
      <c r="E4668" s="44"/>
      <c r="F4668" s="6"/>
    </row>
    <row r="4669" spans="1:6" ht="15.75" customHeight="1" x14ac:dyDescent="0.2">
      <c r="A4669" s="6" t="s">
        <v>776</v>
      </c>
      <c r="B4669" s="135">
        <v>42219.833333333336</v>
      </c>
      <c r="C4669" s="6">
        <v>696451</v>
      </c>
      <c r="D4669" s="62"/>
      <c r="E4669" s="44"/>
      <c r="F4669" s="6"/>
    </row>
    <row r="4670" spans="1:6" ht="15.75" customHeight="1" x14ac:dyDescent="0.2">
      <c r="A4670" s="6" t="s">
        <v>776</v>
      </c>
      <c r="B4670" s="135">
        <v>42218.833333333336</v>
      </c>
      <c r="C4670" s="6">
        <v>697111</v>
      </c>
      <c r="D4670" s="62"/>
      <c r="E4670" s="44"/>
      <c r="F4670" s="6"/>
    </row>
    <row r="4671" spans="1:6" ht="15.75" customHeight="1" x14ac:dyDescent="0.2">
      <c r="A4671" s="6" t="s">
        <v>776</v>
      </c>
      <c r="B4671" s="135">
        <v>42217.833333333336</v>
      </c>
      <c r="C4671" s="6">
        <v>686598</v>
      </c>
      <c r="D4671" s="62"/>
      <c r="E4671" s="44"/>
      <c r="F4671" s="6"/>
    </row>
    <row r="4672" spans="1:6" ht="15.75" customHeight="1" x14ac:dyDescent="0.2">
      <c r="A4672" s="6" t="s">
        <v>777</v>
      </c>
      <c r="B4672" s="135">
        <v>42247.833333333336</v>
      </c>
      <c r="C4672" s="6">
        <v>362366</v>
      </c>
      <c r="D4672" s="62"/>
      <c r="E4672" s="44"/>
      <c r="F4672" s="6"/>
    </row>
    <row r="4673" spans="1:6" ht="15.75" customHeight="1" x14ac:dyDescent="0.2">
      <c r="A4673" s="6" t="s">
        <v>777</v>
      </c>
      <c r="B4673" s="135">
        <v>42246.833333333336</v>
      </c>
      <c r="C4673" s="6">
        <v>455680</v>
      </c>
      <c r="D4673" s="62"/>
      <c r="E4673" s="44"/>
      <c r="F4673" s="6"/>
    </row>
    <row r="4674" spans="1:6" ht="15.75" customHeight="1" x14ac:dyDescent="0.2">
      <c r="A4674" s="6" t="s">
        <v>777</v>
      </c>
      <c r="B4674" s="135">
        <v>42245.833333333336</v>
      </c>
      <c r="C4674" s="6">
        <v>384241</v>
      </c>
      <c r="D4674" s="62"/>
      <c r="E4674" s="44"/>
      <c r="F4674" s="6"/>
    </row>
    <row r="4675" spans="1:6" ht="15.75" customHeight="1" x14ac:dyDescent="0.2">
      <c r="A4675" s="6" t="s">
        <v>777</v>
      </c>
      <c r="B4675" s="135">
        <v>42244.833333333336</v>
      </c>
      <c r="C4675" s="6">
        <v>454261</v>
      </c>
      <c r="D4675" s="62"/>
      <c r="E4675" s="44"/>
      <c r="F4675" s="6"/>
    </row>
    <row r="4676" spans="1:6" ht="15.75" customHeight="1" x14ac:dyDescent="0.2">
      <c r="A4676" s="6" t="s">
        <v>777</v>
      </c>
      <c r="B4676" s="135">
        <v>42243.833333333336</v>
      </c>
      <c r="C4676" s="6">
        <v>452599</v>
      </c>
      <c r="D4676" s="62"/>
      <c r="E4676" s="44"/>
      <c r="F4676" s="6"/>
    </row>
    <row r="4677" spans="1:6" ht="15.75" customHeight="1" x14ac:dyDescent="0.2">
      <c r="A4677" s="6" t="s">
        <v>777</v>
      </c>
      <c r="B4677" s="135">
        <v>42242.833333333336</v>
      </c>
      <c r="C4677" s="6">
        <v>388500</v>
      </c>
      <c r="D4677" s="62"/>
      <c r="E4677" s="44"/>
      <c r="F4677" s="6"/>
    </row>
    <row r="4678" spans="1:6" ht="15.75" customHeight="1" x14ac:dyDescent="0.2">
      <c r="A4678" s="6" t="s">
        <v>777</v>
      </c>
      <c r="B4678" s="135">
        <v>42241.833333333336</v>
      </c>
      <c r="C4678" s="6">
        <v>425515</v>
      </c>
      <c r="D4678" s="62"/>
      <c r="E4678" s="44"/>
      <c r="F4678" s="6"/>
    </row>
    <row r="4679" spans="1:6" ht="15.75" customHeight="1" x14ac:dyDescent="0.2">
      <c r="A4679" s="6" t="s">
        <v>777</v>
      </c>
      <c r="B4679" s="135">
        <v>42240.833333333336</v>
      </c>
      <c r="C4679" s="6">
        <v>409677</v>
      </c>
      <c r="D4679" s="62"/>
      <c r="E4679" s="44"/>
      <c r="F4679" s="6"/>
    </row>
    <row r="4680" spans="1:6" ht="15.75" customHeight="1" x14ac:dyDescent="0.2">
      <c r="A4680" s="6" t="s">
        <v>777</v>
      </c>
      <c r="B4680" s="135">
        <v>42239.833333333336</v>
      </c>
      <c r="C4680" s="6">
        <v>445943</v>
      </c>
      <c r="D4680" s="62"/>
      <c r="E4680" s="44"/>
      <c r="F4680" s="6"/>
    </row>
    <row r="4681" spans="1:6" ht="15.75" customHeight="1" x14ac:dyDescent="0.2">
      <c r="A4681" s="6" t="s">
        <v>777</v>
      </c>
      <c r="B4681" s="135">
        <v>42238.833333333336</v>
      </c>
      <c r="C4681" s="6">
        <v>378107</v>
      </c>
      <c r="D4681" s="62"/>
      <c r="E4681" s="44"/>
      <c r="F4681" s="6"/>
    </row>
    <row r="4682" spans="1:6" ht="15.75" customHeight="1" x14ac:dyDescent="0.2">
      <c r="A4682" s="6" t="s">
        <v>777</v>
      </c>
      <c r="B4682" s="135">
        <v>42237.833333333336</v>
      </c>
      <c r="C4682" s="6">
        <v>469161</v>
      </c>
      <c r="D4682" s="62"/>
      <c r="E4682" s="44"/>
      <c r="F4682" s="6"/>
    </row>
    <row r="4683" spans="1:6" ht="15.75" customHeight="1" x14ac:dyDescent="0.2">
      <c r="A4683" s="6" t="s">
        <v>777</v>
      </c>
      <c r="B4683" s="135">
        <v>42236.833333333336</v>
      </c>
      <c r="C4683" s="6">
        <v>451806</v>
      </c>
      <c r="D4683" s="62"/>
      <c r="E4683" s="44"/>
      <c r="F4683" s="6"/>
    </row>
    <row r="4684" spans="1:6" ht="15.75" customHeight="1" x14ac:dyDescent="0.2">
      <c r="A4684" s="6" t="s">
        <v>777</v>
      </c>
      <c r="B4684" s="135">
        <v>42235.833333333336</v>
      </c>
      <c r="C4684" s="6">
        <v>399835</v>
      </c>
      <c r="D4684" s="62"/>
      <c r="E4684" s="44"/>
      <c r="F4684" s="6"/>
    </row>
    <row r="4685" spans="1:6" ht="15.75" customHeight="1" x14ac:dyDescent="0.2">
      <c r="A4685" s="6" t="s">
        <v>777</v>
      </c>
      <c r="B4685" s="135">
        <v>42234.833333333336</v>
      </c>
      <c r="C4685" s="6">
        <v>506968</v>
      </c>
      <c r="D4685" s="62"/>
      <c r="E4685" s="44"/>
      <c r="F4685" s="6"/>
    </row>
    <row r="4686" spans="1:6" ht="15.75" customHeight="1" x14ac:dyDescent="0.2">
      <c r="A4686" s="6" t="s">
        <v>777</v>
      </c>
      <c r="B4686" s="135">
        <v>42233.833333333336</v>
      </c>
      <c r="C4686" s="6">
        <v>384288</v>
      </c>
      <c r="D4686" s="62"/>
      <c r="E4686" s="44"/>
      <c r="F4686" s="6"/>
    </row>
    <row r="4687" spans="1:6" ht="15.75" customHeight="1" x14ac:dyDescent="0.2">
      <c r="A4687" s="6" t="s">
        <v>777</v>
      </c>
      <c r="B4687" s="135">
        <v>42232.833333333336</v>
      </c>
      <c r="C4687" s="6">
        <v>479043</v>
      </c>
      <c r="D4687" s="62"/>
      <c r="E4687" s="44"/>
      <c r="F4687" s="6"/>
    </row>
    <row r="4688" spans="1:6" ht="15.75" customHeight="1" x14ac:dyDescent="0.2">
      <c r="A4688" s="6" t="s">
        <v>777</v>
      </c>
      <c r="B4688" s="135">
        <v>42231.833333333336</v>
      </c>
      <c r="C4688" s="6">
        <v>374682</v>
      </c>
      <c r="D4688" s="62"/>
      <c r="E4688" s="44"/>
      <c r="F4688" s="6"/>
    </row>
    <row r="4689" spans="1:6" ht="15.75" customHeight="1" x14ac:dyDescent="0.2">
      <c r="A4689" s="6" t="s">
        <v>777</v>
      </c>
      <c r="B4689" s="135">
        <v>42230.833333333336</v>
      </c>
      <c r="C4689" s="6">
        <v>482887</v>
      </c>
      <c r="D4689" s="62"/>
      <c r="E4689" s="44"/>
      <c r="F4689" s="6"/>
    </row>
    <row r="4690" spans="1:6" ht="15.75" customHeight="1" x14ac:dyDescent="0.2">
      <c r="A4690" s="6" t="s">
        <v>777</v>
      </c>
      <c r="B4690" s="135">
        <v>42229.833333333336</v>
      </c>
      <c r="C4690" s="6">
        <v>438168</v>
      </c>
      <c r="D4690" s="62"/>
      <c r="E4690" s="44"/>
      <c r="F4690" s="6"/>
    </row>
    <row r="4691" spans="1:6" ht="15.75" customHeight="1" x14ac:dyDescent="0.2">
      <c r="A4691" s="6" t="s">
        <v>777</v>
      </c>
      <c r="B4691" s="135">
        <v>42228.833333333336</v>
      </c>
      <c r="C4691" s="6">
        <v>401063</v>
      </c>
      <c r="D4691" s="62"/>
      <c r="E4691" s="44"/>
      <c r="F4691" s="6"/>
    </row>
    <row r="4692" spans="1:6" ht="15.75" customHeight="1" x14ac:dyDescent="0.2">
      <c r="A4692" s="6" t="s">
        <v>777</v>
      </c>
      <c r="B4692" s="135">
        <v>42227.833333333336</v>
      </c>
      <c r="C4692" s="6">
        <v>676311</v>
      </c>
      <c r="D4692" s="62"/>
      <c r="E4692" s="44"/>
      <c r="F4692" s="6"/>
    </row>
    <row r="4693" spans="1:6" ht="15.75" customHeight="1" x14ac:dyDescent="0.2">
      <c r="A4693" s="6" t="s">
        <v>777</v>
      </c>
      <c r="B4693" s="135">
        <v>42226.833333333336</v>
      </c>
      <c r="C4693" s="6">
        <v>377263</v>
      </c>
      <c r="D4693" s="62"/>
      <c r="E4693" s="44"/>
      <c r="F4693" s="6"/>
    </row>
    <row r="4694" spans="1:6" ht="15.75" customHeight="1" x14ac:dyDescent="0.2">
      <c r="A4694" s="6" t="s">
        <v>777</v>
      </c>
      <c r="B4694" s="135">
        <v>42225.833333333336</v>
      </c>
      <c r="C4694" s="6">
        <v>418262</v>
      </c>
      <c r="D4694" s="62"/>
      <c r="E4694" s="44"/>
      <c r="F4694" s="6"/>
    </row>
    <row r="4695" spans="1:6" ht="15.75" customHeight="1" x14ac:dyDescent="0.2">
      <c r="A4695" s="6" t="s">
        <v>777</v>
      </c>
      <c r="B4695" s="135">
        <v>42224.833333333336</v>
      </c>
      <c r="C4695" s="6">
        <v>374735</v>
      </c>
      <c r="D4695" s="62"/>
      <c r="E4695" s="44"/>
      <c r="F4695" s="6"/>
    </row>
    <row r="4696" spans="1:6" ht="15.75" customHeight="1" x14ac:dyDescent="0.2">
      <c r="A4696" s="6" t="s">
        <v>777</v>
      </c>
      <c r="B4696" s="135">
        <v>42223.833333333336</v>
      </c>
      <c r="C4696" s="6">
        <v>498043</v>
      </c>
      <c r="D4696" s="62"/>
      <c r="E4696" s="44"/>
      <c r="F4696" s="6"/>
    </row>
    <row r="4697" spans="1:6" ht="15.75" customHeight="1" x14ac:dyDescent="0.2">
      <c r="A4697" s="6" t="s">
        <v>777</v>
      </c>
      <c r="B4697" s="135">
        <v>42222.833333333336</v>
      </c>
      <c r="C4697" s="6">
        <v>1212349</v>
      </c>
      <c r="D4697" s="62"/>
      <c r="E4697" s="44"/>
      <c r="F4697" s="6"/>
    </row>
    <row r="4698" spans="1:6" ht="15.75" customHeight="1" x14ac:dyDescent="0.2">
      <c r="A4698" s="6" t="s">
        <v>777</v>
      </c>
      <c r="B4698" s="135">
        <v>42221.833333333336</v>
      </c>
      <c r="C4698" s="6">
        <v>1163093</v>
      </c>
      <c r="D4698" s="62"/>
      <c r="E4698" s="44"/>
      <c r="F4698" s="6"/>
    </row>
    <row r="4699" spans="1:6" ht="15.75" customHeight="1" x14ac:dyDescent="0.2">
      <c r="A4699" s="6" t="s">
        <v>777</v>
      </c>
      <c r="B4699" s="135">
        <v>42220.833333333336</v>
      </c>
      <c r="C4699" s="6">
        <v>1465129</v>
      </c>
      <c r="D4699" s="62"/>
      <c r="E4699" s="44"/>
      <c r="F4699" s="6"/>
    </row>
    <row r="4700" spans="1:6" ht="15.75" customHeight="1" x14ac:dyDescent="0.2">
      <c r="A4700" s="6" t="s">
        <v>777</v>
      </c>
      <c r="B4700" s="135">
        <v>42219.833333333336</v>
      </c>
      <c r="C4700" s="6">
        <v>364021</v>
      </c>
      <c r="D4700" s="62"/>
      <c r="E4700" s="44"/>
      <c r="F4700" s="6"/>
    </row>
    <row r="4701" spans="1:6" ht="15.75" customHeight="1" x14ac:dyDescent="0.2">
      <c r="A4701" s="6" t="s">
        <v>777</v>
      </c>
      <c r="B4701" s="135">
        <v>42218.833333333336</v>
      </c>
      <c r="C4701" s="6">
        <v>429447</v>
      </c>
      <c r="D4701" s="62"/>
      <c r="E4701" s="44"/>
      <c r="F4701" s="6"/>
    </row>
    <row r="4702" spans="1:6" ht="15.75" customHeight="1" x14ac:dyDescent="0.2">
      <c r="A4702" s="6" t="s">
        <v>777</v>
      </c>
      <c r="B4702" s="135">
        <v>42217.833333333336</v>
      </c>
      <c r="C4702" s="6">
        <v>365982</v>
      </c>
      <c r="D4702" s="62"/>
      <c r="E4702" s="44"/>
      <c r="F4702" s="6"/>
    </row>
    <row r="4703" spans="1:6" ht="15.75" customHeight="1" x14ac:dyDescent="0.2">
      <c r="A4703" s="6" t="s">
        <v>778</v>
      </c>
      <c r="B4703" s="135">
        <v>42247.833333333336</v>
      </c>
      <c r="C4703" s="6">
        <v>192609</v>
      </c>
      <c r="D4703" s="62"/>
      <c r="E4703" s="44"/>
      <c r="F4703" s="6"/>
    </row>
    <row r="4704" spans="1:6" ht="15.75" customHeight="1" x14ac:dyDescent="0.2">
      <c r="A4704" s="6" t="s">
        <v>778</v>
      </c>
      <c r="B4704" s="135">
        <v>42246.833333333336</v>
      </c>
      <c r="C4704" s="6">
        <v>203755</v>
      </c>
      <c r="D4704" s="62"/>
      <c r="E4704" s="44"/>
      <c r="F4704" s="6"/>
    </row>
    <row r="4705" spans="1:6" ht="15.75" customHeight="1" x14ac:dyDescent="0.2">
      <c r="A4705" s="6" t="s">
        <v>778</v>
      </c>
      <c r="B4705" s="135">
        <v>42245.833333333336</v>
      </c>
      <c r="C4705" s="6">
        <v>209530</v>
      </c>
      <c r="D4705" s="62"/>
      <c r="E4705" s="44"/>
      <c r="F4705" s="6"/>
    </row>
    <row r="4706" spans="1:6" ht="15.75" customHeight="1" x14ac:dyDescent="0.2">
      <c r="A4706" s="6" t="s">
        <v>778</v>
      </c>
      <c r="B4706" s="135">
        <v>42244.833333333336</v>
      </c>
      <c r="C4706" s="6">
        <v>199389</v>
      </c>
      <c r="D4706" s="62"/>
      <c r="E4706" s="44"/>
      <c r="F4706" s="6"/>
    </row>
    <row r="4707" spans="1:6" ht="15.75" customHeight="1" x14ac:dyDescent="0.2">
      <c r="A4707" s="6" t="s">
        <v>778</v>
      </c>
      <c r="B4707" s="135">
        <v>42243.833333333336</v>
      </c>
      <c r="C4707" s="6">
        <v>199022</v>
      </c>
      <c r="D4707" s="62"/>
      <c r="E4707" s="44"/>
      <c r="F4707" s="6"/>
    </row>
    <row r="4708" spans="1:6" ht="15.75" customHeight="1" x14ac:dyDescent="0.2">
      <c r="A4708" s="6" t="s">
        <v>778</v>
      </c>
      <c r="B4708" s="135">
        <v>42242.833333333336</v>
      </c>
      <c r="C4708" s="6">
        <v>209708</v>
      </c>
      <c r="D4708" s="62"/>
      <c r="E4708" s="44"/>
      <c r="F4708" s="6"/>
    </row>
    <row r="4709" spans="1:6" ht="15.75" customHeight="1" x14ac:dyDescent="0.2">
      <c r="A4709" s="6" t="s">
        <v>778</v>
      </c>
      <c r="B4709" s="135">
        <v>42241.833333333336</v>
      </c>
      <c r="C4709" s="6">
        <v>195475</v>
      </c>
      <c r="D4709" s="62"/>
      <c r="E4709" s="44"/>
      <c r="F4709" s="6"/>
    </row>
    <row r="4710" spans="1:6" ht="15.75" customHeight="1" x14ac:dyDescent="0.2">
      <c r="A4710" s="6" t="s">
        <v>778</v>
      </c>
      <c r="B4710" s="135">
        <v>42240.833333333336</v>
      </c>
      <c r="C4710" s="6">
        <v>208978</v>
      </c>
      <c r="D4710" s="62"/>
      <c r="E4710" s="44"/>
      <c r="F4710" s="6"/>
    </row>
    <row r="4711" spans="1:6" ht="15.75" customHeight="1" x14ac:dyDescent="0.2">
      <c r="A4711" s="6" t="s">
        <v>778</v>
      </c>
      <c r="B4711" s="135">
        <v>42239.833333333336</v>
      </c>
      <c r="C4711" s="6">
        <v>194148</v>
      </c>
      <c r="D4711" s="62"/>
      <c r="E4711" s="44"/>
      <c r="F4711" s="6"/>
    </row>
    <row r="4712" spans="1:6" ht="15.75" customHeight="1" x14ac:dyDescent="0.2">
      <c r="A4712" s="6" t="s">
        <v>778</v>
      </c>
      <c r="B4712" s="135">
        <v>42238.833333333336</v>
      </c>
      <c r="C4712" s="6">
        <v>191721</v>
      </c>
      <c r="D4712" s="62"/>
      <c r="E4712" s="44"/>
      <c r="F4712" s="6"/>
    </row>
    <row r="4713" spans="1:6" ht="15.75" customHeight="1" x14ac:dyDescent="0.2">
      <c r="A4713" s="6" t="s">
        <v>778</v>
      </c>
      <c r="B4713" s="135">
        <v>42237.833333333336</v>
      </c>
      <c r="C4713" s="6">
        <v>201176</v>
      </c>
      <c r="D4713" s="62"/>
      <c r="E4713" s="44"/>
      <c r="F4713" s="6"/>
    </row>
    <row r="4714" spans="1:6" ht="15.75" customHeight="1" x14ac:dyDescent="0.2">
      <c r="A4714" s="6" t="s">
        <v>778</v>
      </c>
      <c r="B4714" s="135">
        <v>42236.833333333336</v>
      </c>
      <c r="C4714" s="6">
        <v>195580</v>
      </c>
      <c r="D4714" s="62"/>
      <c r="E4714" s="44"/>
      <c r="F4714" s="6"/>
    </row>
    <row r="4715" spans="1:6" ht="15.75" customHeight="1" x14ac:dyDescent="0.2">
      <c r="A4715" s="6" t="s">
        <v>778</v>
      </c>
      <c r="B4715" s="135">
        <v>42235.833333333336</v>
      </c>
      <c r="C4715" s="6">
        <v>202935</v>
      </c>
      <c r="D4715" s="62"/>
      <c r="E4715" s="44"/>
      <c r="F4715" s="6"/>
    </row>
    <row r="4716" spans="1:6" ht="15.75" customHeight="1" x14ac:dyDescent="0.2">
      <c r="A4716" s="6" t="s">
        <v>778</v>
      </c>
      <c r="B4716" s="135">
        <v>42234.833333333336</v>
      </c>
      <c r="C4716" s="6">
        <v>372246</v>
      </c>
      <c r="D4716" s="62"/>
      <c r="E4716" s="44"/>
      <c r="F4716" s="6"/>
    </row>
    <row r="4717" spans="1:6" ht="15.75" customHeight="1" x14ac:dyDescent="0.2">
      <c r="A4717" s="6" t="s">
        <v>778</v>
      </c>
      <c r="B4717" s="135">
        <v>42233.833333333336</v>
      </c>
      <c r="C4717" s="6">
        <v>231305</v>
      </c>
      <c r="D4717" s="62"/>
      <c r="E4717" s="44"/>
      <c r="F4717" s="6"/>
    </row>
    <row r="4718" spans="1:6" ht="15.75" customHeight="1" x14ac:dyDescent="0.2">
      <c r="A4718" s="6" t="s">
        <v>778</v>
      </c>
      <c r="B4718" s="135">
        <v>42232.833333333336</v>
      </c>
      <c r="C4718" s="6">
        <v>214254</v>
      </c>
      <c r="D4718" s="62"/>
      <c r="E4718" s="44"/>
      <c r="F4718" s="6"/>
    </row>
    <row r="4719" spans="1:6" ht="15.75" customHeight="1" x14ac:dyDescent="0.2">
      <c r="A4719" s="6" t="s">
        <v>778</v>
      </c>
      <c r="B4719" s="135">
        <v>42231.833333333336</v>
      </c>
      <c r="C4719" s="6">
        <v>222299</v>
      </c>
      <c r="D4719" s="62"/>
      <c r="E4719" s="44"/>
      <c r="F4719" s="6"/>
    </row>
    <row r="4720" spans="1:6" ht="15.75" customHeight="1" x14ac:dyDescent="0.2">
      <c r="A4720" s="6" t="s">
        <v>778</v>
      </c>
      <c r="B4720" s="135">
        <v>42230.833333333336</v>
      </c>
      <c r="C4720" s="6">
        <v>211561</v>
      </c>
      <c r="D4720" s="62"/>
      <c r="E4720" s="44"/>
      <c r="F4720" s="6"/>
    </row>
    <row r="4721" spans="1:6" ht="15.75" customHeight="1" x14ac:dyDescent="0.2">
      <c r="A4721" s="6" t="s">
        <v>778</v>
      </c>
      <c r="B4721" s="135">
        <v>42229.833333333336</v>
      </c>
      <c r="C4721" s="6">
        <v>214443</v>
      </c>
      <c r="D4721" s="62"/>
      <c r="E4721" s="44"/>
      <c r="F4721" s="6"/>
    </row>
    <row r="4722" spans="1:6" ht="15.75" customHeight="1" x14ac:dyDescent="0.2">
      <c r="A4722" s="6" t="s">
        <v>778</v>
      </c>
      <c r="B4722" s="135">
        <v>42228.833333333336</v>
      </c>
      <c r="C4722" s="6">
        <v>221644</v>
      </c>
      <c r="D4722" s="62"/>
      <c r="E4722" s="44"/>
      <c r="F4722" s="6"/>
    </row>
    <row r="4723" spans="1:6" ht="15.75" customHeight="1" x14ac:dyDescent="0.2">
      <c r="A4723" s="6" t="s">
        <v>778</v>
      </c>
      <c r="B4723" s="135">
        <v>42227.833333333336</v>
      </c>
      <c r="C4723" s="6">
        <v>318713</v>
      </c>
      <c r="D4723" s="62"/>
      <c r="E4723" s="44"/>
      <c r="F4723" s="6"/>
    </row>
    <row r="4724" spans="1:6" ht="15.75" customHeight="1" x14ac:dyDescent="0.2">
      <c r="A4724" s="6" t="s">
        <v>778</v>
      </c>
      <c r="B4724" s="135">
        <v>42226.833333333336</v>
      </c>
      <c r="C4724" s="6">
        <v>199174</v>
      </c>
      <c r="D4724" s="62"/>
      <c r="E4724" s="44"/>
      <c r="F4724" s="6"/>
    </row>
    <row r="4725" spans="1:6" ht="15.75" customHeight="1" x14ac:dyDescent="0.2">
      <c r="A4725" s="6" t="s">
        <v>778</v>
      </c>
      <c r="B4725" s="135">
        <v>42225.833333333336</v>
      </c>
      <c r="C4725" s="6">
        <v>194770</v>
      </c>
      <c r="D4725" s="62"/>
      <c r="E4725" s="44"/>
      <c r="F4725" s="6"/>
    </row>
    <row r="4726" spans="1:6" ht="15.75" customHeight="1" x14ac:dyDescent="0.2">
      <c r="A4726" s="6" t="s">
        <v>778</v>
      </c>
      <c r="B4726" s="135">
        <v>42224.833333333336</v>
      </c>
      <c r="C4726" s="6">
        <v>197228</v>
      </c>
      <c r="D4726" s="62"/>
      <c r="E4726" s="44"/>
      <c r="F4726" s="6"/>
    </row>
    <row r="4727" spans="1:6" ht="15.75" customHeight="1" x14ac:dyDescent="0.2">
      <c r="A4727" s="6" t="s">
        <v>778</v>
      </c>
      <c r="B4727" s="135">
        <v>42223.833333333336</v>
      </c>
      <c r="C4727" s="6">
        <v>197788</v>
      </c>
      <c r="D4727" s="62"/>
      <c r="E4727" s="44"/>
      <c r="F4727" s="6"/>
    </row>
    <row r="4728" spans="1:6" ht="15.75" customHeight="1" x14ac:dyDescent="0.2">
      <c r="A4728" s="6" t="s">
        <v>778</v>
      </c>
      <c r="B4728" s="135">
        <v>42222.833333333336</v>
      </c>
      <c r="C4728" s="6">
        <v>197987</v>
      </c>
      <c r="D4728" s="62"/>
      <c r="E4728" s="44"/>
      <c r="F4728" s="6"/>
    </row>
    <row r="4729" spans="1:6" ht="15.75" customHeight="1" x14ac:dyDescent="0.2">
      <c r="A4729" s="6" t="s">
        <v>778</v>
      </c>
      <c r="B4729" s="135">
        <v>42221.833333333336</v>
      </c>
      <c r="C4729" s="6">
        <v>208393</v>
      </c>
      <c r="D4729" s="62"/>
      <c r="E4729" s="44"/>
      <c r="F4729" s="6"/>
    </row>
    <row r="4730" spans="1:6" ht="15.75" customHeight="1" x14ac:dyDescent="0.2">
      <c r="A4730" s="6" t="s">
        <v>778</v>
      </c>
      <c r="B4730" s="135">
        <v>42220.833333333336</v>
      </c>
      <c r="C4730" s="6">
        <v>194307</v>
      </c>
      <c r="D4730" s="62"/>
      <c r="E4730" s="44"/>
      <c r="F4730" s="6"/>
    </row>
    <row r="4731" spans="1:6" ht="15.75" customHeight="1" x14ac:dyDescent="0.2">
      <c r="A4731" s="6" t="s">
        <v>778</v>
      </c>
      <c r="B4731" s="135">
        <v>42219.833333333336</v>
      </c>
      <c r="C4731" s="6">
        <v>203516</v>
      </c>
      <c r="D4731" s="62"/>
      <c r="E4731" s="44"/>
      <c r="F4731" s="6"/>
    </row>
    <row r="4732" spans="1:6" ht="15.75" customHeight="1" x14ac:dyDescent="0.2">
      <c r="A4732" s="6" t="s">
        <v>778</v>
      </c>
      <c r="B4732" s="135">
        <v>42218.833333333336</v>
      </c>
      <c r="C4732" s="6">
        <v>191216</v>
      </c>
      <c r="D4732" s="62"/>
      <c r="E4732" s="44"/>
      <c r="F4732" s="6"/>
    </row>
    <row r="4733" spans="1:6" ht="15.75" customHeight="1" x14ac:dyDescent="0.2">
      <c r="A4733" s="6" t="s">
        <v>778</v>
      </c>
      <c r="B4733" s="135">
        <v>42217.833333333336</v>
      </c>
      <c r="C4733" s="6">
        <v>192659</v>
      </c>
      <c r="D4733" s="62"/>
      <c r="E4733" s="44"/>
      <c r="F4733" s="6"/>
    </row>
    <row r="4734" spans="1:6" ht="15.75" customHeight="1" x14ac:dyDescent="0.2">
      <c r="A4734" s="6" t="s">
        <v>780</v>
      </c>
      <c r="B4734" s="135">
        <v>42247.833333333336</v>
      </c>
      <c r="C4734" s="6">
        <v>224714</v>
      </c>
      <c r="D4734" s="62"/>
      <c r="E4734" s="44"/>
      <c r="F4734" s="6"/>
    </row>
    <row r="4735" spans="1:6" ht="15.75" customHeight="1" x14ac:dyDescent="0.2">
      <c r="A4735" s="6" t="s">
        <v>780</v>
      </c>
      <c r="B4735" s="135">
        <v>42246.833333333336</v>
      </c>
      <c r="C4735" s="6">
        <v>209738</v>
      </c>
      <c r="D4735" s="62"/>
      <c r="E4735" s="44"/>
      <c r="F4735" s="6"/>
    </row>
    <row r="4736" spans="1:6" ht="15.75" customHeight="1" x14ac:dyDescent="0.2">
      <c r="A4736" s="6" t="s">
        <v>780</v>
      </c>
      <c r="B4736" s="135">
        <v>42245.833333333336</v>
      </c>
      <c r="C4736" s="6">
        <v>213736</v>
      </c>
      <c r="D4736" s="62"/>
      <c r="E4736" s="44"/>
      <c r="F4736" s="6"/>
    </row>
    <row r="4737" spans="1:6" ht="15.75" customHeight="1" x14ac:dyDescent="0.2">
      <c r="A4737" s="6" t="s">
        <v>780</v>
      </c>
      <c r="B4737" s="135">
        <v>42244.833333333336</v>
      </c>
      <c r="C4737" s="6">
        <v>206535</v>
      </c>
      <c r="D4737" s="62"/>
      <c r="E4737" s="44"/>
      <c r="F4737" s="6"/>
    </row>
    <row r="4738" spans="1:6" ht="15.75" customHeight="1" x14ac:dyDescent="0.2">
      <c r="A4738" s="6" t="s">
        <v>780</v>
      </c>
      <c r="B4738" s="135">
        <v>42243.833333333336</v>
      </c>
      <c r="C4738" s="6">
        <v>230326</v>
      </c>
      <c r="D4738" s="62"/>
      <c r="E4738" s="44"/>
      <c r="F4738" s="6"/>
    </row>
    <row r="4739" spans="1:6" ht="15.75" customHeight="1" x14ac:dyDescent="0.2">
      <c r="A4739" s="6" t="s">
        <v>780</v>
      </c>
      <c r="B4739" s="135">
        <v>42242.833333333336</v>
      </c>
      <c r="C4739" s="6">
        <v>213650</v>
      </c>
      <c r="D4739" s="62"/>
      <c r="E4739" s="44"/>
      <c r="F4739" s="6"/>
    </row>
    <row r="4740" spans="1:6" ht="15.75" customHeight="1" x14ac:dyDescent="0.2">
      <c r="A4740" s="6" t="s">
        <v>780</v>
      </c>
      <c r="B4740" s="135">
        <v>42241.833333333336</v>
      </c>
      <c r="C4740" s="6">
        <v>199189</v>
      </c>
      <c r="D4740" s="62"/>
      <c r="E4740" s="44"/>
      <c r="F4740" s="6"/>
    </row>
    <row r="4741" spans="1:6" ht="15.75" customHeight="1" x14ac:dyDescent="0.2">
      <c r="A4741" s="6" t="s">
        <v>780</v>
      </c>
      <c r="B4741" s="135">
        <v>42240.833333333336</v>
      </c>
      <c r="C4741" s="6">
        <v>219788</v>
      </c>
      <c r="D4741" s="62"/>
      <c r="E4741" s="44"/>
      <c r="F4741" s="6"/>
    </row>
    <row r="4742" spans="1:6" ht="15.75" customHeight="1" x14ac:dyDescent="0.2">
      <c r="A4742" s="6" t="s">
        <v>780</v>
      </c>
      <c r="B4742" s="135">
        <v>42239.833333333336</v>
      </c>
      <c r="C4742" s="6">
        <v>214522</v>
      </c>
      <c r="D4742" s="62"/>
      <c r="E4742" s="44"/>
      <c r="F4742" s="6"/>
    </row>
    <row r="4743" spans="1:6" ht="15.75" customHeight="1" x14ac:dyDescent="0.2">
      <c r="A4743" s="6" t="s">
        <v>780</v>
      </c>
      <c r="B4743" s="135">
        <v>42238.833333333336</v>
      </c>
      <c r="C4743" s="6">
        <v>218836</v>
      </c>
      <c r="D4743" s="62"/>
      <c r="E4743" s="44"/>
      <c r="F4743" s="6"/>
    </row>
    <row r="4744" spans="1:6" ht="15.75" customHeight="1" x14ac:dyDescent="0.2">
      <c r="A4744" s="6" t="s">
        <v>780</v>
      </c>
      <c r="B4744" s="135">
        <v>42237.833333333336</v>
      </c>
      <c r="C4744" s="6">
        <v>210556</v>
      </c>
      <c r="D4744" s="62"/>
      <c r="E4744" s="44"/>
      <c r="F4744" s="6"/>
    </row>
    <row r="4745" spans="1:6" ht="15.75" customHeight="1" x14ac:dyDescent="0.2">
      <c r="A4745" s="6" t="s">
        <v>780</v>
      </c>
      <c r="B4745" s="135">
        <v>42236.833333333336</v>
      </c>
      <c r="C4745" s="6">
        <v>207916</v>
      </c>
      <c r="D4745" s="62"/>
      <c r="E4745" s="44"/>
      <c r="F4745" s="6"/>
    </row>
    <row r="4746" spans="1:6" ht="15.75" customHeight="1" x14ac:dyDescent="0.2">
      <c r="A4746" s="6" t="s">
        <v>780</v>
      </c>
      <c r="B4746" s="135">
        <v>42235.833333333336</v>
      </c>
      <c r="C4746" s="6">
        <v>195630</v>
      </c>
      <c r="D4746" s="62"/>
      <c r="E4746" s="44"/>
      <c r="F4746" s="6"/>
    </row>
    <row r="4747" spans="1:6" ht="15.75" customHeight="1" x14ac:dyDescent="0.2">
      <c r="A4747" s="6" t="s">
        <v>780</v>
      </c>
      <c r="B4747" s="135">
        <v>42234.833333333336</v>
      </c>
      <c r="C4747" s="6">
        <v>306641</v>
      </c>
      <c r="D4747" s="62"/>
      <c r="E4747" s="44"/>
      <c r="F4747" s="6"/>
    </row>
    <row r="4748" spans="1:6" ht="15.75" customHeight="1" x14ac:dyDescent="0.2">
      <c r="A4748" s="6" t="s">
        <v>780</v>
      </c>
      <c r="B4748" s="135">
        <v>42233.833333333336</v>
      </c>
      <c r="C4748" s="6">
        <v>230193</v>
      </c>
      <c r="D4748" s="62"/>
      <c r="E4748" s="44"/>
      <c r="F4748" s="6"/>
    </row>
    <row r="4749" spans="1:6" ht="15.75" customHeight="1" x14ac:dyDescent="0.2">
      <c r="A4749" s="6" t="s">
        <v>780</v>
      </c>
      <c r="B4749" s="135">
        <v>42232.833333333336</v>
      </c>
      <c r="C4749" s="6">
        <v>231529</v>
      </c>
      <c r="D4749" s="62"/>
      <c r="E4749" s="44"/>
      <c r="F4749" s="6"/>
    </row>
    <row r="4750" spans="1:6" ht="15.75" customHeight="1" x14ac:dyDescent="0.2">
      <c r="A4750" s="6" t="s">
        <v>780</v>
      </c>
      <c r="B4750" s="135">
        <v>42231.833333333336</v>
      </c>
      <c r="C4750" s="6">
        <v>227170</v>
      </c>
      <c r="D4750" s="62"/>
      <c r="E4750" s="44"/>
      <c r="F4750" s="6"/>
    </row>
    <row r="4751" spans="1:6" ht="15.75" customHeight="1" x14ac:dyDescent="0.2">
      <c r="A4751" s="6" t="s">
        <v>780</v>
      </c>
      <c r="B4751" s="135">
        <v>42230.833333333336</v>
      </c>
      <c r="C4751" s="6">
        <v>232889</v>
      </c>
      <c r="D4751" s="62"/>
      <c r="E4751" s="44"/>
      <c r="F4751" s="6"/>
    </row>
    <row r="4752" spans="1:6" ht="15.75" customHeight="1" x14ac:dyDescent="0.2">
      <c r="A4752" s="6" t="s">
        <v>780</v>
      </c>
      <c r="B4752" s="135">
        <v>42229.833333333336</v>
      </c>
      <c r="C4752" s="6">
        <v>207311</v>
      </c>
      <c r="D4752" s="62"/>
      <c r="E4752" s="44"/>
      <c r="F4752" s="6"/>
    </row>
    <row r="4753" spans="1:6" ht="15.75" customHeight="1" x14ac:dyDescent="0.2">
      <c r="A4753" s="6" t="s">
        <v>780</v>
      </c>
      <c r="B4753" s="135">
        <v>42228.833333333336</v>
      </c>
      <c r="C4753" s="6">
        <v>228365</v>
      </c>
      <c r="D4753" s="62"/>
      <c r="E4753" s="44"/>
      <c r="F4753" s="6"/>
    </row>
    <row r="4754" spans="1:6" ht="15.75" customHeight="1" x14ac:dyDescent="0.2">
      <c r="A4754" s="6" t="s">
        <v>780</v>
      </c>
      <c r="B4754" s="135">
        <v>42227.833333333336</v>
      </c>
      <c r="C4754" s="6">
        <v>277137</v>
      </c>
      <c r="D4754" s="62"/>
      <c r="E4754" s="44"/>
      <c r="F4754" s="6"/>
    </row>
    <row r="4755" spans="1:6" ht="15.75" customHeight="1" x14ac:dyDescent="0.2">
      <c r="A4755" s="6" t="s">
        <v>780</v>
      </c>
      <c r="B4755" s="135">
        <v>42226.833333333336</v>
      </c>
      <c r="C4755" s="6">
        <v>184333</v>
      </c>
      <c r="D4755" s="62"/>
      <c r="E4755" s="44"/>
      <c r="F4755" s="6"/>
    </row>
    <row r="4756" spans="1:6" ht="15.75" customHeight="1" x14ac:dyDescent="0.2">
      <c r="A4756" s="6" t="s">
        <v>780</v>
      </c>
      <c r="B4756" s="135">
        <v>42225.833333333336</v>
      </c>
      <c r="C4756" s="6">
        <v>192318</v>
      </c>
      <c r="D4756" s="62"/>
      <c r="E4756" s="44"/>
      <c r="F4756" s="6"/>
    </row>
    <row r="4757" spans="1:6" ht="15.75" customHeight="1" x14ac:dyDescent="0.2">
      <c r="A4757" s="6" t="s">
        <v>780</v>
      </c>
      <c r="B4757" s="135">
        <v>42224.833333333336</v>
      </c>
      <c r="C4757" s="6">
        <v>200091</v>
      </c>
      <c r="D4757" s="62"/>
      <c r="E4757" s="44"/>
      <c r="F4757" s="6"/>
    </row>
    <row r="4758" spans="1:6" ht="15.75" customHeight="1" x14ac:dyDescent="0.2">
      <c r="A4758" s="6" t="s">
        <v>780</v>
      </c>
      <c r="B4758" s="135">
        <v>42223.833333333336</v>
      </c>
      <c r="C4758" s="6">
        <v>181047</v>
      </c>
      <c r="D4758" s="62"/>
      <c r="E4758" s="44"/>
      <c r="F4758" s="6"/>
    </row>
    <row r="4759" spans="1:6" ht="15.75" customHeight="1" x14ac:dyDescent="0.2">
      <c r="A4759" s="6" t="s">
        <v>780</v>
      </c>
      <c r="B4759" s="135">
        <v>42222.833333333336</v>
      </c>
      <c r="C4759" s="6">
        <v>198227</v>
      </c>
      <c r="D4759" s="62"/>
      <c r="E4759" s="44"/>
      <c r="F4759" s="6"/>
    </row>
    <row r="4760" spans="1:6" ht="15.75" customHeight="1" x14ac:dyDescent="0.2">
      <c r="A4760" s="6" t="s">
        <v>780</v>
      </c>
      <c r="B4760" s="135">
        <v>42221.833333333336</v>
      </c>
      <c r="C4760" s="6">
        <v>192213</v>
      </c>
      <c r="D4760" s="62"/>
      <c r="E4760" s="44"/>
      <c r="F4760" s="6"/>
    </row>
    <row r="4761" spans="1:6" ht="15.75" customHeight="1" x14ac:dyDescent="0.2">
      <c r="A4761" s="6" t="s">
        <v>780</v>
      </c>
      <c r="B4761" s="135">
        <v>42220.833333333336</v>
      </c>
      <c r="C4761" s="6">
        <v>191722</v>
      </c>
      <c r="D4761" s="62"/>
      <c r="E4761" s="44"/>
      <c r="F4761" s="6"/>
    </row>
    <row r="4762" spans="1:6" ht="15.75" customHeight="1" x14ac:dyDescent="0.2">
      <c r="A4762" s="6" t="s">
        <v>780</v>
      </c>
      <c r="B4762" s="135">
        <v>42219.833333333336</v>
      </c>
      <c r="C4762" s="6">
        <v>181358</v>
      </c>
      <c r="D4762" s="62"/>
      <c r="E4762" s="44"/>
      <c r="F4762" s="6"/>
    </row>
    <row r="4763" spans="1:6" ht="15.75" customHeight="1" x14ac:dyDescent="0.2">
      <c r="A4763" s="6" t="s">
        <v>780</v>
      </c>
      <c r="B4763" s="135">
        <v>42218.833333333336</v>
      </c>
      <c r="C4763" s="6">
        <v>197403</v>
      </c>
      <c r="D4763" s="62"/>
      <c r="E4763" s="44"/>
      <c r="F4763" s="6"/>
    </row>
    <row r="4764" spans="1:6" ht="15.75" customHeight="1" x14ac:dyDescent="0.2">
      <c r="A4764" s="6" t="s">
        <v>780</v>
      </c>
      <c r="B4764" s="135">
        <v>42217.833333333336</v>
      </c>
      <c r="C4764" s="6">
        <v>185228</v>
      </c>
      <c r="D4764" s="62"/>
      <c r="E4764" s="44"/>
      <c r="F4764" s="6"/>
    </row>
    <row r="4765" spans="1:6" ht="15.75" customHeight="1" x14ac:dyDescent="0.2">
      <c r="A4765" s="6" t="s">
        <v>787</v>
      </c>
      <c r="B4765" s="135">
        <v>42247.833333333336</v>
      </c>
      <c r="C4765" s="6">
        <v>860654</v>
      </c>
      <c r="D4765" s="62"/>
      <c r="E4765" s="44"/>
      <c r="F4765" s="6"/>
    </row>
    <row r="4766" spans="1:6" ht="15.75" customHeight="1" x14ac:dyDescent="0.2">
      <c r="A4766" s="6" t="s">
        <v>787</v>
      </c>
      <c r="B4766" s="135">
        <v>42246.833333333336</v>
      </c>
      <c r="C4766" s="6">
        <v>836934</v>
      </c>
      <c r="D4766" s="62"/>
      <c r="E4766" s="44"/>
      <c r="F4766" s="6"/>
    </row>
    <row r="4767" spans="1:6" ht="15.75" customHeight="1" x14ac:dyDescent="0.2">
      <c r="A4767" s="6" t="s">
        <v>787</v>
      </c>
      <c r="B4767" s="135">
        <v>42245.833333333336</v>
      </c>
      <c r="C4767" s="6">
        <v>782326</v>
      </c>
      <c r="D4767" s="62"/>
      <c r="E4767" s="44"/>
      <c r="F4767" s="6"/>
    </row>
    <row r="4768" spans="1:6" ht="15.75" customHeight="1" x14ac:dyDescent="0.2">
      <c r="A4768" s="6" t="s">
        <v>787</v>
      </c>
      <c r="B4768" s="135">
        <v>42244.833333333336</v>
      </c>
      <c r="C4768" s="6">
        <v>785111</v>
      </c>
      <c r="D4768" s="62"/>
      <c r="E4768" s="44"/>
      <c r="F4768" s="6"/>
    </row>
    <row r="4769" spans="1:6" ht="15.75" customHeight="1" x14ac:dyDescent="0.2">
      <c r="A4769" s="6" t="s">
        <v>787</v>
      </c>
      <c r="B4769" s="135">
        <v>42243.833333333336</v>
      </c>
      <c r="C4769" s="6">
        <v>796137</v>
      </c>
      <c r="D4769" s="62"/>
      <c r="E4769" s="44"/>
      <c r="F4769" s="6"/>
    </row>
    <row r="4770" spans="1:6" ht="15.75" customHeight="1" x14ac:dyDescent="0.2">
      <c r="A4770" s="6" t="s">
        <v>787</v>
      </c>
      <c r="B4770" s="135">
        <v>42242.833333333336</v>
      </c>
      <c r="C4770" s="6">
        <v>819180</v>
      </c>
      <c r="D4770" s="62"/>
      <c r="E4770" s="44"/>
      <c r="F4770" s="6"/>
    </row>
    <row r="4771" spans="1:6" ht="15.75" customHeight="1" x14ac:dyDescent="0.2">
      <c r="A4771" s="6" t="s">
        <v>787</v>
      </c>
      <c r="B4771" s="135">
        <v>42241.833333333336</v>
      </c>
      <c r="C4771" s="6">
        <v>881030</v>
      </c>
      <c r="D4771" s="62"/>
      <c r="E4771" s="44"/>
      <c r="F4771" s="6"/>
    </row>
    <row r="4772" spans="1:6" ht="15.75" customHeight="1" x14ac:dyDescent="0.2">
      <c r="A4772" s="6" t="s">
        <v>787</v>
      </c>
      <c r="B4772" s="135">
        <v>42240.833333333336</v>
      </c>
      <c r="C4772" s="6">
        <v>842392</v>
      </c>
      <c r="D4772" s="62"/>
      <c r="E4772" s="44"/>
      <c r="F4772" s="6"/>
    </row>
    <row r="4773" spans="1:6" ht="15.75" customHeight="1" x14ac:dyDescent="0.2">
      <c r="A4773" s="6" t="s">
        <v>787</v>
      </c>
      <c r="B4773" s="135">
        <v>42239.833333333336</v>
      </c>
      <c r="C4773" s="6">
        <v>889334</v>
      </c>
      <c r="D4773" s="62"/>
      <c r="E4773" s="44"/>
      <c r="F4773" s="6"/>
    </row>
    <row r="4774" spans="1:6" ht="15.75" customHeight="1" x14ac:dyDescent="0.2">
      <c r="A4774" s="6" t="s">
        <v>787</v>
      </c>
      <c r="B4774" s="135">
        <v>42238.833333333336</v>
      </c>
      <c r="C4774" s="6">
        <v>842158</v>
      </c>
      <c r="D4774" s="62"/>
      <c r="E4774" s="44"/>
      <c r="F4774" s="6"/>
    </row>
    <row r="4775" spans="1:6" ht="15.75" customHeight="1" x14ac:dyDescent="0.2">
      <c r="A4775" s="6" t="s">
        <v>787</v>
      </c>
      <c r="B4775" s="135">
        <v>42237.833333333336</v>
      </c>
      <c r="C4775" s="6">
        <v>847290</v>
      </c>
      <c r="D4775" s="62"/>
      <c r="E4775" s="44"/>
      <c r="F4775" s="6"/>
    </row>
    <row r="4776" spans="1:6" ht="15.75" customHeight="1" x14ac:dyDescent="0.2">
      <c r="A4776" s="6" t="s">
        <v>787</v>
      </c>
      <c r="B4776" s="135">
        <v>42236.833333333336</v>
      </c>
      <c r="C4776" s="6">
        <v>809833</v>
      </c>
      <c r="D4776" s="62"/>
      <c r="E4776" s="44"/>
      <c r="F4776" s="6"/>
    </row>
    <row r="4777" spans="1:6" ht="15.75" customHeight="1" x14ac:dyDescent="0.2">
      <c r="A4777" s="6" t="s">
        <v>787</v>
      </c>
      <c r="B4777" s="135">
        <v>42235.833333333336</v>
      </c>
      <c r="C4777" s="6">
        <v>746587</v>
      </c>
      <c r="D4777" s="62"/>
      <c r="E4777" s="44"/>
      <c r="F4777" s="6"/>
    </row>
    <row r="4778" spans="1:6" ht="15.75" customHeight="1" x14ac:dyDescent="0.2">
      <c r="A4778" s="6" t="s">
        <v>787</v>
      </c>
      <c r="B4778" s="135">
        <v>42234.833333333336</v>
      </c>
      <c r="C4778" s="6">
        <v>829513</v>
      </c>
      <c r="D4778" s="62"/>
      <c r="E4778" s="44"/>
      <c r="F4778" s="6"/>
    </row>
    <row r="4779" spans="1:6" ht="15.75" customHeight="1" x14ac:dyDescent="0.2">
      <c r="A4779" s="6" t="s">
        <v>787</v>
      </c>
      <c r="B4779" s="135">
        <v>42233.833333333336</v>
      </c>
      <c r="C4779" s="6">
        <v>805676</v>
      </c>
      <c r="D4779" s="62"/>
      <c r="E4779" s="44"/>
      <c r="F4779" s="6"/>
    </row>
    <row r="4780" spans="1:6" ht="15.75" customHeight="1" x14ac:dyDescent="0.2">
      <c r="A4780" s="6" t="s">
        <v>787</v>
      </c>
      <c r="B4780" s="135">
        <v>42232.833333333336</v>
      </c>
      <c r="C4780" s="6">
        <v>819943</v>
      </c>
      <c r="D4780" s="62"/>
      <c r="E4780" s="44"/>
      <c r="F4780" s="6"/>
    </row>
    <row r="4781" spans="1:6" ht="15.75" customHeight="1" x14ac:dyDescent="0.2">
      <c r="A4781" s="6" t="s">
        <v>787</v>
      </c>
      <c r="B4781" s="135">
        <v>42231.833333333336</v>
      </c>
      <c r="C4781" s="6">
        <v>762767</v>
      </c>
      <c r="D4781" s="62"/>
      <c r="E4781" s="44"/>
      <c r="F4781" s="6"/>
    </row>
    <row r="4782" spans="1:6" ht="15.75" customHeight="1" x14ac:dyDescent="0.2">
      <c r="A4782" s="6" t="s">
        <v>787</v>
      </c>
      <c r="B4782" s="135">
        <v>42230.833333333336</v>
      </c>
      <c r="C4782" s="6">
        <v>789438</v>
      </c>
      <c r="D4782" s="62"/>
      <c r="E4782" s="44"/>
      <c r="F4782" s="6"/>
    </row>
    <row r="4783" spans="1:6" ht="15.75" customHeight="1" x14ac:dyDescent="0.2">
      <c r="A4783" s="6" t="s">
        <v>787</v>
      </c>
      <c r="B4783" s="135">
        <v>42229.833333333336</v>
      </c>
      <c r="C4783" s="6">
        <v>842294</v>
      </c>
      <c r="D4783" s="62"/>
      <c r="E4783" s="44"/>
      <c r="F4783" s="6"/>
    </row>
    <row r="4784" spans="1:6" ht="15.75" customHeight="1" x14ac:dyDescent="0.2">
      <c r="A4784" s="6" t="s">
        <v>787</v>
      </c>
      <c r="B4784" s="135">
        <v>42228.833333333336</v>
      </c>
      <c r="C4784" s="6">
        <v>761022</v>
      </c>
      <c r="D4784" s="62"/>
      <c r="E4784" s="44"/>
      <c r="F4784" s="6"/>
    </row>
    <row r="4785" spans="1:6" ht="15.75" customHeight="1" x14ac:dyDescent="0.2">
      <c r="A4785" s="6" t="s">
        <v>787</v>
      </c>
      <c r="B4785" s="135">
        <v>42227.833333333336</v>
      </c>
      <c r="C4785" s="6">
        <v>796375</v>
      </c>
      <c r="D4785" s="62"/>
      <c r="E4785" s="44"/>
      <c r="F4785" s="6"/>
    </row>
    <row r="4786" spans="1:6" ht="15.75" customHeight="1" x14ac:dyDescent="0.2">
      <c r="A4786" s="6" t="s">
        <v>787</v>
      </c>
      <c r="B4786" s="135">
        <v>42226.833333333336</v>
      </c>
      <c r="C4786" s="6">
        <v>823753</v>
      </c>
      <c r="D4786" s="62"/>
      <c r="E4786" s="44"/>
      <c r="F4786" s="6"/>
    </row>
    <row r="4787" spans="1:6" ht="15.75" customHeight="1" x14ac:dyDescent="0.2">
      <c r="A4787" s="6" t="s">
        <v>787</v>
      </c>
      <c r="B4787" s="135">
        <v>42225.833333333336</v>
      </c>
      <c r="C4787" s="6">
        <v>803225</v>
      </c>
      <c r="D4787" s="62"/>
      <c r="E4787" s="44"/>
      <c r="F4787" s="6"/>
    </row>
    <row r="4788" spans="1:6" ht="15.75" customHeight="1" x14ac:dyDescent="0.2">
      <c r="A4788" s="6" t="s">
        <v>787</v>
      </c>
      <c r="B4788" s="135">
        <v>42224.833333333336</v>
      </c>
      <c r="C4788" s="6">
        <v>799368</v>
      </c>
      <c r="D4788" s="62"/>
      <c r="E4788" s="44"/>
      <c r="F4788" s="6"/>
    </row>
    <row r="4789" spans="1:6" ht="15.75" customHeight="1" x14ac:dyDescent="0.2">
      <c r="A4789" s="6" t="s">
        <v>787</v>
      </c>
      <c r="B4789" s="135">
        <v>42223.833333333336</v>
      </c>
      <c r="C4789" s="6">
        <v>828029</v>
      </c>
      <c r="D4789" s="62"/>
      <c r="E4789" s="44"/>
      <c r="F4789" s="6"/>
    </row>
    <row r="4790" spans="1:6" ht="15.75" customHeight="1" x14ac:dyDescent="0.2">
      <c r="A4790" s="6" t="s">
        <v>787</v>
      </c>
      <c r="B4790" s="135">
        <v>42222.833333333336</v>
      </c>
      <c r="C4790" s="6">
        <v>779079</v>
      </c>
      <c r="D4790" s="62"/>
      <c r="E4790" s="44"/>
      <c r="F4790" s="6"/>
    </row>
    <row r="4791" spans="1:6" ht="15.75" customHeight="1" x14ac:dyDescent="0.2">
      <c r="A4791" s="6" t="s">
        <v>787</v>
      </c>
      <c r="B4791" s="135">
        <v>42221.833333333336</v>
      </c>
      <c r="C4791" s="6">
        <v>825658</v>
      </c>
      <c r="D4791" s="62"/>
      <c r="E4791" s="44"/>
      <c r="F4791" s="6"/>
    </row>
    <row r="4792" spans="1:6" ht="15.75" customHeight="1" x14ac:dyDescent="0.2">
      <c r="A4792" s="6" t="s">
        <v>787</v>
      </c>
      <c r="B4792" s="135">
        <v>42220.833333333336</v>
      </c>
      <c r="C4792" s="6">
        <v>844129</v>
      </c>
      <c r="D4792" s="62"/>
      <c r="E4792" s="44"/>
      <c r="F4792" s="6"/>
    </row>
    <row r="4793" spans="1:6" ht="15.75" customHeight="1" x14ac:dyDescent="0.2">
      <c r="A4793" s="6" t="s">
        <v>787</v>
      </c>
      <c r="B4793" s="135">
        <v>42219.833333333336</v>
      </c>
      <c r="C4793" s="6">
        <v>800715</v>
      </c>
      <c r="D4793" s="62"/>
      <c r="E4793" s="44"/>
      <c r="F4793" s="6"/>
    </row>
    <row r="4794" spans="1:6" ht="15.75" customHeight="1" x14ac:dyDescent="0.2">
      <c r="A4794" s="6" t="s">
        <v>787</v>
      </c>
      <c r="B4794" s="135">
        <v>42218.833333333336</v>
      </c>
      <c r="C4794" s="6">
        <v>840806</v>
      </c>
      <c r="D4794" s="62"/>
      <c r="E4794" s="44"/>
      <c r="F4794" s="6"/>
    </row>
    <row r="4795" spans="1:6" ht="15.75" customHeight="1" x14ac:dyDescent="0.2">
      <c r="A4795" s="6" t="s">
        <v>787</v>
      </c>
      <c r="B4795" s="135">
        <v>42217.833333333336</v>
      </c>
      <c r="C4795" s="6">
        <v>743355</v>
      </c>
      <c r="D4795" s="62"/>
      <c r="E4795" s="44"/>
      <c r="F4795" s="6"/>
    </row>
    <row r="4796" spans="1:6" ht="15.75" customHeight="1" x14ac:dyDescent="0.2">
      <c r="A4796" s="6" t="s">
        <v>788</v>
      </c>
      <c r="B4796" s="135">
        <v>42247.833333333336</v>
      </c>
      <c r="C4796" s="6">
        <v>569272</v>
      </c>
      <c r="D4796" s="62"/>
      <c r="E4796" s="44"/>
      <c r="F4796" s="6"/>
    </row>
    <row r="4797" spans="1:6" ht="15.75" customHeight="1" x14ac:dyDescent="0.2">
      <c r="A4797" s="6" t="s">
        <v>788</v>
      </c>
      <c r="B4797" s="135">
        <v>42246.833333333336</v>
      </c>
      <c r="C4797" s="6">
        <v>551725</v>
      </c>
      <c r="D4797" s="62"/>
      <c r="E4797" s="44"/>
      <c r="F4797" s="6"/>
    </row>
    <row r="4798" spans="1:6" ht="15.75" customHeight="1" x14ac:dyDescent="0.2">
      <c r="A4798" s="6" t="s">
        <v>788</v>
      </c>
      <c r="B4798" s="135">
        <v>42245.833333333336</v>
      </c>
      <c r="C4798" s="6">
        <v>518180</v>
      </c>
      <c r="D4798" s="62"/>
      <c r="E4798" s="44"/>
      <c r="F4798" s="6"/>
    </row>
    <row r="4799" spans="1:6" ht="15.75" customHeight="1" x14ac:dyDescent="0.2">
      <c r="A4799" s="6" t="s">
        <v>788</v>
      </c>
      <c r="B4799" s="135">
        <v>42244.833333333336</v>
      </c>
      <c r="C4799" s="6">
        <v>561946</v>
      </c>
      <c r="D4799" s="62"/>
      <c r="E4799" s="44"/>
      <c r="F4799" s="6"/>
    </row>
    <row r="4800" spans="1:6" ht="15.75" customHeight="1" x14ac:dyDescent="0.2">
      <c r="A4800" s="6" t="s">
        <v>788</v>
      </c>
      <c r="B4800" s="135">
        <v>42243.833333333336</v>
      </c>
      <c r="C4800" s="6">
        <v>516039</v>
      </c>
      <c r="D4800" s="62"/>
      <c r="E4800" s="44"/>
      <c r="F4800" s="6"/>
    </row>
    <row r="4801" spans="1:6" ht="15.75" customHeight="1" x14ac:dyDescent="0.2">
      <c r="A4801" s="6" t="s">
        <v>788</v>
      </c>
      <c r="B4801" s="135">
        <v>42242.833333333336</v>
      </c>
      <c r="C4801" s="6">
        <v>532092</v>
      </c>
      <c r="D4801" s="62"/>
      <c r="E4801" s="44"/>
      <c r="F4801" s="6"/>
    </row>
    <row r="4802" spans="1:6" ht="15.75" customHeight="1" x14ac:dyDescent="0.2">
      <c r="A4802" s="6" t="s">
        <v>788</v>
      </c>
      <c r="B4802" s="135">
        <v>42241.833333333336</v>
      </c>
      <c r="C4802" s="6">
        <v>546836</v>
      </c>
      <c r="D4802" s="62"/>
      <c r="E4802" s="44"/>
      <c r="F4802" s="6"/>
    </row>
    <row r="4803" spans="1:6" ht="15.75" customHeight="1" x14ac:dyDescent="0.2">
      <c r="A4803" s="6" t="s">
        <v>788</v>
      </c>
      <c r="B4803" s="135">
        <v>42240.833333333336</v>
      </c>
      <c r="C4803" s="6">
        <v>580470</v>
      </c>
      <c r="D4803" s="62"/>
      <c r="E4803" s="44"/>
      <c r="F4803" s="6"/>
    </row>
    <row r="4804" spans="1:6" ht="15.75" customHeight="1" x14ac:dyDescent="0.2">
      <c r="A4804" s="6" t="s">
        <v>788</v>
      </c>
      <c r="B4804" s="135">
        <v>42239.833333333336</v>
      </c>
      <c r="C4804" s="6">
        <v>536765</v>
      </c>
      <c r="D4804" s="62"/>
      <c r="E4804" s="44"/>
      <c r="F4804" s="6"/>
    </row>
    <row r="4805" spans="1:6" ht="15.75" customHeight="1" x14ac:dyDescent="0.2">
      <c r="A4805" s="6" t="s">
        <v>788</v>
      </c>
      <c r="B4805" s="135">
        <v>42238.833333333336</v>
      </c>
      <c r="C4805" s="6">
        <v>534329</v>
      </c>
      <c r="D4805" s="62"/>
      <c r="E4805" s="44"/>
      <c r="F4805" s="6"/>
    </row>
    <row r="4806" spans="1:6" ht="15.75" customHeight="1" x14ac:dyDescent="0.2">
      <c r="A4806" s="6" t="s">
        <v>788</v>
      </c>
      <c r="B4806" s="135">
        <v>42237.833333333336</v>
      </c>
      <c r="C4806" s="6">
        <v>540056</v>
      </c>
      <c r="D4806" s="62"/>
      <c r="E4806" s="44"/>
      <c r="F4806" s="6"/>
    </row>
    <row r="4807" spans="1:6" ht="15.75" customHeight="1" x14ac:dyDescent="0.2">
      <c r="A4807" s="6" t="s">
        <v>788</v>
      </c>
      <c r="B4807" s="135">
        <v>42236.833333333336</v>
      </c>
      <c r="C4807" s="6">
        <v>534417</v>
      </c>
      <c r="D4807" s="62"/>
      <c r="E4807" s="44"/>
      <c r="F4807" s="6"/>
    </row>
    <row r="4808" spans="1:6" ht="15.75" customHeight="1" x14ac:dyDescent="0.2">
      <c r="A4808" s="6" t="s">
        <v>788</v>
      </c>
      <c r="B4808" s="135">
        <v>42235.833333333336</v>
      </c>
      <c r="C4808" s="6">
        <v>496752</v>
      </c>
      <c r="D4808" s="62"/>
      <c r="E4808" s="44"/>
      <c r="F4808" s="6"/>
    </row>
    <row r="4809" spans="1:6" ht="15.75" customHeight="1" x14ac:dyDescent="0.2">
      <c r="A4809" s="6" t="s">
        <v>788</v>
      </c>
      <c r="B4809" s="135">
        <v>42234.833333333336</v>
      </c>
      <c r="C4809" s="6">
        <v>596589</v>
      </c>
      <c r="D4809" s="62"/>
      <c r="E4809" s="44"/>
      <c r="F4809" s="6"/>
    </row>
    <row r="4810" spans="1:6" ht="15.75" customHeight="1" x14ac:dyDescent="0.2">
      <c r="A4810" s="6" t="s">
        <v>788</v>
      </c>
      <c r="B4810" s="135">
        <v>42233.833333333336</v>
      </c>
      <c r="C4810" s="6">
        <v>584180</v>
      </c>
      <c r="D4810" s="62"/>
      <c r="E4810" s="44"/>
      <c r="F4810" s="6"/>
    </row>
    <row r="4811" spans="1:6" ht="15.75" customHeight="1" x14ac:dyDescent="0.2">
      <c r="A4811" s="6" t="s">
        <v>788</v>
      </c>
      <c r="B4811" s="135">
        <v>42232.833333333336</v>
      </c>
      <c r="C4811" s="6">
        <v>584079</v>
      </c>
      <c r="D4811" s="62"/>
      <c r="E4811" s="44"/>
      <c r="F4811" s="6"/>
    </row>
    <row r="4812" spans="1:6" ht="15.75" customHeight="1" x14ac:dyDescent="0.2">
      <c r="A4812" s="6" t="s">
        <v>788</v>
      </c>
      <c r="B4812" s="135">
        <v>42231.833333333336</v>
      </c>
      <c r="C4812" s="6">
        <v>558273</v>
      </c>
      <c r="D4812" s="62"/>
      <c r="E4812" s="44"/>
      <c r="F4812" s="6"/>
    </row>
    <row r="4813" spans="1:6" ht="15.75" customHeight="1" x14ac:dyDescent="0.2">
      <c r="A4813" s="6" t="s">
        <v>788</v>
      </c>
      <c r="B4813" s="135">
        <v>42230.833333333336</v>
      </c>
      <c r="C4813" s="6">
        <v>615489</v>
      </c>
      <c r="D4813" s="62"/>
      <c r="E4813" s="44"/>
      <c r="F4813" s="6"/>
    </row>
    <row r="4814" spans="1:6" ht="15.75" customHeight="1" x14ac:dyDescent="0.2">
      <c r="A4814" s="6" t="s">
        <v>788</v>
      </c>
      <c r="B4814" s="135">
        <v>42229.833333333336</v>
      </c>
      <c r="C4814" s="6">
        <v>548137</v>
      </c>
      <c r="D4814" s="62"/>
      <c r="E4814" s="44"/>
      <c r="F4814" s="6"/>
    </row>
    <row r="4815" spans="1:6" ht="15.75" customHeight="1" x14ac:dyDescent="0.2">
      <c r="A4815" s="6" t="s">
        <v>788</v>
      </c>
      <c r="B4815" s="135">
        <v>42228.833333333336</v>
      </c>
      <c r="C4815" s="6">
        <v>532239</v>
      </c>
      <c r="D4815" s="62"/>
      <c r="E4815" s="44"/>
      <c r="F4815" s="6"/>
    </row>
    <row r="4816" spans="1:6" ht="15.75" customHeight="1" x14ac:dyDescent="0.2">
      <c r="A4816" s="6" t="s">
        <v>788</v>
      </c>
      <c r="B4816" s="135">
        <v>42227.833333333336</v>
      </c>
      <c r="C4816" s="6">
        <v>589854</v>
      </c>
      <c r="D4816" s="62"/>
      <c r="E4816" s="44"/>
      <c r="F4816" s="6"/>
    </row>
    <row r="4817" spans="1:6" ht="15.75" customHeight="1" x14ac:dyDescent="0.2">
      <c r="A4817" s="6" t="s">
        <v>788</v>
      </c>
      <c r="B4817" s="135">
        <v>42226.833333333336</v>
      </c>
      <c r="C4817" s="6">
        <v>537877</v>
      </c>
      <c r="D4817" s="62"/>
      <c r="E4817" s="44"/>
      <c r="F4817" s="6"/>
    </row>
    <row r="4818" spans="1:6" ht="15.75" customHeight="1" x14ac:dyDescent="0.2">
      <c r="A4818" s="6" t="s">
        <v>788</v>
      </c>
      <c r="B4818" s="135">
        <v>42225.833333333336</v>
      </c>
      <c r="C4818" s="6">
        <v>535307</v>
      </c>
      <c r="D4818" s="62"/>
      <c r="E4818" s="44"/>
      <c r="F4818" s="6"/>
    </row>
    <row r="4819" spans="1:6" ht="15.75" customHeight="1" x14ac:dyDescent="0.2">
      <c r="A4819" s="6" t="s">
        <v>788</v>
      </c>
      <c r="B4819" s="135">
        <v>42224.833333333336</v>
      </c>
      <c r="C4819" s="6">
        <v>565673</v>
      </c>
      <c r="D4819" s="62"/>
      <c r="E4819" s="44"/>
      <c r="F4819" s="6"/>
    </row>
    <row r="4820" spans="1:6" ht="15.75" customHeight="1" x14ac:dyDescent="0.2">
      <c r="A4820" s="6" t="s">
        <v>788</v>
      </c>
      <c r="B4820" s="135">
        <v>42223.833333333336</v>
      </c>
      <c r="C4820" s="6">
        <v>626266</v>
      </c>
      <c r="D4820" s="62"/>
      <c r="E4820" s="44"/>
      <c r="F4820" s="6"/>
    </row>
    <row r="4821" spans="1:6" ht="15.75" customHeight="1" x14ac:dyDescent="0.2">
      <c r="A4821" s="6" t="s">
        <v>788</v>
      </c>
      <c r="B4821" s="135">
        <v>42222.833333333336</v>
      </c>
      <c r="C4821" s="6">
        <v>582765</v>
      </c>
      <c r="D4821" s="62"/>
      <c r="E4821" s="44"/>
      <c r="F4821" s="6"/>
    </row>
    <row r="4822" spans="1:6" ht="15.75" customHeight="1" x14ac:dyDescent="0.2">
      <c r="A4822" s="6" t="s">
        <v>788</v>
      </c>
      <c r="B4822" s="135">
        <v>42221.833333333336</v>
      </c>
      <c r="C4822" s="6">
        <v>556349</v>
      </c>
      <c r="D4822" s="62"/>
      <c r="E4822" s="44"/>
      <c r="F4822" s="6"/>
    </row>
    <row r="4823" spans="1:6" ht="15.75" customHeight="1" x14ac:dyDescent="0.2">
      <c r="A4823" s="6" t="s">
        <v>788</v>
      </c>
      <c r="B4823" s="135">
        <v>42220.833333333336</v>
      </c>
      <c r="C4823" s="6">
        <v>493625</v>
      </c>
      <c r="D4823" s="62"/>
      <c r="E4823" s="44"/>
      <c r="F4823" s="6"/>
    </row>
    <row r="4824" spans="1:6" ht="15.75" customHeight="1" x14ac:dyDescent="0.2">
      <c r="A4824" s="6" t="s">
        <v>788</v>
      </c>
      <c r="B4824" s="135">
        <v>42219.833333333336</v>
      </c>
      <c r="C4824" s="6">
        <v>481939</v>
      </c>
      <c r="D4824" s="62"/>
      <c r="E4824" s="44"/>
      <c r="F4824" s="6"/>
    </row>
    <row r="4825" spans="1:6" ht="15.75" customHeight="1" x14ac:dyDescent="0.2">
      <c r="A4825" s="6" t="s">
        <v>788</v>
      </c>
      <c r="B4825" s="135">
        <v>42218.833333333336</v>
      </c>
      <c r="C4825" s="6">
        <v>477767</v>
      </c>
      <c r="D4825" s="62"/>
      <c r="E4825" s="44"/>
      <c r="F4825" s="6"/>
    </row>
    <row r="4826" spans="1:6" ht="15.75" customHeight="1" x14ac:dyDescent="0.2">
      <c r="A4826" s="6" t="s">
        <v>788</v>
      </c>
      <c r="B4826" s="135">
        <v>42217.833333333336</v>
      </c>
      <c r="C4826" s="6">
        <v>477444</v>
      </c>
      <c r="D4826" s="62"/>
      <c r="E4826" s="44"/>
      <c r="F4826" s="6"/>
    </row>
    <row r="4827" spans="1:6" ht="15.75" customHeight="1" x14ac:dyDescent="0.2">
      <c r="A4827" s="6" t="s">
        <v>792</v>
      </c>
      <c r="B4827" s="135">
        <v>42247.833333333336</v>
      </c>
      <c r="C4827" s="6">
        <v>128652</v>
      </c>
      <c r="D4827" s="62"/>
      <c r="E4827" s="44"/>
      <c r="F4827" s="6"/>
    </row>
    <row r="4828" spans="1:6" ht="15.75" customHeight="1" x14ac:dyDescent="0.2">
      <c r="A4828" s="6" t="s">
        <v>792</v>
      </c>
      <c r="B4828" s="135">
        <v>42246.833333333336</v>
      </c>
      <c r="C4828" s="6">
        <v>129306</v>
      </c>
      <c r="D4828" s="62"/>
      <c r="E4828" s="44"/>
      <c r="F4828" s="6"/>
    </row>
    <row r="4829" spans="1:6" ht="15.75" customHeight="1" x14ac:dyDescent="0.2">
      <c r="A4829" s="6" t="s">
        <v>792</v>
      </c>
      <c r="B4829" s="135">
        <v>42245.833333333336</v>
      </c>
      <c r="C4829" s="6">
        <v>152225</v>
      </c>
      <c r="D4829" s="62"/>
      <c r="E4829" s="44"/>
      <c r="F4829" s="6"/>
    </row>
    <row r="4830" spans="1:6" ht="15.75" customHeight="1" x14ac:dyDescent="0.2">
      <c r="A4830" s="6" t="s">
        <v>792</v>
      </c>
      <c r="B4830" s="135">
        <v>42244.833333333336</v>
      </c>
      <c r="C4830" s="6">
        <v>141412</v>
      </c>
      <c r="D4830" s="62"/>
      <c r="E4830" s="44"/>
      <c r="F4830" s="6"/>
    </row>
    <row r="4831" spans="1:6" ht="15.75" customHeight="1" x14ac:dyDescent="0.2">
      <c r="A4831" s="6" t="s">
        <v>792</v>
      </c>
      <c r="B4831" s="135">
        <v>42243.833333333336</v>
      </c>
      <c r="C4831" s="6">
        <v>133911</v>
      </c>
      <c r="D4831" s="62"/>
      <c r="E4831" s="44"/>
      <c r="F4831" s="6"/>
    </row>
    <row r="4832" spans="1:6" ht="15.75" customHeight="1" x14ac:dyDescent="0.2">
      <c r="A4832" s="6" t="s">
        <v>792</v>
      </c>
      <c r="B4832" s="135">
        <v>42242.833333333336</v>
      </c>
      <c r="C4832" s="6">
        <v>144058</v>
      </c>
      <c r="D4832" s="62"/>
      <c r="E4832" s="44"/>
      <c r="F4832" s="6"/>
    </row>
    <row r="4833" spans="1:6" ht="15.75" customHeight="1" x14ac:dyDescent="0.2">
      <c r="A4833" s="6" t="s">
        <v>792</v>
      </c>
      <c r="B4833" s="135">
        <v>42241.833333333336</v>
      </c>
      <c r="C4833" s="6">
        <v>114482</v>
      </c>
      <c r="D4833" s="62"/>
      <c r="E4833" s="44"/>
      <c r="F4833" s="6"/>
    </row>
    <row r="4834" spans="1:6" ht="15.75" customHeight="1" x14ac:dyDescent="0.2">
      <c r="A4834" s="6" t="s">
        <v>792</v>
      </c>
      <c r="B4834" s="135">
        <v>42240.833333333336</v>
      </c>
      <c r="C4834" s="6">
        <v>386995</v>
      </c>
      <c r="D4834" s="62"/>
      <c r="E4834" s="44"/>
      <c r="F4834" s="6"/>
    </row>
    <row r="4835" spans="1:6" ht="15.75" customHeight="1" x14ac:dyDescent="0.2">
      <c r="A4835" s="6" t="s">
        <v>792</v>
      </c>
      <c r="B4835" s="135">
        <v>42239.833333333336</v>
      </c>
      <c r="C4835" s="6">
        <v>159521</v>
      </c>
      <c r="D4835" s="62"/>
      <c r="E4835" s="44"/>
      <c r="F4835" s="6"/>
    </row>
    <row r="4836" spans="1:6" ht="15.75" customHeight="1" x14ac:dyDescent="0.2">
      <c r="A4836" s="6" t="s">
        <v>792</v>
      </c>
      <c r="B4836" s="135">
        <v>42238.833333333336</v>
      </c>
      <c r="C4836" s="6">
        <v>157163</v>
      </c>
      <c r="D4836" s="62"/>
      <c r="E4836" s="44"/>
      <c r="F4836" s="6"/>
    </row>
    <row r="4837" spans="1:6" ht="15.75" customHeight="1" x14ac:dyDescent="0.2">
      <c r="A4837" s="6" t="s">
        <v>792</v>
      </c>
      <c r="B4837" s="135">
        <v>42237.833333333336</v>
      </c>
      <c r="C4837" s="6">
        <v>140461</v>
      </c>
      <c r="D4837" s="62"/>
      <c r="E4837" s="44"/>
      <c r="F4837" s="6"/>
    </row>
    <row r="4838" spans="1:6" ht="15.75" customHeight="1" x14ac:dyDescent="0.2">
      <c r="A4838" s="6" t="s">
        <v>792</v>
      </c>
      <c r="B4838" s="135">
        <v>42236.833333333336</v>
      </c>
      <c r="C4838" s="6">
        <v>153956</v>
      </c>
      <c r="D4838" s="62"/>
      <c r="E4838" s="44"/>
      <c r="F4838" s="6"/>
    </row>
    <row r="4839" spans="1:6" ht="15.75" customHeight="1" x14ac:dyDescent="0.2">
      <c r="A4839" s="6" t="s">
        <v>792</v>
      </c>
      <c r="B4839" s="135">
        <v>42235.833333333336</v>
      </c>
      <c r="C4839" s="6">
        <v>145113</v>
      </c>
      <c r="D4839" s="62"/>
      <c r="E4839" s="44"/>
      <c r="F4839" s="6"/>
    </row>
    <row r="4840" spans="1:6" ht="15.75" customHeight="1" x14ac:dyDescent="0.2">
      <c r="A4840" s="6" t="s">
        <v>792</v>
      </c>
      <c r="B4840" s="135">
        <v>42234.833333333336</v>
      </c>
      <c r="C4840" s="6">
        <v>160275</v>
      </c>
      <c r="D4840" s="62"/>
      <c r="E4840" s="44"/>
      <c r="F4840" s="6"/>
    </row>
    <row r="4841" spans="1:6" ht="15.75" customHeight="1" x14ac:dyDescent="0.2">
      <c r="A4841" s="6" t="s">
        <v>792</v>
      </c>
      <c r="B4841" s="135">
        <v>42233.833333333336</v>
      </c>
      <c r="C4841" s="6">
        <v>161222</v>
      </c>
      <c r="D4841" s="62"/>
      <c r="E4841" s="44"/>
      <c r="F4841" s="6"/>
    </row>
    <row r="4842" spans="1:6" ht="15.75" customHeight="1" x14ac:dyDescent="0.2">
      <c r="A4842" s="6" t="s">
        <v>792</v>
      </c>
      <c r="B4842" s="135">
        <v>42232.833333333336</v>
      </c>
      <c r="C4842" s="6">
        <v>172642</v>
      </c>
      <c r="D4842" s="62"/>
      <c r="E4842" s="44"/>
      <c r="F4842" s="6"/>
    </row>
    <row r="4843" spans="1:6" ht="15.75" customHeight="1" x14ac:dyDescent="0.2">
      <c r="A4843" s="6" t="s">
        <v>792</v>
      </c>
      <c r="B4843" s="135">
        <v>42231.833333333336</v>
      </c>
      <c r="C4843" s="6">
        <v>151232</v>
      </c>
      <c r="D4843" s="62"/>
      <c r="E4843" s="44"/>
      <c r="F4843" s="6"/>
    </row>
    <row r="4844" spans="1:6" ht="15.75" customHeight="1" x14ac:dyDescent="0.2">
      <c r="A4844" s="6" t="s">
        <v>792</v>
      </c>
      <c r="B4844" s="135">
        <v>42230.833333333336</v>
      </c>
      <c r="C4844" s="6">
        <v>130848</v>
      </c>
      <c r="D4844" s="62"/>
      <c r="E4844" s="44"/>
      <c r="F4844" s="6"/>
    </row>
    <row r="4845" spans="1:6" ht="15.75" customHeight="1" x14ac:dyDescent="0.2">
      <c r="A4845" s="6" t="s">
        <v>792</v>
      </c>
      <c r="B4845" s="135">
        <v>42229.833333333336</v>
      </c>
      <c r="C4845" s="6">
        <v>145695</v>
      </c>
      <c r="D4845" s="62"/>
      <c r="E4845" s="44"/>
      <c r="F4845" s="6"/>
    </row>
    <row r="4846" spans="1:6" ht="15.75" customHeight="1" x14ac:dyDescent="0.2">
      <c r="A4846" s="6" t="s">
        <v>792</v>
      </c>
      <c r="B4846" s="135">
        <v>42228.833333333336</v>
      </c>
      <c r="C4846" s="6">
        <v>155132</v>
      </c>
      <c r="D4846" s="62"/>
      <c r="E4846" s="44"/>
      <c r="F4846" s="6"/>
    </row>
    <row r="4847" spans="1:6" ht="15.75" customHeight="1" x14ac:dyDescent="0.2">
      <c r="A4847" s="6" t="s">
        <v>792</v>
      </c>
      <c r="B4847" s="135">
        <v>42227.833333333336</v>
      </c>
      <c r="C4847" s="6">
        <v>293461</v>
      </c>
      <c r="D4847" s="62"/>
      <c r="E4847" s="44"/>
      <c r="F4847" s="6"/>
    </row>
    <row r="4848" spans="1:6" ht="15.75" customHeight="1" x14ac:dyDescent="0.2">
      <c r="A4848" s="6" t="s">
        <v>792</v>
      </c>
      <c r="B4848" s="135">
        <v>42226.833333333336</v>
      </c>
      <c r="C4848" s="6">
        <v>129842</v>
      </c>
      <c r="D4848" s="62"/>
      <c r="E4848" s="44"/>
      <c r="F4848" s="6"/>
    </row>
    <row r="4849" spans="1:6" ht="15.75" customHeight="1" x14ac:dyDescent="0.2">
      <c r="A4849" s="6" t="s">
        <v>792</v>
      </c>
      <c r="B4849" s="135">
        <v>42225.833333333336</v>
      </c>
      <c r="C4849" s="6">
        <v>125251</v>
      </c>
      <c r="D4849" s="62"/>
      <c r="E4849" s="44"/>
      <c r="F4849" s="6"/>
    </row>
    <row r="4850" spans="1:6" ht="15.75" customHeight="1" x14ac:dyDescent="0.2">
      <c r="A4850" s="6" t="s">
        <v>792</v>
      </c>
      <c r="B4850" s="135">
        <v>42224.833333333336</v>
      </c>
      <c r="C4850" s="6">
        <v>116579</v>
      </c>
      <c r="D4850" s="62"/>
      <c r="E4850" s="44"/>
      <c r="F4850" s="6"/>
    </row>
    <row r="4851" spans="1:6" ht="15.75" customHeight="1" x14ac:dyDescent="0.2">
      <c r="A4851" s="6" t="s">
        <v>792</v>
      </c>
      <c r="B4851" s="135">
        <v>42223.833333333336</v>
      </c>
      <c r="C4851" s="6">
        <v>110870</v>
      </c>
      <c r="D4851" s="62"/>
      <c r="E4851" s="44"/>
      <c r="F4851" s="6"/>
    </row>
    <row r="4852" spans="1:6" ht="15.75" customHeight="1" x14ac:dyDescent="0.2">
      <c r="A4852" s="6" t="s">
        <v>792</v>
      </c>
      <c r="B4852" s="135">
        <v>42222.833333333336</v>
      </c>
      <c r="C4852" s="6">
        <v>120081</v>
      </c>
      <c r="D4852" s="62"/>
      <c r="E4852" s="44"/>
      <c r="F4852" s="6"/>
    </row>
    <row r="4853" spans="1:6" ht="15.75" customHeight="1" x14ac:dyDescent="0.2">
      <c r="A4853" s="6" t="s">
        <v>792</v>
      </c>
      <c r="B4853" s="135">
        <v>42221.833333333336</v>
      </c>
      <c r="C4853" s="6">
        <v>117716</v>
      </c>
      <c r="D4853" s="62"/>
      <c r="E4853" s="44"/>
      <c r="F4853" s="6"/>
    </row>
    <row r="4854" spans="1:6" ht="15.75" customHeight="1" x14ac:dyDescent="0.2">
      <c r="A4854" s="6" t="s">
        <v>792</v>
      </c>
      <c r="B4854" s="135">
        <v>42220.833333333336</v>
      </c>
      <c r="C4854" s="6">
        <v>115148</v>
      </c>
      <c r="D4854" s="62"/>
      <c r="E4854" s="44"/>
      <c r="F4854" s="6"/>
    </row>
    <row r="4855" spans="1:6" ht="15.75" customHeight="1" x14ac:dyDescent="0.2">
      <c r="A4855" s="6" t="s">
        <v>792</v>
      </c>
      <c r="B4855" s="135">
        <v>42219.833333333336</v>
      </c>
      <c r="C4855" s="6">
        <v>125955</v>
      </c>
      <c r="D4855" s="62"/>
      <c r="E4855" s="44"/>
      <c r="F4855" s="6"/>
    </row>
    <row r="4856" spans="1:6" ht="15.75" customHeight="1" x14ac:dyDescent="0.2">
      <c r="A4856" s="6" t="s">
        <v>792</v>
      </c>
      <c r="B4856" s="135">
        <v>42218.833333333336</v>
      </c>
      <c r="C4856" s="6">
        <v>113611</v>
      </c>
      <c r="D4856" s="62"/>
      <c r="E4856" s="44"/>
      <c r="F4856" s="6"/>
    </row>
    <row r="4857" spans="1:6" ht="15.75" customHeight="1" x14ac:dyDescent="0.2">
      <c r="A4857" s="6" t="s">
        <v>792</v>
      </c>
      <c r="B4857" s="135">
        <v>42217.833333333336</v>
      </c>
      <c r="C4857" s="6">
        <v>126921</v>
      </c>
      <c r="D4857" s="62"/>
      <c r="E4857" s="44"/>
      <c r="F4857" s="6"/>
    </row>
    <row r="4858" spans="1:6" ht="15.75" customHeight="1" x14ac:dyDescent="0.2">
      <c r="A4858" s="6" t="s">
        <v>793</v>
      </c>
      <c r="B4858" s="135">
        <v>42247.833333333336</v>
      </c>
      <c r="C4858" s="6">
        <v>922744</v>
      </c>
      <c r="D4858" s="62"/>
      <c r="E4858" s="44"/>
      <c r="F4858" s="6"/>
    </row>
    <row r="4859" spans="1:6" ht="15.75" customHeight="1" x14ac:dyDescent="0.2">
      <c r="A4859" s="6" t="s">
        <v>793</v>
      </c>
      <c r="B4859" s="135">
        <v>42246.833333333336</v>
      </c>
      <c r="C4859" s="6">
        <v>806700</v>
      </c>
      <c r="D4859" s="62"/>
      <c r="E4859" s="44"/>
      <c r="F4859" s="6"/>
    </row>
    <row r="4860" spans="1:6" ht="15.75" customHeight="1" x14ac:dyDescent="0.2">
      <c r="A4860" s="6" t="s">
        <v>793</v>
      </c>
      <c r="B4860" s="135">
        <v>42245.833333333336</v>
      </c>
      <c r="C4860" s="6">
        <v>573275</v>
      </c>
      <c r="D4860" s="62"/>
      <c r="E4860" s="44"/>
      <c r="F4860" s="6"/>
    </row>
    <row r="4861" spans="1:6" ht="15.75" customHeight="1" x14ac:dyDescent="0.2">
      <c r="A4861" s="6" t="s">
        <v>793</v>
      </c>
      <c r="B4861" s="135">
        <v>42244.833333333336</v>
      </c>
      <c r="C4861" s="6">
        <v>593858</v>
      </c>
      <c r="D4861" s="62"/>
      <c r="E4861" s="44"/>
      <c r="F4861" s="6"/>
    </row>
    <row r="4862" spans="1:6" ht="15.75" customHeight="1" x14ac:dyDescent="0.2">
      <c r="A4862" s="6" t="s">
        <v>793</v>
      </c>
      <c r="B4862" s="135">
        <v>42243.833333333336</v>
      </c>
      <c r="C4862" s="6">
        <v>751499</v>
      </c>
      <c r="D4862" s="62"/>
      <c r="E4862" s="44"/>
      <c r="F4862" s="6"/>
    </row>
    <row r="4863" spans="1:6" ht="15.75" customHeight="1" x14ac:dyDescent="0.2">
      <c r="A4863" s="6" t="s">
        <v>793</v>
      </c>
      <c r="B4863" s="135">
        <v>42242.833333333336</v>
      </c>
      <c r="C4863" s="6">
        <v>2629237</v>
      </c>
      <c r="D4863" s="62"/>
      <c r="E4863" s="44"/>
      <c r="F4863" s="6"/>
    </row>
    <row r="4864" spans="1:6" ht="15.75" customHeight="1" x14ac:dyDescent="0.2">
      <c r="A4864" s="6" t="s">
        <v>793</v>
      </c>
      <c r="B4864" s="135">
        <v>42241.833333333336</v>
      </c>
      <c r="C4864" s="6">
        <v>1997102</v>
      </c>
      <c r="D4864" s="62"/>
      <c r="E4864" s="44"/>
      <c r="F4864" s="6"/>
    </row>
    <row r="4865" spans="1:6" ht="15.75" customHeight="1" x14ac:dyDescent="0.2">
      <c r="A4865" s="6" t="s">
        <v>793</v>
      </c>
      <c r="B4865" s="135">
        <v>42240.833333333336</v>
      </c>
      <c r="C4865" s="6">
        <v>1154258</v>
      </c>
      <c r="D4865" s="62"/>
      <c r="E4865" s="44"/>
      <c r="F4865" s="6"/>
    </row>
    <row r="4866" spans="1:6" ht="15.75" customHeight="1" x14ac:dyDescent="0.2">
      <c r="A4866" s="6" t="s">
        <v>793</v>
      </c>
      <c r="B4866" s="135">
        <v>42239.833333333336</v>
      </c>
      <c r="C4866" s="6">
        <v>984290</v>
      </c>
      <c r="D4866" s="62"/>
      <c r="E4866" s="44"/>
      <c r="F4866" s="6"/>
    </row>
    <row r="4867" spans="1:6" ht="15.75" customHeight="1" x14ac:dyDescent="0.2">
      <c r="A4867" s="6" t="s">
        <v>793</v>
      </c>
      <c r="B4867" s="135">
        <v>42238.833333333336</v>
      </c>
      <c r="C4867" s="6">
        <v>761734</v>
      </c>
      <c r="D4867" s="62"/>
      <c r="E4867" s="44"/>
      <c r="F4867" s="6"/>
    </row>
    <row r="4868" spans="1:6" ht="15.75" customHeight="1" x14ac:dyDescent="0.2">
      <c r="A4868" s="6" t="s">
        <v>793</v>
      </c>
      <c r="B4868" s="135">
        <v>42237.833333333336</v>
      </c>
      <c r="C4868" s="6">
        <v>818525</v>
      </c>
      <c r="D4868" s="62"/>
      <c r="E4868" s="44"/>
      <c r="F4868" s="6"/>
    </row>
    <row r="4869" spans="1:6" ht="15.75" customHeight="1" x14ac:dyDescent="0.2">
      <c r="A4869" s="6" t="s">
        <v>793</v>
      </c>
      <c r="B4869" s="135">
        <v>42236.833333333336</v>
      </c>
      <c r="C4869" s="6">
        <v>1076570</v>
      </c>
      <c r="D4869" s="62"/>
      <c r="E4869" s="44"/>
      <c r="F4869" s="6"/>
    </row>
    <row r="4870" spans="1:6" ht="15.75" customHeight="1" x14ac:dyDescent="0.2">
      <c r="A4870" s="6" t="s">
        <v>793</v>
      </c>
      <c r="B4870" s="135">
        <v>42235.833333333336</v>
      </c>
      <c r="C4870" s="6">
        <v>1694225</v>
      </c>
      <c r="D4870" s="62"/>
      <c r="E4870" s="44"/>
      <c r="F4870" s="6"/>
    </row>
    <row r="4871" spans="1:6" ht="15.75" customHeight="1" x14ac:dyDescent="0.2">
      <c r="A4871" s="6" t="s">
        <v>793</v>
      </c>
      <c r="B4871" s="135">
        <v>42234.833333333336</v>
      </c>
      <c r="C4871" s="6">
        <v>1053881</v>
      </c>
      <c r="D4871" s="62"/>
      <c r="E4871" s="44"/>
      <c r="F4871" s="6"/>
    </row>
    <row r="4872" spans="1:6" ht="15.75" customHeight="1" x14ac:dyDescent="0.2">
      <c r="A4872" s="6" t="s">
        <v>793</v>
      </c>
      <c r="B4872" s="135">
        <v>42233.833333333336</v>
      </c>
      <c r="C4872" s="6">
        <v>1555739</v>
      </c>
      <c r="D4872" s="62"/>
      <c r="E4872" s="44"/>
      <c r="F4872" s="6"/>
    </row>
    <row r="4873" spans="1:6" ht="15.75" customHeight="1" x14ac:dyDescent="0.2">
      <c r="A4873" s="6" t="s">
        <v>793</v>
      </c>
      <c r="B4873" s="135">
        <v>42232.833333333336</v>
      </c>
      <c r="C4873" s="6">
        <v>1612913</v>
      </c>
      <c r="D4873" s="62"/>
      <c r="E4873" s="44"/>
      <c r="F4873" s="6"/>
    </row>
    <row r="4874" spans="1:6" ht="15.75" customHeight="1" x14ac:dyDescent="0.2">
      <c r="A4874" s="6" t="s">
        <v>793</v>
      </c>
      <c r="B4874" s="135">
        <v>42231.833333333336</v>
      </c>
      <c r="C4874" s="6">
        <v>1380658</v>
      </c>
      <c r="D4874" s="62"/>
      <c r="E4874" s="44"/>
      <c r="F4874" s="6"/>
    </row>
    <row r="4875" spans="1:6" ht="15.75" customHeight="1" x14ac:dyDescent="0.2">
      <c r="A4875" s="6" t="s">
        <v>793</v>
      </c>
      <c r="B4875" s="135">
        <v>42230.833333333336</v>
      </c>
      <c r="C4875" s="6">
        <v>1314068</v>
      </c>
      <c r="D4875" s="62"/>
      <c r="E4875" s="44"/>
      <c r="F4875" s="6"/>
    </row>
    <row r="4876" spans="1:6" ht="15.75" customHeight="1" x14ac:dyDescent="0.2">
      <c r="A4876" s="6" t="s">
        <v>793</v>
      </c>
      <c r="B4876" s="135">
        <v>42229.833333333336</v>
      </c>
      <c r="C4876" s="6">
        <v>1376484</v>
      </c>
      <c r="D4876" s="62"/>
      <c r="E4876" s="44"/>
      <c r="F4876" s="6"/>
    </row>
    <row r="4877" spans="1:6" ht="15.75" customHeight="1" x14ac:dyDescent="0.2">
      <c r="A4877" s="6" t="s">
        <v>793</v>
      </c>
      <c r="B4877" s="135">
        <v>42228.833333333336</v>
      </c>
      <c r="C4877" s="6">
        <v>2155881</v>
      </c>
      <c r="D4877" s="62"/>
      <c r="E4877" s="44"/>
      <c r="F4877" s="6"/>
    </row>
    <row r="4878" spans="1:6" ht="15.75" customHeight="1" x14ac:dyDescent="0.2">
      <c r="A4878" s="6" t="s">
        <v>793</v>
      </c>
      <c r="B4878" s="135">
        <v>42227.833333333336</v>
      </c>
      <c r="C4878" s="6">
        <v>1660036</v>
      </c>
      <c r="D4878" s="62"/>
      <c r="E4878" s="44"/>
      <c r="F4878" s="6"/>
    </row>
    <row r="4879" spans="1:6" ht="15.75" customHeight="1" x14ac:dyDescent="0.2">
      <c r="A4879" s="6" t="s">
        <v>793</v>
      </c>
      <c r="B4879" s="135">
        <v>42226.833333333336</v>
      </c>
      <c r="C4879" s="6">
        <v>1680939</v>
      </c>
      <c r="D4879" s="62"/>
      <c r="E4879" s="44"/>
      <c r="F4879" s="6"/>
    </row>
    <row r="4880" spans="1:6" ht="15.75" customHeight="1" x14ac:dyDescent="0.2">
      <c r="A4880" s="6" t="s">
        <v>793</v>
      </c>
      <c r="B4880" s="135">
        <v>42225.833333333336</v>
      </c>
      <c r="C4880" s="6">
        <v>1586005</v>
      </c>
      <c r="D4880" s="62"/>
      <c r="E4880" s="44"/>
      <c r="F4880" s="6"/>
    </row>
    <row r="4881" spans="1:6" ht="15.75" customHeight="1" x14ac:dyDescent="0.2">
      <c r="A4881" s="6" t="s">
        <v>793</v>
      </c>
      <c r="B4881" s="135">
        <v>42224.833333333336</v>
      </c>
      <c r="C4881" s="6">
        <v>1311797</v>
      </c>
      <c r="D4881" s="62"/>
      <c r="E4881" s="44"/>
      <c r="F4881" s="6"/>
    </row>
    <row r="4882" spans="1:6" ht="15.75" customHeight="1" x14ac:dyDescent="0.2">
      <c r="A4882" s="6" t="s">
        <v>793</v>
      </c>
      <c r="B4882" s="135">
        <v>42223.833333333336</v>
      </c>
      <c r="C4882" s="6">
        <v>1094533</v>
      </c>
      <c r="D4882" s="62"/>
      <c r="E4882" s="44"/>
      <c r="F4882" s="6"/>
    </row>
    <row r="4883" spans="1:6" ht="15.75" customHeight="1" x14ac:dyDescent="0.2">
      <c r="A4883" s="6" t="s">
        <v>793</v>
      </c>
      <c r="B4883" s="135">
        <v>42222.833333333336</v>
      </c>
      <c r="C4883" s="6">
        <v>1173806</v>
      </c>
      <c r="D4883" s="62"/>
      <c r="E4883" s="44"/>
      <c r="F4883" s="6"/>
    </row>
    <row r="4884" spans="1:6" ht="15.75" customHeight="1" x14ac:dyDescent="0.2">
      <c r="A4884" s="6" t="s">
        <v>793</v>
      </c>
      <c r="B4884" s="135">
        <v>42221.833333333336</v>
      </c>
      <c r="C4884" s="6">
        <v>1952743</v>
      </c>
      <c r="D4884" s="62"/>
      <c r="E4884" s="44"/>
      <c r="F4884" s="6"/>
    </row>
    <row r="4885" spans="1:6" ht="15.75" customHeight="1" x14ac:dyDescent="0.2">
      <c r="A4885" s="6" t="s">
        <v>793</v>
      </c>
      <c r="B4885" s="135">
        <v>42220.833333333336</v>
      </c>
      <c r="C4885" s="6">
        <v>1493267</v>
      </c>
      <c r="D4885" s="62"/>
      <c r="E4885" s="44"/>
      <c r="F4885" s="6"/>
    </row>
    <row r="4886" spans="1:6" ht="15.75" customHeight="1" x14ac:dyDescent="0.2">
      <c r="A4886" s="6" t="s">
        <v>793</v>
      </c>
      <c r="B4886" s="135">
        <v>42219.833333333336</v>
      </c>
      <c r="C4886" s="6">
        <v>1269944</v>
      </c>
      <c r="D4886" s="62"/>
      <c r="E4886" s="44"/>
      <c r="F4886" s="6"/>
    </row>
    <row r="4887" spans="1:6" ht="15.75" customHeight="1" x14ac:dyDescent="0.2">
      <c r="A4887" s="6" t="s">
        <v>793</v>
      </c>
      <c r="B4887" s="135">
        <v>42218.833333333336</v>
      </c>
      <c r="C4887" s="6">
        <v>1376639</v>
      </c>
      <c r="D4887" s="62"/>
      <c r="E4887" s="44"/>
      <c r="F4887" s="6"/>
    </row>
    <row r="4888" spans="1:6" ht="15.75" customHeight="1" x14ac:dyDescent="0.2">
      <c r="A4888" s="6" t="s">
        <v>793</v>
      </c>
      <c r="B4888" s="135">
        <v>42217.833333333336</v>
      </c>
      <c r="C4888" s="6">
        <v>1167834</v>
      </c>
      <c r="D4888" s="62"/>
      <c r="E4888" s="44"/>
      <c r="F4888" s="6"/>
    </row>
    <row r="4889" spans="1:6" ht="15.75" customHeight="1" x14ac:dyDescent="0.2">
      <c r="A4889" s="6" t="s">
        <v>794</v>
      </c>
      <c r="B4889" s="135">
        <v>42247.833333333336</v>
      </c>
      <c r="C4889" s="6">
        <v>929652</v>
      </c>
      <c r="D4889" s="62"/>
      <c r="E4889" s="44"/>
      <c r="F4889" s="6"/>
    </row>
    <row r="4890" spans="1:6" ht="15.75" customHeight="1" x14ac:dyDescent="0.2">
      <c r="A4890" s="6" t="s">
        <v>794</v>
      </c>
      <c r="B4890" s="135">
        <v>42246.833333333336</v>
      </c>
      <c r="C4890" s="6">
        <v>933658</v>
      </c>
      <c r="D4890" s="62"/>
      <c r="E4890" s="44"/>
      <c r="F4890" s="6"/>
    </row>
    <row r="4891" spans="1:6" ht="15.75" customHeight="1" x14ac:dyDescent="0.2">
      <c r="A4891" s="6" t="s">
        <v>794</v>
      </c>
      <c r="B4891" s="135">
        <v>42245.833333333336</v>
      </c>
      <c r="C4891" s="6">
        <v>1140072</v>
      </c>
      <c r="D4891" s="62"/>
      <c r="E4891" s="44"/>
      <c r="F4891" s="6"/>
    </row>
    <row r="4892" spans="1:6" ht="15.75" customHeight="1" x14ac:dyDescent="0.2">
      <c r="A4892" s="6" t="s">
        <v>794</v>
      </c>
      <c r="B4892" s="135">
        <v>42244.833333333336</v>
      </c>
      <c r="C4892" s="6">
        <v>555499</v>
      </c>
      <c r="D4892" s="62"/>
      <c r="E4892" s="44"/>
      <c r="F4892" s="6"/>
    </row>
    <row r="4893" spans="1:6" ht="15.75" customHeight="1" x14ac:dyDescent="0.2">
      <c r="A4893" s="6" t="s">
        <v>794</v>
      </c>
      <c r="B4893" s="135">
        <v>42243.833333333336</v>
      </c>
      <c r="C4893" s="6">
        <v>951323</v>
      </c>
      <c r="D4893" s="62"/>
      <c r="E4893" s="44"/>
      <c r="F4893" s="6"/>
    </row>
    <row r="4894" spans="1:6" ht="15.75" customHeight="1" x14ac:dyDescent="0.2">
      <c r="A4894" s="6" t="s">
        <v>794</v>
      </c>
      <c r="B4894" s="135">
        <v>42242.833333333336</v>
      </c>
      <c r="C4894" s="6">
        <v>942833</v>
      </c>
      <c r="D4894" s="62"/>
      <c r="E4894" s="44"/>
      <c r="F4894" s="6"/>
    </row>
    <row r="4895" spans="1:6" ht="15.75" customHeight="1" x14ac:dyDescent="0.2">
      <c r="A4895" s="6" t="s">
        <v>794</v>
      </c>
      <c r="B4895" s="135">
        <v>42241.833333333336</v>
      </c>
      <c r="C4895" s="6">
        <v>932364</v>
      </c>
      <c r="D4895" s="62"/>
      <c r="E4895" s="44"/>
      <c r="F4895" s="6"/>
    </row>
    <row r="4896" spans="1:6" ht="15.75" customHeight="1" x14ac:dyDescent="0.2">
      <c r="A4896" s="6" t="s">
        <v>794</v>
      </c>
      <c r="B4896" s="135">
        <v>42240.833333333336</v>
      </c>
      <c r="C4896" s="6">
        <v>967817</v>
      </c>
      <c r="D4896" s="62"/>
      <c r="E4896" s="44"/>
      <c r="F4896" s="6"/>
    </row>
    <row r="4897" spans="1:6" ht="15.75" customHeight="1" x14ac:dyDescent="0.2">
      <c r="A4897" s="6" t="s">
        <v>794</v>
      </c>
      <c r="B4897" s="135">
        <v>42239.833333333336</v>
      </c>
      <c r="C4897" s="6">
        <v>926428</v>
      </c>
      <c r="D4897" s="62"/>
      <c r="E4897" s="44"/>
      <c r="F4897" s="6"/>
    </row>
    <row r="4898" spans="1:6" ht="15.75" customHeight="1" x14ac:dyDescent="0.2">
      <c r="A4898" s="6" t="s">
        <v>794</v>
      </c>
      <c r="B4898" s="135">
        <v>42238.833333333336</v>
      </c>
      <c r="C4898" s="6">
        <v>1080003</v>
      </c>
      <c r="D4898" s="62"/>
      <c r="E4898" s="44"/>
      <c r="F4898" s="6"/>
    </row>
    <row r="4899" spans="1:6" ht="15.75" customHeight="1" x14ac:dyDescent="0.2">
      <c r="A4899" s="6" t="s">
        <v>794</v>
      </c>
      <c r="B4899" s="135">
        <v>42237.833333333336</v>
      </c>
      <c r="C4899" s="6">
        <v>601786</v>
      </c>
      <c r="D4899" s="62"/>
      <c r="E4899" s="44"/>
      <c r="F4899" s="6"/>
    </row>
    <row r="4900" spans="1:6" ht="15.75" customHeight="1" x14ac:dyDescent="0.2">
      <c r="A4900" s="6" t="s">
        <v>794</v>
      </c>
      <c r="B4900" s="135">
        <v>42236.833333333336</v>
      </c>
      <c r="C4900" s="6">
        <v>1008603</v>
      </c>
      <c r="D4900" s="62"/>
      <c r="E4900" s="44"/>
      <c r="F4900" s="6"/>
    </row>
    <row r="4901" spans="1:6" ht="15.75" customHeight="1" x14ac:dyDescent="0.2">
      <c r="A4901" s="6" t="s">
        <v>794</v>
      </c>
      <c r="B4901" s="135">
        <v>42235.833333333336</v>
      </c>
      <c r="C4901" s="6">
        <v>933319</v>
      </c>
      <c r="D4901" s="62"/>
      <c r="E4901" s="44"/>
      <c r="F4901" s="6"/>
    </row>
    <row r="4902" spans="1:6" ht="15.75" customHeight="1" x14ac:dyDescent="0.2">
      <c r="A4902" s="6" t="s">
        <v>794</v>
      </c>
      <c r="B4902" s="135">
        <v>42234.833333333336</v>
      </c>
      <c r="C4902" s="6">
        <v>1146025</v>
      </c>
      <c r="D4902" s="62"/>
      <c r="E4902" s="44"/>
      <c r="F4902" s="6"/>
    </row>
    <row r="4903" spans="1:6" ht="15.75" customHeight="1" x14ac:dyDescent="0.2">
      <c r="A4903" s="6" t="s">
        <v>794</v>
      </c>
      <c r="B4903" s="135">
        <v>42233.833333333336</v>
      </c>
      <c r="C4903" s="6">
        <v>991390</v>
      </c>
      <c r="D4903" s="62"/>
      <c r="E4903" s="44"/>
      <c r="F4903" s="6"/>
    </row>
    <row r="4904" spans="1:6" ht="15.75" customHeight="1" x14ac:dyDescent="0.2">
      <c r="A4904" s="6" t="s">
        <v>794</v>
      </c>
      <c r="B4904" s="135">
        <v>42232.833333333336</v>
      </c>
      <c r="C4904" s="6">
        <v>932953</v>
      </c>
      <c r="D4904" s="62"/>
      <c r="E4904" s="44"/>
      <c r="F4904" s="6"/>
    </row>
    <row r="4905" spans="1:6" ht="15.75" customHeight="1" x14ac:dyDescent="0.2">
      <c r="A4905" s="6" t="s">
        <v>794</v>
      </c>
      <c r="B4905" s="135">
        <v>42231.833333333336</v>
      </c>
      <c r="C4905" s="6">
        <v>1122407</v>
      </c>
      <c r="D4905" s="62"/>
      <c r="E4905" s="44"/>
      <c r="F4905" s="6"/>
    </row>
    <row r="4906" spans="1:6" ht="15.75" customHeight="1" x14ac:dyDescent="0.2">
      <c r="A4906" s="6" t="s">
        <v>794</v>
      </c>
      <c r="B4906" s="135">
        <v>42230.833333333336</v>
      </c>
      <c r="C4906" s="6">
        <v>648811</v>
      </c>
      <c r="D4906" s="62"/>
      <c r="E4906" s="44"/>
      <c r="F4906" s="6"/>
    </row>
    <row r="4907" spans="1:6" ht="15.75" customHeight="1" x14ac:dyDescent="0.2">
      <c r="A4907" s="6" t="s">
        <v>794</v>
      </c>
      <c r="B4907" s="135">
        <v>42229.833333333336</v>
      </c>
      <c r="C4907" s="6">
        <v>984705</v>
      </c>
      <c r="D4907" s="62"/>
      <c r="E4907" s="44"/>
      <c r="F4907" s="6"/>
    </row>
    <row r="4908" spans="1:6" ht="15.75" customHeight="1" x14ac:dyDescent="0.2">
      <c r="A4908" s="6" t="s">
        <v>794</v>
      </c>
      <c r="B4908" s="135">
        <v>42228.833333333336</v>
      </c>
      <c r="C4908" s="6">
        <v>997954</v>
      </c>
      <c r="D4908" s="62"/>
      <c r="E4908" s="44"/>
      <c r="F4908" s="6"/>
    </row>
    <row r="4909" spans="1:6" ht="15.75" customHeight="1" x14ac:dyDescent="0.2">
      <c r="A4909" s="6" t="s">
        <v>794</v>
      </c>
      <c r="B4909" s="135">
        <v>42227.833333333336</v>
      </c>
      <c r="C4909" s="6">
        <v>1097907</v>
      </c>
      <c r="D4909" s="62"/>
      <c r="E4909" s="44"/>
      <c r="F4909" s="6"/>
    </row>
    <row r="4910" spans="1:6" ht="15.75" customHeight="1" x14ac:dyDescent="0.2">
      <c r="A4910" s="6" t="s">
        <v>794</v>
      </c>
      <c r="B4910" s="135">
        <v>42226.833333333336</v>
      </c>
      <c r="C4910" s="6">
        <v>985121</v>
      </c>
      <c r="D4910" s="62"/>
      <c r="E4910" s="44"/>
      <c r="F4910" s="6"/>
    </row>
    <row r="4911" spans="1:6" ht="15.75" customHeight="1" x14ac:dyDescent="0.2">
      <c r="A4911" s="6" t="s">
        <v>794</v>
      </c>
      <c r="B4911" s="135">
        <v>42225.833333333336</v>
      </c>
      <c r="C4911" s="6">
        <v>830348</v>
      </c>
      <c r="D4911" s="62"/>
      <c r="E4911" s="44"/>
      <c r="F4911" s="6"/>
    </row>
    <row r="4912" spans="1:6" ht="15.75" customHeight="1" x14ac:dyDescent="0.2">
      <c r="A4912" s="6" t="s">
        <v>794</v>
      </c>
      <c r="B4912" s="135">
        <v>42224.833333333336</v>
      </c>
      <c r="C4912" s="6">
        <v>1039708</v>
      </c>
      <c r="D4912" s="62"/>
      <c r="E4912" s="44"/>
      <c r="F4912" s="6"/>
    </row>
    <row r="4913" spans="1:6" ht="15.75" customHeight="1" x14ac:dyDescent="0.2">
      <c r="A4913" s="6" t="s">
        <v>794</v>
      </c>
      <c r="B4913" s="135">
        <v>42223.833333333336</v>
      </c>
      <c r="C4913" s="6">
        <v>653102</v>
      </c>
      <c r="D4913" s="62"/>
      <c r="E4913" s="44"/>
      <c r="F4913" s="6"/>
    </row>
    <row r="4914" spans="1:6" ht="15.75" customHeight="1" x14ac:dyDescent="0.2">
      <c r="A4914" s="6" t="s">
        <v>794</v>
      </c>
      <c r="B4914" s="135">
        <v>42222.833333333336</v>
      </c>
      <c r="C4914" s="6">
        <v>957852</v>
      </c>
      <c r="D4914" s="62"/>
      <c r="E4914" s="44"/>
      <c r="F4914" s="6"/>
    </row>
    <row r="4915" spans="1:6" ht="15.75" customHeight="1" x14ac:dyDescent="0.2">
      <c r="A4915" s="6" t="s">
        <v>794</v>
      </c>
      <c r="B4915" s="135">
        <v>42221.833333333336</v>
      </c>
      <c r="C4915" s="6">
        <v>820683</v>
      </c>
      <c r="D4915" s="62"/>
      <c r="E4915" s="44"/>
      <c r="F4915" s="6"/>
    </row>
    <row r="4916" spans="1:6" ht="15.75" customHeight="1" x14ac:dyDescent="0.2">
      <c r="A4916" s="6" t="s">
        <v>794</v>
      </c>
      <c r="B4916" s="135">
        <v>42220.833333333336</v>
      </c>
      <c r="C4916" s="6">
        <v>909480</v>
      </c>
      <c r="D4916" s="62"/>
      <c r="E4916" s="44"/>
      <c r="F4916" s="6"/>
    </row>
    <row r="4917" spans="1:6" ht="15.75" customHeight="1" x14ac:dyDescent="0.2">
      <c r="A4917" s="6" t="s">
        <v>794</v>
      </c>
      <c r="B4917" s="135">
        <v>42219.833333333336</v>
      </c>
      <c r="C4917" s="6">
        <v>963639</v>
      </c>
      <c r="D4917" s="62"/>
      <c r="E4917" s="44"/>
      <c r="F4917" s="6"/>
    </row>
    <row r="4918" spans="1:6" ht="15.75" customHeight="1" x14ac:dyDescent="0.2">
      <c r="A4918" s="6" t="s">
        <v>794</v>
      </c>
      <c r="B4918" s="135">
        <v>42218.833333333336</v>
      </c>
      <c r="C4918" s="6">
        <v>981992</v>
      </c>
      <c r="D4918" s="62"/>
      <c r="E4918" s="44"/>
      <c r="F4918" s="6"/>
    </row>
    <row r="4919" spans="1:6" ht="15.75" customHeight="1" x14ac:dyDescent="0.2">
      <c r="A4919" s="6" t="s">
        <v>794</v>
      </c>
      <c r="B4919" s="135">
        <v>42217.833333333336</v>
      </c>
      <c r="C4919" s="6">
        <v>797853</v>
      </c>
      <c r="D4919" s="62"/>
      <c r="E4919" s="44"/>
      <c r="F4919" s="6"/>
    </row>
    <row r="4920" spans="1:6" ht="15.75" customHeight="1" x14ac:dyDescent="0.2">
      <c r="A4920" s="6" t="s">
        <v>801</v>
      </c>
      <c r="B4920" s="135">
        <v>42247.833333333336</v>
      </c>
      <c r="C4920" s="6">
        <v>1183407</v>
      </c>
      <c r="D4920" s="62"/>
      <c r="E4920" s="44"/>
      <c r="F4920" s="6"/>
    </row>
    <row r="4921" spans="1:6" ht="15.75" customHeight="1" x14ac:dyDescent="0.2">
      <c r="A4921" s="6" t="s">
        <v>801</v>
      </c>
      <c r="B4921" s="135">
        <v>42246.833333333336</v>
      </c>
      <c r="C4921" s="6">
        <v>1159670</v>
      </c>
      <c r="D4921" s="62"/>
      <c r="E4921" s="44"/>
      <c r="F4921" s="6"/>
    </row>
    <row r="4922" spans="1:6" ht="15.75" customHeight="1" x14ac:dyDescent="0.2">
      <c r="A4922" s="6" t="s">
        <v>801</v>
      </c>
      <c r="B4922" s="135">
        <v>42245.833333333336</v>
      </c>
      <c r="C4922" s="6">
        <v>1131754</v>
      </c>
      <c r="D4922" s="62"/>
      <c r="E4922" s="44"/>
      <c r="F4922" s="6"/>
    </row>
    <row r="4923" spans="1:6" ht="15.75" customHeight="1" x14ac:dyDescent="0.2">
      <c r="A4923" s="6" t="s">
        <v>801</v>
      </c>
      <c r="B4923" s="135">
        <v>42244.833333333336</v>
      </c>
      <c r="C4923" s="6">
        <v>1151487</v>
      </c>
      <c r="D4923" s="62"/>
      <c r="E4923" s="44"/>
      <c r="F4923" s="6"/>
    </row>
    <row r="4924" spans="1:6" ht="15.75" customHeight="1" x14ac:dyDescent="0.2">
      <c r="A4924" s="6" t="s">
        <v>801</v>
      </c>
      <c r="B4924" s="135">
        <v>42243.833333333336</v>
      </c>
      <c r="C4924" s="6">
        <v>1083359</v>
      </c>
      <c r="D4924" s="62"/>
      <c r="E4924" s="44"/>
      <c r="F4924" s="6"/>
    </row>
    <row r="4925" spans="1:6" ht="15.75" customHeight="1" x14ac:dyDescent="0.2">
      <c r="A4925" s="6" t="s">
        <v>801</v>
      </c>
      <c r="B4925" s="135">
        <v>42242.833333333336</v>
      </c>
      <c r="C4925" s="6">
        <v>1111740</v>
      </c>
      <c r="D4925" s="62"/>
      <c r="E4925" s="44"/>
      <c r="F4925" s="6"/>
    </row>
    <row r="4926" spans="1:6" ht="15.75" customHeight="1" x14ac:dyDescent="0.2">
      <c r="A4926" s="6" t="s">
        <v>801</v>
      </c>
      <c r="B4926" s="135">
        <v>42241.833333333336</v>
      </c>
      <c r="C4926" s="6">
        <v>1099478</v>
      </c>
      <c r="D4926" s="62"/>
      <c r="E4926" s="44"/>
      <c r="F4926" s="6"/>
    </row>
    <row r="4927" spans="1:6" ht="15.75" customHeight="1" x14ac:dyDescent="0.2">
      <c r="A4927" s="6" t="s">
        <v>801</v>
      </c>
      <c r="B4927" s="135">
        <v>42240.833333333336</v>
      </c>
      <c r="C4927" s="6">
        <v>1132793</v>
      </c>
      <c r="D4927" s="62"/>
      <c r="E4927" s="44"/>
      <c r="F4927" s="6"/>
    </row>
    <row r="4928" spans="1:6" ht="15.75" customHeight="1" x14ac:dyDescent="0.2">
      <c r="A4928" s="6" t="s">
        <v>801</v>
      </c>
      <c r="B4928" s="135">
        <v>42239.833333333336</v>
      </c>
      <c r="C4928" s="6">
        <v>1090781</v>
      </c>
      <c r="D4928" s="62"/>
      <c r="E4928" s="44"/>
      <c r="F4928" s="6"/>
    </row>
    <row r="4929" spans="1:6" ht="15.75" customHeight="1" x14ac:dyDescent="0.2">
      <c r="A4929" s="6" t="s">
        <v>801</v>
      </c>
      <c r="B4929" s="135">
        <v>42238.833333333336</v>
      </c>
      <c r="C4929" s="6">
        <v>1030139</v>
      </c>
      <c r="D4929" s="62"/>
      <c r="E4929" s="44"/>
      <c r="F4929" s="6"/>
    </row>
    <row r="4930" spans="1:6" ht="15.75" customHeight="1" x14ac:dyDescent="0.2">
      <c r="A4930" s="6" t="s">
        <v>801</v>
      </c>
      <c r="B4930" s="135">
        <v>42237.833333333336</v>
      </c>
      <c r="C4930" s="6">
        <v>1161514</v>
      </c>
      <c r="D4930" s="62"/>
      <c r="E4930" s="44"/>
      <c r="F4930" s="6"/>
    </row>
    <row r="4931" spans="1:6" ht="15.75" customHeight="1" x14ac:dyDescent="0.2">
      <c r="A4931" s="6" t="s">
        <v>801</v>
      </c>
      <c r="B4931" s="135">
        <v>42236.833333333336</v>
      </c>
      <c r="C4931" s="6">
        <v>1030417</v>
      </c>
      <c r="D4931" s="62"/>
      <c r="E4931" s="44"/>
      <c r="F4931" s="6"/>
    </row>
    <row r="4932" spans="1:6" ht="15.75" customHeight="1" x14ac:dyDescent="0.2">
      <c r="A4932" s="6" t="s">
        <v>801</v>
      </c>
      <c r="B4932" s="135">
        <v>42235.833333333336</v>
      </c>
      <c r="C4932" s="6">
        <v>1037257</v>
      </c>
      <c r="D4932" s="62"/>
      <c r="E4932" s="44"/>
      <c r="F4932" s="6"/>
    </row>
    <row r="4933" spans="1:6" ht="15.75" customHeight="1" x14ac:dyDescent="0.2">
      <c r="A4933" s="6" t="s">
        <v>801</v>
      </c>
      <c r="B4933" s="135">
        <v>42234.833333333336</v>
      </c>
      <c r="C4933" s="6">
        <v>998104</v>
      </c>
      <c r="D4933" s="62"/>
      <c r="E4933" s="44"/>
      <c r="F4933" s="6"/>
    </row>
    <row r="4934" spans="1:6" ht="15.75" customHeight="1" x14ac:dyDescent="0.2">
      <c r="A4934" s="6" t="s">
        <v>801</v>
      </c>
      <c r="B4934" s="135">
        <v>42233.833333333336</v>
      </c>
      <c r="C4934" s="6">
        <v>990685</v>
      </c>
      <c r="D4934" s="62"/>
      <c r="E4934" s="44"/>
      <c r="F4934" s="6"/>
    </row>
    <row r="4935" spans="1:6" ht="15.75" customHeight="1" x14ac:dyDescent="0.2">
      <c r="A4935" s="6" t="s">
        <v>801</v>
      </c>
      <c r="B4935" s="135">
        <v>42232.833333333336</v>
      </c>
      <c r="C4935" s="6">
        <v>1030766</v>
      </c>
      <c r="D4935" s="62"/>
      <c r="E4935" s="44"/>
      <c r="F4935" s="6"/>
    </row>
    <row r="4936" spans="1:6" ht="15.75" customHeight="1" x14ac:dyDescent="0.2">
      <c r="A4936" s="6" t="s">
        <v>801</v>
      </c>
      <c r="B4936" s="135">
        <v>42231.833333333336</v>
      </c>
      <c r="C4936" s="6">
        <v>964932</v>
      </c>
      <c r="D4936" s="62"/>
      <c r="E4936" s="44"/>
      <c r="F4936" s="6"/>
    </row>
    <row r="4937" spans="1:6" ht="15.75" customHeight="1" x14ac:dyDescent="0.2">
      <c r="A4937" s="6" t="s">
        <v>801</v>
      </c>
      <c r="B4937" s="135">
        <v>42230.833333333336</v>
      </c>
      <c r="C4937" s="6">
        <v>1066414</v>
      </c>
      <c r="D4937" s="62"/>
      <c r="E4937" s="44"/>
      <c r="F4937" s="6"/>
    </row>
    <row r="4938" spans="1:6" ht="15.75" customHeight="1" x14ac:dyDescent="0.2">
      <c r="A4938" s="6" t="s">
        <v>801</v>
      </c>
      <c r="B4938" s="135">
        <v>42229.833333333336</v>
      </c>
      <c r="C4938" s="6">
        <v>1058951</v>
      </c>
      <c r="D4938" s="62"/>
      <c r="E4938" s="44"/>
      <c r="F4938" s="6"/>
    </row>
    <row r="4939" spans="1:6" ht="15.75" customHeight="1" x14ac:dyDescent="0.2">
      <c r="A4939" s="6" t="s">
        <v>801</v>
      </c>
      <c r="B4939" s="135">
        <v>42228.833333333336</v>
      </c>
      <c r="C4939" s="6">
        <v>958545</v>
      </c>
      <c r="D4939" s="62"/>
      <c r="E4939" s="44"/>
      <c r="F4939" s="6"/>
    </row>
    <row r="4940" spans="1:6" ht="15.75" customHeight="1" x14ac:dyDescent="0.2">
      <c r="A4940" s="6" t="s">
        <v>801</v>
      </c>
      <c r="B4940" s="135">
        <v>42227.833333333336</v>
      </c>
      <c r="C4940" s="6">
        <v>946076</v>
      </c>
      <c r="D4940" s="62"/>
      <c r="E4940" s="44"/>
      <c r="F4940" s="6"/>
    </row>
    <row r="4941" spans="1:6" ht="15.75" customHeight="1" x14ac:dyDescent="0.2">
      <c r="A4941" s="6" t="s">
        <v>801</v>
      </c>
      <c r="B4941" s="135">
        <v>42226.833333333336</v>
      </c>
      <c r="C4941" s="6">
        <v>927617</v>
      </c>
      <c r="D4941" s="62"/>
      <c r="E4941" s="44"/>
      <c r="F4941" s="6"/>
    </row>
    <row r="4942" spans="1:6" ht="15.75" customHeight="1" x14ac:dyDescent="0.2">
      <c r="A4942" s="6" t="s">
        <v>801</v>
      </c>
      <c r="B4942" s="135">
        <v>42225.833333333336</v>
      </c>
      <c r="C4942" s="6">
        <v>929738</v>
      </c>
      <c r="D4942" s="62"/>
      <c r="E4942" s="44"/>
      <c r="F4942" s="6"/>
    </row>
    <row r="4943" spans="1:6" ht="15.75" customHeight="1" x14ac:dyDescent="0.2">
      <c r="A4943" s="6" t="s">
        <v>801</v>
      </c>
      <c r="B4943" s="135">
        <v>42224.833333333336</v>
      </c>
      <c r="C4943" s="6">
        <v>953735</v>
      </c>
      <c r="D4943" s="62"/>
      <c r="E4943" s="44"/>
      <c r="F4943" s="6"/>
    </row>
    <row r="4944" spans="1:6" ht="15.75" customHeight="1" x14ac:dyDescent="0.2">
      <c r="A4944" s="6" t="s">
        <v>801</v>
      </c>
      <c r="B4944" s="135">
        <v>42223.833333333336</v>
      </c>
      <c r="C4944" s="6">
        <v>1027526</v>
      </c>
      <c r="D4944" s="62"/>
      <c r="E4944" s="44"/>
      <c r="F4944" s="6"/>
    </row>
    <row r="4945" spans="1:6" ht="15.75" customHeight="1" x14ac:dyDescent="0.2">
      <c r="A4945" s="6" t="s">
        <v>801</v>
      </c>
      <c r="B4945" s="135">
        <v>42222.833333333336</v>
      </c>
      <c r="C4945" s="6">
        <v>959399</v>
      </c>
      <c r="D4945" s="62"/>
      <c r="E4945" s="44"/>
      <c r="F4945" s="6"/>
    </row>
    <row r="4946" spans="1:6" ht="15.75" customHeight="1" x14ac:dyDescent="0.2">
      <c r="A4946" s="6" t="s">
        <v>801</v>
      </c>
      <c r="B4946" s="135">
        <v>42221.833333333336</v>
      </c>
      <c r="C4946" s="6">
        <v>984272</v>
      </c>
      <c r="D4946" s="62"/>
      <c r="E4946" s="44"/>
      <c r="F4946" s="6"/>
    </row>
    <row r="4947" spans="1:6" ht="15.75" customHeight="1" x14ac:dyDescent="0.2">
      <c r="A4947" s="6" t="s">
        <v>801</v>
      </c>
      <c r="B4947" s="135">
        <v>42220.833333333336</v>
      </c>
      <c r="C4947" s="6">
        <v>993687</v>
      </c>
      <c r="D4947" s="62"/>
      <c r="E4947" s="44"/>
      <c r="F4947" s="6"/>
    </row>
    <row r="4948" spans="1:6" ht="15.75" customHeight="1" x14ac:dyDescent="0.2">
      <c r="A4948" s="6" t="s">
        <v>801</v>
      </c>
      <c r="B4948" s="135">
        <v>42219.833333333336</v>
      </c>
      <c r="C4948" s="6">
        <v>948274</v>
      </c>
      <c r="D4948" s="62"/>
      <c r="E4948" s="44"/>
      <c r="F4948" s="6"/>
    </row>
    <row r="4949" spans="1:6" ht="15.75" customHeight="1" x14ac:dyDescent="0.2">
      <c r="A4949" s="6" t="s">
        <v>801</v>
      </c>
      <c r="B4949" s="135">
        <v>42218.833333333336</v>
      </c>
      <c r="C4949" s="6">
        <v>1009607</v>
      </c>
      <c r="D4949" s="62"/>
      <c r="E4949" s="44"/>
      <c r="F4949" s="6"/>
    </row>
    <row r="4950" spans="1:6" ht="15.75" customHeight="1" x14ac:dyDescent="0.2">
      <c r="A4950" s="6" t="s">
        <v>801</v>
      </c>
      <c r="B4950" s="135">
        <v>42217.833333333336</v>
      </c>
      <c r="C4950" s="6">
        <v>1037745</v>
      </c>
      <c r="D4950" s="62"/>
      <c r="E4950" s="44"/>
      <c r="F4950" s="6"/>
    </row>
    <row r="4951" spans="1:6" ht="15.75" customHeight="1" x14ac:dyDescent="0.2">
      <c r="A4951" s="6" t="s">
        <v>803</v>
      </c>
      <c r="B4951" s="135">
        <v>42247.833333333336</v>
      </c>
      <c r="C4951" s="6">
        <v>217528</v>
      </c>
      <c r="D4951" s="62"/>
      <c r="E4951" s="44"/>
      <c r="F4951" s="6"/>
    </row>
    <row r="4952" spans="1:6" ht="15.75" customHeight="1" x14ac:dyDescent="0.2">
      <c r="A4952" s="6" t="s">
        <v>803</v>
      </c>
      <c r="B4952" s="135">
        <v>42246.833333333336</v>
      </c>
      <c r="C4952" s="6">
        <v>213636</v>
      </c>
      <c r="D4952" s="62"/>
      <c r="E4952" s="44"/>
      <c r="F4952" s="6"/>
    </row>
    <row r="4953" spans="1:6" ht="15.75" customHeight="1" x14ac:dyDescent="0.2">
      <c r="A4953" s="6" t="s">
        <v>803</v>
      </c>
      <c r="B4953" s="135">
        <v>42245.833333333336</v>
      </c>
      <c r="C4953" s="6">
        <v>218938</v>
      </c>
      <c r="D4953" s="62"/>
      <c r="E4953" s="44"/>
      <c r="F4953" s="6"/>
    </row>
    <row r="4954" spans="1:6" ht="15.75" customHeight="1" x14ac:dyDescent="0.2">
      <c r="A4954" s="6" t="s">
        <v>803</v>
      </c>
      <c r="B4954" s="135">
        <v>42244.833333333336</v>
      </c>
      <c r="C4954" s="6">
        <v>218270</v>
      </c>
      <c r="D4954" s="62"/>
      <c r="E4954" s="44"/>
      <c r="F4954" s="6"/>
    </row>
    <row r="4955" spans="1:6" ht="15.75" customHeight="1" x14ac:dyDescent="0.2">
      <c r="A4955" s="6" t="s">
        <v>803</v>
      </c>
      <c r="B4955" s="135">
        <v>42243.833333333336</v>
      </c>
      <c r="C4955" s="6">
        <v>213543</v>
      </c>
      <c r="D4955" s="62"/>
      <c r="E4955" s="44"/>
      <c r="F4955" s="6"/>
    </row>
    <row r="4956" spans="1:6" ht="15.75" customHeight="1" x14ac:dyDescent="0.2">
      <c r="A4956" s="6" t="s">
        <v>803</v>
      </c>
      <c r="B4956" s="135">
        <v>42242.833333333336</v>
      </c>
      <c r="C4956" s="6">
        <v>212619</v>
      </c>
      <c r="D4956" s="62"/>
      <c r="E4956" s="44"/>
      <c r="F4956" s="6"/>
    </row>
    <row r="4957" spans="1:6" ht="15.75" customHeight="1" x14ac:dyDescent="0.2">
      <c r="A4957" s="6" t="s">
        <v>803</v>
      </c>
      <c r="B4957" s="135">
        <v>42241.833333333336</v>
      </c>
      <c r="C4957" s="6">
        <v>216654</v>
      </c>
      <c r="D4957" s="62"/>
      <c r="E4957" s="44"/>
      <c r="F4957" s="6"/>
    </row>
    <row r="4958" spans="1:6" ht="15.75" customHeight="1" x14ac:dyDescent="0.2">
      <c r="A4958" s="6" t="s">
        <v>803</v>
      </c>
      <c r="B4958" s="135">
        <v>42240.833333333336</v>
      </c>
      <c r="C4958" s="6">
        <v>221322</v>
      </c>
      <c r="D4958" s="62"/>
      <c r="E4958" s="44"/>
      <c r="F4958" s="6"/>
    </row>
    <row r="4959" spans="1:6" ht="15.75" customHeight="1" x14ac:dyDescent="0.2">
      <c r="A4959" s="6" t="s">
        <v>803</v>
      </c>
      <c r="B4959" s="135">
        <v>42239.833333333336</v>
      </c>
      <c r="C4959" s="6">
        <v>211690</v>
      </c>
      <c r="D4959" s="62"/>
      <c r="E4959" s="44"/>
      <c r="F4959" s="6"/>
    </row>
    <row r="4960" spans="1:6" ht="15.75" customHeight="1" x14ac:dyDescent="0.2">
      <c r="A4960" s="6" t="s">
        <v>803</v>
      </c>
      <c r="B4960" s="135">
        <v>42238.833333333336</v>
      </c>
      <c r="C4960" s="6">
        <v>210029</v>
      </c>
      <c r="D4960" s="62"/>
      <c r="E4960" s="44"/>
      <c r="F4960" s="6"/>
    </row>
    <row r="4961" spans="1:6" ht="15.75" customHeight="1" x14ac:dyDescent="0.2">
      <c r="A4961" s="6" t="s">
        <v>803</v>
      </c>
      <c r="B4961" s="135">
        <v>42237.833333333336</v>
      </c>
      <c r="C4961" s="6">
        <v>210354</v>
      </c>
      <c r="D4961" s="62"/>
      <c r="E4961" s="44"/>
      <c r="F4961" s="6"/>
    </row>
    <row r="4962" spans="1:6" ht="15.75" customHeight="1" x14ac:dyDescent="0.2">
      <c r="A4962" s="6" t="s">
        <v>803</v>
      </c>
      <c r="B4962" s="135">
        <v>42236.833333333336</v>
      </c>
      <c r="C4962" s="6">
        <v>203230</v>
      </c>
      <c r="D4962" s="62"/>
      <c r="E4962" s="44"/>
      <c r="F4962" s="6"/>
    </row>
    <row r="4963" spans="1:6" ht="15.75" customHeight="1" x14ac:dyDescent="0.2">
      <c r="A4963" s="6" t="s">
        <v>803</v>
      </c>
      <c r="B4963" s="135">
        <v>42235.833333333336</v>
      </c>
      <c r="C4963" s="6">
        <v>212426</v>
      </c>
      <c r="D4963" s="62"/>
      <c r="E4963" s="44"/>
      <c r="F4963" s="6"/>
    </row>
    <row r="4964" spans="1:6" ht="15.75" customHeight="1" x14ac:dyDescent="0.2">
      <c r="A4964" s="6" t="s">
        <v>803</v>
      </c>
      <c r="B4964" s="135">
        <v>42234.833333333336</v>
      </c>
      <c r="C4964" s="6">
        <v>224059</v>
      </c>
      <c r="D4964" s="62"/>
      <c r="E4964" s="44"/>
      <c r="F4964" s="6"/>
    </row>
    <row r="4965" spans="1:6" ht="15.75" customHeight="1" x14ac:dyDescent="0.2">
      <c r="A4965" s="6" t="s">
        <v>803</v>
      </c>
      <c r="B4965" s="135">
        <v>42233.833333333336</v>
      </c>
      <c r="C4965" s="6">
        <v>215188</v>
      </c>
      <c r="D4965" s="62"/>
      <c r="E4965" s="44"/>
      <c r="F4965" s="6"/>
    </row>
    <row r="4966" spans="1:6" ht="15.75" customHeight="1" x14ac:dyDescent="0.2">
      <c r="A4966" s="6" t="s">
        <v>803</v>
      </c>
      <c r="B4966" s="135">
        <v>42232.833333333336</v>
      </c>
      <c r="C4966" s="6">
        <v>206631</v>
      </c>
      <c r="D4966" s="62"/>
      <c r="E4966" s="44"/>
      <c r="F4966" s="6"/>
    </row>
    <row r="4967" spans="1:6" ht="15.75" customHeight="1" x14ac:dyDescent="0.2">
      <c r="A4967" s="6" t="s">
        <v>803</v>
      </c>
      <c r="B4967" s="135">
        <v>42231.833333333336</v>
      </c>
      <c r="C4967" s="6">
        <v>203721</v>
      </c>
      <c r="D4967" s="62"/>
      <c r="E4967" s="44"/>
      <c r="F4967" s="6"/>
    </row>
    <row r="4968" spans="1:6" ht="15.75" customHeight="1" x14ac:dyDescent="0.2">
      <c r="A4968" s="6" t="s">
        <v>803</v>
      </c>
      <c r="B4968" s="135">
        <v>42230.833333333336</v>
      </c>
      <c r="C4968" s="6">
        <v>198855</v>
      </c>
      <c r="D4968" s="62"/>
      <c r="E4968" s="44"/>
      <c r="F4968" s="6"/>
    </row>
    <row r="4969" spans="1:6" ht="15.75" customHeight="1" x14ac:dyDescent="0.2">
      <c r="A4969" s="6" t="s">
        <v>803</v>
      </c>
      <c r="B4969" s="135">
        <v>42229.833333333336</v>
      </c>
      <c r="C4969" s="6">
        <v>199106</v>
      </c>
      <c r="D4969" s="62"/>
      <c r="E4969" s="44"/>
      <c r="F4969" s="6"/>
    </row>
    <row r="4970" spans="1:6" ht="15.75" customHeight="1" x14ac:dyDescent="0.2">
      <c r="A4970" s="6" t="s">
        <v>803</v>
      </c>
      <c r="B4970" s="135">
        <v>42228.833333333336</v>
      </c>
      <c r="C4970" s="6">
        <v>202240</v>
      </c>
      <c r="D4970" s="62"/>
      <c r="E4970" s="44"/>
      <c r="F4970" s="6"/>
    </row>
    <row r="4971" spans="1:6" ht="15.75" customHeight="1" x14ac:dyDescent="0.2">
      <c r="A4971" s="6" t="s">
        <v>803</v>
      </c>
      <c r="B4971" s="135">
        <v>42227.833333333336</v>
      </c>
      <c r="C4971" s="6">
        <v>202533</v>
      </c>
      <c r="D4971" s="62"/>
      <c r="E4971" s="44"/>
      <c r="F4971" s="6"/>
    </row>
    <row r="4972" spans="1:6" ht="15.75" customHeight="1" x14ac:dyDescent="0.2">
      <c r="A4972" s="6" t="s">
        <v>803</v>
      </c>
      <c r="B4972" s="135">
        <v>42226.833333333336</v>
      </c>
      <c r="C4972" s="6">
        <v>198774</v>
      </c>
      <c r="D4972" s="62"/>
      <c r="E4972" s="44"/>
      <c r="F4972" s="6"/>
    </row>
    <row r="4973" spans="1:6" ht="15.75" customHeight="1" x14ac:dyDescent="0.2">
      <c r="A4973" s="6" t="s">
        <v>803</v>
      </c>
      <c r="B4973" s="135">
        <v>42225.833333333336</v>
      </c>
      <c r="C4973" s="6">
        <v>212598</v>
      </c>
      <c r="D4973" s="62"/>
      <c r="E4973" s="44"/>
      <c r="F4973" s="6"/>
    </row>
    <row r="4974" spans="1:6" ht="15.75" customHeight="1" x14ac:dyDescent="0.2">
      <c r="A4974" s="6" t="s">
        <v>803</v>
      </c>
      <c r="B4974" s="135">
        <v>42224.833333333336</v>
      </c>
      <c r="C4974" s="6">
        <v>210729</v>
      </c>
      <c r="D4974" s="62"/>
      <c r="E4974" s="44"/>
      <c r="F4974" s="6"/>
    </row>
    <row r="4975" spans="1:6" ht="15.75" customHeight="1" x14ac:dyDescent="0.2">
      <c r="A4975" s="6" t="s">
        <v>803</v>
      </c>
      <c r="B4975" s="135">
        <v>42223.833333333336</v>
      </c>
      <c r="C4975" s="6">
        <v>206921</v>
      </c>
      <c r="D4975" s="62"/>
      <c r="E4975" s="44"/>
      <c r="F4975" s="6"/>
    </row>
    <row r="4976" spans="1:6" ht="15.75" customHeight="1" x14ac:dyDescent="0.2">
      <c r="A4976" s="6" t="s">
        <v>803</v>
      </c>
      <c r="B4976" s="135">
        <v>42222.833333333336</v>
      </c>
      <c r="C4976" s="6">
        <v>213374</v>
      </c>
      <c r="D4976" s="62"/>
      <c r="E4976" s="44"/>
      <c r="F4976" s="6"/>
    </row>
    <row r="4977" spans="1:6" ht="15.75" customHeight="1" x14ac:dyDescent="0.2">
      <c r="A4977" s="6" t="s">
        <v>803</v>
      </c>
      <c r="B4977" s="135">
        <v>42221.833333333336</v>
      </c>
      <c r="C4977" s="6">
        <v>212222</v>
      </c>
      <c r="D4977" s="62"/>
      <c r="E4977" s="44"/>
      <c r="F4977" s="6"/>
    </row>
    <row r="4978" spans="1:6" ht="15.75" customHeight="1" x14ac:dyDescent="0.2">
      <c r="A4978" s="6" t="s">
        <v>803</v>
      </c>
      <c r="B4978" s="135">
        <v>42220.833333333336</v>
      </c>
      <c r="C4978" s="6">
        <v>210961</v>
      </c>
      <c r="D4978" s="62"/>
      <c r="E4978" s="44"/>
      <c r="F4978" s="6"/>
    </row>
    <row r="4979" spans="1:6" ht="15.75" customHeight="1" x14ac:dyDescent="0.2">
      <c r="A4979" s="6" t="s">
        <v>803</v>
      </c>
      <c r="B4979" s="135">
        <v>42219.833333333336</v>
      </c>
      <c r="C4979" s="6">
        <v>213195</v>
      </c>
      <c r="D4979" s="62"/>
      <c r="E4979" s="44"/>
      <c r="F4979" s="6"/>
    </row>
    <row r="4980" spans="1:6" ht="15.75" customHeight="1" x14ac:dyDescent="0.2">
      <c r="A4980" s="6" t="s">
        <v>803</v>
      </c>
      <c r="B4980" s="135">
        <v>42218.833333333336</v>
      </c>
      <c r="C4980" s="6">
        <v>210400</v>
      </c>
      <c r="D4980" s="62"/>
      <c r="E4980" s="44"/>
      <c r="F4980" s="6"/>
    </row>
    <row r="4981" spans="1:6" ht="15.75" customHeight="1" x14ac:dyDescent="0.2">
      <c r="A4981" s="6" t="s">
        <v>803</v>
      </c>
      <c r="B4981" s="135">
        <v>42217.833333333336</v>
      </c>
      <c r="C4981" s="6">
        <v>214127</v>
      </c>
      <c r="D4981" s="62"/>
      <c r="E4981" s="44"/>
      <c r="F4981" s="6"/>
    </row>
    <row r="4982" spans="1:6" ht="15.75" customHeight="1" x14ac:dyDescent="0.2">
      <c r="A4982" s="6" t="s">
        <v>669</v>
      </c>
      <c r="B4982" s="6"/>
      <c r="C4982" s="6"/>
      <c r="D4982" s="62"/>
      <c r="E4982" s="44"/>
      <c r="F4982" s="6"/>
    </row>
    <row r="4983" spans="1:6" ht="15.75" customHeight="1" x14ac:dyDescent="0.2">
      <c r="A4983" s="6" t="s">
        <v>826</v>
      </c>
      <c r="B4983" s="6"/>
      <c r="C4983" s="6"/>
      <c r="D4983" s="62"/>
      <c r="E4983" s="44"/>
      <c r="F4983" s="6"/>
    </row>
    <row r="4984" spans="1:6" ht="15.75" customHeight="1" x14ac:dyDescent="0.2">
      <c r="A4984" s="6"/>
      <c r="B4984" s="135"/>
      <c r="C4984" s="6"/>
      <c r="D4984" s="62"/>
      <c r="E4984" s="44"/>
      <c r="F4984" s="6"/>
    </row>
    <row r="4985" spans="1:6" ht="15.75" customHeight="1" x14ac:dyDescent="0.2">
      <c r="A4985" s="6"/>
      <c r="B4985" s="135"/>
      <c r="C4985" s="6"/>
      <c r="D4985" s="62"/>
      <c r="E4985" s="44"/>
      <c r="F4985" s="6"/>
    </row>
    <row r="4986" spans="1:6" ht="15.75" customHeight="1" x14ac:dyDescent="0.2">
      <c r="A4986" s="6"/>
      <c r="B4986" s="135"/>
      <c r="C4986" s="6"/>
      <c r="D4986" s="62"/>
      <c r="E4986" s="44"/>
      <c r="F4986" s="6"/>
    </row>
    <row r="4987" spans="1:6" ht="15.75" customHeight="1" x14ac:dyDescent="0.2">
      <c r="A4987" s="6"/>
      <c r="B4987" s="135"/>
      <c r="C4987" s="6"/>
      <c r="D4987" s="62"/>
      <c r="E4987" s="44"/>
      <c r="F4987" s="6"/>
    </row>
    <row r="4988" spans="1:6" ht="15.75" customHeight="1" x14ac:dyDescent="0.2">
      <c r="A4988" s="6"/>
      <c r="B4988" s="135"/>
      <c r="C4988" s="6"/>
      <c r="D4988" s="62"/>
      <c r="E4988" s="44"/>
      <c r="F4988" s="6"/>
    </row>
    <row r="4989" spans="1:6" ht="15.75" customHeight="1" x14ac:dyDescent="0.2">
      <c r="A4989" s="6"/>
      <c r="B4989" s="135"/>
      <c r="C4989" s="6"/>
      <c r="D4989" s="62"/>
      <c r="E4989" s="44"/>
      <c r="F4989" s="6"/>
    </row>
    <row r="4990" spans="1:6" ht="15.75" customHeight="1" x14ac:dyDescent="0.2">
      <c r="A4990" s="6"/>
      <c r="B4990" s="135"/>
      <c r="C4990" s="6"/>
      <c r="D4990" s="62"/>
      <c r="E4990" s="44"/>
      <c r="F4990" s="6"/>
    </row>
    <row r="4991" spans="1:6" ht="15.75" customHeight="1" x14ac:dyDescent="0.2">
      <c r="A4991" s="6"/>
      <c r="B4991" s="135"/>
      <c r="C4991" s="6"/>
      <c r="D4991" s="62"/>
      <c r="E4991" s="44"/>
      <c r="F4991" s="6"/>
    </row>
    <row r="4992" spans="1:6" ht="15.75" customHeight="1" x14ac:dyDescent="0.2">
      <c r="A4992" s="6"/>
      <c r="B4992" s="135"/>
      <c r="C4992" s="6"/>
      <c r="D4992" s="62"/>
      <c r="E4992" s="44"/>
      <c r="F4992" s="6"/>
    </row>
    <row r="4993" spans="1:6" ht="15.75" customHeight="1" x14ac:dyDescent="0.2">
      <c r="A4993" s="6"/>
      <c r="B4993" s="135"/>
      <c r="C4993" s="6"/>
      <c r="D4993" s="62"/>
      <c r="E4993" s="44"/>
      <c r="F4993" s="6"/>
    </row>
    <row r="4994" spans="1:6" ht="15.75" customHeight="1" x14ac:dyDescent="0.2">
      <c r="A4994" s="6"/>
      <c r="B4994" s="135"/>
      <c r="C4994" s="6"/>
      <c r="D4994" s="62"/>
      <c r="E4994" s="44"/>
      <c r="F4994" s="6"/>
    </row>
    <row r="4995" spans="1:6" ht="15.75" customHeight="1" x14ac:dyDescent="0.2">
      <c r="A4995" s="6"/>
      <c r="B4995" s="135"/>
      <c r="C4995" s="6"/>
      <c r="D4995" s="62"/>
      <c r="E4995" s="44"/>
      <c r="F4995" s="6"/>
    </row>
    <row r="4996" spans="1:6" ht="15.75" customHeight="1" x14ac:dyDescent="0.2">
      <c r="A4996" s="6"/>
      <c r="B4996" s="135"/>
      <c r="C4996" s="6"/>
      <c r="D4996" s="62"/>
      <c r="E4996" s="44"/>
      <c r="F4996" s="6"/>
    </row>
    <row r="4997" spans="1:6" ht="15.75" customHeight="1" x14ac:dyDescent="0.2">
      <c r="A4997" s="6"/>
      <c r="B4997" s="135"/>
      <c r="C4997" s="6"/>
      <c r="D4997" s="62"/>
      <c r="E4997" s="44"/>
      <c r="F4997" s="6"/>
    </row>
    <row r="4998" spans="1:6" ht="15.75" customHeight="1" x14ac:dyDescent="0.2">
      <c r="A4998" s="6"/>
      <c r="B4998" s="135"/>
      <c r="C4998" s="6"/>
      <c r="D4998" s="62"/>
      <c r="E4998" s="44"/>
      <c r="F4998" s="6"/>
    </row>
    <row r="4999" spans="1:6" ht="15.75" customHeight="1" x14ac:dyDescent="0.2">
      <c r="A4999" s="6"/>
      <c r="B4999" s="135"/>
      <c r="C4999" s="6"/>
      <c r="D4999" s="62"/>
      <c r="E4999" s="44"/>
      <c r="F4999" s="6"/>
    </row>
    <row r="5000" spans="1:6" ht="15.75" customHeight="1" x14ac:dyDescent="0.2">
      <c r="A5000" s="6"/>
      <c r="B5000" s="135"/>
      <c r="C5000" s="6"/>
      <c r="D5000" s="62"/>
      <c r="E5000" s="44"/>
      <c r="F5000" s="6"/>
    </row>
    <row r="5001" spans="1:6" ht="15.75" customHeight="1" x14ac:dyDescent="0.2">
      <c r="A5001" s="6"/>
      <c r="B5001" s="135"/>
      <c r="C5001" s="6"/>
      <c r="D5001" s="62"/>
      <c r="E5001" s="44"/>
      <c r="F5001" s="6"/>
    </row>
    <row r="5002" spans="1:6" ht="15.75" customHeight="1" x14ac:dyDescent="0.2">
      <c r="A5002" s="6"/>
      <c r="B5002" s="135"/>
      <c r="C5002" s="6"/>
      <c r="D5002" s="62"/>
      <c r="E5002" s="44"/>
      <c r="F5002" s="6"/>
    </row>
    <row r="5003" spans="1:6" ht="15.75" customHeight="1" x14ac:dyDescent="0.2">
      <c r="A5003" s="6"/>
      <c r="B5003" s="135"/>
      <c r="C5003" s="6"/>
      <c r="D5003" s="62"/>
      <c r="E5003" s="44"/>
      <c r="F5003" s="6"/>
    </row>
    <row r="5004" spans="1:6" ht="15.75" customHeight="1" x14ac:dyDescent="0.2">
      <c r="A5004" s="6"/>
      <c r="B5004" s="135"/>
      <c r="C5004" s="6"/>
      <c r="D5004" s="62"/>
      <c r="E5004" s="44"/>
      <c r="F5004" s="6"/>
    </row>
    <row r="5005" spans="1:6" ht="15.75" customHeight="1" x14ac:dyDescent="0.2">
      <c r="A5005" s="6"/>
      <c r="B5005" s="135"/>
      <c r="C5005" s="6"/>
      <c r="D5005" s="62"/>
      <c r="E5005" s="44"/>
      <c r="F5005" s="6"/>
    </row>
    <row r="5006" spans="1:6" ht="15.75" customHeight="1" x14ac:dyDescent="0.2">
      <c r="A5006" s="6"/>
      <c r="B5006" s="135"/>
      <c r="C5006" s="6"/>
      <c r="D5006" s="62"/>
      <c r="E5006" s="44"/>
      <c r="F5006" s="6"/>
    </row>
    <row r="5007" spans="1:6" ht="15.75" customHeight="1" x14ac:dyDescent="0.2">
      <c r="A5007" s="6"/>
      <c r="B5007" s="135"/>
      <c r="C5007" s="6"/>
      <c r="D5007" s="62"/>
      <c r="E5007" s="44"/>
      <c r="F5007" s="6"/>
    </row>
    <row r="5008" spans="1:6" ht="15.75" customHeight="1" x14ac:dyDescent="0.2">
      <c r="A5008" s="6"/>
      <c r="B5008" s="135"/>
      <c r="C5008" s="6"/>
      <c r="D5008" s="62"/>
      <c r="E5008" s="44"/>
      <c r="F5008" s="6"/>
    </row>
    <row r="5009" spans="1:6" ht="15.75" customHeight="1" x14ac:dyDescent="0.2">
      <c r="A5009" s="6"/>
      <c r="B5009" s="135"/>
      <c r="C5009" s="6"/>
      <c r="D5009" s="62"/>
      <c r="E5009" s="44"/>
      <c r="F5009" s="6"/>
    </row>
    <row r="5010" spans="1:6" ht="15.75" customHeight="1" x14ac:dyDescent="0.2">
      <c r="A5010" s="6"/>
      <c r="B5010" s="135"/>
      <c r="C5010" s="6"/>
      <c r="D5010" s="62"/>
      <c r="E5010" s="44"/>
      <c r="F5010" s="6"/>
    </row>
    <row r="5011" spans="1:6" ht="15.75" customHeight="1" x14ac:dyDescent="0.2">
      <c r="A5011" s="6"/>
      <c r="B5011" s="135"/>
      <c r="C5011" s="6"/>
      <c r="D5011" s="62"/>
      <c r="E5011" s="44"/>
      <c r="F5011" s="6"/>
    </row>
    <row r="5012" spans="1:6" ht="15.75" customHeight="1" x14ac:dyDescent="0.2">
      <c r="A5012" s="6"/>
      <c r="B5012" s="135"/>
      <c r="C5012" s="6"/>
      <c r="D5012" s="62"/>
      <c r="E5012" s="44"/>
      <c r="F5012" s="6"/>
    </row>
    <row r="5013" spans="1:6" ht="15.75" customHeight="1" x14ac:dyDescent="0.2">
      <c r="A5013" s="6"/>
      <c r="B5013" s="135"/>
      <c r="C5013" s="6"/>
      <c r="D5013" s="62"/>
      <c r="E5013" s="44"/>
      <c r="F5013" s="6"/>
    </row>
    <row r="5014" spans="1:6" ht="15.75" customHeight="1" x14ac:dyDescent="0.2">
      <c r="A5014" s="6"/>
      <c r="B5014" s="135"/>
      <c r="C5014" s="6"/>
      <c r="D5014" s="62"/>
      <c r="E5014" s="44"/>
      <c r="F5014" s="6"/>
    </row>
    <row r="5015" spans="1:6" ht="15.75" customHeight="1" x14ac:dyDescent="0.2">
      <c r="A5015" s="6"/>
      <c r="B5015" s="135"/>
      <c r="C5015" s="6"/>
      <c r="D5015" s="62"/>
      <c r="E5015" s="44"/>
      <c r="F5015" s="6"/>
    </row>
    <row r="5016" spans="1:6" ht="15.75" customHeight="1" x14ac:dyDescent="0.2">
      <c r="A5016" s="6"/>
      <c r="B5016" s="135"/>
      <c r="C5016" s="6"/>
      <c r="D5016" s="62"/>
      <c r="E5016" s="44"/>
      <c r="F5016" s="6"/>
    </row>
    <row r="5017" spans="1:6" ht="15.75" customHeight="1" x14ac:dyDescent="0.2">
      <c r="A5017" s="6"/>
      <c r="B5017" s="135"/>
      <c r="C5017" s="6"/>
      <c r="D5017" s="62"/>
      <c r="E5017" s="44"/>
      <c r="F5017" s="6"/>
    </row>
    <row r="5018" spans="1:6" ht="15.75" customHeight="1" x14ac:dyDescent="0.2">
      <c r="A5018" s="6"/>
      <c r="B5018" s="135"/>
      <c r="C5018" s="6"/>
      <c r="D5018" s="62"/>
      <c r="E5018" s="44"/>
      <c r="F5018" s="6"/>
    </row>
    <row r="5019" spans="1:6" ht="15.75" customHeight="1" x14ac:dyDescent="0.2">
      <c r="A5019" s="6"/>
      <c r="B5019" s="135"/>
      <c r="C5019" s="6"/>
      <c r="D5019" s="62"/>
      <c r="E5019" s="44"/>
      <c r="F5019" s="6"/>
    </row>
    <row r="5020" spans="1:6" ht="15.75" customHeight="1" x14ac:dyDescent="0.2">
      <c r="A5020" s="6"/>
      <c r="B5020" s="135"/>
      <c r="C5020" s="6"/>
      <c r="D5020" s="62"/>
      <c r="E5020" s="44"/>
      <c r="F5020" s="6"/>
    </row>
    <row r="5021" spans="1:6" ht="15.75" customHeight="1" x14ac:dyDescent="0.2">
      <c r="A5021" s="6"/>
      <c r="B5021" s="135"/>
      <c r="C5021" s="6"/>
      <c r="D5021" s="62"/>
      <c r="E5021" s="44"/>
      <c r="F5021" s="6"/>
    </row>
    <row r="5022" spans="1:6" ht="15.75" customHeight="1" x14ac:dyDescent="0.2">
      <c r="A5022" s="6"/>
      <c r="B5022" s="135"/>
      <c r="C5022" s="6"/>
      <c r="D5022" s="62"/>
      <c r="E5022" s="44"/>
      <c r="F5022" s="6"/>
    </row>
    <row r="5023" spans="1:6" ht="15.75" customHeight="1" x14ac:dyDescent="0.2">
      <c r="A5023" s="6"/>
      <c r="B5023" s="135"/>
      <c r="C5023" s="6"/>
      <c r="D5023" s="62"/>
      <c r="E5023" s="44"/>
      <c r="F5023" s="6"/>
    </row>
    <row r="5024" spans="1:6" ht="15.75" customHeight="1" x14ac:dyDescent="0.2">
      <c r="A5024" s="6"/>
      <c r="B5024" s="135"/>
      <c r="C5024" s="6"/>
      <c r="D5024" s="62"/>
      <c r="E5024" s="44"/>
      <c r="F5024" s="6"/>
    </row>
    <row r="5025" spans="1:6" ht="15.75" customHeight="1" x14ac:dyDescent="0.2">
      <c r="A5025" s="6"/>
      <c r="B5025" s="135"/>
      <c r="C5025" s="6"/>
      <c r="D5025" s="62"/>
      <c r="E5025" s="44"/>
      <c r="F5025" s="6"/>
    </row>
    <row r="5026" spans="1:6" ht="15.75" customHeight="1" x14ac:dyDescent="0.2">
      <c r="A5026" s="6"/>
      <c r="B5026" s="135"/>
      <c r="C5026" s="6"/>
      <c r="D5026" s="62"/>
      <c r="E5026" s="44"/>
      <c r="F5026" s="6"/>
    </row>
    <row r="5027" spans="1:6" ht="15.75" customHeight="1" x14ac:dyDescent="0.2">
      <c r="A5027" s="6"/>
      <c r="B5027" s="135"/>
      <c r="C5027" s="6"/>
      <c r="D5027" s="62"/>
      <c r="E5027" s="44"/>
      <c r="F5027" s="6"/>
    </row>
    <row r="5028" spans="1:6" ht="15.75" customHeight="1" x14ac:dyDescent="0.2">
      <c r="A5028" s="6"/>
      <c r="B5028" s="135"/>
      <c r="C5028" s="6"/>
      <c r="D5028" s="62"/>
      <c r="E5028" s="44"/>
      <c r="F5028" s="6"/>
    </row>
    <row r="5029" spans="1:6" ht="15.75" customHeight="1" x14ac:dyDescent="0.2">
      <c r="A5029" s="6"/>
      <c r="B5029" s="135"/>
      <c r="C5029" s="6"/>
      <c r="D5029" s="62"/>
      <c r="E5029" s="44"/>
      <c r="F5029" s="6"/>
    </row>
    <row r="5030" spans="1:6" ht="15.75" customHeight="1" x14ac:dyDescent="0.2">
      <c r="A5030" s="6"/>
      <c r="B5030" s="135"/>
      <c r="C5030" s="6"/>
      <c r="D5030" s="62"/>
      <c r="E5030" s="44"/>
      <c r="F5030" s="6"/>
    </row>
    <row r="5031" spans="1:6" ht="15.75" customHeight="1" x14ac:dyDescent="0.2">
      <c r="A5031" s="6"/>
      <c r="B5031" s="135"/>
      <c r="C5031" s="6"/>
      <c r="D5031" s="62"/>
      <c r="E5031" s="44"/>
      <c r="F5031" s="6"/>
    </row>
    <row r="5032" spans="1:6" ht="15.75" customHeight="1" x14ac:dyDescent="0.2">
      <c r="A5032" s="6"/>
      <c r="B5032" s="135"/>
      <c r="C5032" s="6"/>
      <c r="D5032" s="62"/>
      <c r="E5032" s="44"/>
      <c r="F5032" s="6"/>
    </row>
    <row r="5033" spans="1:6" ht="15.75" customHeight="1" x14ac:dyDescent="0.2">
      <c r="A5033" s="6"/>
      <c r="B5033" s="135"/>
      <c r="C5033" s="6"/>
      <c r="D5033" s="62"/>
      <c r="E5033" s="44"/>
      <c r="F5033" s="6"/>
    </row>
    <row r="5034" spans="1:6" ht="15.75" customHeight="1" x14ac:dyDescent="0.2">
      <c r="A5034" s="6"/>
      <c r="B5034" s="135"/>
      <c r="C5034" s="6"/>
      <c r="D5034" s="62"/>
      <c r="E5034" s="44"/>
      <c r="F5034" s="6"/>
    </row>
    <row r="5035" spans="1:6" ht="15.75" customHeight="1" x14ac:dyDescent="0.2">
      <c r="A5035" s="6"/>
      <c r="B5035" s="135"/>
      <c r="C5035" s="6"/>
      <c r="D5035" s="62"/>
      <c r="E5035" s="44"/>
      <c r="F5035" s="6"/>
    </row>
    <row r="5036" spans="1:6" ht="15.75" customHeight="1" x14ac:dyDescent="0.2">
      <c r="A5036" s="6"/>
      <c r="B5036" s="135"/>
      <c r="C5036" s="6"/>
      <c r="D5036" s="62"/>
      <c r="E5036" s="44"/>
      <c r="F5036" s="6"/>
    </row>
    <row r="5037" spans="1:6" ht="15.75" customHeight="1" x14ac:dyDescent="0.2">
      <c r="A5037" s="6"/>
      <c r="B5037" s="135"/>
      <c r="C5037" s="6"/>
      <c r="D5037" s="62"/>
      <c r="E5037" s="44"/>
      <c r="F5037" s="6"/>
    </row>
    <row r="5038" spans="1:6" ht="15.75" customHeight="1" x14ac:dyDescent="0.2">
      <c r="A5038" s="6"/>
      <c r="B5038" s="135"/>
      <c r="C5038" s="6"/>
      <c r="D5038" s="62"/>
      <c r="E5038" s="44"/>
      <c r="F5038" s="6"/>
    </row>
    <row r="5039" spans="1:6" ht="15.75" customHeight="1" x14ac:dyDescent="0.2">
      <c r="A5039" s="6"/>
      <c r="B5039" s="135"/>
      <c r="C5039" s="6"/>
      <c r="D5039" s="62"/>
      <c r="E5039" s="44"/>
      <c r="F5039" s="6"/>
    </row>
    <row r="5040" spans="1:6" ht="15.75" customHeight="1" x14ac:dyDescent="0.2">
      <c r="A5040" s="6"/>
      <c r="B5040" s="135"/>
      <c r="C5040" s="6"/>
      <c r="D5040" s="62"/>
      <c r="E5040" s="44"/>
      <c r="F5040" s="6"/>
    </row>
    <row r="5041" spans="1:6" ht="15.75" customHeight="1" x14ac:dyDescent="0.2">
      <c r="A5041" s="6"/>
      <c r="B5041" s="135"/>
      <c r="C5041" s="6"/>
      <c r="D5041" s="62"/>
      <c r="E5041" s="44"/>
      <c r="F5041" s="6"/>
    </row>
    <row r="5042" spans="1:6" ht="15.75" customHeight="1" x14ac:dyDescent="0.2">
      <c r="A5042" s="6"/>
      <c r="B5042" s="135"/>
      <c r="C5042" s="6"/>
      <c r="D5042" s="62"/>
      <c r="E5042" s="44"/>
      <c r="F5042" s="6"/>
    </row>
    <row r="5043" spans="1:6" ht="15.75" customHeight="1" x14ac:dyDescent="0.2">
      <c r="A5043" s="6"/>
      <c r="B5043" s="135"/>
      <c r="C5043" s="6"/>
      <c r="D5043" s="62"/>
      <c r="E5043" s="44"/>
      <c r="F5043" s="6"/>
    </row>
    <row r="5044" spans="1:6" ht="15.75" customHeight="1" x14ac:dyDescent="0.2">
      <c r="A5044" s="6"/>
      <c r="B5044" s="135"/>
      <c r="C5044" s="6"/>
      <c r="D5044" s="62"/>
      <c r="E5044" s="44"/>
      <c r="F5044" s="6"/>
    </row>
    <row r="5045" spans="1:6" ht="15.75" customHeight="1" x14ac:dyDescent="0.2">
      <c r="A5045" s="6"/>
      <c r="B5045" s="135"/>
      <c r="C5045" s="6"/>
      <c r="D5045" s="62"/>
      <c r="E5045" s="44"/>
      <c r="F5045" s="6"/>
    </row>
    <row r="5046" spans="1:6" ht="15.75" customHeight="1" x14ac:dyDescent="0.2">
      <c r="A5046" s="6"/>
      <c r="B5046" s="135"/>
      <c r="C5046" s="6"/>
      <c r="D5046" s="62"/>
      <c r="E5046" s="44"/>
      <c r="F5046" s="6"/>
    </row>
    <row r="5047" spans="1:6" ht="15.75" customHeight="1" x14ac:dyDescent="0.2">
      <c r="A5047" s="6"/>
      <c r="B5047" s="135"/>
      <c r="C5047" s="6"/>
      <c r="D5047" s="62"/>
      <c r="E5047" s="44"/>
      <c r="F5047" s="6"/>
    </row>
    <row r="5048" spans="1:6" ht="15.75" customHeight="1" x14ac:dyDescent="0.2">
      <c r="A5048" s="6"/>
      <c r="B5048" s="135"/>
      <c r="C5048" s="6"/>
      <c r="D5048" s="62"/>
      <c r="E5048" s="44"/>
      <c r="F5048" s="6"/>
    </row>
    <row r="5049" spans="1:6" ht="15.75" customHeight="1" x14ac:dyDescent="0.2">
      <c r="A5049" s="6"/>
      <c r="B5049" s="135"/>
      <c r="C5049" s="6"/>
      <c r="D5049" s="62"/>
      <c r="E5049" s="44"/>
      <c r="F5049" s="6"/>
    </row>
    <row r="5050" spans="1:6" ht="15.75" customHeight="1" x14ac:dyDescent="0.2">
      <c r="A5050" s="6"/>
      <c r="B5050" s="135"/>
      <c r="C5050" s="6"/>
      <c r="D5050" s="62"/>
      <c r="E5050" s="44"/>
      <c r="F5050" s="6"/>
    </row>
    <row r="5051" spans="1:6" ht="15.75" customHeight="1" x14ac:dyDescent="0.2">
      <c r="A5051" s="6"/>
      <c r="B5051" s="135"/>
      <c r="C5051" s="6"/>
      <c r="D5051" s="62"/>
      <c r="E5051" s="44"/>
      <c r="F5051" s="6"/>
    </row>
    <row r="5052" spans="1:6" ht="15.75" customHeight="1" x14ac:dyDescent="0.2">
      <c r="A5052" s="6"/>
      <c r="B5052" s="135"/>
      <c r="C5052" s="6"/>
      <c r="D5052" s="62"/>
      <c r="E5052" s="44"/>
      <c r="F5052" s="6"/>
    </row>
    <row r="5053" spans="1:6" ht="15.75" customHeight="1" x14ac:dyDescent="0.2">
      <c r="A5053" s="6"/>
      <c r="B5053" s="135"/>
      <c r="C5053" s="6"/>
      <c r="D5053" s="62"/>
      <c r="E5053" s="44"/>
      <c r="F5053" s="6"/>
    </row>
    <row r="5054" spans="1:6" ht="15.75" customHeight="1" x14ac:dyDescent="0.2">
      <c r="A5054" s="6"/>
      <c r="B5054" s="135"/>
      <c r="C5054" s="6"/>
      <c r="D5054" s="62"/>
      <c r="E5054" s="44"/>
      <c r="F5054" s="6"/>
    </row>
    <row r="5055" spans="1:6" ht="15.75" customHeight="1" x14ac:dyDescent="0.2">
      <c r="A5055" s="6"/>
      <c r="B5055" s="135"/>
      <c r="C5055" s="6"/>
      <c r="D5055" s="62"/>
      <c r="E5055" s="44"/>
      <c r="F5055" s="6"/>
    </row>
    <row r="5056" spans="1:6" ht="15.75" customHeight="1" x14ac:dyDescent="0.2">
      <c r="A5056" s="6"/>
      <c r="B5056" s="135"/>
      <c r="C5056" s="6"/>
      <c r="D5056" s="62"/>
      <c r="E5056" s="44"/>
      <c r="F5056" s="6"/>
    </row>
    <row r="5057" spans="1:6" ht="15.75" customHeight="1" x14ac:dyDescent="0.2">
      <c r="A5057" s="6"/>
      <c r="B5057" s="135"/>
      <c r="C5057" s="6"/>
      <c r="D5057" s="62"/>
      <c r="E5057" s="44"/>
      <c r="F5057" s="6"/>
    </row>
    <row r="5058" spans="1:6" ht="15.75" customHeight="1" x14ac:dyDescent="0.2">
      <c r="A5058" s="6"/>
      <c r="B5058" s="135"/>
      <c r="C5058" s="6"/>
      <c r="D5058" s="62"/>
      <c r="E5058" s="44"/>
      <c r="F5058" s="6"/>
    </row>
    <row r="5059" spans="1:6" ht="15.75" customHeight="1" x14ac:dyDescent="0.2">
      <c r="A5059" s="6"/>
      <c r="B5059" s="135"/>
      <c r="C5059" s="6"/>
      <c r="D5059" s="62"/>
      <c r="E5059" s="44"/>
      <c r="F5059" s="6"/>
    </row>
    <row r="5060" spans="1:6" ht="15.75" customHeight="1" x14ac:dyDescent="0.2">
      <c r="A5060" s="6"/>
      <c r="B5060" s="135"/>
      <c r="C5060" s="6"/>
      <c r="D5060" s="62"/>
      <c r="E5060" s="44"/>
      <c r="F5060" s="6"/>
    </row>
    <row r="5061" spans="1:6" ht="15.75" customHeight="1" x14ac:dyDescent="0.2">
      <c r="A5061" s="6"/>
      <c r="B5061" s="135"/>
      <c r="C5061" s="6"/>
      <c r="D5061" s="62"/>
      <c r="E5061" s="44"/>
      <c r="F5061" s="6"/>
    </row>
    <row r="5062" spans="1:6" ht="15.75" customHeight="1" x14ac:dyDescent="0.2">
      <c r="A5062" s="6"/>
      <c r="B5062" s="135"/>
      <c r="C5062" s="6"/>
      <c r="D5062" s="62"/>
      <c r="E5062" s="44"/>
      <c r="F5062" s="6"/>
    </row>
    <row r="5063" spans="1:6" ht="15.75" customHeight="1" x14ac:dyDescent="0.2">
      <c r="A5063" s="6"/>
      <c r="B5063" s="135"/>
      <c r="C5063" s="6"/>
      <c r="D5063" s="62"/>
      <c r="E5063" s="44"/>
      <c r="F5063" s="6"/>
    </row>
    <row r="5064" spans="1:6" ht="15.75" customHeight="1" x14ac:dyDescent="0.2">
      <c r="A5064" s="6"/>
      <c r="B5064" s="135"/>
      <c r="C5064" s="6"/>
      <c r="D5064" s="62"/>
      <c r="E5064" s="44"/>
      <c r="F5064" s="6"/>
    </row>
    <row r="5065" spans="1:6" ht="15.75" customHeight="1" x14ac:dyDescent="0.2">
      <c r="A5065" s="6"/>
      <c r="B5065" s="135"/>
      <c r="C5065" s="6"/>
      <c r="D5065" s="62"/>
      <c r="E5065" s="44"/>
      <c r="F5065" s="6"/>
    </row>
    <row r="5066" spans="1:6" ht="15.75" customHeight="1" x14ac:dyDescent="0.2">
      <c r="A5066" s="6"/>
      <c r="B5066" s="135"/>
      <c r="C5066" s="6"/>
      <c r="D5066" s="62"/>
      <c r="E5066" s="44"/>
      <c r="F5066" s="6"/>
    </row>
    <row r="5067" spans="1:6" ht="15.75" customHeight="1" x14ac:dyDescent="0.2">
      <c r="A5067" s="6"/>
      <c r="B5067" s="135"/>
      <c r="C5067" s="6"/>
      <c r="D5067" s="62"/>
      <c r="E5067" s="44"/>
      <c r="F5067" s="6"/>
    </row>
    <row r="5068" spans="1:6" ht="15.75" customHeight="1" x14ac:dyDescent="0.2">
      <c r="A5068" s="6"/>
      <c r="B5068" s="135"/>
      <c r="C5068" s="6"/>
      <c r="D5068" s="62"/>
      <c r="E5068" s="44"/>
      <c r="F5068" s="6"/>
    </row>
    <row r="5069" spans="1:6" ht="15.75" customHeight="1" x14ac:dyDescent="0.2">
      <c r="A5069" s="6"/>
      <c r="B5069" s="135"/>
      <c r="C5069" s="6"/>
      <c r="D5069" s="62"/>
      <c r="E5069" s="44"/>
      <c r="F5069" s="6"/>
    </row>
    <row r="5070" spans="1:6" ht="15.75" customHeight="1" x14ac:dyDescent="0.2">
      <c r="A5070" s="6"/>
      <c r="B5070" s="135"/>
      <c r="C5070" s="6"/>
      <c r="D5070" s="62"/>
      <c r="E5070" s="44"/>
      <c r="F5070" s="6"/>
    </row>
    <row r="5071" spans="1:6" ht="15.75" customHeight="1" x14ac:dyDescent="0.2">
      <c r="A5071" s="6"/>
      <c r="B5071" s="135"/>
      <c r="C5071" s="6"/>
      <c r="D5071" s="62"/>
      <c r="E5071" s="44"/>
      <c r="F5071" s="6"/>
    </row>
    <row r="5072" spans="1:6" ht="15.75" customHeight="1" x14ac:dyDescent="0.2">
      <c r="A5072" s="6"/>
      <c r="B5072" s="135"/>
      <c r="C5072" s="6"/>
      <c r="D5072" s="62"/>
      <c r="E5072" s="44"/>
      <c r="F5072" s="6"/>
    </row>
    <row r="5073" spans="1:6" ht="15.75" customHeight="1" x14ac:dyDescent="0.2">
      <c r="A5073" s="6"/>
      <c r="B5073" s="135"/>
      <c r="C5073" s="6"/>
      <c r="D5073" s="62"/>
      <c r="E5073" s="44"/>
      <c r="F5073" s="6"/>
    </row>
    <row r="5074" spans="1:6" ht="15.75" customHeight="1" x14ac:dyDescent="0.2">
      <c r="A5074" s="6"/>
      <c r="B5074" s="135"/>
      <c r="C5074" s="6"/>
      <c r="D5074" s="62"/>
      <c r="E5074" s="44"/>
      <c r="F5074" s="6"/>
    </row>
    <row r="5075" spans="1:6" ht="15.75" customHeight="1" x14ac:dyDescent="0.2">
      <c r="A5075" s="6"/>
      <c r="B5075" s="135"/>
      <c r="C5075" s="6"/>
      <c r="D5075" s="62"/>
      <c r="E5075" s="44"/>
      <c r="F5075" s="6"/>
    </row>
    <row r="5076" spans="1:6" ht="15.75" customHeight="1" x14ac:dyDescent="0.2">
      <c r="A5076" s="6"/>
      <c r="B5076" s="135"/>
      <c r="C5076" s="6"/>
      <c r="D5076" s="62"/>
      <c r="E5076" s="44"/>
      <c r="F5076" s="6"/>
    </row>
    <row r="5077" spans="1:6" ht="15.75" customHeight="1" x14ac:dyDescent="0.2">
      <c r="A5077" s="6"/>
      <c r="B5077" s="135"/>
      <c r="C5077" s="6"/>
      <c r="D5077" s="62"/>
      <c r="E5077" s="44"/>
      <c r="F5077" s="6"/>
    </row>
    <row r="5078" spans="1:6" ht="15.75" customHeight="1" x14ac:dyDescent="0.2">
      <c r="A5078" s="6"/>
      <c r="B5078" s="135"/>
      <c r="C5078" s="6"/>
      <c r="D5078" s="62"/>
      <c r="E5078" s="44"/>
      <c r="F5078" s="6"/>
    </row>
    <row r="5079" spans="1:6" ht="15.75" customHeight="1" x14ac:dyDescent="0.2">
      <c r="A5079" s="6"/>
      <c r="B5079" s="135"/>
      <c r="C5079" s="6"/>
      <c r="D5079" s="62"/>
      <c r="E5079" s="44"/>
      <c r="F5079" s="6"/>
    </row>
    <row r="5080" spans="1:6" ht="15.75" customHeight="1" x14ac:dyDescent="0.2">
      <c r="A5080" s="6"/>
      <c r="B5080" s="135"/>
      <c r="C5080" s="6"/>
      <c r="D5080" s="62"/>
      <c r="E5080" s="44"/>
      <c r="F5080" s="6"/>
    </row>
    <row r="5081" spans="1:6" ht="15.75" customHeight="1" x14ac:dyDescent="0.2">
      <c r="A5081" s="6"/>
      <c r="B5081" s="135"/>
      <c r="C5081" s="6"/>
      <c r="D5081" s="62"/>
      <c r="E5081" s="44"/>
      <c r="F5081" s="6"/>
    </row>
    <row r="5082" spans="1:6" ht="15.75" customHeight="1" x14ac:dyDescent="0.2">
      <c r="A5082" s="6"/>
      <c r="B5082" s="135"/>
      <c r="C5082" s="6"/>
      <c r="D5082" s="62"/>
      <c r="E5082" s="44"/>
      <c r="F5082" s="6"/>
    </row>
    <row r="5083" spans="1:6" ht="15.75" customHeight="1" x14ac:dyDescent="0.2">
      <c r="A5083" s="6"/>
      <c r="B5083" s="135"/>
      <c r="C5083" s="6"/>
      <c r="D5083" s="62"/>
      <c r="E5083" s="44"/>
      <c r="F5083" s="6"/>
    </row>
    <row r="5084" spans="1:6" ht="15.75" customHeight="1" x14ac:dyDescent="0.2">
      <c r="A5084" s="6"/>
      <c r="B5084" s="135"/>
      <c r="C5084" s="6"/>
      <c r="D5084" s="62"/>
      <c r="E5084" s="44"/>
      <c r="F5084" s="6"/>
    </row>
    <row r="5085" spans="1:6" ht="15.75" customHeight="1" x14ac:dyDescent="0.2">
      <c r="A5085" s="6"/>
      <c r="B5085" s="135"/>
      <c r="C5085" s="6"/>
      <c r="D5085" s="62"/>
      <c r="E5085" s="44"/>
      <c r="F5085" s="6"/>
    </row>
    <row r="5086" spans="1:6" ht="15.75" customHeight="1" x14ac:dyDescent="0.2">
      <c r="A5086" s="6"/>
      <c r="B5086" s="135"/>
      <c r="C5086" s="6"/>
      <c r="D5086" s="62"/>
      <c r="E5086" s="44"/>
      <c r="F5086" s="6"/>
    </row>
    <row r="5087" spans="1:6" ht="15.75" customHeight="1" x14ac:dyDescent="0.2">
      <c r="A5087" s="6"/>
      <c r="B5087" s="135"/>
      <c r="C5087" s="6"/>
      <c r="D5087" s="62"/>
      <c r="E5087" s="44"/>
      <c r="F5087" s="6"/>
    </row>
    <row r="5088" spans="1:6" ht="15.75" customHeight="1" x14ac:dyDescent="0.2">
      <c r="A5088" s="6"/>
      <c r="B5088" s="135"/>
      <c r="C5088" s="6"/>
      <c r="D5088" s="62"/>
      <c r="E5088" s="44"/>
      <c r="F5088" s="6"/>
    </row>
    <row r="5089" spans="1:6" ht="15.75" customHeight="1" x14ac:dyDescent="0.2">
      <c r="A5089" s="6"/>
      <c r="B5089" s="135"/>
      <c r="C5089" s="6"/>
      <c r="D5089" s="62"/>
      <c r="E5089" s="44"/>
      <c r="F5089" s="6"/>
    </row>
    <row r="5090" spans="1:6" ht="15.75" customHeight="1" x14ac:dyDescent="0.2">
      <c r="A5090" s="6"/>
      <c r="B5090" s="135"/>
      <c r="C5090" s="6"/>
      <c r="D5090" s="62"/>
      <c r="E5090" s="44"/>
      <c r="F5090" s="6"/>
    </row>
    <row r="5091" spans="1:6" ht="15.75" customHeight="1" x14ac:dyDescent="0.2">
      <c r="A5091" s="6"/>
      <c r="B5091" s="135"/>
      <c r="C5091" s="6"/>
      <c r="D5091" s="62"/>
      <c r="E5091" s="44"/>
      <c r="F5091" s="6"/>
    </row>
    <row r="5092" spans="1:6" ht="15.75" customHeight="1" x14ac:dyDescent="0.2">
      <c r="A5092" s="6"/>
      <c r="B5092" s="135"/>
      <c r="C5092" s="6"/>
      <c r="D5092" s="62"/>
      <c r="E5092" s="44"/>
      <c r="F5092" s="6"/>
    </row>
    <row r="5093" spans="1:6" ht="15.75" customHeight="1" x14ac:dyDescent="0.2">
      <c r="A5093" s="6"/>
      <c r="B5093" s="135"/>
      <c r="C5093" s="6"/>
      <c r="D5093" s="62"/>
      <c r="E5093" s="44"/>
      <c r="F5093" s="6"/>
    </row>
    <row r="5094" spans="1:6" ht="15.75" customHeight="1" x14ac:dyDescent="0.2">
      <c r="A5094" s="6"/>
      <c r="B5094" s="135"/>
      <c r="C5094" s="6"/>
      <c r="D5094" s="62"/>
      <c r="E5094" s="44"/>
      <c r="F5094" s="6"/>
    </row>
    <row r="5095" spans="1:6" ht="15.75" customHeight="1" x14ac:dyDescent="0.2">
      <c r="A5095" s="6"/>
      <c r="B5095" s="135"/>
      <c r="C5095" s="6"/>
      <c r="D5095" s="62"/>
      <c r="E5095" s="44"/>
      <c r="F5095" s="6"/>
    </row>
    <row r="5096" spans="1:6" ht="15.75" customHeight="1" x14ac:dyDescent="0.2">
      <c r="A5096" s="6"/>
      <c r="B5096" s="135"/>
      <c r="C5096" s="6"/>
      <c r="D5096" s="62"/>
      <c r="E5096" s="44"/>
      <c r="F5096" s="6"/>
    </row>
    <row r="5097" spans="1:6" ht="15.75" customHeight="1" x14ac:dyDescent="0.2">
      <c r="A5097" s="6"/>
      <c r="B5097" s="135"/>
      <c r="C5097" s="6"/>
      <c r="D5097" s="62"/>
      <c r="E5097" s="44"/>
      <c r="F5097" s="6"/>
    </row>
    <row r="5098" spans="1:6" ht="15.75" customHeight="1" x14ac:dyDescent="0.2">
      <c r="A5098" s="6"/>
      <c r="B5098" s="135"/>
      <c r="C5098" s="6"/>
      <c r="D5098" s="62"/>
      <c r="E5098" s="44"/>
      <c r="F5098" s="6"/>
    </row>
    <row r="5099" spans="1:6" ht="15.75" customHeight="1" x14ac:dyDescent="0.2">
      <c r="A5099" s="6"/>
      <c r="B5099" s="135"/>
      <c r="C5099" s="6"/>
      <c r="D5099" s="62"/>
      <c r="E5099" s="44"/>
      <c r="F5099" s="6"/>
    </row>
    <row r="5100" spans="1:6" ht="15.75" customHeight="1" x14ac:dyDescent="0.2">
      <c r="A5100" s="6"/>
      <c r="B5100" s="135"/>
      <c r="C5100" s="6"/>
      <c r="D5100" s="62"/>
      <c r="E5100" s="44"/>
      <c r="F5100" s="6"/>
    </row>
    <row r="5101" spans="1:6" ht="15.75" customHeight="1" x14ac:dyDescent="0.2">
      <c r="A5101" s="6"/>
      <c r="B5101" s="135"/>
      <c r="C5101" s="6"/>
      <c r="D5101" s="62"/>
      <c r="E5101" s="44"/>
      <c r="F5101" s="6"/>
    </row>
    <row r="5102" spans="1:6" ht="15.75" customHeight="1" x14ac:dyDescent="0.2">
      <c r="A5102" s="6"/>
      <c r="B5102" s="135"/>
      <c r="C5102" s="6"/>
      <c r="D5102" s="62"/>
      <c r="E5102" s="44"/>
      <c r="F5102" s="6"/>
    </row>
    <row r="5103" spans="1:6" ht="15.75" customHeight="1" x14ac:dyDescent="0.2">
      <c r="A5103" s="6"/>
      <c r="B5103" s="135"/>
      <c r="C5103" s="6"/>
      <c r="D5103" s="62"/>
      <c r="E5103" s="44"/>
      <c r="F5103" s="6"/>
    </row>
    <row r="5104" spans="1:6" ht="15.75" customHeight="1" x14ac:dyDescent="0.2">
      <c r="A5104" s="6"/>
      <c r="B5104" s="135"/>
      <c r="C5104" s="6"/>
      <c r="D5104" s="62"/>
      <c r="E5104" s="44"/>
      <c r="F5104" s="6"/>
    </row>
    <row r="5105" spans="1:6" ht="15.75" customHeight="1" x14ac:dyDescent="0.2">
      <c r="A5105" s="6"/>
      <c r="B5105" s="135"/>
      <c r="C5105" s="6"/>
      <c r="D5105" s="62"/>
      <c r="E5105" s="44"/>
      <c r="F5105" s="6"/>
    </row>
    <row r="5106" spans="1:6" ht="15.75" customHeight="1" x14ac:dyDescent="0.2">
      <c r="A5106" s="6"/>
      <c r="B5106" s="135"/>
      <c r="C5106" s="6"/>
      <c r="D5106" s="62"/>
      <c r="E5106" s="44"/>
      <c r="F5106" s="6"/>
    </row>
    <row r="5107" spans="1:6" ht="15.75" customHeight="1" x14ac:dyDescent="0.2">
      <c r="A5107" s="6"/>
      <c r="B5107" s="135"/>
      <c r="C5107" s="6"/>
      <c r="D5107" s="62"/>
      <c r="E5107" s="44"/>
      <c r="F5107" s="6"/>
    </row>
    <row r="5108" spans="1:6" ht="15.75" customHeight="1" x14ac:dyDescent="0.2">
      <c r="A5108" s="6"/>
      <c r="B5108" s="135"/>
      <c r="C5108" s="6"/>
      <c r="D5108" s="62"/>
      <c r="E5108" s="44"/>
      <c r="F5108" s="6"/>
    </row>
    <row r="5109" spans="1:6" ht="15.75" customHeight="1" x14ac:dyDescent="0.2">
      <c r="A5109" s="6"/>
      <c r="B5109" s="135"/>
      <c r="C5109" s="6"/>
      <c r="D5109" s="62"/>
      <c r="E5109" s="44"/>
      <c r="F5109" s="6"/>
    </row>
    <row r="5110" spans="1:6" ht="15.75" customHeight="1" x14ac:dyDescent="0.2">
      <c r="A5110" s="6"/>
      <c r="B5110" s="135"/>
      <c r="C5110" s="6"/>
      <c r="D5110" s="62"/>
      <c r="E5110" s="44"/>
      <c r="F5110" s="6"/>
    </row>
    <row r="5111" spans="1:6" ht="15.75" customHeight="1" x14ac:dyDescent="0.2">
      <c r="A5111" s="6"/>
      <c r="B5111" s="135"/>
      <c r="C5111" s="6"/>
      <c r="D5111" s="62"/>
      <c r="E5111" s="44"/>
      <c r="F5111" s="6"/>
    </row>
    <row r="5112" spans="1:6" ht="15.75" customHeight="1" x14ac:dyDescent="0.2">
      <c r="A5112" s="6"/>
      <c r="B5112" s="135"/>
      <c r="C5112" s="6"/>
      <c r="D5112" s="62"/>
      <c r="E5112" s="44"/>
      <c r="F5112" s="6"/>
    </row>
    <row r="5113" spans="1:6" ht="15.75" customHeight="1" x14ac:dyDescent="0.2">
      <c r="A5113" s="6"/>
      <c r="B5113" s="135"/>
      <c r="C5113" s="6"/>
      <c r="D5113" s="62"/>
      <c r="E5113" s="44"/>
      <c r="F5113" s="6"/>
    </row>
    <row r="5114" spans="1:6" ht="15.75" customHeight="1" x14ac:dyDescent="0.2">
      <c r="A5114" s="6"/>
      <c r="B5114" s="135"/>
      <c r="C5114" s="6"/>
      <c r="D5114" s="62"/>
      <c r="E5114" s="44"/>
      <c r="F5114" s="6"/>
    </row>
    <row r="5115" spans="1:6" ht="15.75" customHeight="1" x14ac:dyDescent="0.2">
      <c r="A5115" s="6"/>
      <c r="B5115" s="135"/>
      <c r="C5115" s="6"/>
      <c r="D5115" s="62"/>
      <c r="E5115" s="44"/>
      <c r="F5115" s="6"/>
    </row>
    <row r="5116" spans="1:6" ht="15.75" customHeight="1" x14ac:dyDescent="0.2">
      <c r="A5116" s="6"/>
      <c r="B5116" s="135"/>
      <c r="C5116" s="6"/>
      <c r="D5116" s="62"/>
      <c r="E5116" s="44"/>
      <c r="F5116" s="6"/>
    </row>
    <row r="5117" spans="1:6" ht="15.75" customHeight="1" x14ac:dyDescent="0.2">
      <c r="A5117" s="6"/>
      <c r="B5117" s="135"/>
      <c r="C5117" s="6"/>
      <c r="D5117" s="62"/>
      <c r="E5117" s="44"/>
      <c r="F5117" s="6"/>
    </row>
    <row r="5118" spans="1:6" ht="15.75" customHeight="1" x14ac:dyDescent="0.2">
      <c r="A5118" s="6"/>
      <c r="B5118" s="135"/>
      <c r="C5118" s="6"/>
      <c r="D5118" s="62"/>
      <c r="E5118" s="44"/>
      <c r="F5118" s="6"/>
    </row>
    <row r="5119" spans="1:6" ht="15.75" customHeight="1" x14ac:dyDescent="0.2">
      <c r="A5119" s="6"/>
      <c r="B5119" s="135"/>
      <c r="C5119" s="6"/>
      <c r="D5119" s="62"/>
      <c r="E5119" s="44"/>
      <c r="F5119" s="6"/>
    </row>
    <row r="5120" spans="1:6" ht="15.75" customHeight="1" x14ac:dyDescent="0.2">
      <c r="A5120" s="6"/>
      <c r="B5120" s="135"/>
      <c r="C5120" s="6"/>
      <c r="D5120" s="62"/>
      <c r="E5120" s="44"/>
      <c r="F5120" s="6"/>
    </row>
    <row r="5121" spans="1:6" ht="15.75" customHeight="1" x14ac:dyDescent="0.2">
      <c r="A5121" s="6"/>
      <c r="B5121" s="135"/>
      <c r="C5121" s="6"/>
      <c r="D5121" s="62"/>
      <c r="E5121" s="44"/>
      <c r="F5121" s="6"/>
    </row>
    <row r="5122" spans="1:6" ht="15.75" customHeight="1" x14ac:dyDescent="0.2">
      <c r="A5122" s="6"/>
      <c r="B5122" s="135"/>
      <c r="C5122" s="6"/>
      <c r="D5122" s="62"/>
      <c r="E5122" s="44"/>
      <c r="F5122" s="6"/>
    </row>
    <row r="5123" spans="1:6" ht="15.75" customHeight="1" x14ac:dyDescent="0.2">
      <c r="A5123" s="6"/>
      <c r="B5123" s="135"/>
      <c r="C5123" s="6"/>
      <c r="D5123" s="62"/>
      <c r="E5123" s="44"/>
      <c r="F5123" s="6"/>
    </row>
    <row r="5124" spans="1:6" ht="15.75" customHeight="1" x14ac:dyDescent="0.2">
      <c r="A5124" s="6"/>
      <c r="B5124" s="135"/>
      <c r="C5124" s="6"/>
      <c r="D5124" s="62"/>
      <c r="E5124" s="44"/>
      <c r="F5124" s="6"/>
    </row>
    <row r="5125" spans="1:6" ht="15.75" customHeight="1" x14ac:dyDescent="0.2">
      <c r="A5125" s="6"/>
      <c r="B5125" s="135"/>
      <c r="C5125" s="6"/>
      <c r="D5125" s="62"/>
      <c r="E5125" s="44"/>
      <c r="F5125" s="6"/>
    </row>
    <row r="5126" spans="1:6" ht="15.75" customHeight="1" x14ac:dyDescent="0.2">
      <c r="A5126" s="6"/>
      <c r="B5126" s="135"/>
      <c r="C5126" s="6"/>
      <c r="D5126" s="62"/>
      <c r="E5126" s="44"/>
      <c r="F5126" s="6"/>
    </row>
    <row r="5127" spans="1:6" ht="15.75" customHeight="1" x14ac:dyDescent="0.2">
      <c r="A5127" s="6"/>
      <c r="B5127" s="135"/>
      <c r="C5127" s="6"/>
      <c r="D5127" s="62"/>
      <c r="E5127" s="44"/>
      <c r="F5127" s="6"/>
    </row>
    <row r="5128" spans="1:6" ht="15.75" customHeight="1" x14ac:dyDescent="0.2">
      <c r="A5128" s="6"/>
      <c r="B5128" s="135"/>
      <c r="C5128" s="6"/>
      <c r="D5128" s="62"/>
      <c r="E5128" s="44"/>
      <c r="F5128" s="6"/>
    </row>
    <row r="5129" spans="1:6" ht="15.75" customHeight="1" x14ac:dyDescent="0.2">
      <c r="A5129" s="6"/>
      <c r="B5129" s="135"/>
      <c r="C5129" s="6"/>
      <c r="D5129" s="62"/>
      <c r="E5129" s="44"/>
      <c r="F5129" s="6"/>
    </row>
    <row r="5130" spans="1:6" ht="15.75" customHeight="1" x14ac:dyDescent="0.2">
      <c r="A5130" s="6"/>
      <c r="B5130" s="135"/>
      <c r="C5130" s="6"/>
      <c r="D5130" s="62"/>
      <c r="E5130" s="44"/>
      <c r="F5130" s="6"/>
    </row>
    <row r="5131" spans="1:6" ht="15.75" customHeight="1" x14ac:dyDescent="0.2">
      <c r="A5131" s="6"/>
      <c r="B5131" s="135"/>
      <c r="C5131" s="6"/>
      <c r="D5131" s="62"/>
      <c r="E5131" s="44"/>
      <c r="F5131" s="6"/>
    </row>
    <row r="5132" spans="1:6" ht="15.75" customHeight="1" x14ac:dyDescent="0.2">
      <c r="A5132" s="6"/>
      <c r="B5132" s="135"/>
      <c r="C5132" s="6"/>
      <c r="D5132" s="62"/>
      <c r="E5132" s="44"/>
      <c r="F5132" s="6"/>
    </row>
    <row r="5133" spans="1:6" ht="15.75" customHeight="1" x14ac:dyDescent="0.2">
      <c r="A5133" s="6"/>
      <c r="B5133" s="135"/>
      <c r="C5133" s="6"/>
      <c r="D5133" s="62"/>
      <c r="E5133" s="44"/>
      <c r="F5133" s="6"/>
    </row>
    <row r="5134" spans="1:6" ht="15.75" customHeight="1" x14ac:dyDescent="0.2">
      <c r="A5134" s="6"/>
      <c r="B5134" s="135"/>
      <c r="C5134" s="6"/>
      <c r="D5134" s="62"/>
      <c r="E5134" s="44"/>
      <c r="F5134" s="6"/>
    </row>
    <row r="5135" spans="1:6" ht="15.75" customHeight="1" x14ac:dyDescent="0.2">
      <c r="A5135" s="6"/>
      <c r="B5135" s="135"/>
      <c r="C5135" s="6"/>
      <c r="D5135" s="62"/>
      <c r="E5135" s="44"/>
      <c r="F5135" s="6"/>
    </row>
    <row r="5136" spans="1:6" ht="15.75" customHeight="1" x14ac:dyDescent="0.2">
      <c r="A5136" s="6"/>
      <c r="B5136" s="135"/>
      <c r="C5136" s="6"/>
      <c r="D5136" s="62"/>
      <c r="E5136" s="44"/>
      <c r="F5136" s="6"/>
    </row>
    <row r="5137" spans="1:6" ht="15.75" customHeight="1" x14ac:dyDescent="0.2">
      <c r="A5137" s="6"/>
      <c r="B5137" s="135"/>
      <c r="C5137" s="6"/>
      <c r="D5137" s="62"/>
      <c r="E5137" s="44"/>
      <c r="F5137" s="6"/>
    </row>
    <row r="5138" spans="1:6" ht="15.75" customHeight="1" x14ac:dyDescent="0.2">
      <c r="A5138" s="6"/>
      <c r="B5138" s="135"/>
      <c r="C5138" s="6"/>
      <c r="D5138" s="62"/>
      <c r="E5138" s="44"/>
      <c r="F5138" s="6"/>
    </row>
    <row r="5139" spans="1:6" ht="15.75" customHeight="1" x14ac:dyDescent="0.2">
      <c r="A5139" s="6"/>
      <c r="B5139" s="135"/>
      <c r="C5139" s="6"/>
      <c r="D5139" s="62"/>
      <c r="E5139" s="44"/>
      <c r="F5139" s="6"/>
    </row>
    <row r="5140" spans="1:6" ht="15.75" customHeight="1" x14ac:dyDescent="0.2">
      <c r="A5140" s="6"/>
      <c r="B5140" s="135"/>
      <c r="C5140" s="6"/>
      <c r="D5140" s="62"/>
      <c r="E5140" s="44"/>
      <c r="F5140" s="6"/>
    </row>
    <row r="5141" spans="1:6" ht="15.75" customHeight="1" x14ac:dyDescent="0.2">
      <c r="A5141" s="6"/>
      <c r="B5141" s="135"/>
      <c r="C5141" s="6"/>
      <c r="D5141" s="62"/>
      <c r="E5141" s="44"/>
      <c r="F5141" s="6"/>
    </row>
    <row r="5142" spans="1:6" ht="15.75" customHeight="1" x14ac:dyDescent="0.2">
      <c r="A5142" s="6"/>
      <c r="B5142" s="135"/>
      <c r="C5142" s="6"/>
      <c r="D5142" s="62"/>
      <c r="E5142" s="44"/>
      <c r="F5142" s="6"/>
    </row>
    <row r="5143" spans="1:6" ht="15.75" customHeight="1" x14ac:dyDescent="0.2">
      <c r="A5143" s="6"/>
      <c r="B5143" s="135"/>
      <c r="C5143" s="6"/>
      <c r="D5143" s="62"/>
      <c r="E5143" s="44"/>
      <c r="F5143" s="6"/>
    </row>
    <row r="5144" spans="1:6" ht="15.75" customHeight="1" x14ac:dyDescent="0.2">
      <c r="A5144" s="6"/>
      <c r="B5144" s="135"/>
      <c r="C5144" s="6"/>
      <c r="D5144" s="62"/>
      <c r="E5144" s="44"/>
      <c r="F5144" s="6"/>
    </row>
    <row r="5145" spans="1:6" ht="15.75" customHeight="1" x14ac:dyDescent="0.2">
      <c r="A5145" s="6"/>
      <c r="B5145" s="135"/>
      <c r="C5145" s="6"/>
      <c r="D5145" s="62"/>
      <c r="E5145" s="44"/>
      <c r="F5145" s="6"/>
    </row>
    <row r="5146" spans="1:6" ht="15.75" customHeight="1" x14ac:dyDescent="0.2">
      <c r="A5146" s="6"/>
      <c r="B5146" s="135"/>
      <c r="C5146" s="6"/>
      <c r="D5146" s="62"/>
      <c r="E5146" s="44"/>
      <c r="F5146" s="6"/>
    </row>
    <row r="5147" spans="1:6" ht="15.75" customHeight="1" x14ac:dyDescent="0.2">
      <c r="A5147" s="6"/>
      <c r="B5147" s="135"/>
      <c r="C5147" s="6"/>
      <c r="D5147" s="62"/>
      <c r="E5147" s="44"/>
      <c r="F5147" s="6"/>
    </row>
    <row r="5148" spans="1:6" ht="15.75" customHeight="1" x14ac:dyDescent="0.2">
      <c r="A5148" s="6"/>
      <c r="B5148" s="135"/>
      <c r="C5148" s="6"/>
      <c r="D5148" s="62"/>
      <c r="E5148" s="44"/>
      <c r="F5148" s="6"/>
    </row>
    <row r="5149" spans="1:6" ht="15.75" customHeight="1" x14ac:dyDescent="0.2">
      <c r="A5149" s="6"/>
      <c r="B5149" s="135"/>
      <c r="C5149" s="6"/>
      <c r="D5149" s="62"/>
      <c r="E5149" s="44"/>
      <c r="F5149" s="6"/>
    </row>
    <row r="5150" spans="1:6" ht="15.75" customHeight="1" x14ac:dyDescent="0.2">
      <c r="A5150" s="6"/>
      <c r="B5150" s="135"/>
      <c r="C5150" s="6"/>
      <c r="D5150" s="62"/>
      <c r="E5150" s="44"/>
      <c r="F5150" s="6"/>
    </row>
    <row r="5151" spans="1:6" ht="15.75" customHeight="1" x14ac:dyDescent="0.2">
      <c r="A5151" s="6"/>
      <c r="B5151" s="135"/>
      <c r="C5151" s="6"/>
      <c r="D5151" s="62"/>
      <c r="E5151" s="44"/>
      <c r="F5151" s="6"/>
    </row>
    <row r="5152" spans="1:6" ht="15.75" customHeight="1" x14ac:dyDescent="0.2">
      <c r="A5152" s="6"/>
      <c r="B5152" s="135"/>
      <c r="C5152" s="6"/>
      <c r="D5152" s="62"/>
      <c r="E5152" s="44"/>
      <c r="F5152" s="6"/>
    </row>
    <row r="5153" spans="1:6" ht="15.75" customHeight="1" x14ac:dyDescent="0.2">
      <c r="A5153" s="6"/>
      <c r="B5153" s="135"/>
      <c r="C5153" s="6"/>
      <c r="D5153" s="62"/>
      <c r="E5153" s="44"/>
      <c r="F5153" s="6"/>
    </row>
    <row r="5154" spans="1:6" ht="15.75" customHeight="1" x14ac:dyDescent="0.2">
      <c r="A5154" s="6"/>
      <c r="B5154" s="135"/>
      <c r="C5154" s="6"/>
      <c r="D5154" s="62"/>
      <c r="E5154" s="44"/>
      <c r="F5154" s="6"/>
    </row>
    <row r="5155" spans="1:6" ht="15.75" customHeight="1" x14ac:dyDescent="0.2">
      <c r="A5155" s="6"/>
      <c r="B5155" s="135"/>
      <c r="C5155" s="6"/>
      <c r="D5155" s="62"/>
      <c r="E5155" s="44"/>
      <c r="F5155" s="6"/>
    </row>
    <row r="5156" spans="1:6" ht="15.75" customHeight="1" x14ac:dyDescent="0.2">
      <c r="A5156" s="6"/>
      <c r="B5156" s="135"/>
      <c r="C5156" s="6"/>
      <c r="D5156" s="62"/>
      <c r="E5156" s="44"/>
      <c r="F5156" s="6"/>
    </row>
    <row r="5157" spans="1:6" ht="15.75" customHeight="1" x14ac:dyDescent="0.2">
      <c r="A5157" s="6"/>
      <c r="B5157" s="135"/>
      <c r="C5157" s="6"/>
      <c r="D5157" s="62"/>
      <c r="E5157" s="44"/>
      <c r="F5157" s="6"/>
    </row>
    <row r="5158" spans="1:6" ht="15.75" customHeight="1" x14ac:dyDescent="0.2">
      <c r="A5158" s="6"/>
      <c r="B5158" s="135"/>
      <c r="C5158" s="6"/>
      <c r="D5158" s="62"/>
      <c r="E5158" s="44"/>
      <c r="F5158" s="6"/>
    </row>
    <row r="5159" spans="1:6" ht="15.75" customHeight="1" x14ac:dyDescent="0.2">
      <c r="A5159" s="6"/>
      <c r="B5159" s="135"/>
      <c r="C5159" s="6"/>
      <c r="D5159" s="62"/>
      <c r="E5159" s="44"/>
      <c r="F5159" s="6"/>
    </row>
    <row r="5160" spans="1:6" ht="15.75" customHeight="1" x14ac:dyDescent="0.2">
      <c r="A5160" s="6"/>
      <c r="B5160" s="135"/>
      <c r="C5160" s="6"/>
      <c r="D5160" s="62"/>
      <c r="E5160" s="44"/>
      <c r="F5160" s="6"/>
    </row>
    <row r="5161" spans="1:6" ht="15.75" customHeight="1" x14ac:dyDescent="0.2">
      <c r="A5161" s="6"/>
      <c r="B5161" s="135"/>
      <c r="C5161" s="6"/>
      <c r="D5161" s="62"/>
      <c r="E5161" s="44"/>
      <c r="F5161" s="6"/>
    </row>
    <row r="5162" spans="1:6" ht="15.75" customHeight="1" x14ac:dyDescent="0.2">
      <c r="A5162" s="6"/>
      <c r="B5162" s="135"/>
      <c r="C5162" s="6"/>
      <c r="D5162" s="62"/>
      <c r="E5162" s="44"/>
      <c r="F5162" s="6"/>
    </row>
    <row r="5163" spans="1:6" ht="15.75" customHeight="1" x14ac:dyDescent="0.2">
      <c r="A5163" s="6"/>
      <c r="B5163" s="135"/>
      <c r="C5163" s="6"/>
      <c r="D5163" s="62"/>
      <c r="E5163" s="44"/>
      <c r="F5163" s="6"/>
    </row>
    <row r="5164" spans="1:6" ht="15.75" customHeight="1" x14ac:dyDescent="0.2">
      <c r="A5164" s="6"/>
      <c r="B5164" s="135"/>
      <c r="C5164" s="6"/>
      <c r="D5164" s="62"/>
      <c r="E5164" s="44"/>
      <c r="F5164" s="6"/>
    </row>
    <row r="5165" spans="1:6" ht="15.75" customHeight="1" x14ac:dyDescent="0.2">
      <c r="A5165" s="6"/>
      <c r="B5165" s="135"/>
      <c r="C5165" s="6"/>
      <c r="D5165" s="62"/>
      <c r="E5165" s="44"/>
      <c r="F5165" s="6"/>
    </row>
    <row r="5166" spans="1:6" ht="15.75" customHeight="1" x14ac:dyDescent="0.2">
      <c r="A5166" s="6"/>
      <c r="B5166" s="135"/>
      <c r="C5166" s="6"/>
      <c r="D5166" s="62"/>
      <c r="E5166" s="44"/>
      <c r="F5166" s="6"/>
    </row>
    <row r="5167" spans="1:6" ht="15.75" customHeight="1" x14ac:dyDescent="0.2">
      <c r="A5167" s="6"/>
      <c r="B5167" s="135"/>
      <c r="C5167" s="6"/>
      <c r="D5167" s="62"/>
      <c r="E5167" s="44"/>
      <c r="F5167" s="6"/>
    </row>
    <row r="5168" spans="1:6" ht="15.75" customHeight="1" x14ac:dyDescent="0.2">
      <c r="A5168" s="6"/>
      <c r="B5168" s="135"/>
      <c r="C5168" s="6"/>
      <c r="D5168" s="62"/>
      <c r="E5168" s="44"/>
      <c r="F5168" s="6"/>
    </row>
    <row r="5169" spans="1:6" ht="15.75" customHeight="1" x14ac:dyDescent="0.2">
      <c r="A5169" s="6"/>
      <c r="B5169" s="135"/>
      <c r="C5169" s="6"/>
      <c r="D5169" s="62"/>
      <c r="E5169" s="44"/>
      <c r="F5169" s="6"/>
    </row>
    <row r="5170" spans="1:6" ht="15.75" customHeight="1" x14ac:dyDescent="0.2">
      <c r="A5170" s="6"/>
      <c r="B5170" s="135"/>
      <c r="C5170" s="6"/>
      <c r="D5170" s="62"/>
      <c r="E5170" s="44"/>
      <c r="F5170" s="6"/>
    </row>
    <row r="5171" spans="1:6" ht="15.75" customHeight="1" x14ac:dyDescent="0.2">
      <c r="A5171" s="6"/>
      <c r="B5171" s="135"/>
      <c r="C5171" s="6"/>
      <c r="D5171" s="62"/>
      <c r="E5171" s="44"/>
      <c r="F5171" s="6"/>
    </row>
    <row r="5172" spans="1:6" ht="15.75" customHeight="1" x14ac:dyDescent="0.2">
      <c r="A5172" s="6"/>
      <c r="B5172" s="135"/>
      <c r="C5172" s="6"/>
      <c r="D5172" s="62"/>
      <c r="E5172" s="44"/>
      <c r="F5172" s="6"/>
    </row>
    <row r="5173" spans="1:6" ht="15.75" customHeight="1" x14ac:dyDescent="0.2">
      <c r="A5173" s="6"/>
      <c r="B5173" s="135"/>
      <c r="C5173" s="6"/>
      <c r="D5173" s="62"/>
      <c r="E5173" s="44"/>
      <c r="F5173" s="6"/>
    </row>
    <row r="5174" spans="1:6" ht="15.75" customHeight="1" x14ac:dyDescent="0.2">
      <c r="A5174" s="6"/>
      <c r="B5174" s="135"/>
      <c r="C5174" s="6"/>
      <c r="D5174" s="62"/>
      <c r="E5174" s="44"/>
      <c r="F5174" s="6"/>
    </row>
    <row r="5175" spans="1:6" ht="15.75" customHeight="1" x14ac:dyDescent="0.2">
      <c r="A5175" s="6"/>
      <c r="B5175" s="135"/>
      <c r="C5175" s="6"/>
      <c r="D5175" s="62"/>
      <c r="E5175" s="44"/>
      <c r="F5175" s="6"/>
    </row>
    <row r="5176" spans="1:6" ht="15.75" customHeight="1" x14ac:dyDescent="0.2">
      <c r="A5176" s="6"/>
      <c r="B5176" s="135"/>
      <c r="C5176" s="6"/>
      <c r="D5176" s="62"/>
      <c r="E5176" s="44"/>
      <c r="F5176" s="6"/>
    </row>
    <row r="5177" spans="1:6" ht="15.75" customHeight="1" x14ac:dyDescent="0.2">
      <c r="A5177" s="6"/>
      <c r="B5177" s="135"/>
      <c r="C5177" s="6"/>
      <c r="D5177" s="62"/>
      <c r="E5177" s="44"/>
      <c r="F5177" s="6"/>
    </row>
    <row r="5178" spans="1:6" ht="15.75" customHeight="1" x14ac:dyDescent="0.2">
      <c r="A5178" s="6"/>
      <c r="B5178" s="135"/>
      <c r="C5178" s="6"/>
      <c r="D5178" s="62"/>
      <c r="E5178" s="44"/>
      <c r="F5178" s="6"/>
    </row>
    <row r="5179" spans="1:6" ht="15.75" customHeight="1" x14ac:dyDescent="0.2">
      <c r="A5179" s="6"/>
      <c r="B5179" s="135"/>
      <c r="C5179" s="6"/>
      <c r="D5179" s="62"/>
      <c r="E5179" s="44"/>
      <c r="F5179" s="6"/>
    </row>
    <row r="5180" spans="1:6" ht="15.75" customHeight="1" x14ac:dyDescent="0.2">
      <c r="A5180" s="6"/>
      <c r="B5180" s="135"/>
      <c r="C5180" s="6"/>
      <c r="D5180" s="62"/>
      <c r="E5180" s="44"/>
      <c r="F5180" s="6"/>
    </row>
    <row r="5181" spans="1:6" ht="15.75" customHeight="1" x14ac:dyDescent="0.2">
      <c r="A5181" s="6"/>
      <c r="B5181" s="135"/>
      <c r="C5181" s="6"/>
      <c r="D5181" s="62"/>
      <c r="E5181" s="44"/>
      <c r="F5181" s="6"/>
    </row>
    <row r="5182" spans="1:6" ht="15.75" customHeight="1" x14ac:dyDescent="0.2">
      <c r="A5182" s="6"/>
      <c r="B5182" s="135"/>
      <c r="C5182" s="6"/>
      <c r="D5182" s="62"/>
      <c r="E5182" s="44"/>
      <c r="F5182" s="6"/>
    </row>
    <row r="5183" spans="1:6" ht="15.75" customHeight="1" x14ac:dyDescent="0.2">
      <c r="A5183" s="6"/>
      <c r="B5183" s="135"/>
      <c r="C5183" s="6"/>
      <c r="D5183" s="62"/>
      <c r="E5183" s="44"/>
      <c r="F5183" s="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Excel Android</Application>
  <ScaleCrop>false</ScaleCrop>
  <HeadingPairs>
    <vt:vector size="2" baseType="variant">
      <vt:variant>
        <vt:lpstr>Worksheets</vt:lpstr>
      </vt:variant>
      <vt:variant>
        <vt:i4>28</vt:i4>
      </vt:variant>
    </vt:vector>
  </HeadingPairs>
  <TitlesOfParts>
    <vt:vector size="28" baseType="lpstr">
      <vt:lpstr>Perf - Monthly Util</vt:lpstr>
      <vt:lpstr>Perf - Monthly Avgs</vt:lpstr>
      <vt:lpstr>Raw</vt:lpstr>
      <vt:lpstr>Perf - Trend</vt:lpstr>
      <vt:lpstr>VMs - Active Memory Usage</vt:lpstr>
      <vt:lpstr>Space - Trend</vt:lpstr>
      <vt:lpstr>Space - Indivi. VMFS</vt:lpstr>
      <vt:lpstr>Space - Annual Graph</vt:lpstr>
      <vt:lpstr>Issue Tracker</vt:lpstr>
      <vt:lpstr>ESX Server Graphs - CPU</vt:lpstr>
      <vt:lpstr>ESX Server Graphs - Memory</vt:lpstr>
      <vt:lpstr>ESX Server Graphs - Disk</vt:lpstr>
      <vt:lpstr>ESX Server Graphs -Network</vt:lpstr>
      <vt:lpstr>Cluster Graphs - CPU</vt:lpstr>
      <vt:lpstr>Cluster Graphs - Memory</vt:lpstr>
      <vt:lpstr>Cluster Graphs - Disk</vt:lpstr>
      <vt:lpstr>Cluster Graphs - Network</vt:lpstr>
      <vt:lpstr>Stock Charts</vt:lpstr>
      <vt:lpstr>VM List</vt:lpstr>
      <vt:lpstr>ESX Host List</vt:lpstr>
      <vt:lpstr>Cluster</vt:lpstr>
      <vt:lpstr>Cluster &amp; ESX Count</vt:lpstr>
      <vt:lpstr>Raw-CPU</vt:lpstr>
      <vt:lpstr>Raw-Disk</vt:lpstr>
      <vt:lpstr>Raw-Mem</vt:lpstr>
      <vt:lpstr>Raw-Network</vt:lpstr>
      <vt:lpstr>Raw-Space</vt:lpstr>
      <vt:lpstr>Raw- Active-Mem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hkhan5</dc:creator>
  <dcterms:created xsi:type="dcterms:W3CDTF">2010-09-10T14:46:47Z</dcterms:created>
</cp:coreProperties>
</file>