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35" windowWidth="20730" windowHeight="979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J211" i="1" l="1"/>
  <c r="J209" i="1"/>
  <c r="F164" i="1"/>
  <c r="H164" i="1" s="1"/>
  <c r="F14" i="1"/>
  <c r="H14" i="1" s="1"/>
  <c r="O21" i="1"/>
  <c r="O29" i="1"/>
  <c r="O22" i="1" l="1"/>
  <c r="O40" i="1" s="1"/>
  <c r="F208" i="1"/>
  <c r="H208" i="1" s="1"/>
  <c r="F57" i="1" l="1"/>
  <c r="H57" i="1" s="1"/>
  <c r="E93" i="1"/>
  <c r="E88" i="1"/>
  <c r="E34" i="1"/>
  <c r="F51" i="1" s="1"/>
  <c r="H51" i="1" s="1"/>
  <c r="F24" i="1"/>
  <c r="H24" i="1" s="1"/>
  <c r="H211" i="1" l="1"/>
  <c r="F110" i="1"/>
  <c r="F99" i="1"/>
  <c r="G99" i="1" s="1"/>
  <c r="H110" i="1"/>
</calcChain>
</file>

<file path=xl/sharedStrings.xml><?xml version="1.0" encoding="utf-8"?>
<sst xmlns="http://schemas.openxmlformats.org/spreadsheetml/2006/main" count="232" uniqueCount="192">
  <si>
    <t xml:space="preserve">Tasks: </t>
  </si>
  <si>
    <t>Time Management Software</t>
  </si>
  <si>
    <t>Study Art</t>
  </si>
  <si>
    <t>Read</t>
  </si>
  <si>
    <t>Program</t>
  </si>
  <si>
    <t>Call Malcolm</t>
  </si>
  <si>
    <t>Email Emma</t>
  </si>
  <si>
    <t>Min:</t>
  </si>
  <si>
    <t>SubTask:</t>
  </si>
  <si>
    <t>Research</t>
  </si>
  <si>
    <t>Find</t>
  </si>
  <si>
    <t>Download</t>
  </si>
  <si>
    <t>learn</t>
  </si>
  <si>
    <t>evaluate</t>
  </si>
  <si>
    <t>Cycle x2</t>
  </si>
  <si>
    <t>TOTAL</t>
  </si>
  <si>
    <t>Write up email</t>
  </si>
  <si>
    <t>Setup Templates</t>
  </si>
  <si>
    <t>Evaluate EA templates</t>
  </si>
  <si>
    <t>Define new task: Learning</t>
  </si>
  <si>
    <t>Capture Sleep cycle work info</t>
  </si>
  <si>
    <t>Create Single Template</t>
  </si>
  <si>
    <t>Create template folder structure</t>
  </si>
  <si>
    <t>Bring Up</t>
  </si>
  <si>
    <t>Testing</t>
  </si>
  <si>
    <t>Realization</t>
  </si>
  <si>
    <t>Adding Changed DRC rules altium</t>
  </si>
  <si>
    <t>Adding BOM altium</t>
  </si>
  <si>
    <t>Cable Definitions</t>
  </si>
  <si>
    <t>Command List</t>
  </si>
  <si>
    <t>Subber Tasks</t>
  </si>
  <si>
    <t>:Total</t>
  </si>
  <si>
    <t>Bring up change list</t>
  </si>
  <si>
    <t>Rework Tracking</t>
  </si>
  <si>
    <t>Architecture</t>
  </si>
  <si>
    <t>Testing Definitions</t>
  </si>
  <si>
    <t>Subberer Tasks:</t>
  </si>
  <si>
    <t>Data Acquisition</t>
  </si>
  <si>
    <t>Testing Change List</t>
  </si>
  <si>
    <t>Final Release</t>
  </si>
  <si>
    <t>Talk With Malcolm</t>
  </si>
  <si>
    <t>Thinking about Definitions</t>
  </si>
  <si>
    <t>Writing it out</t>
  </si>
  <si>
    <t>Editing</t>
  </si>
  <si>
    <t>Submitting and feeling good about myself</t>
  </si>
  <si>
    <t>Hating myself and reedditing</t>
  </si>
  <si>
    <t>Finalize</t>
  </si>
  <si>
    <t>Figuring out how to output custom rules</t>
  </si>
  <si>
    <t>Export the rules</t>
  </si>
  <si>
    <t xml:space="preserve">Reimport and evaluate </t>
  </si>
  <si>
    <t>Submit</t>
  </si>
  <si>
    <t>Figuring out altium</t>
  </si>
  <si>
    <t>Bomb for each part</t>
  </si>
  <si>
    <t>Outputting bomb</t>
  </si>
  <si>
    <t>Figuring out why outputing doesn't work</t>
  </si>
  <si>
    <t>Output bomb</t>
  </si>
  <si>
    <t>Figure out why one specific thing of it doesn’t work</t>
  </si>
  <si>
    <t>Format for submit</t>
  </si>
  <si>
    <t>Each Part 10 min average. 16 + part</t>
  </si>
  <si>
    <t>Formating sheet</t>
  </si>
  <si>
    <t>Submitting</t>
  </si>
  <si>
    <t>Talk with Malcom</t>
  </si>
  <si>
    <t>Review Examples</t>
  </si>
  <si>
    <t>Create template</t>
  </si>
  <si>
    <t>Edit</t>
  </si>
  <si>
    <t>Coding</t>
  </si>
  <si>
    <t>Validate DDS attiny85</t>
  </si>
  <si>
    <t>Valide subrutines for on/on</t>
  </si>
  <si>
    <t>Valide subrutines for Manual frequency</t>
  </si>
  <si>
    <t>Validate Library arduino communicates with Attiny85</t>
  </si>
  <si>
    <t>Take Sketch Program and load it into attiny85</t>
  </si>
  <si>
    <t>Setup Circuit for testing</t>
  </si>
  <si>
    <t>Set up attiny85 bootloader</t>
  </si>
  <si>
    <t>Load it on</t>
  </si>
  <si>
    <t>Test</t>
  </si>
  <si>
    <t>Figure out why test didn't work</t>
  </si>
  <si>
    <t>A few more cycles of loading and unloading with minor changes</t>
  </si>
  <si>
    <t>Code</t>
  </si>
  <si>
    <t>Use Arduino to test values of off/on for baseline</t>
  </si>
  <si>
    <t>validate test with state indicator light</t>
  </si>
  <si>
    <t>recode</t>
  </si>
  <si>
    <t>validate</t>
  </si>
  <si>
    <t>Use Arduino to test values for baseline</t>
  </si>
  <si>
    <t>Write code to change frequency based on input</t>
  </si>
  <si>
    <t>Validate change with arduino/test</t>
  </si>
  <si>
    <t>Debug and recode</t>
  </si>
  <si>
    <t>Import into attiny</t>
  </si>
  <si>
    <t>validate test</t>
  </si>
  <si>
    <t>Come up with cumminication Guideline</t>
  </si>
  <si>
    <t>Program Arduino to output guidelines</t>
  </si>
  <si>
    <t>Code arduino</t>
  </si>
  <si>
    <t>Run test</t>
  </si>
  <si>
    <t>Verify with another arduino that the output guidelines are outputted</t>
  </si>
  <si>
    <t>Code Arduino</t>
  </si>
  <si>
    <t>Repeat</t>
  </si>
  <si>
    <t>Setup Test</t>
  </si>
  <si>
    <t>Convert Arduino reciever into attiny code</t>
  </si>
  <si>
    <t>set up test to verify that cumminication works</t>
  </si>
  <si>
    <t>Test that communication works</t>
  </si>
  <si>
    <t xml:space="preserve">Bring up </t>
  </si>
  <si>
    <t>Verify again</t>
  </si>
  <si>
    <t>Integration</t>
  </si>
  <si>
    <t>Try to take different parts and put them into same Body</t>
  </si>
  <si>
    <t>Set up tests</t>
  </si>
  <si>
    <t>test again and verrify output</t>
  </si>
  <si>
    <t>Verify test</t>
  </si>
  <si>
    <t>Optimize</t>
  </si>
  <si>
    <t>Figure out huge error</t>
  </si>
  <si>
    <t>final compile</t>
  </si>
  <si>
    <t>Hours</t>
  </si>
  <si>
    <t>Fabrication</t>
  </si>
  <si>
    <t>Assemble</t>
  </si>
  <si>
    <t>Solder components to board</t>
  </si>
  <si>
    <t>Verify line trace connections</t>
  </si>
  <si>
    <t>Fix any Structrual issues</t>
  </si>
  <si>
    <t>Round 1</t>
  </si>
  <si>
    <t>Round 2</t>
  </si>
  <si>
    <t>Round 3</t>
  </si>
  <si>
    <t>Bring up</t>
  </si>
  <si>
    <t>Board 1</t>
  </si>
  <si>
    <t>Setup Sound Test chamber</t>
  </si>
  <si>
    <t>Setup Sound Test Enviroment computer</t>
  </si>
  <si>
    <t>Run Test</t>
  </si>
  <si>
    <t>Figure out errors</t>
  </si>
  <si>
    <t>Analyze data</t>
  </si>
  <si>
    <t>Apply solution</t>
  </si>
  <si>
    <t>Figure out solution to issue</t>
  </si>
  <si>
    <t>Run Tests</t>
  </si>
  <si>
    <t>Figure out bringup</t>
  </si>
  <si>
    <t>Next test stage of product testing</t>
  </si>
  <si>
    <t>Figure out remaining problems</t>
  </si>
  <si>
    <t>apply soluton</t>
  </si>
  <si>
    <t>Setup remaining tests</t>
  </si>
  <si>
    <t>Run tests</t>
  </si>
  <si>
    <t>Data acquisition</t>
  </si>
  <si>
    <t xml:space="preserve">round 3 </t>
  </si>
  <si>
    <t>Anayze data</t>
  </si>
  <si>
    <t>Generate meaningful graphs</t>
  </si>
  <si>
    <t>Figure out what to do: Malcolm</t>
  </si>
  <si>
    <t>:TOTAL</t>
  </si>
  <si>
    <t>:SUM TOTAL</t>
  </si>
  <si>
    <t>Malcolm Note</t>
  </si>
  <si>
    <t>Each Feature spend time to bring up each feature that is located in the feature block diagram</t>
  </si>
  <si>
    <t>I'm going to spend certain amount of time to bring up each feature.</t>
  </si>
  <si>
    <t>Meta Time task List:</t>
  </si>
  <si>
    <t>Making a time task list for time task list</t>
  </si>
  <si>
    <t>Making a time list for other parts of projects</t>
  </si>
  <si>
    <t>Actual Time</t>
  </si>
  <si>
    <t>Review</t>
  </si>
  <si>
    <t>Bring up v2.0</t>
  </si>
  <si>
    <t>Features</t>
  </si>
  <si>
    <t>DIP SWITCH</t>
  </si>
  <si>
    <t>ON/ON STATE BUTTON</t>
  </si>
  <si>
    <t>STATE INDICATOR</t>
  </si>
  <si>
    <t>FREQUENCY ATTENUATOR</t>
  </si>
  <si>
    <t>FREQUENCY MODULATOR</t>
  </si>
  <si>
    <t>MICROCONTROLLER</t>
  </si>
  <si>
    <t xml:space="preserve">DDS </t>
  </si>
  <si>
    <t>Setup</t>
  </si>
  <si>
    <t>Arduino code for known PWM out</t>
  </si>
  <si>
    <t>Arduino code to read PWM in</t>
  </si>
  <si>
    <t>Test arduino code</t>
  </si>
  <si>
    <t>Test each state of switch</t>
  </si>
  <si>
    <t>test arduino code output on each connected point pin 11,10,9,3</t>
  </si>
  <si>
    <t>test that DIP SWITCH switches work</t>
  </si>
  <si>
    <t>DDM read voltage</t>
  </si>
  <si>
    <t>Supply 5v to in and connect gnd to gnd</t>
  </si>
  <si>
    <t>Press switch and test digital line for state change</t>
  </si>
  <si>
    <t>Connect VCC to 5v</t>
  </si>
  <si>
    <t>connect gnd to gnd</t>
  </si>
  <si>
    <t>connect and reconnect power to varrifiy that it blinks</t>
  </si>
  <si>
    <t xml:space="preserve">change the resistance of the POT to view the voltage curv </t>
  </si>
  <si>
    <t>Use Sign wave generator at 5v to drive frequency attenuator/speaker</t>
  </si>
  <si>
    <t>Establish baseline with microphone for output intensity</t>
  </si>
  <si>
    <t>Use microphone to measure intensity vs turning the dial across multitude of frequencies</t>
  </si>
  <si>
    <t>Using programming circuit to program the microcontroller with simple blink sketch</t>
  </si>
  <si>
    <t>Power circuit and see if the code is compiled by looking at the state indicator</t>
  </si>
  <si>
    <t>Program arduino to generate DDS output known by previous project</t>
  </si>
  <si>
    <t>Use previous component arrangement to test arduino output</t>
  </si>
  <si>
    <t>Couple the arduino output into circuit</t>
  </si>
  <si>
    <t>Verify across a range of frequencies by changing arduino programming that the DDS low pass filter works</t>
  </si>
  <si>
    <t>Writing down rework tracking/modifications</t>
  </si>
  <si>
    <t>Board  2</t>
  </si>
  <si>
    <t>Hardware attach</t>
  </si>
  <si>
    <t>write up arduino sketch adc</t>
  </si>
  <si>
    <t>Connect Frequency modulator 5v line /ground with analog connect to arduino</t>
  </si>
  <si>
    <t>:SUM ACTUAL</t>
  </si>
  <si>
    <t>:TOTAL MIN</t>
  </si>
  <si>
    <t>DATE</t>
  </si>
  <si>
    <t>Predicted Hours</t>
  </si>
  <si>
    <t>Hours Cumulative</t>
  </si>
  <si>
    <t>FRIDAY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</si>
</sst>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5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</borders>
  <cellStyleXfs count="3">
    <xf numFmtId="0" fontId="0" fillId="0" borderId="0"/>
    <xf numFmtId="0" fontId="3" fillId="0" borderId="1" applyNumberFormat="0" applyFill="0" applyAlignment="0" applyProtection="0"/>
    <xf numFmtId="0" fontId="4" fillId="0" borderId="2" applyNumberFormat="0" applyFill="0" applyAlignment="0" applyProtection="0"/>
  </cellStyleXfs>
  <cellXfs count="8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0" applyFont="1"/>
    <xf numFmtId="0" fontId="3" fillId="0" borderId="1" xfId="1"/>
    <xf numFmtId="0" fontId="5" fillId="0" borderId="1" xfId="1" applyFont="1"/>
    <xf numFmtId="0" fontId="4" fillId="0" borderId="2" xfId="2"/>
    <xf numFmtId="14" fontId="4" fillId="0" borderId="2" xfId="2" applyNumberFormat="1"/>
  </cellXfs>
  <cellStyles count="3">
    <cellStyle name="Heading 1" xfId="1" builtinId="16"/>
    <cellStyle name="Heading 3" xfId="2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244"/>
  <sheetViews>
    <sheetView tabSelected="1" topLeftCell="A174" zoomScale="85" zoomScaleNormal="85" workbookViewId="0">
      <selection activeCell="J214" sqref="J214"/>
    </sheetView>
  </sheetViews>
  <sheetFormatPr defaultRowHeight="15" x14ac:dyDescent="0.25"/>
  <cols>
    <col min="1" max="1" width="38" style="1" customWidth="1"/>
    <col min="2" max="2" width="48.625" style="2" customWidth="1"/>
    <col min="3" max="3" width="51.375" customWidth="1"/>
    <col min="4" max="4" width="55.375" customWidth="1"/>
    <col min="8" max="8" width="13" customWidth="1"/>
    <col min="9" max="9" width="10.375" bestFit="1" customWidth="1"/>
    <col min="10" max="10" width="13.375" customWidth="1"/>
    <col min="11" max="11" width="71.75" bestFit="1" customWidth="1"/>
    <col min="13" max="13" width="28" customWidth="1"/>
    <col min="14" max="14" width="30.375" bestFit="1" customWidth="1"/>
  </cols>
  <sheetData>
    <row r="3" spans="1:15" s="3" customFormat="1" ht="18.75" x14ac:dyDescent="0.3"/>
    <row r="5" spans="1:15" ht="14.25" customHeight="1" x14ac:dyDescent="0.25"/>
    <row r="7" spans="1:15" s="4" customFormat="1" ht="20.25" thickBot="1" x14ac:dyDescent="0.35">
      <c r="A7" s="4" t="s">
        <v>0</v>
      </c>
      <c r="B7" s="5" t="s">
        <v>8</v>
      </c>
      <c r="C7" s="4" t="s">
        <v>30</v>
      </c>
      <c r="D7" s="4" t="s">
        <v>36</v>
      </c>
      <c r="E7" s="4" t="s">
        <v>7</v>
      </c>
      <c r="H7" s="4" t="s">
        <v>109</v>
      </c>
      <c r="J7" s="4" t="s">
        <v>147</v>
      </c>
    </row>
    <row r="8" spans="1:15" ht="15.75" thickTop="1" x14ac:dyDescent="0.25">
      <c r="A8" s="1" t="s">
        <v>144</v>
      </c>
    </row>
    <row r="9" spans="1:15" x14ac:dyDescent="0.25">
      <c r="B9" s="2" t="s">
        <v>145</v>
      </c>
      <c r="E9">
        <v>3</v>
      </c>
      <c r="J9">
        <v>3</v>
      </c>
    </row>
    <row r="10" spans="1:15" x14ac:dyDescent="0.25">
      <c r="B10" s="2" t="s">
        <v>146</v>
      </c>
      <c r="E10">
        <v>90</v>
      </c>
      <c r="J10">
        <v>90</v>
      </c>
    </row>
    <row r="11" spans="1:15" x14ac:dyDescent="0.25">
      <c r="B11" s="2" t="s">
        <v>148</v>
      </c>
      <c r="E11">
        <v>15</v>
      </c>
      <c r="J11">
        <v>20</v>
      </c>
    </row>
    <row r="12" spans="1:15" x14ac:dyDescent="0.25">
      <c r="B12" s="2" t="s">
        <v>118</v>
      </c>
      <c r="E12">
        <v>25</v>
      </c>
      <c r="J12">
        <v>30</v>
      </c>
    </row>
    <row r="13" spans="1:15" x14ac:dyDescent="0.25">
      <c r="B13" s="2" t="s">
        <v>149</v>
      </c>
      <c r="E13">
        <v>15</v>
      </c>
    </row>
    <row r="14" spans="1:15" x14ac:dyDescent="0.25">
      <c r="F14">
        <f>SUM(E8:E13)</f>
        <v>148</v>
      </c>
      <c r="G14" s="1" t="s">
        <v>31</v>
      </c>
      <c r="H14">
        <f>F14/60</f>
        <v>2.4666666666666668</v>
      </c>
    </row>
    <row r="15" spans="1:15" x14ac:dyDescent="0.25">
      <c r="A15" s="1" t="s">
        <v>34</v>
      </c>
      <c r="M15" t="s">
        <v>1</v>
      </c>
    </row>
    <row r="16" spans="1:15" x14ac:dyDescent="0.25">
      <c r="B16" s="2" t="s">
        <v>35</v>
      </c>
      <c r="N16" t="s">
        <v>9</v>
      </c>
      <c r="O16">
        <v>20</v>
      </c>
    </row>
    <row r="17" spans="1:15" x14ac:dyDescent="0.25">
      <c r="C17" t="s">
        <v>40</v>
      </c>
      <c r="E17">
        <v>15</v>
      </c>
      <c r="N17" t="s">
        <v>10</v>
      </c>
      <c r="O17">
        <v>10</v>
      </c>
    </row>
    <row r="18" spans="1:15" x14ac:dyDescent="0.25">
      <c r="C18" t="s">
        <v>41</v>
      </c>
      <c r="E18">
        <v>15</v>
      </c>
      <c r="N18" t="s">
        <v>11</v>
      </c>
      <c r="O18">
        <v>20</v>
      </c>
    </row>
    <row r="19" spans="1:15" x14ac:dyDescent="0.25">
      <c r="C19" t="s">
        <v>42</v>
      </c>
      <c r="E19">
        <v>60</v>
      </c>
      <c r="N19" t="s">
        <v>12</v>
      </c>
      <c r="O19">
        <v>15</v>
      </c>
    </row>
    <row r="20" spans="1:15" x14ac:dyDescent="0.25">
      <c r="C20" t="s">
        <v>43</v>
      </c>
      <c r="E20">
        <v>10</v>
      </c>
      <c r="N20" t="s">
        <v>13</v>
      </c>
      <c r="O20">
        <v>10</v>
      </c>
    </row>
    <row r="21" spans="1:15" x14ac:dyDescent="0.25">
      <c r="C21" t="s">
        <v>44</v>
      </c>
      <c r="E21">
        <v>5</v>
      </c>
      <c r="N21" t="s">
        <v>14</v>
      </c>
      <c r="O21">
        <f>SUM(O19:O20)*2</f>
        <v>50</v>
      </c>
    </row>
    <row r="22" spans="1:15" x14ac:dyDescent="0.25">
      <c r="C22" t="s">
        <v>45</v>
      </c>
      <c r="E22">
        <v>20</v>
      </c>
      <c r="M22" s="1"/>
      <c r="N22" s="1" t="s">
        <v>15</v>
      </c>
      <c r="O22">
        <f>SUM(O16:O21)</f>
        <v>125</v>
      </c>
    </row>
    <row r="23" spans="1:15" x14ac:dyDescent="0.25">
      <c r="C23" t="s">
        <v>46</v>
      </c>
      <c r="E23">
        <v>5</v>
      </c>
      <c r="M23" s="1" t="s">
        <v>17</v>
      </c>
    </row>
    <row r="24" spans="1:15" x14ac:dyDescent="0.25">
      <c r="F24">
        <f>SUM(E17:E23)</f>
        <v>130</v>
      </c>
      <c r="G24" s="1" t="s">
        <v>31</v>
      </c>
      <c r="H24">
        <f>F24/60</f>
        <v>2.1666666666666665</v>
      </c>
      <c r="N24" t="s">
        <v>18</v>
      </c>
      <c r="O24">
        <v>15</v>
      </c>
    </row>
    <row r="25" spans="1:15" x14ac:dyDescent="0.25">
      <c r="A25" s="1" t="s">
        <v>25</v>
      </c>
      <c r="N25" t="s">
        <v>19</v>
      </c>
      <c r="O25">
        <v>10</v>
      </c>
    </row>
    <row r="26" spans="1:15" x14ac:dyDescent="0.25">
      <c r="B26" s="2" t="s">
        <v>26</v>
      </c>
      <c r="N26" t="s">
        <v>20</v>
      </c>
      <c r="O26">
        <v>5</v>
      </c>
    </row>
    <row r="27" spans="1:15" x14ac:dyDescent="0.25">
      <c r="C27" t="s">
        <v>47</v>
      </c>
      <c r="E27">
        <v>20</v>
      </c>
      <c r="N27" t="s">
        <v>21</v>
      </c>
      <c r="O27">
        <v>90</v>
      </c>
    </row>
    <row r="28" spans="1:15" x14ac:dyDescent="0.25">
      <c r="C28" t="s">
        <v>48</v>
      </c>
      <c r="E28">
        <v>5</v>
      </c>
      <c r="N28" t="s">
        <v>22</v>
      </c>
      <c r="O28">
        <v>10</v>
      </c>
    </row>
    <row r="29" spans="1:15" x14ac:dyDescent="0.25">
      <c r="C29" t="s">
        <v>49</v>
      </c>
      <c r="E29">
        <v>10</v>
      </c>
      <c r="N29" s="1" t="s">
        <v>15</v>
      </c>
      <c r="O29">
        <f>SUM(O23:O28)</f>
        <v>130</v>
      </c>
    </row>
    <row r="30" spans="1:15" x14ac:dyDescent="0.25">
      <c r="C30" t="s">
        <v>50</v>
      </c>
      <c r="E30">
        <v>1</v>
      </c>
      <c r="F30" s="1"/>
      <c r="M30" t="s">
        <v>6</v>
      </c>
    </row>
    <row r="31" spans="1:15" x14ac:dyDescent="0.25">
      <c r="B31" s="2" t="s">
        <v>27</v>
      </c>
      <c r="N31" t="s">
        <v>16</v>
      </c>
      <c r="O31">
        <v>20</v>
      </c>
    </row>
    <row r="32" spans="1:15" x14ac:dyDescent="0.25">
      <c r="C32" t="s">
        <v>51</v>
      </c>
      <c r="E32">
        <v>25</v>
      </c>
      <c r="M32" t="s">
        <v>5</v>
      </c>
    </row>
    <row r="33" spans="2:15" x14ac:dyDescent="0.25">
      <c r="C33" t="s">
        <v>52</v>
      </c>
      <c r="O33">
        <v>60</v>
      </c>
    </row>
    <row r="34" spans="2:15" x14ac:dyDescent="0.25">
      <c r="D34" s="2" t="s">
        <v>58</v>
      </c>
      <c r="E34">
        <f>10*16</f>
        <v>160</v>
      </c>
    </row>
    <row r="35" spans="2:15" x14ac:dyDescent="0.25">
      <c r="C35" t="s">
        <v>53</v>
      </c>
      <c r="E35">
        <v>5</v>
      </c>
    </row>
    <row r="36" spans="2:15" x14ac:dyDescent="0.25">
      <c r="C36" t="s">
        <v>54</v>
      </c>
      <c r="E36">
        <v>45</v>
      </c>
    </row>
    <row r="37" spans="2:15" x14ac:dyDescent="0.25">
      <c r="C37" t="s">
        <v>55</v>
      </c>
      <c r="E37">
        <v>2</v>
      </c>
      <c r="M37" t="s">
        <v>2</v>
      </c>
    </row>
    <row r="38" spans="2:15" x14ac:dyDescent="0.25">
      <c r="C38" t="s">
        <v>56</v>
      </c>
      <c r="E38">
        <v>55</v>
      </c>
      <c r="M38" t="s">
        <v>3</v>
      </c>
    </row>
    <row r="39" spans="2:15" x14ac:dyDescent="0.25">
      <c r="C39" t="s">
        <v>53</v>
      </c>
      <c r="E39">
        <v>2</v>
      </c>
      <c r="M39" t="s">
        <v>4</v>
      </c>
    </row>
    <row r="40" spans="2:15" x14ac:dyDescent="0.25">
      <c r="C40" t="s">
        <v>57</v>
      </c>
      <c r="E40">
        <v>5</v>
      </c>
      <c r="N40" s="1" t="s">
        <v>15</v>
      </c>
      <c r="O40">
        <f>SUM(O15:O39)</f>
        <v>590</v>
      </c>
    </row>
    <row r="41" spans="2:15" x14ac:dyDescent="0.25">
      <c r="B41" s="2" t="s">
        <v>28</v>
      </c>
    </row>
    <row r="42" spans="2:15" x14ac:dyDescent="0.25">
      <c r="C42" t="s">
        <v>40</v>
      </c>
      <c r="E42">
        <v>5</v>
      </c>
    </row>
    <row r="43" spans="2:15" x14ac:dyDescent="0.25">
      <c r="C43" t="s">
        <v>59</v>
      </c>
      <c r="E43">
        <v>15</v>
      </c>
    </row>
    <row r="44" spans="2:15" x14ac:dyDescent="0.25">
      <c r="C44" t="s">
        <v>60</v>
      </c>
      <c r="E44">
        <v>5</v>
      </c>
    </row>
    <row r="45" spans="2:15" x14ac:dyDescent="0.25">
      <c r="B45" s="2" t="s">
        <v>29</v>
      </c>
    </row>
    <row r="46" spans="2:15" x14ac:dyDescent="0.25">
      <c r="C46" t="s">
        <v>61</v>
      </c>
      <c r="E46">
        <v>15</v>
      </c>
    </row>
    <row r="47" spans="2:15" x14ac:dyDescent="0.25">
      <c r="C47" t="s">
        <v>62</v>
      </c>
      <c r="E47">
        <v>10</v>
      </c>
    </row>
    <row r="48" spans="2:15" x14ac:dyDescent="0.25">
      <c r="C48" t="s">
        <v>63</v>
      </c>
      <c r="E48">
        <v>25</v>
      </c>
    </row>
    <row r="49" spans="1:8" x14ac:dyDescent="0.25">
      <c r="C49" t="s">
        <v>64</v>
      </c>
      <c r="E49">
        <v>5</v>
      </c>
    </row>
    <row r="50" spans="1:8" x14ac:dyDescent="0.25">
      <c r="C50" t="s">
        <v>50</v>
      </c>
      <c r="E50">
        <v>2</v>
      </c>
    </row>
    <row r="51" spans="1:8" x14ac:dyDescent="0.25">
      <c r="F51">
        <f>SUM(E27:E50)</f>
        <v>417</v>
      </c>
      <c r="G51" s="1" t="s">
        <v>31</v>
      </c>
      <c r="H51">
        <f>F51/60</f>
        <v>6.95</v>
      </c>
    </row>
    <row r="52" spans="1:8" x14ac:dyDescent="0.25">
      <c r="A52" s="1" t="s">
        <v>110</v>
      </c>
    </row>
    <row r="53" spans="1:8" x14ac:dyDescent="0.25">
      <c r="B53" s="2" t="s">
        <v>111</v>
      </c>
    </row>
    <row r="54" spans="1:8" x14ac:dyDescent="0.25">
      <c r="C54" t="s">
        <v>112</v>
      </c>
      <c r="E54">
        <v>90</v>
      </c>
    </row>
    <row r="55" spans="1:8" x14ac:dyDescent="0.25">
      <c r="C55" t="s">
        <v>113</v>
      </c>
      <c r="E55">
        <v>25</v>
      </c>
    </row>
    <row r="56" spans="1:8" x14ac:dyDescent="0.25">
      <c r="C56" t="s">
        <v>114</v>
      </c>
      <c r="E56">
        <v>45</v>
      </c>
    </row>
    <row r="57" spans="1:8" x14ac:dyDescent="0.25">
      <c r="F57">
        <f>SUM(E54:E56)</f>
        <v>160</v>
      </c>
      <c r="G57" s="1" t="s">
        <v>31</v>
      </c>
      <c r="H57">
        <f>F57/60</f>
        <v>2.6666666666666665</v>
      </c>
    </row>
    <row r="58" spans="1:8" x14ac:dyDescent="0.25">
      <c r="A58" s="1" t="s">
        <v>65</v>
      </c>
    </row>
    <row r="59" spans="1:8" x14ac:dyDescent="0.25">
      <c r="B59" s="2" t="s">
        <v>66</v>
      </c>
    </row>
    <row r="60" spans="1:8" x14ac:dyDescent="0.25">
      <c r="C60" t="s">
        <v>70</v>
      </c>
    </row>
    <row r="61" spans="1:8" x14ac:dyDescent="0.25">
      <c r="D61" t="s">
        <v>71</v>
      </c>
      <c r="E61">
        <v>20</v>
      </c>
    </row>
    <row r="62" spans="1:8" x14ac:dyDescent="0.25">
      <c r="D62" t="s">
        <v>72</v>
      </c>
      <c r="E62">
        <v>10</v>
      </c>
    </row>
    <row r="63" spans="1:8" x14ac:dyDescent="0.25">
      <c r="D63" t="s">
        <v>73</v>
      </c>
      <c r="E63">
        <v>2</v>
      </c>
    </row>
    <row r="64" spans="1:8" x14ac:dyDescent="0.25">
      <c r="D64" t="s">
        <v>74</v>
      </c>
      <c r="E64">
        <v>5</v>
      </c>
    </row>
    <row r="65" spans="2:5" x14ac:dyDescent="0.25">
      <c r="D65" t="s">
        <v>75</v>
      </c>
      <c r="E65">
        <v>15</v>
      </c>
    </row>
    <row r="66" spans="2:5" x14ac:dyDescent="0.25">
      <c r="D66" t="s">
        <v>76</v>
      </c>
      <c r="E66">
        <v>45</v>
      </c>
    </row>
    <row r="67" spans="2:5" x14ac:dyDescent="0.25">
      <c r="D67" t="s">
        <v>74</v>
      </c>
      <c r="E67">
        <v>10</v>
      </c>
    </row>
    <row r="68" spans="2:5" x14ac:dyDescent="0.25">
      <c r="B68" s="2" t="s">
        <v>67</v>
      </c>
    </row>
    <row r="69" spans="2:5" x14ac:dyDescent="0.25">
      <c r="C69" t="s">
        <v>77</v>
      </c>
      <c r="E69">
        <v>20</v>
      </c>
    </row>
    <row r="70" spans="2:5" x14ac:dyDescent="0.25">
      <c r="C70" t="s">
        <v>78</v>
      </c>
      <c r="E70">
        <v>15</v>
      </c>
    </row>
    <row r="71" spans="2:5" x14ac:dyDescent="0.25">
      <c r="C71" t="s">
        <v>79</v>
      </c>
      <c r="E71">
        <v>10</v>
      </c>
    </row>
    <row r="72" spans="2:5" x14ac:dyDescent="0.25">
      <c r="C72" t="s">
        <v>80</v>
      </c>
      <c r="E72">
        <v>5</v>
      </c>
    </row>
    <row r="73" spans="2:5" x14ac:dyDescent="0.25">
      <c r="C73" t="s">
        <v>81</v>
      </c>
      <c r="E73">
        <v>25</v>
      </c>
    </row>
    <row r="74" spans="2:5" x14ac:dyDescent="0.25">
      <c r="B74" s="2" t="s">
        <v>68</v>
      </c>
    </row>
    <row r="75" spans="2:5" x14ac:dyDescent="0.25">
      <c r="C75" t="s">
        <v>77</v>
      </c>
      <c r="E75">
        <v>60</v>
      </c>
    </row>
    <row r="76" spans="2:5" x14ac:dyDescent="0.25">
      <c r="C76" t="s">
        <v>82</v>
      </c>
      <c r="E76">
        <v>15</v>
      </c>
    </row>
    <row r="77" spans="2:5" x14ac:dyDescent="0.25">
      <c r="C77" t="s">
        <v>83</v>
      </c>
      <c r="E77">
        <v>25</v>
      </c>
    </row>
    <row r="78" spans="2:5" x14ac:dyDescent="0.25">
      <c r="C78" t="s">
        <v>84</v>
      </c>
      <c r="E78">
        <v>15</v>
      </c>
    </row>
    <row r="79" spans="2:5" x14ac:dyDescent="0.25">
      <c r="C79" t="s">
        <v>85</v>
      </c>
      <c r="E79">
        <v>25</v>
      </c>
    </row>
    <row r="80" spans="2:5" x14ac:dyDescent="0.25">
      <c r="C80" t="s">
        <v>74</v>
      </c>
      <c r="E80">
        <v>15</v>
      </c>
    </row>
    <row r="81" spans="2:5" x14ac:dyDescent="0.25">
      <c r="C81" t="s">
        <v>86</v>
      </c>
      <c r="E81">
        <v>35</v>
      </c>
    </row>
    <row r="82" spans="2:5" x14ac:dyDescent="0.25">
      <c r="C82" t="s">
        <v>87</v>
      </c>
      <c r="E82">
        <v>25</v>
      </c>
    </row>
    <row r="83" spans="2:5" x14ac:dyDescent="0.25">
      <c r="B83" s="2" t="s">
        <v>69</v>
      </c>
    </row>
    <row r="84" spans="2:5" x14ac:dyDescent="0.25">
      <c r="C84" t="s">
        <v>88</v>
      </c>
      <c r="E84">
        <v>30</v>
      </c>
    </row>
    <row r="85" spans="2:5" x14ac:dyDescent="0.25">
      <c r="C85" t="s">
        <v>89</v>
      </c>
    </row>
    <row r="86" spans="2:5" x14ac:dyDescent="0.25">
      <c r="D86" t="s">
        <v>90</v>
      </c>
      <c r="E86">
        <v>25</v>
      </c>
    </row>
    <row r="87" spans="2:5" x14ac:dyDescent="0.25">
      <c r="D87" t="s">
        <v>91</v>
      </c>
      <c r="E87">
        <v>15</v>
      </c>
    </row>
    <row r="88" spans="2:5" x14ac:dyDescent="0.25">
      <c r="D88" t="s">
        <v>94</v>
      </c>
      <c r="E88">
        <f>SUM(E86:E87)</f>
        <v>40</v>
      </c>
    </row>
    <row r="89" spans="2:5" x14ac:dyDescent="0.25">
      <c r="C89" t="s">
        <v>92</v>
      </c>
    </row>
    <row r="90" spans="2:5" x14ac:dyDescent="0.25">
      <c r="D90" t="s">
        <v>93</v>
      </c>
      <c r="E90">
        <v>15</v>
      </c>
    </row>
    <row r="91" spans="2:5" x14ac:dyDescent="0.25">
      <c r="D91" t="s">
        <v>95</v>
      </c>
      <c r="E91">
        <v>20</v>
      </c>
    </row>
    <row r="92" spans="2:5" x14ac:dyDescent="0.25">
      <c r="D92" t="s">
        <v>91</v>
      </c>
      <c r="E92">
        <v>15</v>
      </c>
    </row>
    <row r="93" spans="2:5" x14ac:dyDescent="0.25">
      <c r="D93" t="s">
        <v>94</v>
      </c>
      <c r="E93">
        <f>35</f>
        <v>35</v>
      </c>
    </row>
    <row r="94" spans="2:5" x14ac:dyDescent="0.25">
      <c r="C94" t="s">
        <v>96</v>
      </c>
      <c r="E94">
        <v>35</v>
      </c>
    </row>
    <row r="95" spans="2:5" x14ac:dyDescent="0.25">
      <c r="C95" t="s">
        <v>97</v>
      </c>
      <c r="E95">
        <v>45</v>
      </c>
    </row>
    <row r="96" spans="2:5" x14ac:dyDescent="0.25">
      <c r="C96" t="s">
        <v>98</v>
      </c>
      <c r="E96">
        <v>10</v>
      </c>
    </row>
    <row r="97" spans="1:8" x14ac:dyDescent="0.25">
      <c r="C97" t="s">
        <v>99</v>
      </c>
      <c r="E97">
        <v>25</v>
      </c>
    </row>
    <row r="98" spans="1:8" x14ac:dyDescent="0.25">
      <c r="C98" t="s">
        <v>100</v>
      </c>
      <c r="E98">
        <v>15</v>
      </c>
    </row>
    <row r="99" spans="1:8" x14ac:dyDescent="0.25">
      <c r="B99" s="2" t="s">
        <v>101</v>
      </c>
      <c r="F99">
        <f>SUM(E75:E99)</f>
        <v>540</v>
      </c>
      <c r="G99">
        <f>F99/60</f>
        <v>9</v>
      </c>
    </row>
    <row r="100" spans="1:8" x14ac:dyDescent="0.25">
      <c r="C100" t="s">
        <v>102</v>
      </c>
      <c r="E100">
        <v>120</v>
      </c>
    </row>
    <row r="101" spans="1:8" x14ac:dyDescent="0.25">
      <c r="C101" t="s">
        <v>103</v>
      </c>
      <c r="E101">
        <v>25</v>
      </c>
    </row>
    <row r="102" spans="1:8" x14ac:dyDescent="0.25">
      <c r="C102" t="s">
        <v>85</v>
      </c>
      <c r="E102">
        <v>90</v>
      </c>
    </row>
    <row r="103" spans="1:8" x14ac:dyDescent="0.25">
      <c r="C103" t="s">
        <v>104</v>
      </c>
      <c r="E103">
        <v>25</v>
      </c>
    </row>
    <row r="104" spans="1:8" x14ac:dyDescent="0.25">
      <c r="C104" t="s">
        <v>85</v>
      </c>
      <c r="E104">
        <v>30</v>
      </c>
    </row>
    <row r="105" spans="1:8" x14ac:dyDescent="0.25">
      <c r="C105" t="s">
        <v>105</v>
      </c>
      <c r="E105">
        <v>25</v>
      </c>
    </row>
    <row r="106" spans="1:8" x14ac:dyDescent="0.25">
      <c r="C106" t="s">
        <v>106</v>
      </c>
      <c r="E106">
        <v>30</v>
      </c>
    </row>
    <row r="107" spans="1:8" x14ac:dyDescent="0.25">
      <c r="C107" t="s">
        <v>74</v>
      </c>
      <c r="E107">
        <v>10</v>
      </c>
    </row>
    <row r="108" spans="1:8" x14ac:dyDescent="0.25">
      <c r="C108" t="s">
        <v>107</v>
      </c>
      <c r="E108">
        <v>80</v>
      </c>
    </row>
    <row r="109" spans="1:8" x14ac:dyDescent="0.25">
      <c r="C109" t="s">
        <v>108</v>
      </c>
      <c r="E109">
        <v>30</v>
      </c>
    </row>
    <row r="110" spans="1:8" x14ac:dyDescent="0.25">
      <c r="F110">
        <f>SUM(E61:E109)</f>
        <v>1187</v>
      </c>
      <c r="G110" s="1" t="s">
        <v>31</v>
      </c>
      <c r="H110">
        <f>F110/60</f>
        <v>19.783333333333335</v>
      </c>
    </row>
    <row r="111" spans="1:8" x14ac:dyDescent="0.25">
      <c r="A111" s="1" t="s">
        <v>23</v>
      </c>
    </row>
    <row r="112" spans="1:8" x14ac:dyDescent="0.25">
      <c r="B112" s="2" t="s">
        <v>32</v>
      </c>
    </row>
    <row r="113" spans="2:11" x14ac:dyDescent="0.25">
      <c r="B113" s="1" t="s">
        <v>150</v>
      </c>
    </row>
    <row r="114" spans="2:11" x14ac:dyDescent="0.25">
      <c r="B114" t="s">
        <v>151</v>
      </c>
    </row>
    <row r="115" spans="2:11" x14ac:dyDescent="0.25">
      <c r="C115" t="s">
        <v>158</v>
      </c>
    </row>
    <row r="116" spans="2:11" x14ac:dyDescent="0.25">
      <c r="D116" t="s">
        <v>159</v>
      </c>
      <c r="E116">
        <v>20</v>
      </c>
      <c r="K116" t="s">
        <v>141</v>
      </c>
    </row>
    <row r="117" spans="2:11" x14ac:dyDescent="0.25">
      <c r="D117" t="s">
        <v>160</v>
      </c>
      <c r="E117">
        <v>15</v>
      </c>
      <c r="K117" t="s">
        <v>142</v>
      </c>
    </row>
    <row r="118" spans="2:11" x14ac:dyDescent="0.25">
      <c r="D118" t="s">
        <v>161</v>
      </c>
      <c r="E118">
        <v>10</v>
      </c>
      <c r="K118" t="s">
        <v>143</v>
      </c>
    </row>
    <row r="119" spans="2:11" x14ac:dyDescent="0.25">
      <c r="D119" t="s">
        <v>183</v>
      </c>
      <c r="E119">
        <v>5</v>
      </c>
    </row>
    <row r="120" spans="2:11" x14ac:dyDescent="0.25">
      <c r="C120" t="s">
        <v>74</v>
      </c>
    </row>
    <row r="121" spans="2:11" x14ac:dyDescent="0.25">
      <c r="D121" t="s">
        <v>162</v>
      </c>
      <c r="E121">
        <v>10</v>
      </c>
    </row>
    <row r="122" spans="2:11" x14ac:dyDescent="0.25">
      <c r="D122" t="s">
        <v>163</v>
      </c>
      <c r="E122">
        <v>10</v>
      </c>
    </row>
    <row r="123" spans="2:11" x14ac:dyDescent="0.25">
      <c r="D123" t="s">
        <v>164</v>
      </c>
      <c r="E123">
        <v>5</v>
      </c>
    </row>
    <row r="124" spans="2:11" x14ac:dyDescent="0.25">
      <c r="B124" t="s">
        <v>152</v>
      </c>
    </row>
    <row r="125" spans="2:11" x14ac:dyDescent="0.25">
      <c r="C125" t="s">
        <v>158</v>
      </c>
    </row>
    <row r="126" spans="2:11" x14ac:dyDescent="0.25">
      <c r="D126" t="s">
        <v>165</v>
      </c>
      <c r="E126">
        <v>5</v>
      </c>
    </row>
    <row r="127" spans="2:11" x14ac:dyDescent="0.25">
      <c r="D127" t="s">
        <v>166</v>
      </c>
      <c r="E127">
        <v>10</v>
      </c>
    </row>
    <row r="128" spans="2:11" x14ac:dyDescent="0.25">
      <c r="C128" t="s">
        <v>74</v>
      </c>
    </row>
    <row r="129" spans="2:5" x14ac:dyDescent="0.25">
      <c r="B129" t="s">
        <v>153</v>
      </c>
      <c r="D129" t="s">
        <v>167</v>
      </c>
      <c r="E129">
        <v>5</v>
      </c>
    </row>
    <row r="130" spans="2:5" x14ac:dyDescent="0.25">
      <c r="C130" t="s">
        <v>158</v>
      </c>
    </row>
    <row r="131" spans="2:5" x14ac:dyDescent="0.25">
      <c r="D131" t="s">
        <v>168</v>
      </c>
      <c r="E131">
        <v>5</v>
      </c>
    </row>
    <row r="132" spans="2:5" x14ac:dyDescent="0.25">
      <c r="D132" t="s">
        <v>169</v>
      </c>
      <c r="E132">
        <v>5</v>
      </c>
    </row>
    <row r="133" spans="2:5" x14ac:dyDescent="0.25">
      <c r="C133" t="s">
        <v>74</v>
      </c>
    </row>
    <row r="134" spans="2:5" x14ac:dyDescent="0.25">
      <c r="D134" t="s">
        <v>170</v>
      </c>
      <c r="E134">
        <v>5</v>
      </c>
    </row>
    <row r="135" spans="2:5" x14ac:dyDescent="0.25">
      <c r="B135" t="s">
        <v>155</v>
      </c>
    </row>
    <row r="136" spans="2:5" x14ac:dyDescent="0.25">
      <c r="C136" t="s">
        <v>158</v>
      </c>
    </row>
    <row r="137" spans="2:5" x14ac:dyDescent="0.25">
      <c r="D137" t="s">
        <v>185</v>
      </c>
      <c r="E137">
        <v>15</v>
      </c>
    </row>
    <row r="138" spans="2:5" x14ac:dyDescent="0.25">
      <c r="D138" t="s">
        <v>184</v>
      </c>
      <c r="E138">
        <v>10</v>
      </c>
    </row>
    <row r="139" spans="2:5" x14ac:dyDescent="0.25">
      <c r="C139" t="s">
        <v>74</v>
      </c>
    </row>
    <row r="140" spans="2:5" x14ac:dyDescent="0.25">
      <c r="D140" t="s">
        <v>171</v>
      </c>
      <c r="E140">
        <v>10</v>
      </c>
    </row>
    <row r="141" spans="2:5" x14ac:dyDescent="0.25">
      <c r="B141" t="s">
        <v>154</v>
      </c>
    </row>
    <row r="142" spans="2:5" x14ac:dyDescent="0.25">
      <c r="C142" t="s">
        <v>158</v>
      </c>
    </row>
    <row r="143" spans="2:5" x14ac:dyDescent="0.25">
      <c r="D143" t="s">
        <v>172</v>
      </c>
      <c r="E143">
        <v>15</v>
      </c>
    </row>
    <row r="144" spans="2:5" x14ac:dyDescent="0.25">
      <c r="D144" t="s">
        <v>173</v>
      </c>
      <c r="E144">
        <v>25</v>
      </c>
    </row>
    <row r="145" spans="2:5" x14ac:dyDescent="0.25">
      <c r="C145" t="s">
        <v>74</v>
      </c>
    </row>
    <row r="146" spans="2:5" x14ac:dyDescent="0.25">
      <c r="D146" t="s">
        <v>174</v>
      </c>
      <c r="E146">
        <v>30</v>
      </c>
    </row>
    <row r="147" spans="2:5" x14ac:dyDescent="0.25">
      <c r="B147" t="s">
        <v>156</v>
      </c>
    </row>
    <row r="148" spans="2:5" x14ac:dyDescent="0.25">
      <c r="C148" t="s">
        <v>158</v>
      </c>
    </row>
    <row r="149" spans="2:5" x14ac:dyDescent="0.25">
      <c r="D149" t="s">
        <v>175</v>
      </c>
      <c r="E149">
        <v>10</v>
      </c>
    </row>
    <row r="150" spans="2:5" x14ac:dyDescent="0.25">
      <c r="C150" t="s">
        <v>74</v>
      </c>
    </row>
    <row r="151" spans="2:5" x14ac:dyDescent="0.25">
      <c r="D151" t="s">
        <v>176</v>
      </c>
      <c r="E151">
        <v>5</v>
      </c>
    </row>
    <row r="152" spans="2:5" x14ac:dyDescent="0.25">
      <c r="B152" t="s">
        <v>157</v>
      </c>
    </row>
    <row r="153" spans="2:5" x14ac:dyDescent="0.25">
      <c r="C153" t="s">
        <v>158</v>
      </c>
    </row>
    <row r="154" spans="2:5" x14ac:dyDescent="0.25">
      <c r="D154" t="s">
        <v>177</v>
      </c>
      <c r="E154">
        <v>10</v>
      </c>
    </row>
    <row r="155" spans="2:5" x14ac:dyDescent="0.25">
      <c r="D155" t="s">
        <v>178</v>
      </c>
      <c r="E155">
        <v>35</v>
      </c>
    </row>
    <row r="156" spans="2:5" x14ac:dyDescent="0.25">
      <c r="D156" t="s">
        <v>179</v>
      </c>
      <c r="E156">
        <v>10</v>
      </c>
    </row>
    <row r="157" spans="2:5" x14ac:dyDescent="0.25">
      <c r="C157" t="s">
        <v>74</v>
      </c>
    </row>
    <row r="158" spans="2:5" x14ac:dyDescent="0.25">
      <c r="D158" t="s">
        <v>180</v>
      </c>
      <c r="E158">
        <v>45</v>
      </c>
    </row>
    <row r="159" spans="2:5" x14ac:dyDescent="0.25">
      <c r="B159" s="2" t="s">
        <v>33</v>
      </c>
    </row>
    <row r="160" spans="2:5" x14ac:dyDescent="0.25">
      <c r="B160"/>
      <c r="C160" t="s">
        <v>119</v>
      </c>
    </row>
    <row r="161" spans="2:8" x14ac:dyDescent="0.25">
      <c r="B161"/>
      <c r="D161" t="s">
        <v>181</v>
      </c>
      <c r="E161">
        <v>40</v>
      </c>
    </row>
    <row r="162" spans="2:8" x14ac:dyDescent="0.25">
      <c r="C162" t="s">
        <v>182</v>
      </c>
    </row>
    <row r="163" spans="2:8" x14ac:dyDescent="0.25">
      <c r="B163"/>
      <c r="D163" t="s">
        <v>181</v>
      </c>
      <c r="E163">
        <v>15</v>
      </c>
    </row>
    <row r="164" spans="2:8" x14ac:dyDescent="0.25">
      <c r="F164">
        <f>SUM(E114:E174)</f>
        <v>385</v>
      </c>
      <c r="G164" s="1" t="s">
        <v>31</v>
      </c>
      <c r="H164">
        <f>F164/60</f>
        <v>6.416666666666667</v>
      </c>
    </row>
    <row r="165" spans="2:8" x14ac:dyDescent="0.25">
      <c r="B165"/>
    </row>
    <row r="166" spans="2:8" x14ac:dyDescent="0.25">
      <c r="B166"/>
    </row>
    <row r="167" spans="2:8" x14ac:dyDescent="0.25">
      <c r="B167"/>
    </row>
    <row r="168" spans="2:8" x14ac:dyDescent="0.25">
      <c r="B168"/>
    </row>
    <row r="177" spans="1:5" x14ac:dyDescent="0.25">
      <c r="A177" s="1" t="s">
        <v>24</v>
      </c>
      <c r="B177" s="2" t="s">
        <v>37</v>
      </c>
      <c r="C177" t="s">
        <v>115</v>
      </c>
    </row>
    <row r="178" spans="1:5" x14ac:dyDescent="0.25">
      <c r="D178" t="s">
        <v>120</v>
      </c>
      <c r="E178">
        <v>45</v>
      </c>
    </row>
    <row r="179" spans="1:5" x14ac:dyDescent="0.25">
      <c r="D179" t="s">
        <v>121</v>
      </c>
      <c r="E179">
        <v>90</v>
      </c>
    </row>
    <row r="180" spans="1:5" x14ac:dyDescent="0.25">
      <c r="D180" t="s">
        <v>122</v>
      </c>
      <c r="E180">
        <v>25</v>
      </c>
    </row>
    <row r="181" spans="1:5" x14ac:dyDescent="0.25">
      <c r="D181" t="s">
        <v>123</v>
      </c>
      <c r="E181">
        <v>25</v>
      </c>
    </row>
    <row r="182" spans="1:5" x14ac:dyDescent="0.25">
      <c r="D182" t="s">
        <v>122</v>
      </c>
      <c r="E182">
        <v>30</v>
      </c>
    </row>
    <row r="183" spans="1:5" x14ac:dyDescent="0.25">
      <c r="C183" t="s">
        <v>116</v>
      </c>
    </row>
    <row r="184" spans="1:5" x14ac:dyDescent="0.25">
      <c r="D184" t="s">
        <v>95</v>
      </c>
      <c r="E184">
        <v>15</v>
      </c>
    </row>
    <row r="185" spans="1:5" x14ac:dyDescent="0.25">
      <c r="D185" t="s">
        <v>127</v>
      </c>
      <c r="E185">
        <v>10</v>
      </c>
    </row>
    <row r="186" spans="1:5" x14ac:dyDescent="0.25">
      <c r="D186" t="s">
        <v>105</v>
      </c>
      <c r="E186">
        <v>10</v>
      </c>
    </row>
    <row r="187" spans="1:5" x14ac:dyDescent="0.25">
      <c r="D187" t="s">
        <v>128</v>
      </c>
      <c r="E187">
        <v>15</v>
      </c>
    </row>
    <row r="188" spans="1:5" x14ac:dyDescent="0.25">
      <c r="D188" t="s">
        <v>129</v>
      </c>
      <c r="E188">
        <v>45</v>
      </c>
    </row>
    <row r="189" spans="1:5" x14ac:dyDescent="0.25">
      <c r="C189" t="s">
        <v>117</v>
      </c>
    </row>
    <row r="190" spans="1:5" x14ac:dyDescent="0.25">
      <c r="D190" t="s">
        <v>132</v>
      </c>
      <c r="E190">
        <v>90</v>
      </c>
    </row>
    <row r="191" spans="1:5" x14ac:dyDescent="0.25">
      <c r="D191" t="s">
        <v>133</v>
      </c>
      <c r="E191">
        <v>300</v>
      </c>
    </row>
    <row r="192" spans="1:5" x14ac:dyDescent="0.25">
      <c r="D192" t="s">
        <v>134</v>
      </c>
      <c r="E192">
        <v>15</v>
      </c>
    </row>
    <row r="193" spans="2:8" x14ac:dyDescent="0.25">
      <c r="D193" t="s">
        <v>133</v>
      </c>
      <c r="E193">
        <v>150</v>
      </c>
    </row>
    <row r="194" spans="2:8" x14ac:dyDescent="0.25">
      <c r="D194" t="s">
        <v>134</v>
      </c>
      <c r="E194">
        <v>15</v>
      </c>
    </row>
    <row r="195" spans="2:8" x14ac:dyDescent="0.25">
      <c r="B195" s="2" t="s">
        <v>38</v>
      </c>
    </row>
    <row r="196" spans="2:8" x14ac:dyDescent="0.25">
      <c r="C196" t="s">
        <v>115</v>
      </c>
    </row>
    <row r="197" spans="2:8" x14ac:dyDescent="0.25">
      <c r="D197" t="s">
        <v>124</v>
      </c>
      <c r="E197">
        <v>25</v>
      </c>
    </row>
    <row r="198" spans="2:8" x14ac:dyDescent="0.25">
      <c r="D198" t="s">
        <v>126</v>
      </c>
      <c r="E198">
        <v>90</v>
      </c>
    </row>
    <row r="199" spans="2:8" x14ac:dyDescent="0.25">
      <c r="D199" t="s">
        <v>125</v>
      </c>
      <c r="E199">
        <v>25</v>
      </c>
    </row>
    <row r="200" spans="2:8" x14ac:dyDescent="0.25">
      <c r="C200" t="s">
        <v>116</v>
      </c>
    </row>
    <row r="201" spans="2:8" x14ac:dyDescent="0.25">
      <c r="D201" t="s">
        <v>124</v>
      </c>
      <c r="E201">
        <v>25</v>
      </c>
    </row>
    <row r="202" spans="2:8" x14ac:dyDescent="0.25">
      <c r="D202" t="s">
        <v>130</v>
      </c>
      <c r="E202">
        <v>30</v>
      </c>
    </row>
    <row r="203" spans="2:8" x14ac:dyDescent="0.25">
      <c r="D203" t="s">
        <v>131</v>
      </c>
      <c r="E203">
        <v>15</v>
      </c>
    </row>
    <row r="204" spans="2:8" x14ac:dyDescent="0.25">
      <c r="C204" t="s">
        <v>135</v>
      </c>
    </row>
    <row r="205" spans="2:8" x14ac:dyDescent="0.25">
      <c r="D205" t="s">
        <v>136</v>
      </c>
      <c r="E205">
        <v>45</v>
      </c>
    </row>
    <row r="206" spans="2:8" x14ac:dyDescent="0.25">
      <c r="D206" t="s">
        <v>137</v>
      </c>
      <c r="E206">
        <v>90</v>
      </c>
    </row>
    <row r="207" spans="2:8" x14ac:dyDescent="0.25">
      <c r="D207" t="s">
        <v>138</v>
      </c>
      <c r="E207">
        <v>15</v>
      </c>
    </row>
    <row r="208" spans="2:8" x14ac:dyDescent="0.25">
      <c r="F208">
        <f>SUM(E178:E207)</f>
        <v>1240</v>
      </c>
      <c r="G208" s="1" t="s">
        <v>139</v>
      </c>
      <c r="H208">
        <f>F208/60</f>
        <v>20.666666666666668</v>
      </c>
    </row>
    <row r="209" spans="1:11" x14ac:dyDescent="0.25">
      <c r="A209" s="1" t="s">
        <v>39</v>
      </c>
      <c r="J209">
        <f>SUM(J9:J207)</f>
        <v>143</v>
      </c>
      <c r="K209" s="1" t="s">
        <v>187</v>
      </c>
    </row>
    <row r="211" spans="1:11" x14ac:dyDescent="0.25">
      <c r="H211">
        <f>SUM(H15:H208)</f>
        <v>58.650000000000006</v>
      </c>
      <c r="I211" s="1" t="s">
        <v>140</v>
      </c>
      <c r="J211">
        <f>J209/60</f>
        <v>2.3833333333333333</v>
      </c>
      <c r="K211" s="1" t="s">
        <v>186</v>
      </c>
    </row>
    <row r="212" spans="1:11" x14ac:dyDescent="0.25">
      <c r="A212" s="1">
        <v>1</v>
      </c>
    </row>
    <row r="213" spans="1:11" ht="15.75" thickBot="1" x14ac:dyDescent="0.3">
      <c r="H213" s="6" t="s">
        <v>189</v>
      </c>
      <c r="I213" s="6" t="s">
        <v>188</v>
      </c>
      <c r="J213" s="6" t="s">
        <v>190</v>
      </c>
    </row>
    <row r="214" spans="1:11" ht="15.75" thickBot="1" x14ac:dyDescent="0.3">
      <c r="H214" s="6"/>
      <c r="I214" s="7">
        <v>42661</v>
      </c>
      <c r="J214" s="6"/>
    </row>
    <row r="215" spans="1:11" ht="15.75" thickBot="1" x14ac:dyDescent="0.3">
      <c r="H215" s="6"/>
      <c r="I215" s="7">
        <v>42662</v>
      </c>
      <c r="J215" s="6"/>
    </row>
    <row r="216" spans="1:11" ht="15.75" thickBot="1" x14ac:dyDescent="0.3">
      <c r="H216" s="6"/>
      <c r="I216" s="7">
        <v>42663</v>
      </c>
      <c r="J216" s="6"/>
    </row>
    <row r="217" spans="1:11" ht="15.75" thickBot="1" x14ac:dyDescent="0.3">
      <c r="H217" s="6"/>
      <c r="I217" s="7">
        <v>42664</v>
      </c>
      <c r="J217" s="6"/>
    </row>
    <row r="218" spans="1:11" ht="15.75" thickBot="1" x14ac:dyDescent="0.3">
      <c r="H218" s="6"/>
      <c r="I218" s="7">
        <v>42665</v>
      </c>
      <c r="J218" s="6"/>
    </row>
    <row r="219" spans="1:11" ht="15.75" thickBot="1" x14ac:dyDescent="0.3">
      <c r="H219" s="6"/>
      <c r="I219" s="7">
        <v>42666</v>
      </c>
      <c r="J219" s="6"/>
    </row>
    <row r="220" spans="1:11" ht="15.75" thickBot="1" x14ac:dyDescent="0.3">
      <c r="H220" s="6"/>
      <c r="I220" s="7">
        <v>42667</v>
      </c>
      <c r="J220" s="6"/>
    </row>
    <row r="221" spans="1:11" ht="15.75" thickBot="1" x14ac:dyDescent="0.3">
      <c r="H221" s="6"/>
      <c r="I221" s="7">
        <v>42668</v>
      </c>
      <c r="J221" s="6"/>
    </row>
    <row r="222" spans="1:11" ht="15.75" thickBot="1" x14ac:dyDescent="0.3">
      <c r="H222" s="6"/>
      <c r="I222" s="7">
        <v>42669</v>
      </c>
      <c r="J222" s="6"/>
    </row>
    <row r="223" spans="1:11" ht="15.75" thickBot="1" x14ac:dyDescent="0.3">
      <c r="H223" s="6"/>
      <c r="I223" s="7">
        <v>42670</v>
      </c>
      <c r="J223" s="6"/>
    </row>
    <row r="224" spans="1:11" ht="15.75" thickBot="1" x14ac:dyDescent="0.3">
      <c r="H224" s="6"/>
      <c r="I224" s="7">
        <v>42671</v>
      </c>
      <c r="J224" s="6"/>
    </row>
    <row r="225" spans="7:10" ht="15.75" thickBot="1" x14ac:dyDescent="0.3">
      <c r="H225" s="6"/>
      <c r="I225" s="7">
        <v>42672</v>
      </c>
      <c r="J225" s="6"/>
    </row>
    <row r="226" spans="7:10" ht="15.75" thickBot="1" x14ac:dyDescent="0.3">
      <c r="H226" s="6"/>
      <c r="I226" s="7">
        <v>42673</v>
      </c>
      <c r="J226" s="6"/>
    </row>
    <row r="227" spans="7:10" ht="15.75" thickBot="1" x14ac:dyDescent="0.3">
      <c r="H227" s="6"/>
      <c r="I227" s="7">
        <v>42674</v>
      </c>
      <c r="J227" s="6"/>
    </row>
    <row r="228" spans="7:10" ht="15.75" thickBot="1" x14ac:dyDescent="0.3">
      <c r="H228" s="6"/>
      <c r="I228" s="7">
        <v>42675</v>
      </c>
      <c r="J228" s="6"/>
    </row>
    <row r="229" spans="7:10" ht="15.75" thickBot="1" x14ac:dyDescent="0.3">
      <c r="H229" s="6"/>
      <c r="I229" s="7">
        <v>42676</v>
      </c>
      <c r="J229" s="6"/>
    </row>
    <row r="230" spans="7:10" ht="15.75" thickBot="1" x14ac:dyDescent="0.3">
      <c r="H230" s="6"/>
      <c r="I230" s="7">
        <v>42677</v>
      </c>
      <c r="J230" s="6"/>
    </row>
    <row r="231" spans="7:10" ht="15.75" thickBot="1" x14ac:dyDescent="0.3">
      <c r="H231" s="6"/>
      <c r="I231" s="7">
        <v>42678</v>
      </c>
      <c r="J231" s="6"/>
    </row>
    <row r="232" spans="7:10" ht="15.75" thickBot="1" x14ac:dyDescent="0.3">
      <c r="H232" s="6"/>
      <c r="I232" s="7">
        <v>42679</v>
      </c>
      <c r="J232" s="6"/>
    </row>
    <row r="233" spans="7:10" ht="15.75" thickBot="1" x14ac:dyDescent="0.3">
      <c r="H233" s="6"/>
      <c r="I233" s="7">
        <v>42680</v>
      </c>
      <c r="J233" s="6"/>
    </row>
    <row r="234" spans="7:10" ht="15.75" thickBot="1" x14ac:dyDescent="0.3">
      <c r="H234" s="6"/>
      <c r="I234" s="7">
        <v>42681</v>
      </c>
      <c r="J234" s="6"/>
    </row>
    <row r="235" spans="7:10" ht="15.75" thickBot="1" x14ac:dyDescent="0.3">
      <c r="H235" s="6"/>
      <c r="I235" s="7">
        <v>42682</v>
      </c>
      <c r="J235" s="6"/>
    </row>
    <row r="236" spans="7:10" ht="15.75" thickBot="1" x14ac:dyDescent="0.3">
      <c r="H236" s="6"/>
      <c r="I236" s="7">
        <v>42683</v>
      </c>
      <c r="J236" s="6"/>
    </row>
    <row r="237" spans="7:10" ht="15.75" thickBot="1" x14ac:dyDescent="0.3">
      <c r="H237" s="6"/>
      <c r="I237" s="7">
        <v>42684</v>
      </c>
      <c r="J237" s="6"/>
    </row>
    <row r="238" spans="7:10" ht="15.75" thickBot="1" x14ac:dyDescent="0.3">
      <c r="G238" t="s">
        <v>191</v>
      </c>
      <c r="H238" s="6"/>
      <c r="I238" s="7">
        <v>42685</v>
      </c>
      <c r="J238" s="6"/>
    </row>
    <row r="239" spans="7:10" ht="15.75" thickBot="1" x14ac:dyDescent="0.3">
      <c r="H239" s="6"/>
      <c r="I239" s="7"/>
      <c r="J239" s="6"/>
    </row>
    <row r="240" spans="7:10" ht="15.75" thickBot="1" x14ac:dyDescent="0.3">
      <c r="H240" s="6"/>
      <c r="I240" s="7"/>
      <c r="J240" s="6"/>
    </row>
    <row r="241" spans="8:10" ht="15.75" thickBot="1" x14ac:dyDescent="0.3">
      <c r="H241" s="6"/>
      <c r="I241" s="7"/>
      <c r="J241" s="6"/>
    </row>
    <row r="242" spans="8:10" ht="15.75" thickBot="1" x14ac:dyDescent="0.3">
      <c r="H242" s="6"/>
      <c r="I242" s="7"/>
      <c r="J242" s="6"/>
    </row>
    <row r="243" spans="8:10" ht="15.75" thickBot="1" x14ac:dyDescent="0.3">
      <c r="H243" s="6"/>
      <c r="I243" s="7"/>
      <c r="J243" s="6"/>
    </row>
    <row r="244" spans="8:10" ht="15.75" thickBot="1" x14ac:dyDescent="0.3">
      <c r="H244" s="6"/>
      <c r="I244" s="7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Sinthrill</dc:creator>
  <cp:lastModifiedBy>Douglas</cp:lastModifiedBy>
  <dcterms:created xsi:type="dcterms:W3CDTF">2016-10-15T21:25:09Z</dcterms:created>
  <dcterms:modified xsi:type="dcterms:W3CDTF">2016-10-18T20:02:25Z</dcterms:modified>
</cp:coreProperties>
</file>