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 name="Sheet2"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<sst xmlns="http://schemas.openxmlformats.org/spreadsheetml/2006/main" count="249" uniqueCount="143">
  <si>
    <t>City</t>
  </si>
  <si>
    <t>Minimum  Wage (Nominal)</t>
  </si>
  <si>
    <t>Effective Minimum Wage</t>
  </si>
  <si>
    <t>Difference between Nominal and Effective Minimum Wage</t>
  </si>
  <si>
    <t>Percentage  difference between Nominal and Effective Minimum Wage</t>
  </si>
  <si>
    <t>Min Wage hours per month to meet rent</t>
  </si>
  <si>
    <t>Average Rent</t>
  </si>
  <si>
    <t>Cost of Living</t>
  </si>
  <si>
    <t>Standard of Living</t>
  </si>
  <si>
    <t>Poverty Rate </t>
  </si>
  <si>
    <t>Unemployment Rate</t>
  </si>
  <si>
    <t>NYC</t>
  </si>
  <si>
    <t>Washington</t>
  </si>
  <si>
    <t>Boston</t>
  </si>
  <si>
    <t>Los Angeles</t>
  </si>
  <si>
    <t>San Franciso</t>
  </si>
  <si>
    <t>Chicago</t>
  </si>
  <si>
    <t>USA</t>
  </si>
  <si>
    <t>NEW MINIMUM WAGES</t>
  </si>
  <si>
    <t>other things remaining constant</t>
  </si>
  <si>
    <t>Hourly Wages</t>
  </si>
  <si>
    <t>1 Adult</t>
  </si>
  <si>
    <t>1 Adult, 1 Child</t>
  </si>
  <si>
    <t>1 Adult, 2 Children</t>
  </si>
  <si>
    <t>1 Adult, 3 Children</t>
  </si>
  <si>
    <t>2 Adults</t>
  </si>
  <si>
    <t>2 Adults, 1 Child</t>
  </si>
  <si>
    <t>2 Adults, 2 Children</t>
  </si>
  <si>
    <t>2 Adults, 3 Children</t>
  </si>
  <si>
    <t>Living Wage</t>
  </si>
  <si>
    <t>$12.75</t>
  </si>
  <si>
    <t>$24.69</t>
  </si>
  <si>
    <t>$32.30</t>
  </si>
  <si>
    <t>$41.91</t>
  </si>
  <si>
    <t>$17.75</t>
  </si>
  <si>
    <t>$20.93</t>
  </si>
  <si>
    <t>$22.32</t>
  </si>
  <si>
    <t>$26.12</t>
  </si>
  <si>
    <t>Poverty Wage</t>
  </si>
  <si>
    <t>$5.21</t>
  </si>
  <si>
    <t>$7.00</t>
  </si>
  <si>
    <t>$8.80</t>
  </si>
  <si>
    <t>$10.60</t>
  </si>
  <si>
    <t>$12.40</t>
  </si>
  <si>
    <t>Minimum Wage</t>
  </si>
  <si>
    <t>$7.25</t>
  </si>
  <si>
    <t>$7.20</t>
  </si>
  <si>
    <t>TYPICAL EXPENSES</t>
  </si>
  <si>
    <t>Monthly Expenses</t>
  </si>
  <si>
    <t>Food</t>
  </si>
  <si>
    <t>$242</t>
  </si>
  <si>
    <t>$357</t>
  </si>
  <si>
    <t>$536</t>
  </si>
  <si>
    <t>$749</t>
  </si>
  <si>
    <t>$444</t>
  </si>
  <si>
    <t>$553</t>
  </si>
  <si>
    <t>$713</t>
  </si>
  <si>
    <t>$904</t>
  </si>
  <si>
    <t>Child Care</t>
  </si>
  <si>
    <t>$0</t>
  </si>
  <si>
    <t>$788</t>
  </si>
  <si>
    <t>$1,538</t>
  </si>
  <si>
    <t>$2,288</t>
  </si>
  <si>
    <t>Medical</t>
  </si>
  <si>
    <t>$136</t>
  </si>
  <si>
    <t>$391</t>
  </si>
  <si>
    <t>$418</t>
  </si>
  <si>
    <t>$402</t>
  </si>
  <si>
    <t>$271</t>
  </si>
  <si>
    <t>$377</t>
  </si>
  <si>
    <t>$356</t>
  </si>
  <si>
    <t>$365</t>
  </si>
  <si>
    <t>Housing</t>
  </si>
  <si>
    <t>$1,129</t>
  </si>
  <si>
    <t>$1,359</t>
  </si>
  <si>
    <t>$1,672</t>
  </si>
  <si>
    <t>$1,222</t>
  </si>
  <si>
    <t>Transportation</t>
  </si>
  <si>
    <t>$262</t>
  </si>
  <si>
    <t>$509</t>
  </si>
  <si>
    <t>$587</t>
  </si>
  <si>
    <t>$629</t>
  </si>
  <si>
    <t>$640</t>
  </si>
  <si>
    <t>Other</t>
  </si>
  <si>
    <t>$104</t>
  </si>
  <si>
    <t>$223</t>
  </si>
  <si>
    <t>$307</t>
  </si>
  <si>
    <t>$417</t>
  </si>
  <si>
    <t>$161</t>
  </si>
  <si>
    <t>$199</t>
  </si>
  <si>
    <t>$222</t>
  </si>
  <si>
    <t>$256</t>
  </si>
  <si>
    <t>Required monthly income after taxes</t>
  </si>
  <si>
    <t>$1,873</t>
  </si>
  <si>
    <t>$3,627</t>
  </si>
  <si>
    <t>$4,745</t>
  </si>
  <si>
    <t>$6,157</t>
  </si>
  <si>
    <t>$2,607</t>
  </si>
  <si>
    <t>$3,075</t>
  </si>
  <si>
    <t>$3,279</t>
  </si>
  <si>
    <t>$3,837</t>
  </si>
  <si>
    <t>Required annual income after taxes</t>
  </si>
  <si>
    <t>$22,476</t>
  </si>
  <si>
    <t>$43,524</t>
  </si>
  <si>
    <t>$56,940</t>
  </si>
  <si>
    <t>$73,884</t>
  </si>
  <si>
    <t>$31,284</t>
  </si>
  <si>
    <t>$36,900</t>
  </si>
  <si>
    <t>$39,348</t>
  </si>
  <si>
    <t>$46,044</t>
  </si>
  <si>
    <t>Annual taxes</t>
  </si>
  <si>
    <t>$4,045</t>
  </si>
  <si>
    <t>$7,833</t>
  </si>
  <si>
    <t>$10,238</t>
  </si>
  <si>
    <t>$13,293</t>
  </si>
  <si>
    <t>$5,629</t>
  </si>
  <si>
    <t>$6,640</t>
  </si>
  <si>
    <t>$7,073</t>
  </si>
  <si>
    <t>$8,276</t>
  </si>
  <si>
    <t>Required annual income before taxes</t>
  </si>
  <si>
    <t>$26,521</t>
  </si>
  <si>
    <t>$51,357</t>
  </si>
  <si>
    <t>$67,178</t>
  </si>
  <si>
    <t>$87,177</t>
  </si>
  <si>
    <t>$36,913</t>
  </si>
  <si>
    <t>$43,540</t>
  </si>
  <si>
    <t>$46,421</t>
  </si>
  <si>
    <t>$54,320</t>
  </si>
  <si>
    <t>7.25</t>
  </si>
  <si>
    <t>7.20</t>
  </si>
  <si>
    <t>5.21</t>
  </si>
  <si>
    <t>7.00</t>
  </si>
  <si>
    <t>8.80</t>
  </si>
  <si>
    <t>10.60</t>
  </si>
  <si>
    <t>12.40</t>
  </si>
  <si>
    <t>12.75</t>
  </si>
  <si>
    <t>24.69</t>
  </si>
  <si>
    <t>32.30</t>
  </si>
  <si>
    <t>41.91</t>
  </si>
  <si>
    <t>17.75</t>
  </si>
  <si>
    <t>20.93</t>
  </si>
  <si>
    <t>22.32</t>
  </si>
  <si>
    <t>26.12</t>
  </si>
</sst>
</file>

<file path=xl/styles.xml><?xml version="1.0" encoding="utf-8"?>
<styleSheet xmlns="http://schemas.openxmlformats.org/spreadsheetml/2006/main">
  <numFmts count="3">
    <numFmt numFmtId="164" formatCode="GENERAL"/>
    <numFmt numFmtId="165" formatCode="0.00%"/>
    <numFmt numFmtId="166" formatCode="@"/>
  </numFmts>
  <fonts count="9">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0"/>
      <color rgb="FF000000"/>
      <name val="Tahoma"/>
      <family val="2"/>
      <charset val="1"/>
    </font>
    <font>
      <b val="true"/>
      <sz val="11"/>
      <color rgb="FF000000"/>
      <name val="Calibri"/>
      <family val="2"/>
      <charset val="1"/>
    </font>
    <font>
      <sz val="11"/>
      <color rgb="FF000000"/>
      <name val="Calibri"/>
      <family val="2"/>
    </font>
    <font>
      <b val="true"/>
      <sz val="11"/>
      <color rgb="FF000000"/>
      <name val="Calibri"/>
      <family val="2"/>
    </font>
  </fonts>
  <fills count="6">
    <fill>
      <patternFill patternType="none"/>
    </fill>
    <fill>
      <patternFill patternType="gray125"/>
    </fill>
    <fill>
      <patternFill patternType="solid">
        <fgColor rgb="FFFFFF00"/>
        <bgColor rgb="FFFFFF00"/>
      </patternFill>
    </fill>
    <fill>
      <patternFill patternType="solid">
        <fgColor rgb="FFFF0066"/>
        <bgColor rgb="FFFF3572"/>
      </patternFill>
    </fill>
    <fill>
      <patternFill patternType="solid">
        <fgColor rgb="FFFF3572"/>
        <bgColor rgb="FFFF0066"/>
      </patternFill>
    </fill>
    <fill>
      <patternFill patternType="solid">
        <fgColor rgb="FF3366FF"/>
        <bgColor rgb="FF0066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5" fontId="0" fillId="2"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5"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66"/>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3572"/>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59</xdr:row>
      <xdr:rowOff>163800</xdr:rowOff>
    </xdr:from>
    <xdr:to>
      <xdr:col>13</xdr:col>
      <xdr:colOff>161280</xdr:colOff>
      <xdr:row>96</xdr:row>
      <xdr:rowOff>90360</xdr:rowOff>
    </xdr:to>
    <xdr:sp>
      <xdr:nvSpPr>
        <xdr:cNvPr id="0" name="CustomShape 1"/>
        <xdr:cNvSpPr/>
      </xdr:nvSpPr>
      <xdr:spPr>
        <a:xfrm>
          <a:off x="0" y="13188600"/>
          <a:ext cx="15267600" cy="6505200"/>
        </a:xfrm>
        <a:prstGeom prst="rect">
          <a:avLst/>
        </a:prstGeom>
        <a:solidFill>
          <a:srgbClr val="ffffff"/>
        </a:solidFill>
        <a:ln w="9360">
          <a:solidFill>
            <a:srgbClr val="bcbcbc"/>
          </a:solidFill>
          <a:round/>
        </a:ln>
      </xdr:spPr>
      <xdr:txBody>
        <a:bodyPr lIns="90000" rIns="90000" tIns="45000" bIns="45000"/>
        <a:p>
          <a:r>
            <a:rPr lang="en-US" sz="1100">
              <a:solidFill>
                <a:srgbClr val="000000"/>
              </a:solidFill>
              <a:latin typeface="Calibri"/>
            </a:rPr>
            <a:t>The New York State and NYC minimum wage is presently determined by the federal</a:t>
          </a:r>
          <a:endParaRPr/>
        </a:p>
        <a:p>
          <a:r>
            <a:rPr lang="en-US" sz="1100">
              <a:solidFill>
                <a:srgbClr val="000000"/>
              </a:solidFill>
              <a:latin typeface="Calibri"/>
            </a:rPr>
            <a:t>minimum.  However, the state minimum wage is set to increase between 2014 and 2016, up  to $9.00 per hour in 2016. Recent inflation combined with the high cost of living in New York City threatens to render minimum wage workers in New York City relatively poorer than those in other parts of the nation. In this section, we compare NYC minimum wage life to minimum wage life in other cities.</a:t>
          </a:r>
          <a:endParaRPr/>
        </a:p>
        <a:p>
          <a:endParaRPr/>
        </a:p>
        <a:p>
          <a:r>
            <a:rPr lang="en-US" sz="1100">
              <a:solidFill>
                <a:srgbClr val="000000"/>
              </a:solidFill>
              <a:latin typeface="Calibri"/>
            </a:rPr>
            <a:t>The  6 cities chosen from among those selected by the NYC Comptroller in it's 2013 report  were: NYC, Washington, Boston, LA, SF and Chicago. We chose to stick with these cities because of their relative size and population and importance in the national economy. [reframe this bit]</a:t>
          </a:r>
          <a:endParaRPr/>
        </a:p>
        <a:p>
          <a:r>
            <a:rPr lang="en-US" sz="1100">
              <a:solidFill>
                <a:srgbClr val="000000"/>
              </a:solidFill>
              <a:latin typeface="Calibri"/>
            </a:rPr>
            <a:t>Data source: http://comptroller.nyc.gov/wp-content/uploads/documents/NYC_MinimumWage.pdf</a:t>
          </a:r>
          <a:endParaRPr/>
        </a:p>
        <a:p>
          <a:endParaRPr/>
        </a:p>
        <a:p>
          <a:endParaRPr/>
        </a:p>
        <a:p>
          <a:r>
            <a:rPr lang="en-US" sz="1100">
              <a:solidFill>
                <a:srgbClr val="000000"/>
              </a:solidFill>
              <a:latin typeface="Calibri"/>
            </a:rPr>
            <a:t>The minimum wage or "nominal" minimum wage unudjusted for extraneous factors such as cost of living, inflation and so on is known and listed in the given table.</a:t>
          </a:r>
          <a:endParaRPr/>
        </a:p>
        <a:p>
          <a:endParaRPr/>
        </a:p>
        <a:p>
          <a:r>
            <a:rPr b="1" lang="en-US" sz="1100">
              <a:solidFill>
                <a:srgbClr val="000000"/>
              </a:solidFill>
              <a:latin typeface="Calibri"/>
            </a:rPr>
            <a:t>The ACCRA/COLI Cost of Living index allows city-by-city comparisons  of living costs incorporating local differences in the prices of groceries, housing, utilities,  transportation, and other items.</a:t>
          </a:r>
          <a:endParaRPr/>
        </a:p>
        <a:p>
          <a:endParaRPr/>
        </a:p>
        <a:p>
          <a:r>
            <a:rPr lang="en-US" sz="1100">
              <a:solidFill>
                <a:srgbClr val="000000"/>
              </a:solidFill>
              <a:latin typeface="Calibri"/>
            </a:rPr>
            <a:t>The effective minimum wage was calculated by the comptroller adjusting the nominal minimum wage for the same.</a:t>
          </a:r>
          <a:r>
            <a:rPr b="1" lang="en-US" sz="1100">
              <a:solidFill>
                <a:srgbClr val="000000"/>
              </a:solidFill>
              <a:latin typeface="Calibri"/>
            </a:rPr>
            <a:t>New York City prices for all of these items are roughly 20 -30 % higher than the national average and, twice or thrice the national average for housing costs (approaching five times the national average in  Manhattan).</a:t>
          </a:r>
          <a:r>
            <a:rPr lang="en-US" sz="1100">
              <a:solidFill>
                <a:srgbClr val="000000"/>
              </a:solidFill>
              <a:latin typeface="Calibri"/>
            </a:rPr>
            <a:t>Comparing across cities, NYC had the lowest effective minimum wage, at just $4, and Chicago the highest, at $9.</a:t>
          </a:r>
          <a:endParaRPr/>
        </a:p>
        <a:p>
          <a:endParaRPr/>
        </a:p>
        <a:p>
          <a:pPr>
            <a:lnSpc>
              <a:spcPct val="100000"/>
            </a:lnSpc>
          </a:pPr>
          <a:r>
            <a:rPr b="1" lang="en-US" sz="1100">
              <a:solidFill>
                <a:srgbClr val="000000"/>
              </a:solidFill>
              <a:latin typeface="Calibri"/>
            </a:rPr>
            <a:t>Which city has the highest "effective minimum wage?</a:t>
          </a:r>
          <a:endParaRPr/>
        </a:p>
        <a:p>
          <a:pPr>
            <a:lnSpc>
              <a:spcPct val="100000"/>
            </a:lnSpc>
          </a:pPr>
          <a:r>
            <a:rPr lang="en-US" sz="1100">
              <a:solidFill>
                <a:srgbClr val="000000"/>
              </a:solidFill>
              <a:latin typeface="Calibri"/>
            </a:rPr>
            <a:t>As mentioned, cost of living is not a single measure. Rather it is calculated on multiple parameters.</a:t>
          </a:r>
          <a:endParaRPr/>
        </a:p>
        <a:p>
          <a:pPr>
            <a:lnSpc>
              <a:spcPct val="100000"/>
            </a:lnSpc>
          </a:pPr>
          <a:r>
            <a:rPr lang="en-US" sz="1100">
              <a:solidFill>
                <a:srgbClr val="000000"/>
              </a:solidFill>
              <a:latin typeface="Calibri"/>
            </a:rPr>
            <a:t>To compare how far minimum wage really goes, we need to calculate a bit further.</a:t>
          </a:r>
          <a:endParaRPr/>
        </a:p>
        <a:p>
          <a:pPr>
            <a:lnSpc>
              <a:spcPct val="100000"/>
            </a:lnSpc>
          </a:pPr>
          <a:r>
            <a:rPr lang="en-US" sz="1100">
              <a:solidFill>
                <a:srgbClr val="000000"/>
              </a:solidFill>
              <a:latin typeface="Calibri"/>
            </a:rPr>
            <a:t>Calculating the difference between the nominal and effective minimum wage for each city, SF had the highest absolute difference of 4.28, followed by NYC at 3.25. However, this was expected given that SF began with a high wage anyway. Thus, calculating the percentage difference of the same instead, the gap between the nominal wage and the effective wage was found to be 44% for NYC and 40% for SF - a more accurate measure.</a:t>
          </a:r>
          <a:endParaRPr/>
        </a:p>
        <a:p>
          <a:pPr>
            <a:lnSpc>
              <a:spcPct val="100000"/>
            </a:lnSpc>
          </a:pPr>
          <a:r>
            <a:rPr lang="en-US" sz="1100">
              <a:solidFill>
                <a:srgbClr val="000000"/>
              </a:solidFill>
              <a:latin typeface="Calibri"/>
            </a:rPr>
            <a:t>Thus, not only was effective minimum wage is the lowest in NYC, the effective minimum wage for NYC was also the smallest compared to the nominal wage, as compared to other cities. This means that in NYC every unit of minimum wage earns travels the least far, compared to other cities.</a:t>
          </a:r>
          <a:r>
            <a:rPr b="1" lang="en-US" sz="1100">
              <a:solidFill>
                <a:srgbClr val="000000"/>
              </a:solidFill>
              <a:latin typeface="Calibri"/>
            </a:rPr>
            <a:t>[represent this on a bar chart, arranging cities from lowest to highest difference.]</a:t>
          </a:r>
          <a:endParaRPr/>
        </a:p>
        <a:p>
          <a:pPr>
            <a:lnSpc>
              <a:spcPct val="100000"/>
            </a:lnSpc>
          </a:pPr>
          <a:endParaRPr/>
        </a:p>
        <a:p>
          <a:pPr>
            <a:lnSpc>
              <a:spcPct val="100000"/>
            </a:lnSpc>
          </a:pPr>
          <a:r>
            <a:rPr lang="en-US" sz="1100">
              <a:solidFill>
                <a:srgbClr val="000000"/>
              </a:solidFill>
              <a:latin typeface="Calibri"/>
            </a:rPr>
            <a:t>[Visualization: Bar graph]</a:t>
          </a:r>
          <a:endParaRPr/>
        </a:p>
        <a:p>
          <a:pPr>
            <a:lnSpc>
              <a:spcPct val="100000"/>
            </a:lnSpc>
          </a:pPr>
          <a:endParaRPr/>
        </a:p>
        <a:p>
          <a:pPr>
            <a:lnSpc>
              <a:spcPct val="100000"/>
            </a:lnSpc>
          </a:pPr>
          <a:endParaRPr/>
        </a:p>
        <a:p>
          <a:pPr>
            <a:lnSpc>
              <a:spcPct val="100000"/>
            </a:lnSpc>
          </a:pPr>
          <a:r>
            <a:rPr lang="en-US" sz="1100">
              <a:solidFill>
                <a:srgbClr val="000000"/>
              </a:solidFill>
              <a:latin typeface="Calibri"/>
            </a:rPr>
            <a:t>*</a:t>
          </a:r>
          <a:r>
            <a:rPr b="1" lang="en-US" sz="1100">
              <a:solidFill>
                <a:srgbClr val="000000"/>
              </a:solidFill>
              <a:latin typeface="Calibri"/>
            </a:rPr>
            <a:t>HOUSING COSTS:</a:t>
          </a:r>
          <a:r>
            <a:rPr lang="en-US" sz="1100">
              <a:solidFill>
                <a:srgbClr val="000000"/>
              </a:solidFill>
              <a:latin typeface="Calibri"/>
            </a:rPr>
            <a:t>Multiplying minimum wage with the number of hours of minimum wage it takes to meet rent in the city gives us the rent. SF's is the highest, followed by NYC. Chicago has the lowest rent.</a:t>
          </a:r>
          <a:endParaRPr/>
        </a:p>
        <a:p>
          <a:pPr>
            <a:lnSpc>
              <a:spcPct val="100000"/>
            </a:lnSpc>
          </a:pPr>
          <a:endParaRPr/>
        </a:p>
        <a:p>
          <a:pPr>
            <a:lnSpc>
              <a:spcPct val="100000"/>
            </a:lnSpc>
          </a:pPr>
          <a:r>
            <a:rPr b="1" lang="en-US" sz="1100">
              <a:solidFill>
                <a:srgbClr val="000000"/>
              </a:solidFill>
              <a:latin typeface="Calibri"/>
            </a:rPr>
            <a:t>Which state has the lowest cost of living and highest standard of living? Where can you live the best life on minimum wage?</a:t>
          </a:r>
          <a:endParaRPr/>
        </a:p>
        <a:p>
          <a:pPr>
            <a:lnSpc>
              <a:spcPct val="100000"/>
            </a:lnSpc>
          </a:pPr>
          <a:endParaRPr/>
        </a:p>
        <a:p>
          <a:pPr>
            <a:lnSpc>
              <a:spcPct val="100000"/>
            </a:lnSpc>
          </a:pPr>
          <a:r>
            <a:rPr lang="en-US" sz="1100">
              <a:solidFill>
                <a:srgbClr val="000000"/>
              </a:solidFill>
              <a:latin typeface="Calibri"/>
            </a:rPr>
            <a:t>Lowestcost of living: can use the above (% difference between real and nominal wage) as a measure.</a:t>
          </a:r>
          <a:endParaRPr/>
        </a:p>
        <a:p>
          <a:pPr>
            <a:lnSpc>
              <a:spcPct val="100000"/>
            </a:lnSpc>
          </a:pPr>
          <a:endParaRPr/>
        </a:p>
        <a:p>
          <a:pPr>
            <a:lnSpc>
              <a:spcPct val="100000"/>
            </a:lnSpc>
          </a:pPr>
          <a:r>
            <a:rPr lang="en-US" sz="1100">
              <a:solidFill>
                <a:srgbClr val="000000"/>
              </a:solidFill>
              <a:latin typeface="Calibri"/>
            </a:rPr>
            <a:t>Standard of living:  [Measurement:measured by standards such as real (i.e.inflationadjusted) income per person and poverty rate. ]</a:t>
          </a:r>
          <a:endParaRPr/>
        </a:p>
        <a:p>
          <a:pPr>
            <a:lnSpc>
              <a:spcPct val="100000"/>
            </a:lnSpc>
          </a:pPr>
          <a:endParaRPr/>
        </a:p>
        <a:p>
          <a:pPr>
            <a:lnSpc>
              <a:spcPct val="100000"/>
            </a:lnSpc>
          </a:pPr>
          <a:r>
            <a:rPr b="1" lang="en-US" sz="1100">
              <a:solidFill>
                <a:srgbClr val="000000"/>
              </a:solidFill>
              <a:latin typeface="Calibri"/>
            </a:rPr>
            <a:t>Poverty Rate:</a:t>
          </a:r>
          <a:r>
            <a:rPr lang="en-US" sz="1100">
              <a:solidFill>
                <a:srgbClr val="000000"/>
              </a:solidFill>
              <a:latin typeface="Calibri"/>
            </a:rPr>
            <a:t>http://www.city-data.com/top2/c3.html  , SFO from  http://www.city-data.com/poverty/poverty-San-Francisco-California.html</a:t>
          </a:r>
          <a:endParaRPr/>
        </a:p>
        <a:p>
          <a:pPr>
            <a:lnSpc>
              <a:spcPct val="100000"/>
            </a:lnSpc>
          </a:pPr>
          <a:r>
            <a:rPr lang="en-US" sz="1100">
              <a:solidFill>
                <a:srgbClr val="000000"/>
              </a:solidFill>
              <a:latin typeface="Calibri"/>
            </a:rPr>
            <a:t>SFO has lowest poverty rate, NYC second highest after LA</a:t>
          </a:r>
          <a:endParaRPr/>
        </a:p>
        <a:p>
          <a:pPr>
            <a:lnSpc>
              <a:spcPct val="100000"/>
            </a:lnSpc>
          </a:pPr>
          <a:endParaRPr/>
        </a:p>
        <a:p>
          <a:pPr>
            <a:lnSpc>
              <a:spcPct val="100000"/>
            </a:lnSpc>
          </a:pPr>
          <a:r>
            <a:rPr lang="en-US" sz="1100">
              <a:solidFill>
                <a:srgbClr val="000000"/>
              </a:solidFill>
              <a:latin typeface="Calibri"/>
            </a:rPr>
            <a:t>[Visualization: Bar graph]</a:t>
          </a:r>
          <a:endParaRPr/>
        </a:p>
        <a:p>
          <a:pPr>
            <a:lnSpc>
              <a:spcPct val="100000"/>
            </a:lnSpc>
          </a:pPr>
          <a:endParaRPr/>
        </a:p>
        <a:p>
          <a:pPr>
            <a:lnSpc>
              <a:spcPct val="100000"/>
            </a:lnSpc>
          </a:pPr>
          <a:r>
            <a:rPr b="1" lang="en-US" sz="1100">
              <a:solidFill>
                <a:srgbClr val="000000"/>
              </a:solidFill>
              <a:latin typeface="Calibri"/>
            </a:rPr>
            <a:t>Unemployment Rate:</a:t>
          </a:r>
          <a:endParaRPr/>
        </a:p>
        <a:p>
          <a:pPr>
            <a:lnSpc>
              <a:spcPct val="100000"/>
            </a:lnSpc>
          </a:pPr>
          <a:r>
            <a:rPr lang="en-US" sz="1100">
              <a:solidFill>
                <a:srgbClr val="000000"/>
              </a:solidFill>
              <a:latin typeface="Calibri"/>
            </a:rPr>
            <a:t>http://www.bls.gov/web/metro/laummtrk.htm</a:t>
          </a:r>
          <a:endParaRPr/>
        </a:p>
        <a:p>
          <a:pPr>
            <a:lnSpc>
              <a:spcPct val="100000"/>
            </a:lnSpc>
          </a:pPr>
          <a:r>
            <a:rPr lang="en-US" sz="1100">
              <a:solidFill>
                <a:srgbClr val="000000"/>
              </a:solidFill>
              <a:latin typeface="Calibri"/>
            </a:rPr>
            <a:t>(Note: this is unemployment rate for greater metropolitan area, not just the city)</a:t>
          </a:r>
          <a:endParaRPr/>
        </a:p>
        <a:p>
          <a:pPr>
            <a:lnSpc>
              <a:spcPct val="100000"/>
            </a:lnSpc>
          </a:pPr>
          <a:r>
            <a:rPr lang="en-US" sz="1100">
              <a:solidFill>
                <a:srgbClr val="000000"/>
              </a:solidFill>
              <a:latin typeface="Calibri"/>
            </a:rPr>
            <a:t>Chicago highest, followed by LA. NYC third. SFO fourth.</a:t>
          </a:r>
          <a:endParaRPr/>
        </a:p>
        <a:p>
          <a:pPr>
            <a:lnSpc>
              <a:spcPct val="100000"/>
            </a:lnSpc>
          </a:pPr>
          <a:endParaRPr/>
        </a:p>
        <a:p>
          <a:pPr>
            <a:lnSpc>
              <a:spcPct val="100000"/>
            </a:lnSpc>
          </a:pPr>
          <a:r>
            <a:rPr lang="en-US" sz="1100">
              <a:solidFill>
                <a:srgbClr val="000000"/>
              </a:solidFill>
              <a:latin typeface="Calibri"/>
            </a:rPr>
            <a:t>[Visualization: Bar graph]</a:t>
          </a:r>
          <a:endParaRPr/>
        </a:p>
        <a:p>
          <a:pPr>
            <a:lnSpc>
              <a:spcPct val="100000"/>
            </a:lnSpc>
          </a:pPr>
          <a:endParaRPr/>
        </a:p>
        <a:p>
          <a:pPr>
            <a:lnSpc>
              <a:spcPct val="100000"/>
            </a:lnSpc>
          </a:pPr>
          <a:r>
            <a:rPr lang="en-US" sz="1100">
              <a:solidFill>
                <a:srgbClr val="000000"/>
              </a:solidFill>
              <a:latin typeface="Calibri"/>
            </a:rPr>
            <a:t>Something I thought of a bit late:</a:t>
          </a:r>
          <a:r>
            <a:rPr b="1" lang="en-US" sz="1100">
              <a:solidFill>
                <a:srgbClr val="000000"/>
              </a:solidFill>
              <a:latin typeface="Calibri"/>
            </a:rPr>
            <a:t>Savings rate</a:t>
          </a:r>
          <a:r>
            <a:rPr lang="en-US" sz="1100">
              <a:solidFill>
                <a:srgbClr val="000000"/>
              </a:solidFill>
              <a:latin typeface="Calibri"/>
            </a:rPr>
            <a:t>may be a good measure of standard of living. How much $$$$$ do people have in the bank? Also percentage of</a:t>
          </a:r>
          <a:r>
            <a:rPr b="1" lang="en-US" sz="1100">
              <a:solidFill>
                <a:srgbClr val="000000"/>
              </a:solidFill>
              <a:latin typeface="Calibri"/>
            </a:rPr>
            <a:t>home ownership</a:t>
          </a:r>
          <a:r>
            <a:rPr lang="en-US" sz="1100">
              <a:solidFill>
                <a:srgbClr val="000000"/>
              </a:solidFill>
              <a:latin typeface="Calibri"/>
            </a:rPr>
            <a:t>? Would the latter matter in the US context?</a:t>
          </a:r>
          <a:endParaRPr/>
        </a:p>
        <a:p>
          <a:pPr>
            <a:lnSpc>
              <a:spcPct val="100000"/>
            </a:lnSpc>
          </a:pPr>
          <a:endParaRPr/>
        </a:p>
        <a:p>
          <a:pPr>
            <a:lnSpc>
              <a:spcPct val="100000"/>
            </a:lnSpc>
          </a:pPr>
          <a:endParaRPr/>
        </a:p>
        <a:p>
          <a:pPr>
            <a:lnSpc>
              <a:spcPct val="100000"/>
            </a:lnSpc>
          </a:pPr>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33"/>
  <sheetViews>
    <sheetView windowProtection="false" showFormulas="false" showGridLines="true" showRowColHeaders="true" showZeros="true" rightToLeft="false" tabSelected="true" showOutlineSymbols="true" defaultGridColor="true" view="normal" topLeftCell="A118" colorId="64" zoomScale="50" zoomScaleNormal="50" zoomScalePageLayoutView="100" workbookViewId="0">
      <selection pane="topLeft" activeCell="A131" activeCellId="0" sqref="A131:B133"/>
    </sheetView>
  </sheetViews>
  <sheetFormatPr defaultRowHeight="14"/>
  <cols>
    <col collapsed="false" hidden="false" max="1" min="1" style="0" width="21.3302325581395"/>
    <col collapsed="false" hidden="false" max="2" min="2" style="0" width="20.5023255813953"/>
    <col collapsed="false" hidden="false" max="3" min="3" style="0" width="23.1581395348837"/>
    <col collapsed="false" hidden="false" max="4" min="4" style="0" width="36.5023255813953"/>
    <col collapsed="false" hidden="false" max="5" min="5" style="0" width="22.9953488372093"/>
    <col collapsed="false" hidden="false" max="1025" min="6" style="0" width="8.83720930232558"/>
  </cols>
  <sheetData>
    <row r="1" customFormat="false" ht="48.9" hidden="false" customHeight="false" outlineLevel="0" collapsed="false">
      <c r="A1" s="1" t="s">
        <v>0</v>
      </c>
      <c r="B1" s="2" t="s">
        <v>1</v>
      </c>
      <c r="C1" s="2" t="s">
        <v>2</v>
      </c>
      <c r="D1" s="3" t="s">
        <v>3</v>
      </c>
      <c r="E1" s="4" t="s">
        <v>4</v>
      </c>
      <c r="F1" s="5" t="s">
        <v>5</v>
      </c>
      <c r="G1" s="4" t="s">
        <v>6</v>
      </c>
      <c r="H1" s="1" t="s">
        <v>7</v>
      </c>
      <c r="I1" s="1" t="s">
        <v>8</v>
      </c>
      <c r="J1" s="1"/>
      <c r="K1" s="6" t="s">
        <v>9</v>
      </c>
      <c r="L1" s="7" t="s">
        <v>10</v>
      </c>
    </row>
    <row r="2" customFormat="false" ht="13.8" hidden="false" customHeight="false" outlineLevel="0" collapsed="false">
      <c r="A2" s="0" t="s">
        <v>11</v>
      </c>
      <c r="B2" s="0" t="n">
        <v>7.25</v>
      </c>
      <c r="C2" s="0" t="n">
        <v>4</v>
      </c>
      <c r="D2" s="0" t="n">
        <f aca="false">B2-C2</f>
        <v>3.25</v>
      </c>
      <c r="E2" s="0" t="n">
        <f aca="false">(D2/B2)*100</f>
        <v>44.8275862068966</v>
      </c>
      <c r="F2" s="8" t="n">
        <v>171</v>
      </c>
      <c r="G2" s="0" t="n">
        <f aca="false">F2*B2</f>
        <v>1239.75</v>
      </c>
      <c r="K2" s="0" t="n">
        <v>21.3</v>
      </c>
      <c r="L2" s="9" t="n">
        <v>7.7</v>
      </c>
    </row>
    <row r="3" customFormat="false" ht="13.8" hidden="false" customHeight="false" outlineLevel="0" collapsed="false">
      <c r="A3" s="0" t="s">
        <v>12</v>
      </c>
      <c r="B3" s="0" t="n">
        <v>8.25</v>
      </c>
      <c r="C3" s="0" t="n">
        <v>5.67</v>
      </c>
      <c r="D3" s="0" t="n">
        <f aca="false">B3-C3</f>
        <v>2.58</v>
      </c>
      <c r="E3" s="0" t="n">
        <f aca="false">(D3/B3)*100</f>
        <v>31.2727272727273</v>
      </c>
      <c r="F3" s="8" t="n">
        <v>144</v>
      </c>
      <c r="G3" s="0" t="n">
        <f aca="false">F3*B3</f>
        <v>1188</v>
      </c>
      <c r="K3" s="0" t="n">
        <v>20.2</v>
      </c>
      <c r="L3" s="0" t="n">
        <v>5.1</v>
      </c>
    </row>
    <row r="4" customFormat="false" ht="13.8" hidden="false" customHeight="false" outlineLevel="0" collapsed="false">
      <c r="A4" s="0" t="s">
        <v>13</v>
      </c>
      <c r="B4" s="0" t="n">
        <v>8</v>
      </c>
      <c r="C4" s="0" t="n">
        <v>5.69</v>
      </c>
      <c r="D4" s="0" t="n">
        <f aca="false">B4-C4</f>
        <v>2.31</v>
      </c>
      <c r="E4" s="0" t="n">
        <f aca="false">(D4/B4)*100</f>
        <v>28.875</v>
      </c>
      <c r="F4" s="8" t="n">
        <v>145</v>
      </c>
      <c r="G4" s="0" t="n">
        <f aca="false">F4*B4</f>
        <v>1160</v>
      </c>
      <c r="K4" s="0" t="n">
        <v>19.5</v>
      </c>
      <c r="L4" s="0" t="n">
        <v>5.9</v>
      </c>
    </row>
    <row r="5" customFormat="false" ht="13.8" hidden="false" customHeight="false" outlineLevel="0" collapsed="false">
      <c r="A5" s="0" t="s">
        <v>14</v>
      </c>
      <c r="B5" s="0" t="n">
        <v>8</v>
      </c>
      <c r="C5" s="0" t="n">
        <v>6.07</v>
      </c>
      <c r="D5" s="0" t="n">
        <f aca="false">B5-C5</f>
        <v>1.93</v>
      </c>
      <c r="E5" s="0" t="n">
        <f aca="false">(D5/B5)*100</f>
        <v>24.125</v>
      </c>
      <c r="F5" s="8" t="n">
        <v>138</v>
      </c>
      <c r="G5" s="0" t="n">
        <f aca="false">F5*B5</f>
        <v>1104</v>
      </c>
      <c r="K5" s="0" t="n">
        <v>22.1</v>
      </c>
      <c r="L5" s="0" t="n">
        <v>8.1</v>
      </c>
    </row>
    <row r="6" customFormat="false" ht="13.8" hidden="false" customHeight="false" outlineLevel="0" collapsed="false">
      <c r="A6" s="0" t="s">
        <v>15</v>
      </c>
      <c r="B6" s="0" t="n">
        <v>10.55</v>
      </c>
      <c r="C6" s="0" t="n">
        <v>6.27</v>
      </c>
      <c r="D6" s="8" t="n">
        <f aca="false">B6-C6</f>
        <v>4.28</v>
      </c>
      <c r="E6" s="0" t="n">
        <f aca="false">(D6/B6)*100</f>
        <v>40.5687203791469</v>
      </c>
      <c r="F6" s="8" t="n">
        <v>135</v>
      </c>
      <c r="G6" s="0" t="n">
        <f aca="false">F6*B6</f>
        <v>1424.25</v>
      </c>
      <c r="K6" s="0" t="n">
        <v>15.2</v>
      </c>
      <c r="L6" s="0" t="n">
        <v>6</v>
      </c>
    </row>
    <row r="7" customFormat="false" ht="13.8" hidden="false" customHeight="false" outlineLevel="0" collapsed="false">
      <c r="A7" s="0" t="s">
        <v>16</v>
      </c>
      <c r="B7" s="0" t="n">
        <v>8.25</v>
      </c>
      <c r="C7" s="0" t="n">
        <v>7.1</v>
      </c>
      <c r="D7" s="0" t="n">
        <f aca="false">B7-C7</f>
        <v>1.15</v>
      </c>
      <c r="E7" s="0" t="n">
        <f aca="false">(D7/B7)*100</f>
        <v>13.9393939393939</v>
      </c>
      <c r="F7" s="8" t="n">
        <v>128</v>
      </c>
      <c r="G7" s="0" t="n">
        <f aca="false">F7*B7</f>
        <v>1056</v>
      </c>
      <c r="K7" s="0" t="n">
        <v>19.6</v>
      </c>
      <c r="L7" s="0" t="n">
        <v>9</v>
      </c>
    </row>
    <row r="8" customFormat="false" ht="13.8" hidden="false" customHeight="false" outlineLevel="0" collapsed="false">
      <c r="A8" s="0" t="s">
        <v>17</v>
      </c>
      <c r="B8" s="0" t="n">
        <v>7.25</v>
      </c>
      <c r="C8" s="0" t="n">
        <v>7.25</v>
      </c>
      <c r="D8" s="0" t="n">
        <f aca="false">B8-C8</f>
        <v>0</v>
      </c>
      <c r="E8" s="0" t="n">
        <f aca="false">(D8/B8)*100</f>
        <v>0</v>
      </c>
      <c r="F8" s="8"/>
    </row>
    <row r="11" customFormat="false" ht="13.8" hidden="false" customHeight="false" outlineLevel="0" collapsed="false">
      <c r="A11" s="10" t="s">
        <v>18</v>
      </c>
    </row>
    <row r="12" customFormat="false" ht="70" hidden="false" customHeight="false" outlineLevel="0" collapsed="false">
      <c r="A12" s="1" t="s">
        <v>0</v>
      </c>
      <c r="B12" s="2" t="s">
        <v>1</v>
      </c>
      <c r="C12" s="2" t="s">
        <v>2</v>
      </c>
      <c r="D12" s="3" t="s">
        <v>3</v>
      </c>
      <c r="E12" s="4" t="s">
        <v>4</v>
      </c>
      <c r="F12" s="5" t="s">
        <v>5</v>
      </c>
      <c r="G12" s="4" t="s">
        <v>6</v>
      </c>
      <c r="H12" s="1" t="s">
        <v>7</v>
      </c>
      <c r="I12" s="1" t="s">
        <v>8</v>
      </c>
      <c r="J12" s="1"/>
      <c r="K12" s="6" t="s">
        <v>9</v>
      </c>
      <c r="L12" s="7" t="s">
        <v>10</v>
      </c>
    </row>
    <row r="13" customFormat="false" ht="14" hidden="false" customHeight="false" outlineLevel="0" collapsed="false">
      <c r="A13" s="0" t="s">
        <v>11</v>
      </c>
      <c r="B13" s="0" t="n">
        <v>8</v>
      </c>
      <c r="C13" s="0" t="n">
        <v>4.41</v>
      </c>
      <c r="D13" s="0" t="n">
        <f aca="false">B13-C13</f>
        <v>3.59</v>
      </c>
      <c r="E13" s="0" t="n">
        <f aca="false">(D13/B13)*100</f>
        <v>44.875</v>
      </c>
      <c r="F13" s="11" t="n">
        <f aca="false">G13/B13</f>
        <v>154.96875</v>
      </c>
      <c r="G13" s="11" t="n">
        <v>1239.75</v>
      </c>
      <c r="K13" s="0" t="n">
        <v>21.3</v>
      </c>
      <c r="L13" s="9" t="n">
        <v>7.7</v>
      </c>
    </row>
    <row r="14" customFormat="false" ht="14" hidden="false" customHeight="false" outlineLevel="0" collapsed="false">
      <c r="A14" s="0" t="s">
        <v>12</v>
      </c>
      <c r="B14" s="0" t="n">
        <v>8.25</v>
      </c>
      <c r="C14" s="0" t="n">
        <v>5.67</v>
      </c>
      <c r="D14" s="0" t="n">
        <f aca="false">B14-C14</f>
        <v>2.58</v>
      </c>
      <c r="E14" s="0" t="n">
        <f aca="false">(D14/B14)*100</f>
        <v>31.2727272727273</v>
      </c>
      <c r="F14" s="8" t="n">
        <v>144</v>
      </c>
      <c r="G14" s="0" t="n">
        <f aca="false">F14*B14</f>
        <v>1188</v>
      </c>
      <c r="K14" s="0" t="n">
        <v>20.2</v>
      </c>
      <c r="L14" s="0" t="n">
        <v>5.1</v>
      </c>
    </row>
    <row r="15" customFormat="false" ht="14" hidden="false" customHeight="false" outlineLevel="0" collapsed="false">
      <c r="A15" s="0" t="s">
        <v>13</v>
      </c>
      <c r="B15" s="0" t="n">
        <v>8</v>
      </c>
      <c r="C15" s="0" t="n">
        <v>5.69</v>
      </c>
      <c r="D15" s="0" t="n">
        <f aca="false">B15-C15</f>
        <v>2.31</v>
      </c>
      <c r="E15" s="0" t="n">
        <f aca="false">(D15/B15)*100</f>
        <v>28.875</v>
      </c>
      <c r="F15" s="8" t="n">
        <v>145</v>
      </c>
      <c r="G15" s="0" t="n">
        <f aca="false">F15*B15</f>
        <v>1160</v>
      </c>
      <c r="K15" s="0" t="n">
        <v>19.5</v>
      </c>
      <c r="L15" s="0" t="n">
        <v>5.9</v>
      </c>
    </row>
    <row r="16" customFormat="false" ht="14" hidden="false" customHeight="false" outlineLevel="0" collapsed="false">
      <c r="A16" s="0" t="s">
        <v>14</v>
      </c>
      <c r="B16" s="0" t="n">
        <v>8</v>
      </c>
      <c r="C16" s="0" t="n">
        <v>6.07</v>
      </c>
      <c r="D16" s="0" t="n">
        <f aca="false">B16-C16</f>
        <v>1.93</v>
      </c>
      <c r="E16" s="0" t="n">
        <f aca="false">(D16/B16)*100</f>
        <v>24.125</v>
      </c>
      <c r="F16" s="8" t="n">
        <v>138</v>
      </c>
      <c r="G16" s="0" t="n">
        <f aca="false">F16*B16</f>
        <v>1104</v>
      </c>
      <c r="K16" s="0" t="n">
        <v>22.1</v>
      </c>
      <c r="L16" s="0" t="n">
        <v>8.1</v>
      </c>
    </row>
    <row r="17" customFormat="false" ht="14" hidden="false" customHeight="false" outlineLevel="0" collapsed="false">
      <c r="A17" s="0" t="s">
        <v>15</v>
      </c>
      <c r="B17" s="0" t="n">
        <v>10.55</v>
      </c>
      <c r="C17" s="0" t="n">
        <v>6.27</v>
      </c>
      <c r="D17" s="8" t="n">
        <f aca="false">B17-C17</f>
        <v>4.28</v>
      </c>
      <c r="E17" s="0" t="n">
        <f aca="false">(D17/B17)*100</f>
        <v>40.5687203791469</v>
      </c>
      <c r="F17" s="8" t="n">
        <v>135</v>
      </c>
      <c r="G17" s="0" t="n">
        <f aca="false">F17*B17</f>
        <v>1424.25</v>
      </c>
      <c r="K17" s="0" t="n">
        <v>15.2</v>
      </c>
      <c r="L17" s="0" t="n">
        <v>6</v>
      </c>
    </row>
    <row r="18" customFormat="false" ht="14" hidden="false" customHeight="false" outlineLevel="0" collapsed="false">
      <c r="A18" s="0" t="s">
        <v>16</v>
      </c>
      <c r="B18" s="0" t="n">
        <v>8.25</v>
      </c>
      <c r="C18" s="0" t="n">
        <v>7.1</v>
      </c>
      <c r="D18" s="0" t="n">
        <f aca="false">B18-C18</f>
        <v>1.15</v>
      </c>
      <c r="E18" s="0" t="n">
        <f aca="false">(D18/B18)*100</f>
        <v>13.9393939393939</v>
      </c>
      <c r="F18" s="8" t="n">
        <v>128</v>
      </c>
      <c r="G18" s="0" t="n">
        <f aca="false">F18*B18</f>
        <v>1056</v>
      </c>
      <c r="K18" s="0" t="n">
        <v>19.6</v>
      </c>
      <c r="L18" s="0" t="n">
        <v>9</v>
      </c>
    </row>
    <row r="19" customFormat="false" ht="14" hidden="false" customHeight="false" outlineLevel="0" collapsed="false">
      <c r="A19" s="0" t="s">
        <v>17</v>
      </c>
      <c r="B19" s="0" t="n">
        <v>7.25</v>
      </c>
      <c r="C19" s="0" t="n">
        <v>7.25</v>
      </c>
      <c r="D19" s="0" t="n">
        <f aca="false">B19-C19</f>
        <v>0</v>
      </c>
      <c r="E19" s="0" t="n">
        <f aca="false">(D19/B19)*100</f>
        <v>0</v>
      </c>
      <c r="F19" s="8"/>
    </row>
    <row r="21" customFormat="false" ht="70" hidden="false" customHeight="false" outlineLevel="0" collapsed="false">
      <c r="A21" s="1" t="s">
        <v>0</v>
      </c>
      <c r="B21" s="2" t="s">
        <v>1</v>
      </c>
      <c r="C21" s="2" t="s">
        <v>2</v>
      </c>
      <c r="D21" s="3" t="s">
        <v>3</v>
      </c>
      <c r="E21" s="4" t="s">
        <v>4</v>
      </c>
      <c r="F21" s="5" t="s">
        <v>5</v>
      </c>
      <c r="G21" s="4" t="s">
        <v>6</v>
      </c>
      <c r="H21" s="1" t="s">
        <v>7</v>
      </c>
      <c r="I21" s="1" t="s">
        <v>8</v>
      </c>
      <c r="J21" s="1"/>
      <c r="K21" s="6" t="s">
        <v>9</v>
      </c>
      <c r="L21" s="7" t="s">
        <v>10</v>
      </c>
    </row>
    <row r="22" customFormat="false" ht="14" hidden="false" customHeight="false" outlineLevel="0" collapsed="false">
      <c r="A22" s="11" t="s">
        <v>11</v>
      </c>
      <c r="B22" s="11" t="n">
        <v>9</v>
      </c>
      <c r="C22" s="11" t="n">
        <v>4.96</v>
      </c>
      <c r="D22" s="11" t="n">
        <f aca="false">B22-C22</f>
        <v>4.04</v>
      </c>
      <c r="E22" s="11" t="n">
        <f aca="false">(D22/B22)*100</f>
        <v>44.8888888888889</v>
      </c>
      <c r="F22" s="11" t="n">
        <f aca="false">G22/B22</f>
        <v>137.75</v>
      </c>
      <c r="G22" s="11" t="n">
        <v>1239.75</v>
      </c>
      <c r="H22" s="11"/>
      <c r="I22" s="11"/>
      <c r="J22" s="11"/>
      <c r="K22" s="11" t="n">
        <v>21.3</v>
      </c>
      <c r="L22" s="12" t="n">
        <v>7.7</v>
      </c>
    </row>
    <row r="23" customFormat="false" ht="14" hidden="false" customHeight="false" outlineLevel="0" collapsed="false">
      <c r="A23" s="0" t="s">
        <v>12</v>
      </c>
      <c r="B23" s="0" t="n">
        <v>8.25</v>
      </c>
      <c r="C23" s="0" t="n">
        <v>5.67</v>
      </c>
      <c r="D23" s="0" t="n">
        <f aca="false">B23-C23</f>
        <v>2.58</v>
      </c>
      <c r="E23" s="0" t="n">
        <f aca="false">(D23/B23)*100</f>
        <v>31.2727272727273</v>
      </c>
      <c r="F23" s="8" t="n">
        <v>144</v>
      </c>
      <c r="G23" s="0" t="n">
        <f aca="false">F23*B23</f>
        <v>1188</v>
      </c>
      <c r="K23" s="0" t="n">
        <v>20.2</v>
      </c>
      <c r="L23" s="0" t="n">
        <v>5.1</v>
      </c>
    </row>
    <row r="24" customFormat="false" ht="14" hidden="false" customHeight="false" outlineLevel="0" collapsed="false">
      <c r="A24" s="0" t="s">
        <v>13</v>
      </c>
      <c r="B24" s="0" t="n">
        <v>8</v>
      </c>
      <c r="C24" s="0" t="n">
        <v>5.69</v>
      </c>
      <c r="D24" s="0" t="n">
        <f aca="false">B24-C24</f>
        <v>2.31</v>
      </c>
      <c r="E24" s="0" t="n">
        <f aca="false">(D24/B24)*100</f>
        <v>28.875</v>
      </c>
      <c r="F24" s="8" t="n">
        <v>145</v>
      </c>
      <c r="G24" s="0" t="n">
        <f aca="false">F24*B24</f>
        <v>1160</v>
      </c>
      <c r="K24" s="0" t="n">
        <v>19.5</v>
      </c>
      <c r="L24" s="0" t="n">
        <v>5.9</v>
      </c>
    </row>
    <row r="25" customFormat="false" ht="14" hidden="false" customHeight="false" outlineLevel="0" collapsed="false">
      <c r="A25" s="0" t="s">
        <v>14</v>
      </c>
      <c r="B25" s="0" t="n">
        <v>8</v>
      </c>
      <c r="C25" s="0" t="n">
        <v>6.07</v>
      </c>
      <c r="D25" s="0" t="n">
        <f aca="false">B25-C25</f>
        <v>1.93</v>
      </c>
      <c r="E25" s="0" t="n">
        <f aca="false">(D25/B25)*100</f>
        <v>24.125</v>
      </c>
      <c r="F25" s="8" t="n">
        <v>138</v>
      </c>
      <c r="G25" s="0" t="n">
        <f aca="false">F25*B25</f>
        <v>1104</v>
      </c>
      <c r="K25" s="0" t="n">
        <v>22.1</v>
      </c>
      <c r="L25" s="0" t="n">
        <v>8.1</v>
      </c>
    </row>
    <row r="26" customFormat="false" ht="14" hidden="false" customHeight="false" outlineLevel="0" collapsed="false">
      <c r="A26" s="0" t="s">
        <v>15</v>
      </c>
      <c r="B26" s="0" t="n">
        <v>10.55</v>
      </c>
      <c r="C26" s="0" t="n">
        <v>6.27</v>
      </c>
      <c r="D26" s="8" t="n">
        <f aca="false">B26-C26</f>
        <v>4.28</v>
      </c>
      <c r="E26" s="0" t="n">
        <f aca="false">(D26/B26)*100</f>
        <v>40.5687203791469</v>
      </c>
      <c r="F26" s="8" t="n">
        <v>135</v>
      </c>
      <c r="G26" s="0" t="n">
        <f aca="false">F26*B26</f>
        <v>1424.25</v>
      </c>
      <c r="K26" s="0" t="n">
        <v>15.2</v>
      </c>
      <c r="L26" s="0" t="n">
        <v>6</v>
      </c>
    </row>
    <row r="27" customFormat="false" ht="14" hidden="false" customHeight="false" outlineLevel="0" collapsed="false">
      <c r="A27" s="0" t="s">
        <v>16</v>
      </c>
      <c r="B27" s="0" t="n">
        <v>8.25</v>
      </c>
      <c r="C27" s="0" t="n">
        <v>7.1</v>
      </c>
      <c r="D27" s="0" t="n">
        <f aca="false">B27-C27</f>
        <v>1.15</v>
      </c>
      <c r="E27" s="0" t="n">
        <f aca="false">(D27/B27)*100</f>
        <v>13.9393939393939</v>
      </c>
      <c r="F27" s="8" t="n">
        <v>128</v>
      </c>
      <c r="G27" s="0" t="n">
        <f aca="false">F27*B27</f>
        <v>1056</v>
      </c>
      <c r="K27" s="0" t="n">
        <v>19.6</v>
      </c>
      <c r="L27" s="0" t="n">
        <v>9</v>
      </c>
    </row>
    <row r="28" customFormat="false" ht="14" hidden="false" customHeight="false" outlineLevel="0" collapsed="false">
      <c r="A28" s="0" t="s">
        <v>17</v>
      </c>
      <c r="B28" s="0" t="n">
        <v>7.25</v>
      </c>
      <c r="C28" s="0" t="n">
        <v>7.25</v>
      </c>
      <c r="D28" s="0" t="n">
        <f aca="false">B28-C28</f>
        <v>0</v>
      </c>
      <c r="E28" s="0" t="n">
        <f aca="false">(D28/B28)*100</f>
        <v>0</v>
      </c>
      <c r="F28" s="8"/>
    </row>
    <row r="32" customFormat="false" ht="14" hidden="false" customHeight="false" outlineLevel="0" collapsed="false">
      <c r="A32" s="0" t="n">
        <v>7.25</v>
      </c>
      <c r="B32" s="0" t="n">
        <v>4</v>
      </c>
    </row>
    <row r="33" customFormat="false" ht="14" hidden="false" customHeight="false" outlineLevel="0" collapsed="false">
      <c r="A33" s="0" t="n">
        <v>8</v>
      </c>
      <c r="B33" s="0" t="n">
        <f aca="false">A33*B32/A32</f>
        <v>4.41379310344828</v>
      </c>
      <c r="C33" s="0" t="s">
        <v>19</v>
      </c>
    </row>
    <row r="34" customFormat="false" ht="14" hidden="false" customHeight="false" outlineLevel="0" collapsed="false">
      <c r="A34" s="0" t="n">
        <v>9</v>
      </c>
      <c r="B34" s="0" t="n">
        <f aca="false">A34*B32/A32</f>
        <v>4.96551724137931</v>
      </c>
    </row>
    <row r="36" customFormat="false" ht="25.5" hidden="false" customHeight="false" outlineLevel="0" collapsed="false">
      <c r="A36" s="13" t="s">
        <v>20</v>
      </c>
      <c r="B36" s="13" t="s">
        <v>21</v>
      </c>
      <c r="C36" s="13" t="s">
        <v>22</v>
      </c>
      <c r="D36" s="13" t="s">
        <v>23</v>
      </c>
      <c r="E36" s="13" t="s">
        <v>24</v>
      </c>
      <c r="F36" s="13" t="s">
        <v>25</v>
      </c>
      <c r="G36" s="13" t="s">
        <v>26</v>
      </c>
      <c r="H36" s="13" t="s">
        <v>27</v>
      </c>
      <c r="I36" s="13" t="s">
        <v>28</v>
      </c>
    </row>
    <row r="37" customFormat="false" ht="13.8" hidden="false" customHeight="false" outlineLevel="0" collapsed="false">
      <c r="A37" s="13" t="s">
        <v>29</v>
      </c>
      <c r="B37" s="14" t="s">
        <v>30</v>
      </c>
      <c r="C37" s="14" t="s">
        <v>31</v>
      </c>
      <c r="D37" s="14" t="s">
        <v>32</v>
      </c>
      <c r="E37" s="14" t="s">
        <v>33</v>
      </c>
      <c r="F37" s="14" t="s">
        <v>34</v>
      </c>
      <c r="G37" s="14" t="s">
        <v>35</v>
      </c>
      <c r="H37" s="14" t="s">
        <v>36</v>
      </c>
      <c r="I37" s="14" t="s">
        <v>37</v>
      </c>
    </row>
    <row r="38" customFormat="false" ht="13.8" hidden="false" customHeight="false" outlineLevel="0" collapsed="false">
      <c r="A38" s="13" t="s">
        <v>38</v>
      </c>
      <c r="B38" s="14" t="s">
        <v>39</v>
      </c>
      <c r="C38" s="14" t="s">
        <v>40</v>
      </c>
      <c r="D38" s="14" t="s">
        <v>41</v>
      </c>
      <c r="E38" s="14" t="s">
        <v>42</v>
      </c>
      <c r="F38" s="14" t="s">
        <v>40</v>
      </c>
      <c r="G38" s="14" t="s">
        <v>41</v>
      </c>
      <c r="H38" s="14" t="s">
        <v>42</v>
      </c>
      <c r="I38" s="14" t="s">
        <v>43</v>
      </c>
    </row>
    <row r="39" customFormat="false" ht="13.8" hidden="false" customHeight="false" outlineLevel="0" collapsed="false">
      <c r="A39" s="13" t="s">
        <v>44</v>
      </c>
      <c r="B39" s="14" t="s">
        <v>45</v>
      </c>
      <c r="C39" s="14" t="s">
        <v>45</v>
      </c>
      <c r="D39" s="14" t="s">
        <v>45</v>
      </c>
      <c r="E39" s="14" t="s">
        <v>45</v>
      </c>
      <c r="F39" s="14" t="s">
        <v>45</v>
      </c>
      <c r="G39" s="14" t="s">
        <v>45</v>
      </c>
      <c r="H39" s="14" t="s">
        <v>45</v>
      </c>
      <c r="I39" s="14" t="s">
        <v>46</v>
      </c>
    </row>
    <row r="40" customFormat="false" ht="13.8" hidden="false" customHeight="false" outlineLevel="0" collapsed="false">
      <c r="A40" s="15"/>
      <c r="B40" s="15"/>
      <c r="C40" s="15"/>
      <c r="D40" s="15"/>
      <c r="E40" s="15"/>
      <c r="F40" s="15"/>
      <c r="G40" s="15"/>
      <c r="H40" s="15"/>
      <c r="I40" s="15"/>
    </row>
    <row r="41" customFormat="false" ht="13.8" hidden="false" customHeight="false" outlineLevel="0" collapsed="false">
      <c r="A41" s="15"/>
      <c r="B41" s="15"/>
      <c r="C41" s="15"/>
      <c r="D41" s="15"/>
      <c r="E41" s="15"/>
      <c r="F41" s="15"/>
      <c r="G41" s="15"/>
      <c r="H41" s="15"/>
      <c r="I41" s="15"/>
    </row>
    <row r="42" customFormat="false" ht="13.8" hidden="false" customHeight="false" outlineLevel="0" collapsed="false">
      <c r="A42" s="13" t="s">
        <v>47</v>
      </c>
      <c r="B42" s="15"/>
      <c r="C42" s="15"/>
      <c r="D42" s="15"/>
      <c r="E42" s="15"/>
      <c r="F42" s="15"/>
      <c r="G42" s="15"/>
      <c r="H42" s="15"/>
      <c r="I42" s="15"/>
    </row>
    <row r="43" customFormat="false" ht="13.8" hidden="false" customHeight="false" outlineLevel="0" collapsed="false">
      <c r="A43" s="15"/>
      <c r="B43" s="15"/>
      <c r="C43" s="15"/>
      <c r="D43" s="15"/>
      <c r="E43" s="15"/>
      <c r="F43" s="15"/>
      <c r="G43" s="15"/>
      <c r="H43" s="15"/>
      <c r="I43" s="15"/>
    </row>
    <row r="44" customFormat="false" ht="25.5" hidden="false" customHeight="false" outlineLevel="0" collapsed="false">
      <c r="A44" s="13" t="s">
        <v>48</v>
      </c>
      <c r="B44" s="13" t="s">
        <v>21</v>
      </c>
      <c r="C44" s="13" t="s">
        <v>22</v>
      </c>
      <c r="D44" s="13" t="s">
        <v>23</v>
      </c>
      <c r="E44" s="13" t="s">
        <v>24</v>
      </c>
      <c r="F44" s="13" t="s">
        <v>25</v>
      </c>
      <c r="G44" s="13" t="s">
        <v>26</v>
      </c>
      <c r="H44" s="13" t="s">
        <v>27</v>
      </c>
      <c r="I44" s="13" t="s">
        <v>28</v>
      </c>
    </row>
    <row r="45" customFormat="false" ht="13.8" hidden="false" customHeight="false" outlineLevel="0" collapsed="false">
      <c r="A45" s="13" t="s">
        <v>49</v>
      </c>
      <c r="B45" s="14" t="s">
        <v>50</v>
      </c>
      <c r="C45" s="14" t="s">
        <v>51</v>
      </c>
      <c r="D45" s="14" t="s">
        <v>52</v>
      </c>
      <c r="E45" s="14" t="s">
        <v>53</v>
      </c>
      <c r="F45" s="14" t="s">
        <v>54</v>
      </c>
      <c r="G45" s="14" t="s">
        <v>55</v>
      </c>
      <c r="H45" s="14" t="s">
        <v>56</v>
      </c>
      <c r="I45" s="14" t="s">
        <v>57</v>
      </c>
    </row>
    <row r="46" customFormat="false" ht="13.8" hidden="false" customHeight="false" outlineLevel="0" collapsed="false">
      <c r="A46" s="13" t="s">
        <v>58</v>
      </c>
      <c r="B46" s="14" t="s">
        <v>59</v>
      </c>
      <c r="C46" s="14" t="s">
        <v>60</v>
      </c>
      <c r="D46" s="14" t="s">
        <v>61</v>
      </c>
      <c r="E46" s="14" t="s">
        <v>62</v>
      </c>
      <c r="F46" s="14" t="s">
        <v>59</v>
      </c>
      <c r="G46" s="14" t="s">
        <v>59</v>
      </c>
      <c r="H46" s="14" t="s">
        <v>59</v>
      </c>
      <c r="I46" s="14" t="s">
        <v>59</v>
      </c>
    </row>
    <row r="47" customFormat="false" ht="13.8" hidden="false" customHeight="false" outlineLevel="0" collapsed="false">
      <c r="A47" s="13" t="s">
        <v>63</v>
      </c>
      <c r="B47" s="14" t="s">
        <v>64</v>
      </c>
      <c r="C47" s="14" t="s">
        <v>65</v>
      </c>
      <c r="D47" s="14" t="s">
        <v>66</v>
      </c>
      <c r="E47" s="14" t="s">
        <v>67</v>
      </c>
      <c r="F47" s="14" t="s">
        <v>68</v>
      </c>
      <c r="G47" s="14" t="s">
        <v>69</v>
      </c>
      <c r="H47" s="14" t="s">
        <v>70</v>
      </c>
      <c r="I47" s="14" t="s">
        <v>71</v>
      </c>
    </row>
    <row r="48" customFormat="false" ht="13.8" hidden="false" customHeight="false" outlineLevel="0" collapsed="false">
      <c r="A48" s="13" t="s">
        <v>72</v>
      </c>
      <c r="B48" s="14" t="s">
        <v>73</v>
      </c>
      <c r="C48" s="14" t="s">
        <v>74</v>
      </c>
      <c r="D48" s="14" t="s">
        <v>74</v>
      </c>
      <c r="E48" s="14" t="s">
        <v>75</v>
      </c>
      <c r="F48" s="14" t="s">
        <v>76</v>
      </c>
      <c r="G48" s="14" t="s">
        <v>74</v>
      </c>
      <c r="H48" s="14" t="s">
        <v>74</v>
      </c>
      <c r="I48" s="14" t="s">
        <v>75</v>
      </c>
    </row>
    <row r="49" customFormat="false" ht="13.8" hidden="false" customHeight="false" outlineLevel="0" collapsed="false">
      <c r="A49" s="13" t="s">
        <v>77</v>
      </c>
      <c r="B49" s="14" t="s">
        <v>78</v>
      </c>
      <c r="C49" s="14" t="s">
        <v>79</v>
      </c>
      <c r="D49" s="14" t="s">
        <v>80</v>
      </c>
      <c r="E49" s="14" t="s">
        <v>81</v>
      </c>
      <c r="F49" s="14" t="s">
        <v>79</v>
      </c>
      <c r="G49" s="14" t="s">
        <v>80</v>
      </c>
      <c r="H49" s="14" t="s">
        <v>81</v>
      </c>
      <c r="I49" s="14" t="s">
        <v>82</v>
      </c>
    </row>
    <row r="50" customFormat="false" ht="13.8" hidden="false" customHeight="false" outlineLevel="0" collapsed="false">
      <c r="A50" s="13" t="s">
        <v>83</v>
      </c>
      <c r="B50" s="14" t="s">
        <v>84</v>
      </c>
      <c r="C50" s="14" t="s">
        <v>85</v>
      </c>
      <c r="D50" s="14" t="s">
        <v>86</v>
      </c>
      <c r="E50" s="14" t="s">
        <v>87</v>
      </c>
      <c r="F50" s="14" t="s">
        <v>88</v>
      </c>
      <c r="G50" s="14" t="s">
        <v>89</v>
      </c>
      <c r="H50" s="14" t="s">
        <v>90</v>
      </c>
      <c r="I50" s="14" t="s">
        <v>91</v>
      </c>
    </row>
    <row r="51" customFormat="false" ht="25.5" hidden="false" customHeight="false" outlineLevel="0" collapsed="false">
      <c r="A51" s="13" t="s">
        <v>92</v>
      </c>
      <c r="B51" s="14" t="s">
        <v>93</v>
      </c>
      <c r="C51" s="14" t="s">
        <v>94</v>
      </c>
      <c r="D51" s="14" t="s">
        <v>95</v>
      </c>
      <c r="E51" s="14" t="s">
        <v>96</v>
      </c>
      <c r="F51" s="14" t="s">
        <v>97</v>
      </c>
      <c r="G51" s="14" t="s">
        <v>98</v>
      </c>
      <c r="H51" s="14" t="s">
        <v>99</v>
      </c>
      <c r="I51" s="14" t="s">
        <v>100</v>
      </c>
    </row>
    <row r="52" customFormat="false" ht="25.5" hidden="false" customHeight="false" outlineLevel="0" collapsed="false">
      <c r="A52" s="13" t="s">
        <v>101</v>
      </c>
      <c r="B52" s="14" t="s">
        <v>102</v>
      </c>
      <c r="C52" s="14" t="s">
        <v>103</v>
      </c>
      <c r="D52" s="14" t="s">
        <v>104</v>
      </c>
      <c r="E52" s="14" t="s">
        <v>105</v>
      </c>
      <c r="F52" s="14" t="s">
        <v>106</v>
      </c>
      <c r="G52" s="14" t="s">
        <v>107</v>
      </c>
      <c r="H52" s="14" t="s">
        <v>108</v>
      </c>
      <c r="I52" s="14" t="s">
        <v>109</v>
      </c>
    </row>
    <row r="53" customFormat="false" ht="13.8" hidden="false" customHeight="false" outlineLevel="0" collapsed="false">
      <c r="A53" s="13" t="s">
        <v>110</v>
      </c>
      <c r="B53" s="14" t="s">
        <v>111</v>
      </c>
      <c r="C53" s="14" t="s">
        <v>112</v>
      </c>
      <c r="D53" s="14" t="s">
        <v>113</v>
      </c>
      <c r="E53" s="14" t="s">
        <v>114</v>
      </c>
      <c r="F53" s="14" t="s">
        <v>115</v>
      </c>
      <c r="G53" s="14" t="s">
        <v>116</v>
      </c>
      <c r="H53" s="14" t="s">
        <v>117</v>
      </c>
      <c r="I53" s="14" t="s">
        <v>118</v>
      </c>
    </row>
    <row r="54" customFormat="false" ht="25.5" hidden="false" customHeight="false" outlineLevel="0" collapsed="false">
      <c r="A54" s="13" t="s">
        <v>119</v>
      </c>
      <c r="B54" s="14" t="s">
        <v>120</v>
      </c>
      <c r="C54" s="14" t="s">
        <v>121</v>
      </c>
      <c r="D54" s="14" t="s">
        <v>122</v>
      </c>
      <c r="E54" s="14" t="s">
        <v>123</v>
      </c>
      <c r="F54" s="14" t="s">
        <v>124</v>
      </c>
      <c r="G54" s="14" t="s">
        <v>125</v>
      </c>
      <c r="H54" s="14" t="s">
        <v>126</v>
      </c>
      <c r="I54" s="14" t="s">
        <v>127</v>
      </c>
    </row>
    <row r="103" customFormat="false" ht="13.8" hidden="false" customHeight="false" outlineLevel="0" collapsed="false"/>
    <row r="104" customFormat="false" ht="13.8" hidden="false" customHeight="false" outlineLevel="0" collapsed="false">
      <c r="B104" s="1" t="s">
        <v>0</v>
      </c>
      <c r="C104" s="2" t="s">
        <v>1</v>
      </c>
      <c r="D104" s="2" t="s">
        <v>2</v>
      </c>
    </row>
    <row r="105" customFormat="false" ht="13.8" hidden="false" customHeight="false" outlineLevel="0" collapsed="false">
      <c r="B105" s="0" t="s">
        <v>11</v>
      </c>
      <c r="C105" s="0" t="n">
        <v>7.25</v>
      </c>
      <c r="D105" s="0" t="n">
        <v>4</v>
      </c>
    </row>
    <row r="106" customFormat="false" ht="13.8" hidden="false" customHeight="false" outlineLevel="0" collapsed="false">
      <c r="B106" s="0" t="s">
        <v>12</v>
      </c>
      <c r="C106" s="0" t="n">
        <v>8.25</v>
      </c>
      <c r="D106" s="0" t="n">
        <v>5.67</v>
      </c>
    </row>
    <row r="107" customFormat="false" ht="13.8" hidden="false" customHeight="false" outlineLevel="0" collapsed="false">
      <c r="B107" s="0" t="s">
        <v>13</v>
      </c>
      <c r="C107" s="0" t="n">
        <v>8</v>
      </c>
      <c r="D107" s="0" t="n">
        <v>5.69</v>
      </c>
    </row>
    <row r="108" customFormat="false" ht="13.8" hidden="false" customHeight="false" outlineLevel="0" collapsed="false">
      <c r="B108" s="0" t="s">
        <v>14</v>
      </c>
      <c r="C108" s="0" t="n">
        <v>8</v>
      </c>
      <c r="D108" s="0" t="n">
        <v>6.07</v>
      </c>
    </row>
    <row r="109" customFormat="false" ht="13.8" hidden="false" customHeight="false" outlineLevel="0" collapsed="false">
      <c r="B109" s="0" t="s">
        <v>15</v>
      </c>
      <c r="C109" s="0" t="n">
        <v>10.55</v>
      </c>
      <c r="D109" s="0" t="n">
        <v>6.27</v>
      </c>
    </row>
    <row r="110" customFormat="false" ht="13.8" hidden="false" customHeight="false" outlineLevel="0" collapsed="false">
      <c r="B110" s="0" t="s">
        <v>16</v>
      </c>
      <c r="C110" s="0" t="n">
        <v>8.25</v>
      </c>
      <c r="D110" s="0" t="n">
        <v>7.1</v>
      </c>
    </row>
    <row r="111" customFormat="false" ht="13.8" hidden="false" customHeight="false" outlineLevel="0" collapsed="false">
      <c r="B111" s="0" t="s">
        <v>17</v>
      </c>
      <c r="C111" s="0" t="n">
        <v>7.25</v>
      </c>
      <c r="D111" s="0" t="n">
        <v>7.25</v>
      </c>
    </row>
    <row r="114" customFormat="false" ht="24.45" hidden="false" customHeight="false" outlineLevel="0" collapsed="false">
      <c r="A114" s="13" t="s">
        <v>20</v>
      </c>
      <c r="B114" s="13" t="s">
        <v>21</v>
      </c>
      <c r="C114" s="13" t="s">
        <v>22</v>
      </c>
      <c r="D114" s="13" t="s">
        <v>23</v>
      </c>
      <c r="E114" s="13" t="s">
        <v>24</v>
      </c>
      <c r="F114" s="13" t="s">
        <v>25</v>
      </c>
      <c r="G114" s="13" t="s">
        <v>26</v>
      </c>
      <c r="H114" s="13" t="s">
        <v>27</v>
      </c>
      <c r="I114" s="13" t="s">
        <v>28</v>
      </c>
    </row>
    <row r="115" customFormat="false" ht="13.8" hidden="false" customHeight="false" outlineLevel="0" collapsed="false">
      <c r="A115" s="13" t="s">
        <v>44</v>
      </c>
      <c r="B115" s="14" t="s">
        <v>128</v>
      </c>
      <c r="C115" s="14" t="s">
        <v>128</v>
      </c>
      <c r="D115" s="14" t="s">
        <v>128</v>
      </c>
      <c r="E115" s="14" t="s">
        <v>128</v>
      </c>
      <c r="F115" s="14" t="s">
        <v>128</v>
      </c>
      <c r="G115" s="14" t="s">
        <v>128</v>
      </c>
      <c r="H115" s="14" t="s">
        <v>128</v>
      </c>
      <c r="I115" s="14" t="s">
        <v>129</v>
      </c>
    </row>
    <row r="116" customFormat="false" ht="13.8" hidden="false" customHeight="false" outlineLevel="0" collapsed="false">
      <c r="A116" s="13" t="s">
        <v>38</v>
      </c>
      <c r="B116" s="14" t="s">
        <v>130</v>
      </c>
      <c r="C116" s="14" t="s">
        <v>131</v>
      </c>
      <c r="D116" s="14" t="s">
        <v>132</v>
      </c>
      <c r="E116" s="14" t="s">
        <v>133</v>
      </c>
      <c r="F116" s="14" t="s">
        <v>131</v>
      </c>
      <c r="G116" s="14" t="s">
        <v>132</v>
      </c>
      <c r="H116" s="14" t="s">
        <v>133</v>
      </c>
      <c r="I116" s="14" t="s">
        <v>134</v>
      </c>
    </row>
    <row r="117" customFormat="false" ht="13.8" hidden="false" customHeight="false" outlineLevel="0" collapsed="false">
      <c r="A117" s="13" t="s">
        <v>29</v>
      </c>
      <c r="B117" s="14" t="s">
        <v>135</v>
      </c>
      <c r="C117" s="14" t="s">
        <v>136</v>
      </c>
      <c r="D117" s="14" t="s">
        <v>137</v>
      </c>
      <c r="E117" s="14" t="s">
        <v>138</v>
      </c>
      <c r="F117" s="14" t="s">
        <v>139</v>
      </c>
      <c r="G117" s="14" t="s">
        <v>140</v>
      </c>
      <c r="H117" s="14" t="s">
        <v>141</v>
      </c>
      <c r="I117" s="14" t="s">
        <v>142</v>
      </c>
    </row>
    <row r="120" customFormat="false" ht="13.8" hidden="false" customHeight="false" outlineLevel="0" collapsed="false">
      <c r="B120" s="14" t="s">
        <v>135</v>
      </c>
    </row>
    <row r="121" customFormat="false" ht="13.8" hidden="false" customHeight="false" outlineLevel="0" collapsed="false">
      <c r="B121" s="14" t="s">
        <v>136</v>
      </c>
    </row>
    <row r="122" customFormat="false" ht="13.8" hidden="false" customHeight="false" outlineLevel="0" collapsed="false">
      <c r="B122" s="14" t="s">
        <v>137</v>
      </c>
    </row>
    <row r="123" customFormat="false" ht="13.8" hidden="false" customHeight="false" outlineLevel="0" collapsed="false">
      <c r="B123" s="14" t="s">
        <v>138</v>
      </c>
    </row>
    <row r="124" customFormat="false" ht="13.8" hidden="false" customHeight="false" outlineLevel="0" collapsed="false">
      <c r="B124" s="14" t="s">
        <v>139</v>
      </c>
    </row>
    <row r="125" customFormat="false" ht="13.8" hidden="false" customHeight="false" outlineLevel="0" collapsed="false">
      <c r="B125" s="14" t="s">
        <v>140</v>
      </c>
    </row>
    <row r="126" customFormat="false" ht="13.8" hidden="false" customHeight="false" outlineLevel="0" collapsed="false">
      <c r="B126" s="14" t="s">
        <v>141</v>
      </c>
    </row>
    <row r="127" customFormat="false" ht="13.8" hidden="false" customHeight="false" outlineLevel="0" collapsed="false">
      <c r="B127" s="14" t="s">
        <v>142</v>
      </c>
    </row>
    <row r="130" customFormat="false" ht="13.8" hidden="false" customHeight="false" outlineLevel="0" collapsed="false"/>
    <row r="131" customFormat="false" ht="14" hidden="false" customHeight="false" outlineLevel="0" collapsed="false">
      <c r="A131" s="0" t="s">
        <v>2</v>
      </c>
      <c r="B131" s="0" t="n">
        <v>4</v>
      </c>
    </row>
    <row r="132" customFormat="false" ht="14" hidden="false" customHeight="false" outlineLevel="0" collapsed="false">
      <c r="A132" s="0" t="s">
        <v>38</v>
      </c>
      <c r="B132" s="0" t="n">
        <v>5.21</v>
      </c>
    </row>
    <row r="133" customFormat="false" ht="14" hidden="false" customHeight="false" outlineLevel="0" collapsed="false">
      <c r="A133" s="0" t="s">
        <v>29</v>
      </c>
      <c r="B133" s="0" t="n">
        <v>8.67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A1" activeCellId="1" sqref="A131:B133 A1"/>
    </sheetView>
  </sheetViews>
  <sheetFormatPr defaultRowHeight="14"/>
  <cols>
    <col collapsed="false" hidden="false" max="1025" min="1" style="0" width="8.83720930232558"/>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A1" activeCellId="1" sqref="A131:B133 A1"/>
    </sheetView>
  </sheetViews>
  <sheetFormatPr defaultRowHeight="14"/>
  <cols>
    <col collapsed="false" hidden="false" max="1025" min="1" style="0" width="8.83720930232558"/>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2014-04-18T02:54:17Z</dcterms:created>
  <dc:creator>Corporate Edition</dc:creator>
  <dc:language>en-US</dc:language>
  <cp:lastModifiedBy>Journalism IT Columbia University</cp:lastModifiedBy>
  <dcterms:modified xsi:type="dcterms:W3CDTF">2014-04-22T16:52:15Z</dcterms:modified>
  <cp:revision>0</cp:revision>
</cp:coreProperties>
</file>