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aris\Documents\GitHub\ISGSR25_DataDrivenSiteCharacterization\data\sites_invest\clay\"/>
    </mc:Choice>
  </mc:AlternateContent>
  <xr:revisionPtr revIDLastSave="0" documentId="13_ncr:1_{13FD52F9-41D4-46DE-A82E-315BAAEFC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f" sheetId="1" r:id="rId1"/>
    <sheet name="Unitweight" sheetId="2" r:id="rId2"/>
    <sheet name="OCR" sheetId="3" r:id="rId3"/>
    <sheet name="M" sheetId="4" r:id="rId4"/>
    <sheet name="G0" sheetId="9" r:id="rId5"/>
    <sheet name="su" sheetId="6" r:id="rId6"/>
    <sheet name="mm" sheetId="10" r:id="rId7"/>
    <sheet name="Sheet1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I22" i="11"/>
  <c r="J22" i="11"/>
  <c r="K22" i="11"/>
  <c r="L22" i="11"/>
  <c r="H23" i="11"/>
  <c r="I23" i="11"/>
  <c r="J23" i="11"/>
  <c r="K23" i="11"/>
  <c r="L23" i="11"/>
  <c r="H24" i="11"/>
  <c r="I24" i="11"/>
  <c r="J24" i="11"/>
  <c r="K24" i="11"/>
  <c r="L24" i="11"/>
  <c r="H25" i="11"/>
  <c r="I25" i="11"/>
  <c r="J25" i="11"/>
  <c r="K25" i="11"/>
  <c r="H26" i="11"/>
  <c r="I26" i="11"/>
  <c r="J26" i="11"/>
  <c r="K26" i="11"/>
  <c r="H27" i="11"/>
  <c r="I27" i="11"/>
  <c r="J27" i="11"/>
  <c r="K27" i="11"/>
  <c r="H28" i="11"/>
  <c r="I28" i="11"/>
  <c r="J28" i="11"/>
  <c r="K28" i="11"/>
  <c r="L28" i="11"/>
  <c r="H29" i="11"/>
  <c r="I29" i="11"/>
  <c r="J29" i="11"/>
  <c r="K29" i="11"/>
  <c r="H30" i="11"/>
  <c r="I30" i="11"/>
  <c r="J30" i="11"/>
  <c r="K30" i="11"/>
  <c r="H31" i="11"/>
  <c r="I31" i="11"/>
  <c r="J31" i="11"/>
  <c r="K31" i="11"/>
  <c r="H32" i="11"/>
  <c r="I32" i="11"/>
  <c r="J32" i="11"/>
  <c r="K32" i="11"/>
  <c r="H33" i="11"/>
  <c r="I33" i="11"/>
  <c r="J33" i="11"/>
  <c r="K33" i="11"/>
  <c r="L33" i="11"/>
  <c r="H34" i="11"/>
  <c r="I34" i="11"/>
  <c r="J34" i="11"/>
  <c r="K34" i="11"/>
  <c r="L34" i="11"/>
  <c r="H35" i="11"/>
  <c r="I35" i="11"/>
  <c r="J35" i="11"/>
  <c r="K35" i="11"/>
  <c r="L35" i="11"/>
  <c r="H36" i="11"/>
  <c r="I36" i="11"/>
  <c r="J36" i="11"/>
  <c r="K36" i="11"/>
  <c r="L36" i="11"/>
  <c r="H37" i="11"/>
  <c r="I37" i="11"/>
  <c r="J37" i="11"/>
  <c r="K37" i="11"/>
  <c r="H38" i="11"/>
  <c r="I38" i="11"/>
  <c r="J38" i="11"/>
  <c r="K38" i="11"/>
  <c r="I21" i="11"/>
  <c r="J21" i="11"/>
  <c r="K21" i="11"/>
  <c r="H21" i="11"/>
  <c r="L3" i="11"/>
  <c r="L4" i="11"/>
  <c r="L5" i="11"/>
  <c r="L6" i="11"/>
  <c r="L25" i="11" s="1"/>
  <c r="L7" i="11"/>
  <c r="L26" i="11" s="1"/>
  <c r="L8" i="11"/>
  <c r="L27" i="11" s="1"/>
  <c r="L9" i="11"/>
  <c r="L10" i="11"/>
  <c r="L29" i="11" s="1"/>
  <c r="L11" i="11"/>
  <c r="L30" i="11" s="1"/>
  <c r="L12" i="11"/>
  <c r="L31" i="11" s="1"/>
  <c r="L13" i="11"/>
  <c r="L32" i="11" s="1"/>
  <c r="L14" i="11"/>
  <c r="L15" i="11"/>
  <c r="L16" i="11"/>
  <c r="L17" i="11"/>
  <c r="L18" i="11"/>
  <c r="L37" i="11" s="1"/>
  <c r="L19" i="11"/>
  <c r="L38" i="11" s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L2" i="11"/>
  <c r="L21" i="11" s="1"/>
  <c r="K2" i="11"/>
  <c r="J2" i="11"/>
  <c r="I2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7" i="6" l="1"/>
  <c r="L19" i="9"/>
  <c r="X18" i="3"/>
  <c r="W18" i="3"/>
  <c r="Y18" i="3"/>
  <c r="Y4" i="3"/>
  <c r="H2" i="3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2" i="10"/>
  <c r="C10" i="10"/>
  <c r="C11" i="10"/>
  <c r="C16" i="10"/>
  <c r="C23" i="10"/>
  <c r="C24" i="10"/>
  <c r="C25" i="10"/>
  <c r="C26" i="10"/>
  <c r="C28" i="10"/>
  <c r="B28" i="10"/>
  <c r="B29" i="10"/>
  <c r="C29" i="10" s="1"/>
  <c r="B30" i="10"/>
  <c r="C30" i="10" s="1"/>
  <c r="B31" i="10"/>
  <c r="C31" i="10" s="1"/>
  <c r="B32" i="10"/>
  <c r="C32" i="10" s="1"/>
  <c r="B33" i="10"/>
  <c r="C33" i="10" s="1"/>
  <c r="B34" i="10"/>
  <c r="C34" i="10" s="1"/>
  <c r="B35" i="10"/>
  <c r="C35" i="10" s="1"/>
  <c r="B36" i="10"/>
  <c r="C36" i="10" s="1"/>
  <c r="B37" i="10"/>
  <c r="C37" i="10" s="1"/>
  <c r="B27" i="10"/>
  <c r="C2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B24" i="10"/>
  <c r="B25" i="10"/>
  <c r="B26" i="10"/>
  <c r="B17" i="10"/>
  <c r="C17" i="10" s="1"/>
  <c r="B3" i="10"/>
  <c r="C3" i="10" s="1"/>
  <c r="B4" i="10"/>
  <c r="C4" i="10" s="1"/>
  <c r="B5" i="10"/>
  <c r="C5" i="10" s="1"/>
  <c r="B6" i="10"/>
  <c r="C6" i="10" s="1"/>
  <c r="B7" i="10"/>
  <c r="C7" i="10" s="1"/>
  <c r="B8" i="10"/>
  <c r="C8" i="10" s="1"/>
  <c r="B9" i="10"/>
  <c r="C9" i="10" s="1"/>
  <c r="B10" i="10"/>
  <c r="B11" i="10"/>
  <c r="B12" i="10"/>
  <c r="C12" i="10" s="1"/>
  <c r="B13" i="10"/>
  <c r="C13" i="10" s="1"/>
  <c r="B14" i="10"/>
  <c r="C14" i="10" s="1"/>
  <c r="B15" i="10"/>
  <c r="C15" i="10" s="1"/>
  <c r="B16" i="10"/>
  <c r="B2" i="10"/>
  <c r="C2" i="10" s="1"/>
  <c r="T19" i="9"/>
  <c r="AA19" i="9"/>
  <c r="M19" i="9"/>
  <c r="N19" i="9"/>
  <c r="N2" i="9"/>
  <c r="M2" i="9"/>
  <c r="L2" i="9"/>
  <c r="N14" i="9"/>
  <c r="N7" i="9"/>
  <c r="N18" i="9"/>
  <c r="M16" i="9"/>
  <c r="N12" i="9"/>
  <c r="L10" i="9"/>
  <c r="M8" i="9"/>
  <c r="N6" i="9"/>
  <c r="N4" i="9"/>
  <c r="R19" i="2"/>
  <c r="Q19" i="2"/>
  <c r="P19" i="2"/>
  <c r="X19" i="2"/>
  <c r="Z19" i="2"/>
  <c r="Y19" i="2"/>
  <c r="Y2" i="2"/>
  <c r="I2" i="2"/>
  <c r="G2" i="2"/>
  <c r="F2" i="2"/>
  <c r="AB19" i="9"/>
  <c r="Z19" i="9"/>
  <c r="S19" i="9"/>
  <c r="R19" i="9"/>
  <c r="AB18" i="9"/>
  <c r="AA18" i="9"/>
  <c r="Z18" i="9"/>
  <c r="T18" i="9"/>
  <c r="S18" i="9"/>
  <c r="R18" i="9"/>
  <c r="AB17" i="9"/>
  <c r="AA17" i="9"/>
  <c r="Z17" i="9"/>
  <c r="T17" i="9"/>
  <c r="S17" i="9"/>
  <c r="R17" i="9"/>
  <c r="N17" i="9"/>
  <c r="M17" i="9"/>
  <c r="L17" i="9"/>
  <c r="AB16" i="9"/>
  <c r="AA16" i="9"/>
  <c r="Z16" i="9"/>
  <c r="T16" i="9"/>
  <c r="S16" i="9"/>
  <c r="R16" i="9"/>
  <c r="AB15" i="9"/>
  <c r="AA15" i="9"/>
  <c r="Z15" i="9"/>
  <c r="T15" i="9"/>
  <c r="S15" i="9"/>
  <c r="R15" i="9"/>
  <c r="N15" i="9"/>
  <c r="M15" i="9"/>
  <c r="L15" i="9"/>
  <c r="AB14" i="9"/>
  <c r="AA14" i="9"/>
  <c r="Z14" i="9"/>
  <c r="T14" i="9"/>
  <c r="S14" i="9"/>
  <c r="R14" i="9"/>
  <c r="AB13" i="9"/>
  <c r="AA13" i="9"/>
  <c r="Z13" i="9"/>
  <c r="T13" i="9"/>
  <c r="S13" i="9"/>
  <c r="R13" i="9"/>
  <c r="N13" i="9"/>
  <c r="M13" i="9"/>
  <c r="L13" i="9"/>
  <c r="AB12" i="9"/>
  <c r="AA12" i="9"/>
  <c r="Z12" i="9"/>
  <c r="T12" i="9"/>
  <c r="S12" i="9"/>
  <c r="R12" i="9"/>
  <c r="AB11" i="9"/>
  <c r="AA11" i="9"/>
  <c r="Z11" i="9"/>
  <c r="T11" i="9"/>
  <c r="S11" i="9"/>
  <c r="R11" i="9"/>
  <c r="N11" i="9"/>
  <c r="M11" i="9"/>
  <c r="L11" i="9"/>
  <c r="AB10" i="9"/>
  <c r="AA10" i="9"/>
  <c r="Z10" i="9"/>
  <c r="T10" i="9"/>
  <c r="S10" i="9"/>
  <c r="R10" i="9"/>
  <c r="AB9" i="9"/>
  <c r="AA9" i="9"/>
  <c r="Z9" i="9"/>
  <c r="T9" i="9"/>
  <c r="S9" i="9"/>
  <c r="R9" i="9"/>
  <c r="N9" i="9"/>
  <c r="M9" i="9"/>
  <c r="L9" i="9"/>
  <c r="AB8" i="9"/>
  <c r="AA8" i="9"/>
  <c r="Z8" i="9"/>
  <c r="T8" i="9"/>
  <c r="S8" i="9"/>
  <c r="R8" i="9"/>
  <c r="AB7" i="9"/>
  <c r="AA7" i="9"/>
  <c r="Z7" i="9"/>
  <c r="T7" i="9"/>
  <c r="S7" i="9"/>
  <c r="R7" i="9"/>
  <c r="M7" i="9"/>
  <c r="L7" i="9"/>
  <c r="AB6" i="9"/>
  <c r="AA6" i="9"/>
  <c r="Z6" i="9"/>
  <c r="T6" i="9"/>
  <c r="S6" i="9"/>
  <c r="R6" i="9"/>
  <c r="L6" i="9"/>
  <c r="AB5" i="9"/>
  <c r="AA5" i="9"/>
  <c r="Z5" i="9"/>
  <c r="T5" i="9"/>
  <c r="S5" i="9"/>
  <c r="R5" i="9"/>
  <c r="N5" i="9"/>
  <c r="M5" i="9"/>
  <c r="L5" i="9"/>
  <c r="AB4" i="9"/>
  <c r="AA4" i="9"/>
  <c r="Z4" i="9"/>
  <c r="T4" i="9"/>
  <c r="S4" i="9"/>
  <c r="R4" i="9"/>
  <c r="AB3" i="9"/>
  <c r="AA3" i="9"/>
  <c r="Z3" i="9"/>
  <c r="T3" i="9"/>
  <c r="S3" i="9"/>
  <c r="R3" i="9"/>
  <c r="N3" i="9"/>
  <c r="M3" i="9"/>
  <c r="L3" i="9"/>
  <c r="AB2" i="9"/>
  <c r="AA2" i="9"/>
  <c r="Z2" i="9"/>
  <c r="T2" i="9"/>
  <c r="S2" i="9"/>
  <c r="R2" i="9"/>
  <c r="W2" i="3"/>
  <c r="L14" i="9" l="1"/>
  <c r="N8" i="9"/>
  <c r="M4" i="9"/>
  <c r="N16" i="9"/>
  <c r="M12" i="9"/>
  <c r="L18" i="9"/>
  <c r="M6" i="9"/>
  <c r="M10" i="9"/>
  <c r="M14" i="9"/>
  <c r="M18" i="9"/>
  <c r="N10" i="9"/>
  <c r="L4" i="9"/>
  <c r="L8" i="9"/>
  <c r="L12" i="9"/>
  <c r="L16" i="9"/>
  <c r="I2" i="3"/>
  <c r="G2" i="3"/>
  <c r="I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Z2" i="6"/>
  <c r="Y2" i="6"/>
  <c r="X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S2" i="6"/>
  <c r="R2" i="6"/>
  <c r="Q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H3" i="6"/>
  <c r="H4" i="6"/>
  <c r="H5" i="6"/>
  <c r="H6" i="6"/>
  <c r="H8" i="6"/>
  <c r="H9" i="6"/>
  <c r="H10" i="6"/>
  <c r="H11" i="6"/>
  <c r="H12" i="6"/>
  <c r="H13" i="6"/>
  <c r="H14" i="6"/>
  <c r="H15" i="6"/>
  <c r="H16" i="6"/>
  <c r="H17" i="6"/>
  <c r="H18" i="6"/>
  <c r="H19" i="6"/>
  <c r="J2" i="6"/>
  <c r="I2" i="6"/>
  <c r="H2" i="6"/>
  <c r="Y2" i="3"/>
  <c r="Y3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Z5" i="2"/>
  <c r="Y9" i="2"/>
  <c r="X7" i="2"/>
  <c r="Q11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Q3" i="2"/>
  <c r="Q4" i="2"/>
  <c r="Q5" i="2"/>
  <c r="Q6" i="2"/>
  <c r="Q7" i="2"/>
  <c r="Q8" i="2"/>
  <c r="Q9" i="2"/>
  <c r="Q10" i="2"/>
  <c r="Q12" i="2"/>
  <c r="Q13" i="2"/>
  <c r="Q14" i="2"/>
  <c r="Q15" i="2"/>
  <c r="Q16" i="2"/>
  <c r="Q17" i="2"/>
  <c r="Q18" i="2"/>
  <c r="R2" i="2"/>
  <c r="Q2" i="2"/>
  <c r="Z3" i="2"/>
  <c r="Z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Y3" i="2"/>
  <c r="Y4" i="2"/>
  <c r="Y5" i="2"/>
  <c r="Y6" i="2"/>
  <c r="Y7" i="2"/>
  <c r="Y8" i="2"/>
  <c r="Y10" i="2"/>
  <c r="Y11" i="2"/>
  <c r="Y12" i="2"/>
  <c r="Y13" i="2"/>
  <c r="Y14" i="2"/>
  <c r="Y15" i="2"/>
  <c r="Y16" i="2"/>
  <c r="Y17" i="2"/>
  <c r="Y18" i="2"/>
  <c r="X3" i="2"/>
  <c r="X4" i="2"/>
  <c r="X5" i="2"/>
  <c r="X6" i="2"/>
  <c r="X8" i="2"/>
  <c r="X9" i="2"/>
  <c r="X10" i="2"/>
  <c r="X11" i="2"/>
  <c r="X12" i="2"/>
  <c r="X13" i="2"/>
  <c r="X14" i="2"/>
  <c r="X15" i="2"/>
  <c r="X16" i="2"/>
  <c r="X17" i="2"/>
  <c r="X18" i="2"/>
  <c r="Z2" i="2"/>
  <c r="X2" i="2"/>
  <c r="P2" i="2"/>
</calcChain>
</file>

<file path=xl/sharedStrings.xml><?xml version="1.0" encoding="utf-8"?>
<sst xmlns="http://schemas.openxmlformats.org/spreadsheetml/2006/main" count="160" uniqueCount="75">
  <si>
    <t>Depth_dc</t>
  </si>
  <si>
    <t>direct measurement</t>
  </si>
  <si>
    <t>depth_CRS_O</t>
  </si>
  <si>
    <t>OCR_CRS</t>
  </si>
  <si>
    <t>depth_IL_O</t>
  </si>
  <si>
    <t>OCR_IL</t>
  </si>
  <si>
    <t>depth_CRS_M</t>
  </si>
  <si>
    <t>M_CRS</t>
  </si>
  <si>
    <t>depth_IL_M</t>
  </si>
  <si>
    <t>M_IL</t>
  </si>
  <si>
    <t>Depth_su_tube</t>
  </si>
  <si>
    <t>su_tube</t>
  </si>
  <si>
    <t>Depth_SDMT</t>
  </si>
  <si>
    <t>SDMT_G0</t>
  </si>
  <si>
    <t>Depth_SCPT7</t>
  </si>
  <si>
    <t>SCPT7_G0</t>
  </si>
  <si>
    <t>Depth_SCPT8</t>
  </si>
  <si>
    <t>SCPT8_G0</t>
  </si>
  <si>
    <t>Depth_SCPT18</t>
  </si>
  <si>
    <t>SCPT18_G0</t>
  </si>
  <si>
    <t>Depth_SCPT23</t>
  </si>
  <si>
    <t>SCPT23_G0</t>
  </si>
  <si>
    <t>Depth_CPT</t>
  </si>
  <si>
    <t>CPT_1</t>
  </si>
  <si>
    <t>CPT_2</t>
  </si>
  <si>
    <t>CPT_3</t>
  </si>
  <si>
    <t>Min_CPT</t>
  </si>
  <si>
    <t>Max_CPT</t>
  </si>
  <si>
    <t>Avg_CPT</t>
  </si>
  <si>
    <t>Depth_DMT</t>
  </si>
  <si>
    <t>DMT_1</t>
  </si>
  <si>
    <t>DMT_2</t>
  </si>
  <si>
    <t>DMT_3</t>
  </si>
  <si>
    <t>DMT_4</t>
  </si>
  <si>
    <t>Min_DMT</t>
  </si>
  <si>
    <t>Max_DMT</t>
  </si>
  <si>
    <t>Avg_DMT</t>
  </si>
  <si>
    <t>DMT_5</t>
  </si>
  <si>
    <t>Depth_Vs</t>
  </si>
  <si>
    <t>Vs_1</t>
  </si>
  <si>
    <t>Vs_2</t>
  </si>
  <si>
    <t>Vs_3</t>
  </si>
  <si>
    <t>Vs_4</t>
  </si>
  <si>
    <t>Min_Vs</t>
  </si>
  <si>
    <t>Max_Vs</t>
  </si>
  <si>
    <t>Avg_Vs</t>
  </si>
  <si>
    <t>CPT_4</t>
  </si>
  <si>
    <t>CPT_5</t>
  </si>
  <si>
    <t>CPT_6</t>
  </si>
  <si>
    <t>CPT_7</t>
  </si>
  <si>
    <t>CPT_8</t>
  </si>
  <si>
    <t>CPT</t>
  </si>
  <si>
    <t>DMT</t>
  </si>
  <si>
    <t>Vs</t>
  </si>
  <si>
    <t>CPT_9</t>
  </si>
  <si>
    <t>CPT_10</t>
  </si>
  <si>
    <t>sigma_1'</t>
  </si>
  <si>
    <t>sigma_3-</t>
  </si>
  <si>
    <t>m</t>
  </si>
  <si>
    <t>SDMT_kPa</t>
  </si>
  <si>
    <t>c.cosphi</t>
  </si>
  <si>
    <t>sigma.sinphi</t>
  </si>
  <si>
    <t>G0/G0ref</t>
  </si>
  <si>
    <t>G0_1</t>
  </si>
  <si>
    <t>G0_2</t>
  </si>
  <si>
    <t>G0_3</t>
  </si>
  <si>
    <t>G0_4</t>
  </si>
  <si>
    <t>G0_5</t>
  </si>
  <si>
    <t>Vs_new</t>
  </si>
  <si>
    <t>ML</t>
  </si>
  <si>
    <t>SCPT7_vs</t>
  </si>
  <si>
    <t>SCPT8_vs</t>
  </si>
  <si>
    <t>SCPT18_vs</t>
  </si>
  <si>
    <t>SCPT23_vs</t>
  </si>
  <si>
    <t>SDMT_vs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</si>
</sst>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abSelected="1" topLeftCell="J1" workbookViewId="0">
      <selection activeCell="N1" sqref="N1"/>
    </sheetView>
  </sheetViews>
  <sheetFormatPr defaultRowHeight="15" x14ac:dyDescent="0.25"/>
  <cols>
    <col min="1" max="1" width="9.42578125" bestFit="1" customWidth="1"/>
    <col min="2" max="2" width="19.28515625" bestFit="1" customWidth="1"/>
    <col min="3" max="3" width="13.140625" bestFit="1" customWidth="1"/>
    <col min="4" max="4" width="12" bestFit="1" customWidth="1"/>
    <col min="5" max="5" width="11.140625" bestFit="1" customWidth="1"/>
    <col min="6" max="6" width="12" bestFit="1" customWidth="1"/>
    <col min="7" max="7" width="13.42578125" bestFit="1" customWidth="1"/>
    <col min="8" max="8" width="7" bestFit="1" customWidth="1"/>
    <col min="9" max="9" width="11.42578125" bestFit="1" customWidth="1"/>
    <col min="10" max="10" width="5.140625" bestFit="1" customWidth="1"/>
    <col min="11" max="11" width="14.7109375" bestFit="1" customWidth="1"/>
    <col min="12" max="12" width="8.140625" bestFit="1" customWidth="1"/>
    <col min="13" max="13" width="12.42578125" bestFit="1" customWidth="1"/>
    <col min="15" max="15" width="12" bestFit="1" customWidth="1"/>
    <col min="16" max="16" width="12.7109375" bestFit="1" customWidth="1"/>
    <col min="17" max="17" width="12.7109375" customWidth="1"/>
    <col min="18" max="18" width="12" bestFit="1" customWidth="1"/>
    <col min="19" max="19" width="12.7109375" bestFit="1" customWidth="1"/>
    <col min="20" max="20" width="12.7109375" customWidth="1"/>
    <col min="21" max="21" width="12" bestFit="1" customWidth="1"/>
    <col min="22" max="22" width="13.85546875" bestFit="1" customWidth="1"/>
    <col min="23" max="23" width="13.85546875" customWidth="1"/>
    <col min="24" max="24" width="12" bestFit="1" customWidth="1"/>
    <col min="25" max="25" width="13.85546875" bestFit="1" customWidth="1"/>
    <col min="26" max="26" width="13.85546875" customWidth="1"/>
    <col min="27" max="27" width="12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74</v>
      </c>
      <c r="O1" t="s">
        <v>13</v>
      </c>
      <c r="P1" t="s">
        <v>14</v>
      </c>
      <c r="Q1" s="6" t="s">
        <v>70</v>
      </c>
      <c r="R1" t="s">
        <v>15</v>
      </c>
      <c r="S1" t="s">
        <v>16</v>
      </c>
      <c r="T1" s="6" t="s">
        <v>71</v>
      </c>
      <c r="U1" t="s">
        <v>17</v>
      </c>
      <c r="V1" t="s">
        <v>18</v>
      </c>
      <c r="W1" s="6" t="s">
        <v>72</v>
      </c>
      <c r="X1" t="s">
        <v>19</v>
      </c>
      <c r="Y1" t="s">
        <v>20</v>
      </c>
      <c r="Z1" s="6" t="s">
        <v>73</v>
      </c>
      <c r="AA1" t="s">
        <v>21</v>
      </c>
    </row>
    <row r="2" spans="1:27" x14ac:dyDescent="0.25">
      <c r="A2">
        <v>6.9</v>
      </c>
      <c r="B2">
        <v>15.75</v>
      </c>
      <c r="C2">
        <v>5.12</v>
      </c>
      <c r="D2">
        <v>1.3732394366197185</v>
      </c>
      <c r="E2">
        <v>5.27</v>
      </c>
      <c r="F2">
        <v>1.2152777777777777</v>
      </c>
      <c r="G2">
        <v>5.12</v>
      </c>
      <c r="H2">
        <v>0.9</v>
      </c>
      <c r="I2">
        <v>5.27</v>
      </c>
      <c r="J2">
        <v>0.5</v>
      </c>
      <c r="K2">
        <v>6.9</v>
      </c>
      <c r="L2">
        <v>16.7</v>
      </c>
      <c r="M2">
        <v>1.9724999999999999</v>
      </c>
      <c r="N2">
        <v>76.567999999999998</v>
      </c>
      <c r="O2">
        <v>9.6844162036096666</v>
      </c>
      <c r="P2">
        <v>4.75</v>
      </c>
      <c r="Q2" s="5">
        <v>92.021983569074052</v>
      </c>
      <c r="R2">
        <v>13.988206021391695</v>
      </c>
      <c r="S2">
        <v>4.75</v>
      </c>
      <c r="T2">
        <v>81.964936184475775</v>
      </c>
      <c r="U2">
        <v>11.097752867579079</v>
      </c>
      <c r="V2">
        <v>5.13</v>
      </c>
      <c r="W2">
        <v>95.987998499812619</v>
      </c>
      <c r="X2">
        <v>15.219931973814669</v>
      </c>
      <c r="Y2">
        <v>3.84</v>
      </c>
      <c r="Z2" s="7">
        <v>87.704675925519751</v>
      </c>
      <c r="AA2">
        <v>12.70645303385818</v>
      </c>
    </row>
    <row r="3" spans="1:27" x14ac:dyDescent="0.25">
      <c r="A3">
        <v>9.9600000000000009</v>
      </c>
      <c r="B3">
        <v>15.87</v>
      </c>
      <c r="C3">
        <v>8.6199999999999992</v>
      </c>
      <c r="D3">
        <v>1.2407407407407407</v>
      </c>
      <c r="E3">
        <v>8.67</v>
      </c>
      <c r="F3">
        <v>1.1970534069981584</v>
      </c>
      <c r="G3">
        <v>8.6199999999999992</v>
      </c>
      <c r="H3">
        <v>1.4</v>
      </c>
      <c r="I3">
        <v>8.67</v>
      </c>
      <c r="J3">
        <v>1</v>
      </c>
      <c r="K3">
        <v>6.77</v>
      </c>
      <c r="L3">
        <v>16.100000000000001</v>
      </c>
      <c r="M3">
        <v>2.4683999999999999</v>
      </c>
      <c r="N3">
        <v>79.239000000000004</v>
      </c>
      <c r="O3">
        <v>10.371863950260018</v>
      </c>
      <c r="P3">
        <v>6.25</v>
      </c>
      <c r="Q3" s="5">
        <v>88.754930897983016</v>
      </c>
      <c r="R3">
        <v>13.012592198535025</v>
      </c>
      <c r="S3">
        <v>6.25</v>
      </c>
      <c r="T3">
        <v>98.036492299078901</v>
      </c>
      <c r="U3">
        <v>15.876485359577767</v>
      </c>
      <c r="V3">
        <v>5.63</v>
      </c>
      <c r="W3">
        <v>97.28513361467455</v>
      </c>
      <c r="X3">
        <v>15.634060875220381</v>
      </c>
      <c r="Y3">
        <v>4.84</v>
      </c>
      <c r="Z3" s="7">
        <v>81.953549635321636</v>
      </c>
      <c r="AA3">
        <v>11.094669687450988</v>
      </c>
    </row>
    <row r="4" spans="1:27" x14ac:dyDescent="0.25">
      <c r="A4">
        <v>6.77</v>
      </c>
      <c r="B4">
        <v>15.56</v>
      </c>
      <c r="C4">
        <v>16.12</v>
      </c>
      <c r="D4">
        <v>1.0671573137074517</v>
      </c>
      <c r="E4">
        <v>16.170000000000002</v>
      </c>
      <c r="F4">
        <v>1.0540788267644363</v>
      </c>
      <c r="G4">
        <v>16.12</v>
      </c>
      <c r="H4">
        <v>1.9</v>
      </c>
      <c r="I4">
        <v>16.170000000000002</v>
      </c>
      <c r="J4">
        <v>1.9</v>
      </c>
      <c r="K4">
        <v>5.92</v>
      </c>
      <c r="L4">
        <v>14.6</v>
      </c>
      <c r="M4">
        <v>2.9965000000000002</v>
      </c>
      <c r="N4">
        <v>75.846999999999994</v>
      </c>
      <c r="O4">
        <v>9.5028889594983159</v>
      </c>
      <c r="P4">
        <v>7.75</v>
      </c>
      <c r="Q4" s="5">
        <v>102.7368720668432</v>
      </c>
      <c r="R4">
        <v>17.435384020564729</v>
      </c>
      <c r="S4">
        <v>7.75</v>
      </c>
      <c r="T4">
        <v>105.6308684630928</v>
      </c>
      <c r="U4">
        <v>18.431494038006406</v>
      </c>
      <c r="V4">
        <v>6.13</v>
      </c>
      <c r="W4">
        <v>92.296152403665189</v>
      </c>
      <c r="X4">
        <v>14.071682668097642</v>
      </c>
      <c r="Y4">
        <v>5.82</v>
      </c>
      <c r="Z4" s="7">
        <v>89.270830852761421</v>
      </c>
      <c r="AA4">
        <v>13.16430673055021</v>
      </c>
    </row>
    <row r="5" spans="1:27" x14ac:dyDescent="0.25">
      <c r="A5">
        <v>9.82</v>
      </c>
      <c r="B5">
        <v>15.97</v>
      </c>
      <c r="C5">
        <v>19.12</v>
      </c>
      <c r="D5">
        <v>1.3399693721286372</v>
      </c>
      <c r="E5">
        <v>19.170000000000002</v>
      </c>
      <c r="F5">
        <v>1.1068702290076335</v>
      </c>
      <c r="G5">
        <v>19.12</v>
      </c>
      <c r="H5">
        <v>3.1</v>
      </c>
      <c r="I5">
        <v>19.170000000000002</v>
      </c>
      <c r="J5">
        <v>3.9</v>
      </c>
      <c r="K5">
        <v>6.82</v>
      </c>
      <c r="L5">
        <v>16.7</v>
      </c>
      <c r="M5">
        <v>3.4653999999999998</v>
      </c>
      <c r="N5">
        <v>74.152000000000001</v>
      </c>
      <c r="O5">
        <v>9.0829009365555216</v>
      </c>
      <c r="P5">
        <v>9.25</v>
      </c>
      <c r="Q5" s="5">
        <v>111.9371889683505</v>
      </c>
      <c r="R5">
        <v>20.697964233813256</v>
      </c>
      <c r="S5">
        <v>9.25</v>
      </c>
      <c r="T5">
        <v>104.8921910612523</v>
      </c>
      <c r="U5">
        <v>18.174612244234748</v>
      </c>
      <c r="V5">
        <v>6.63</v>
      </c>
      <c r="W5">
        <v>101.39577306318169</v>
      </c>
      <c r="X5">
        <v>16.98316154586519</v>
      </c>
      <c r="Y5">
        <v>6.84</v>
      </c>
      <c r="Z5" s="7">
        <v>94.3238967500874</v>
      </c>
      <c r="AA5">
        <v>14.696783875758397</v>
      </c>
    </row>
    <row r="6" spans="1:27" x14ac:dyDescent="0.25">
      <c r="A6">
        <v>18.47</v>
      </c>
      <c r="B6">
        <v>17.37</v>
      </c>
      <c r="C6">
        <v>12.34</v>
      </c>
      <c r="D6">
        <v>1.135</v>
      </c>
      <c r="G6">
        <v>12.34</v>
      </c>
      <c r="H6">
        <v>1.7</v>
      </c>
      <c r="K6">
        <v>7.62</v>
      </c>
      <c r="L6">
        <v>16.7</v>
      </c>
      <c r="M6">
        <v>3.9935</v>
      </c>
      <c r="N6">
        <v>71.123999999999995</v>
      </c>
      <c r="O6">
        <v>8.3562454054450903</v>
      </c>
      <c r="P6">
        <v>10.75</v>
      </c>
      <c r="Q6" s="5">
        <v>121.94783188422019</v>
      </c>
      <c r="R6">
        <v>26.991809103952701</v>
      </c>
      <c r="S6">
        <v>10.75</v>
      </c>
      <c r="T6">
        <v>121.94783188422019</v>
      </c>
      <c r="U6">
        <v>26.991809103952701</v>
      </c>
      <c r="V6">
        <v>7.13</v>
      </c>
      <c r="W6">
        <v>98.617806677888851</v>
      </c>
      <c r="X6">
        <v>16.065325080260102</v>
      </c>
      <c r="Y6">
        <v>7.82</v>
      </c>
      <c r="Z6" s="7">
        <v>96.13781784143552</v>
      </c>
      <c r="AA6">
        <v>15.267479995194371</v>
      </c>
    </row>
    <row r="7" spans="1:27" x14ac:dyDescent="0.25">
      <c r="A7">
        <v>5.92</v>
      </c>
      <c r="B7">
        <v>15.11</v>
      </c>
      <c r="K7">
        <v>9.92</v>
      </c>
      <c r="L7">
        <v>22.5</v>
      </c>
      <c r="M7">
        <v>4.4755000000000003</v>
      </c>
      <c r="N7">
        <v>68.700999999999993</v>
      </c>
      <c r="O7">
        <v>7.7965946666870574</v>
      </c>
      <c r="P7">
        <v>12.25</v>
      </c>
      <c r="Q7" s="5">
        <v>130.4311593196457</v>
      </c>
      <c r="R7">
        <v>30.877813227501683</v>
      </c>
      <c r="S7">
        <v>13.75</v>
      </c>
      <c r="T7">
        <v>131.57529229613121</v>
      </c>
      <c r="U7">
        <v>31.421905196498432</v>
      </c>
      <c r="V7">
        <v>7.63</v>
      </c>
      <c r="W7">
        <v>97.28513361467455</v>
      </c>
      <c r="X7">
        <v>15.634060875220381</v>
      </c>
      <c r="Y7">
        <v>8.82</v>
      </c>
      <c r="Z7" s="5">
        <v>99.983330555092479</v>
      </c>
      <c r="AA7">
        <v>16.51330636280208</v>
      </c>
    </row>
    <row r="8" spans="1:27" x14ac:dyDescent="0.25">
      <c r="A8">
        <v>6.82</v>
      </c>
      <c r="B8">
        <v>15.45</v>
      </c>
      <c r="K8">
        <v>19.02</v>
      </c>
      <c r="L8">
        <v>44.3</v>
      </c>
      <c r="M8">
        <v>4.9720000000000004</v>
      </c>
      <c r="N8">
        <v>75.858999999999995</v>
      </c>
      <c r="O8">
        <v>9.5058961631691634</v>
      </c>
      <c r="P8">
        <v>13.75</v>
      </c>
      <c r="Q8" s="5">
        <v>132.73967541379719</v>
      </c>
      <c r="R8">
        <v>31.98050590756522</v>
      </c>
      <c r="S8">
        <v>15.25</v>
      </c>
      <c r="T8">
        <v>140.18302169868221</v>
      </c>
      <c r="U8">
        <v>35.667663545610587</v>
      </c>
      <c r="V8">
        <v>8.1300000000000008</v>
      </c>
      <c r="W8">
        <v>99.987498437304637</v>
      </c>
      <c r="X8">
        <v>16.514683131309265</v>
      </c>
      <c r="Y8">
        <v>9.82</v>
      </c>
      <c r="Z8" s="5">
        <v>108.6775332120572</v>
      </c>
      <c r="AA8">
        <v>19.510050050569621</v>
      </c>
    </row>
    <row r="9" spans="1:27" x14ac:dyDescent="0.25">
      <c r="A9">
        <v>7.62</v>
      </c>
      <c r="B9">
        <v>15.7</v>
      </c>
      <c r="K9">
        <v>6.4</v>
      </c>
      <c r="L9">
        <v>15.9</v>
      </c>
      <c r="M9">
        <v>5.5077999999999996</v>
      </c>
      <c r="N9">
        <v>80.47</v>
      </c>
      <c r="O9">
        <v>10.696626754359132</v>
      </c>
      <c r="P9">
        <v>15.25</v>
      </c>
      <c r="Q9" s="5">
        <v>147.05473844861999</v>
      </c>
      <c r="R9">
        <v>39.250199916734793</v>
      </c>
      <c r="S9">
        <v>18.25</v>
      </c>
      <c r="T9">
        <v>180.7178713464952</v>
      </c>
      <c r="U9">
        <v>59.276974877877976</v>
      </c>
      <c r="V9">
        <v>8.6300000000000008</v>
      </c>
      <c r="W9">
        <v>107.4492520520289</v>
      </c>
      <c r="X9">
        <v>19.071534273269609</v>
      </c>
      <c r="Y9">
        <v>10.82</v>
      </c>
      <c r="Z9" s="5">
        <v>113.6174210853319</v>
      </c>
      <c r="AA9">
        <v>23.430075156383484</v>
      </c>
    </row>
    <row r="10" spans="1:27" x14ac:dyDescent="0.25">
      <c r="A10">
        <v>9.92</v>
      </c>
      <c r="B10">
        <v>16.010000000000002</v>
      </c>
      <c r="K10">
        <v>6.71</v>
      </c>
      <c r="L10">
        <v>15.6</v>
      </c>
      <c r="M10">
        <v>5.9843999999999999</v>
      </c>
      <c r="N10">
        <v>86.778000000000006</v>
      </c>
      <c r="O10">
        <v>12.439362169960233</v>
      </c>
      <c r="P10">
        <v>16.75</v>
      </c>
      <c r="Q10" s="5">
        <v>141.50550303546351</v>
      </c>
      <c r="R10">
        <v>36.343812738848619</v>
      </c>
      <c r="S10">
        <v>19.75</v>
      </c>
      <c r="T10">
        <v>164.83058595339421</v>
      </c>
      <c r="U10">
        <v>49.31277381157939</v>
      </c>
      <c r="V10">
        <v>9.1300000000000008</v>
      </c>
      <c r="W10">
        <v>107.4492520520289</v>
      </c>
      <c r="X10">
        <v>19.071534273269609</v>
      </c>
      <c r="Y10">
        <v>11.82</v>
      </c>
      <c r="Z10" s="5">
        <v>121.9308909208453</v>
      </c>
      <c r="AA10">
        <v>26.984310233646283</v>
      </c>
    </row>
    <row r="11" spans="1:27" x14ac:dyDescent="0.25">
      <c r="A11">
        <v>12.57</v>
      </c>
      <c r="B11">
        <v>17.54</v>
      </c>
      <c r="K11">
        <v>7.75</v>
      </c>
      <c r="L11">
        <v>17.7</v>
      </c>
      <c r="M11">
        <v>6.4736000000000002</v>
      </c>
      <c r="N11">
        <v>89.328000000000003</v>
      </c>
      <c r="O11">
        <v>13.181173005078007</v>
      </c>
      <c r="P11">
        <v>18.25</v>
      </c>
      <c r="Q11" s="5">
        <v>144.22676270922059</v>
      </c>
      <c r="R11">
        <v>37.755092449490817</v>
      </c>
      <c r="V11">
        <v>9.6300000000000008</v>
      </c>
      <c r="W11">
        <v>107.4492520520289</v>
      </c>
      <c r="X11">
        <v>19.071534273269609</v>
      </c>
      <c r="Y11">
        <v>12.82</v>
      </c>
      <c r="Z11" s="5">
        <v>116.2596866919679</v>
      </c>
      <c r="AA11">
        <v>24.532517848977136</v>
      </c>
    </row>
    <row r="12" spans="1:27" x14ac:dyDescent="0.25">
      <c r="A12">
        <v>15.97</v>
      </c>
      <c r="B12">
        <v>17.43</v>
      </c>
      <c r="K12">
        <v>9.16</v>
      </c>
      <c r="L12">
        <v>21.8</v>
      </c>
      <c r="M12">
        <v>6.9433999999999996</v>
      </c>
      <c r="N12">
        <v>94.06</v>
      </c>
      <c r="O12">
        <v>14.614662416641174</v>
      </c>
      <c r="P12">
        <v>19.75</v>
      </c>
      <c r="Q12" s="5">
        <v>178.56646811617759</v>
      </c>
      <c r="R12">
        <v>57.874019264978934</v>
      </c>
      <c r="V12">
        <v>10.130000000000001</v>
      </c>
      <c r="W12">
        <v>109.0772710225137</v>
      </c>
      <c r="X12">
        <v>19.653837776103423</v>
      </c>
      <c r="Y12">
        <v>13.82</v>
      </c>
      <c r="Z12" s="5">
        <v>121.9308909208453</v>
      </c>
      <c r="AA12">
        <v>26.984310233646283</v>
      </c>
    </row>
    <row r="13" spans="1:27" x14ac:dyDescent="0.25">
      <c r="A13">
        <v>19.02</v>
      </c>
      <c r="B13">
        <v>17.72</v>
      </c>
      <c r="K13">
        <v>9.76</v>
      </c>
      <c r="L13">
        <v>22.2</v>
      </c>
      <c r="M13">
        <v>7.4520999999999997</v>
      </c>
      <c r="N13">
        <v>93.82</v>
      </c>
      <c r="O13">
        <v>14.540177106148665</v>
      </c>
      <c r="V13">
        <v>10.63</v>
      </c>
      <c r="W13">
        <v>112.48593574196759</v>
      </c>
      <c r="X13">
        <v>22.965731229476894</v>
      </c>
      <c r="Y13">
        <v>14.82</v>
      </c>
      <c r="Z13" s="5">
        <v>124.9791631938652</v>
      </c>
      <c r="AA13">
        <v>28.35039093922407</v>
      </c>
    </row>
    <row r="14" spans="1:27" x14ac:dyDescent="0.25">
      <c r="A14">
        <v>20.21</v>
      </c>
      <c r="B14">
        <v>16.13</v>
      </c>
      <c r="K14">
        <v>10.8</v>
      </c>
      <c r="L14">
        <v>24.1</v>
      </c>
      <c r="M14">
        <v>7.9612999999999996</v>
      </c>
      <c r="N14">
        <v>97.097999999999999</v>
      </c>
      <c r="O14">
        <v>15.573972671030894</v>
      </c>
      <c r="V14">
        <v>11.13</v>
      </c>
      <c r="W14">
        <v>110.755382884398</v>
      </c>
      <c r="X14">
        <v>22.264529021523291</v>
      </c>
      <c r="Y14">
        <v>15.82</v>
      </c>
      <c r="Z14" s="5">
        <v>135.11260885823231</v>
      </c>
      <c r="AA14">
        <v>33.134131119618907</v>
      </c>
    </row>
    <row r="15" spans="1:27" x14ac:dyDescent="0.25">
      <c r="A15">
        <v>6.71</v>
      </c>
      <c r="B15">
        <v>15.41</v>
      </c>
      <c r="K15">
        <v>5.85</v>
      </c>
      <c r="L15">
        <v>13.3</v>
      </c>
      <c r="M15">
        <v>8.4307999999999996</v>
      </c>
      <c r="N15">
        <v>99.768000000000001</v>
      </c>
      <c r="O15">
        <v>16.442254710798409</v>
      </c>
      <c r="V15">
        <v>11.63</v>
      </c>
      <c r="W15">
        <v>119.9849981247645</v>
      </c>
      <c r="X15">
        <v>26.129898643315531</v>
      </c>
      <c r="Y15">
        <v>16.82</v>
      </c>
      <c r="Z15" s="5">
        <v>135.11260885823231</v>
      </c>
      <c r="AA15">
        <v>33.134131119618907</v>
      </c>
    </row>
    <row r="16" spans="1:27" x14ac:dyDescent="0.25">
      <c r="A16">
        <v>9.16</v>
      </c>
      <c r="B16">
        <v>15.82</v>
      </c>
      <c r="K16">
        <v>6.38</v>
      </c>
      <c r="L16">
        <v>14.9</v>
      </c>
      <c r="M16">
        <v>8.9928000000000008</v>
      </c>
      <c r="N16">
        <v>102.92400000000001</v>
      </c>
      <c r="O16">
        <v>17.49895649752218</v>
      </c>
      <c r="V16">
        <v>12.13</v>
      </c>
      <c r="W16">
        <v>116.11451431428939</v>
      </c>
      <c r="X16">
        <v>24.471289052012953</v>
      </c>
      <c r="Y16">
        <v>17.84</v>
      </c>
      <c r="Z16" s="5">
        <v>124.9791631938652</v>
      </c>
      <c r="AA16">
        <v>28.35039093922407</v>
      </c>
    </row>
    <row r="17" spans="1:27" x14ac:dyDescent="0.25">
      <c r="A17">
        <v>9.76</v>
      </c>
      <c r="B17">
        <v>15.93</v>
      </c>
      <c r="K17">
        <v>15.54</v>
      </c>
      <c r="L17">
        <v>36.799999999999997</v>
      </c>
      <c r="M17">
        <v>9.4885999999999999</v>
      </c>
      <c r="N17">
        <v>104.746</v>
      </c>
      <c r="O17">
        <v>18.123986658427651</v>
      </c>
      <c r="V17">
        <v>12.63</v>
      </c>
      <c r="W17">
        <v>119.9849981247645</v>
      </c>
      <c r="X17">
        <v>26.129898643315531</v>
      </c>
      <c r="Y17">
        <v>18.84</v>
      </c>
      <c r="Z17" s="5">
        <v>128.1837571219136</v>
      </c>
      <c r="AA17">
        <v>29.822896451518027</v>
      </c>
    </row>
    <row r="18" spans="1:27" x14ac:dyDescent="0.25">
      <c r="A18">
        <v>10.8</v>
      </c>
      <c r="B18">
        <v>16.11</v>
      </c>
      <c r="K18">
        <v>10.65</v>
      </c>
      <c r="L18">
        <v>24.9</v>
      </c>
      <c r="M18">
        <v>9.9712999999999994</v>
      </c>
      <c r="N18">
        <v>108.145</v>
      </c>
      <c r="O18">
        <v>19.319315244723153</v>
      </c>
      <c r="V18">
        <v>13.13</v>
      </c>
      <c r="W18">
        <v>126.2999980260693</v>
      </c>
      <c r="X18">
        <v>28.952796280682669</v>
      </c>
      <c r="Y18">
        <v>19.82</v>
      </c>
      <c r="Z18" s="5">
        <v>135.11260885823231</v>
      </c>
      <c r="AA18">
        <v>33.134131119618907</v>
      </c>
    </row>
    <row r="19" spans="1:27" x14ac:dyDescent="0.25">
      <c r="A19">
        <v>15.95</v>
      </c>
      <c r="B19">
        <v>17.34</v>
      </c>
      <c r="K19">
        <v>13.78</v>
      </c>
      <c r="L19">
        <v>32.200000000000003</v>
      </c>
      <c r="M19">
        <v>10.4671</v>
      </c>
      <c r="N19">
        <v>109.845</v>
      </c>
      <c r="O19">
        <v>19.931474375955951</v>
      </c>
      <c r="V19">
        <v>13.63</v>
      </c>
      <c r="W19">
        <v>128.55535513367701</v>
      </c>
      <c r="X19">
        <v>29.996057116051343</v>
      </c>
      <c r="Y19">
        <v>20.84</v>
      </c>
      <c r="Z19" s="5">
        <v>135.11260885823231</v>
      </c>
      <c r="AA19">
        <v>33.134131119618907</v>
      </c>
    </row>
    <row r="20" spans="1:27" x14ac:dyDescent="0.25">
      <c r="A20">
        <v>18.8</v>
      </c>
      <c r="B20">
        <v>17.510000000000002</v>
      </c>
      <c r="K20">
        <v>14.58</v>
      </c>
      <c r="L20">
        <v>42</v>
      </c>
      <c r="M20">
        <v>10.996</v>
      </c>
      <c r="N20">
        <v>112.51600000000001</v>
      </c>
      <c r="O20">
        <v>22.978009029958194</v>
      </c>
      <c r="V20">
        <v>14.13</v>
      </c>
      <c r="W20">
        <v>133.31666458307279</v>
      </c>
      <c r="X20">
        <v>32.259134127550581</v>
      </c>
    </row>
    <row r="21" spans="1:27" x14ac:dyDescent="0.25">
      <c r="A21">
        <v>5.85</v>
      </c>
      <c r="B21">
        <v>15.14</v>
      </c>
      <c r="K21">
        <v>15.28</v>
      </c>
      <c r="L21">
        <v>38.6</v>
      </c>
      <c r="M21">
        <v>11.5052</v>
      </c>
      <c r="N21">
        <v>115.79300000000001</v>
      </c>
      <c r="O21">
        <v>24.335957531579485</v>
      </c>
      <c r="V21">
        <v>14.63</v>
      </c>
      <c r="W21">
        <v>126.2999980260693</v>
      </c>
      <c r="X21">
        <v>28.952796280682669</v>
      </c>
    </row>
    <row r="22" spans="1:27" x14ac:dyDescent="0.25">
      <c r="A22">
        <v>6.38</v>
      </c>
      <c r="B22">
        <v>15.34</v>
      </c>
      <c r="K22">
        <v>9.73</v>
      </c>
      <c r="L22">
        <v>22.5</v>
      </c>
      <c r="M22">
        <v>12.0144</v>
      </c>
      <c r="N22">
        <v>118.949</v>
      </c>
      <c r="O22">
        <v>25.680614856510651</v>
      </c>
      <c r="V22">
        <v>15.13</v>
      </c>
      <c r="W22">
        <v>130.8927252270158</v>
      </c>
      <c r="X22">
        <v>31.096738881301114</v>
      </c>
    </row>
    <row r="23" spans="1:27" x14ac:dyDescent="0.25">
      <c r="A23">
        <v>6.84</v>
      </c>
      <c r="B23">
        <v>15.2</v>
      </c>
      <c r="K23">
        <v>10.67</v>
      </c>
      <c r="L23">
        <v>24.7</v>
      </c>
      <c r="M23">
        <v>12.490399999999999</v>
      </c>
      <c r="N23">
        <v>121.377</v>
      </c>
      <c r="O23">
        <v>26.739705832181091</v>
      </c>
      <c r="V23">
        <v>15.63</v>
      </c>
      <c r="W23">
        <v>141.15882132325319</v>
      </c>
      <c r="X23">
        <v>36.165949679329884</v>
      </c>
    </row>
    <row r="24" spans="1:27" x14ac:dyDescent="0.25">
      <c r="A24">
        <v>9.4499999999999993</v>
      </c>
      <c r="B24">
        <v>15.77</v>
      </c>
      <c r="K24">
        <v>12.73</v>
      </c>
      <c r="L24">
        <v>30.4</v>
      </c>
      <c r="M24">
        <v>12.9665</v>
      </c>
      <c r="N24">
        <v>124.169</v>
      </c>
      <c r="O24">
        <v>27.984025898419496</v>
      </c>
      <c r="V24">
        <v>16.13</v>
      </c>
      <c r="W24">
        <v>138.4442286054971</v>
      </c>
      <c r="X24">
        <v>34.788326596129941</v>
      </c>
    </row>
    <row r="25" spans="1:27" x14ac:dyDescent="0.25">
      <c r="A25">
        <v>12.5</v>
      </c>
      <c r="B25">
        <v>17.02</v>
      </c>
      <c r="K25">
        <v>13.57</v>
      </c>
      <c r="L25">
        <v>32.1</v>
      </c>
      <c r="M25">
        <v>13.443</v>
      </c>
      <c r="N25">
        <v>129.62899999999999</v>
      </c>
      <c r="O25">
        <v>30.499180382359533</v>
      </c>
      <c r="V25">
        <v>16.63</v>
      </c>
      <c r="W25">
        <v>143.98199774971741</v>
      </c>
      <c r="X25">
        <v>37.627054046374361</v>
      </c>
    </row>
    <row r="26" spans="1:27" x14ac:dyDescent="0.25">
      <c r="A26">
        <v>15</v>
      </c>
      <c r="B26">
        <v>17.559999999999999</v>
      </c>
      <c r="K26">
        <v>5.78</v>
      </c>
      <c r="L26">
        <v>12.9</v>
      </c>
      <c r="M26">
        <v>13.977600000000001</v>
      </c>
      <c r="N26">
        <v>125.267</v>
      </c>
      <c r="O26">
        <v>28.481127658223716</v>
      </c>
      <c r="V26">
        <v>17.13</v>
      </c>
      <c r="W26">
        <v>128.55535513367701</v>
      </c>
      <c r="X26">
        <v>29.996057116051343</v>
      </c>
    </row>
    <row r="27" spans="1:27" x14ac:dyDescent="0.25">
      <c r="A27">
        <v>15.54</v>
      </c>
      <c r="B27">
        <v>17.399999999999999</v>
      </c>
      <c r="K27">
        <v>6.98</v>
      </c>
      <c r="L27">
        <v>16</v>
      </c>
      <c r="M27">
        <v>14.4617</v>
      </c>
      <c r="N27">
        <v>138.851</v>
      </c>
      <c r="O27">
        <v>34.993054305883554</v>
      </c>
      <c r="V27">
        <v>18.13</v>
      </c>
      <c r="W27">
        <v>135.8320733487904</v>
      </c>
      <c r="X27">
        <v>33.487944149496776</v>
      </c>
    </row>
    <row r="28" spans="1:27" x14ac:dyDescent="0.25">
      <c r="A28">
        <v>16.25</v>
      </c>
      <c r="B28">
        <v>17.48</v>
      </c>
      <c r="K28">
        <v>7.53</v>
      </c>
      <c r="L28">
        <v>17</v>
      </c>
      <c r="M28">
        <v>14.9895</v>
      </c>
      <c r="N28">
        <v>133.155</v>
      </c>
      <c r="O28">
        <v>32.180944391251145</v>
      </c>
    </row>
    <row r="29" spans="1:27" x14ac:dyDescent="0.25">
      <c r="A29">
        <v>18.95</v>
      </c>
      <c r="B29">
        <v>17.54</v>
      </c>
      <c r="K29">
        <v>8.98</v>
      </c>
      <c r="L29">
        <v>21.5</v>
      </c>
      <c r="M29">
        <v>15.4796</v>
      </c>
      <c r="N29">
        <v>141.64599999999999</v>
      </c>
      <c r="O29">
        <v>36.416018132436008</v>
      </c>
    </row>
    <row r="30" spans="1:27" x14ac:dyDescent="0.25">
      <c r="A30">
        <v>21.69</v>
      </c>
      <c r="B30">
        <v>16.04</v>
      </c>
      <c r="K30">
        <v>9.18</v>
      </c>
      <c r="L30">
        <v>21.1</v>
      </c>
      <c r="M30">
        <v>15.9816</v>
      </c>
      <c r="N30">
        <v>140.43600000000001</v>
      </c>
      <c r="O30">
        <v>35.796513481064544</v>
      </c>
    </row>
    <row r="31" spans="1:27" x14ac:dyDescent="0.25">
      <c r="A31">
        <v>25.05</v>
      </c>
      <c r="B31">
        <v>18.260000000000002</v>
      </c>
      <c r="K31">
        <v>10.79</v>
      </c>
      <c r="L31">
        <v>26.2</v>
      </c>
      <c r="M31">
        <v>16.497499999999999</v>
      </c>
      <c r="N31">
        <v>144.80500000000001</v>
      </c>
      <c r="O31">
        <v>38.058436509126132</v>
      </c>
    </row>
    <row r="32" spans="1:27" x14ac:dyDescent="0.25">
      <c r="A32">
        <v>26.56</v>
      </c>
      <c r="B32">
        <v>17.920000000000002</v>
      </c>
      <c r="K32">
        <v>3.34</v>
      </c>
      <c r="L32">
        <v>11.8</v>
      </c>
      <c r="M32">
        <v>16.994</v>
      </c>
      <c r="N32">
        <v>151.84100000000001</v>
      </c>
      <c r="O32">
        <v>41.846769572937703</v>
      </c>
    </row>
    <row r="33" spans="1:15" x14ac:dyDescent="0.25">
      <c r="A33">
        <v>3.34</v>
      </c>
      <c r="B33">
        <v>15.94</v>
      </c>
      <c r="K33">
        <v>5.47</v>
      </c>
      <c r="L33">
        <v>11.9</v>
      </c>
      <c r="M33">
        <v>17.4954</v>
      </c>
      <c r="N33">
        <v>146.14500000000001</v>
      </c>
      <c r="O33">
        <v>38.766067731722245</v>
      </c>
    </row>
    <row r="34" spans="1:15" x14ac:dyDescent="0.25">
      <c r="A34">
        <v>3.48</v>
      </c>
      <c r="B34">
        <v>15.81</v>
      </c>
      <c r="K34">
        <v>6.84</v>
      </c>
      <c r="L34">
        <v>16.2</v>
      </c>
      <c r="M34">
        <v>17.958300000000001</v>
      </c>
      <c r="N34">
        <v>149.422</v>
      </c>
      <c r="O34">
        <v>40.524056969022126</v>
      </c>
    </row>
    <row r="35" spans="1:15" x14ac:dyDescent="0.25">
      <c r="A35">
        <v>5.47</v>
      </c>
      <c r="B35">
        <v>15.44</v>
      </c>
      <c r="K35">
        <v>8.8699999999999992</v>
      </c>
      <c r="L35">
        <v>20.3</v>
      </c>
      <c r="M35">
        <v>18.465199999999999</v>
      </c>
      <c r="N35">
        <v>135.23699999999999</v>
      </c>
      <c r="O35">
        <v>33.195168941388793</v>
      </c>
    </row>
    <row r="36" spans="1:15" x14ac:dyDescent="0.25">
      <c r="A36">
        <v>5.63</v>
      </c>
      <c r="B36">
        <v>15.39</v>
      </c>
      <c r="K36">
        <v>10.18</v>
      </c>
      <c r="L36">
        <v>22.8</v>
      </c>
      <c r="M36">
        <v>18.9542</v>
      </c>
      <c r="N36">
        <v>136.21</v>
      </c>
      <c r="O36">
        <v>33.674550930967676</v>
      </c>
    </row>
    <row r="37" spans="1:15" x14ac:dyDescent="0.25">
      <c r="A37">
        <v>6.84</v>
      </c>
      <c r="B37">
        <v>15.71</v>
      </c>
      <c r="K37">
        <v>10.32</v>
      </c>
      <c r="L37">
        <v>25.2</v>
      </c>
      <c r="M37">
        <v>19.4694</v>
      </c>
      <c r="N37">
        <v>134.39500000000001</v>
      </c>
      <c r="O37">
        <v>32.783102400836142</v>
      </c>
    </row>
    <row r="38" spans="1:15" x14ac:dyDescent="0.25">
      <c r="A38">
        <v>6.97</v>
      </c>
      <c r="B38">
        <v>15.73</v>
      </c>
      <c r="K38">
        <v>10.48</v>
      </c>
      <c r="L38">
        <v>26.3</v>
      </c>
    </row>
    <row r="39" spans="1:15" x14ac:dyDescent="0.25">
      <c r="A39">
        <v>8.8699999999999992</v>
      </c>
      <c r="B39">
        <v>16.13</v>
      </c>
      <c r="K39">
        <v>11.37</v>
      </c>
      <c r="L39">
        <v>25.7</v>
      </c>
    </row>
    <row r="40" spans="1:15" x14ac:dyDescent="0.25">
      <c r="A40">
        <v>9.02</v>
      </c>
      <c r="B40">
        <v>16.43</v>
      </c>
      <c r="K40">
        <v>12.32</v>
      </c>
      <c r="L40">
        <v>27.6</v>
      </c>
    </row>
    <row r="41" spans="1:15" x14ac:dyDescent="0.25">
      <c r="A41">
        <v>10.18</v>
      </c>
      <c r="B41">
        <v>16.440000000000001</v>
      </c>
      <c r="K41">
        <v>12.48</v>
      </c>
      <c r="L41">
        <v>28</v>
      </c>
    </row>
    <row r="42" spans="1:15" x14ac:dyDescent="0.25">
      <c r="A42">
        <v>10.32</v>
      </c>
      <c r="B42">
        <v>16.600000000000001</v>
      </c>
      <c r="K42">
        <v>14.63</v>
      </c>
      <c r="L42">
        <v>34.5</v>
      </c>
    </row>
    <row r="43" spans="1:15" x14ac:dyDescent="0.25">
      <c r="A43">
        <v>11.37</v>
      </c>
      <c r="B43">
        <v>17.28</v>
      </c>
      <c r="K43">
        <v>16.399999999999999</v>
      </c>
      <c r="L43">
        <v>38</v>
      </c>
    </row>
    <row r="44" spans="1:15" x14ac:dyDescent="0.25">
      <c r="A44">
        <v>11.5</v>
      </c>
      <c r="B44">
        <v>17.329999999999998</v>
      </c>
      <c r="K44">
        <v>19.36</v>
      </c>
      <c r="L44">
        <v>42.7</v>
      </c>
    </row>
    <row r="45" spans="1:15" x14ac:dyDescent="0.25">
      <c r="A45">
        <v>14.5</v>
      </c>
      <c r="B45">
        <v>18.53</v>
      </c>
    </row>
    <row r="46" spans="1:15" x14ac:dyDescent="0.25">
      <c r="A46">
        <v>14.63</v>
      </c>
      <c r="B46">
        <v>17.23</v>
      </c>
    </row>
    <row r="47" spans="1:15" x14ac:dyDescent="0.25">
      <c r="A47">
        <v>16.399999999999999</v>
      </c>
      <c r="B47">
        <v>17.28</v>
      </c>
    </row>
    <row r="48" spans="1:15" x14ac:dyDescent="0.25">
      <c r="A48">
        <v>16.54</v>
      </c>
      <c r="B48">
        <v>17.25</v>
      </c>
    </row>
    <row r="49" spans="1:2" x14ac:dyDescent="0.25">
      <c r="A49">
        <v>19.36</v>
      </c>
      <c r="B49">
        <v>17.899999999999999</v>
      </c>
    </row>
    <row r="50" spans="1:2" x14ac:dyDescent="0.25">
      <c r="A50">
        <v>19.52</v>
      </c>
      <c r="B50">
        <v>17.97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35A1-DC96-4052-AF7B-6735A3B0E57B}">
  <dimension ref="A1:Z19"/>
  <sheetViews>
    <sheetView workbookViewId="0">
      <selection activeCell="I6" sqref="I6"/>
    </sheetView>
  </sheetViews>
  <sheetFormatPr defaultRowHeight="15" x14ac:dyDescent="0.25"/>
  <cols>
    <col min="1" max="1" width="10.7109375" bestFit="1" customWidth="1"/>
    <col min="2" max="4" width="6.28515625" bestFit="1" customWidth="1"/>
    <col min="5" max="5" width="6.28515625" customWidth="1"/>
    <col min="6" max="6" width="8.7109375" bestFit="1" customWidth="1"/>
    <col min="7" max="7" width="9" bestFit="1" customWidth="1"/>
    <col min="8" max="8" width="9" customWidth="1"/>
    <col min="9" max="9" width="12" bestFit="1" customWidth="1"/>
    <col min="10" max="10" width="11.42578125" bestFit="1" customWidth="1"/>
    <col min="11" max="11" width="23.140625" customWidth="1"/>
    <col min="12" max="14" width="7" bestFit="1" customWidth="1"/>
    <col min="15" max="15" width="7" customWidth="1"/>
  </cols>
  <sheetData>
    <row r="1" spans="1:26" x14ac:dyDescent="0.25">
      <c r="A1" t="s">
        <v>22</v>
      </c>
      <c r="B1" t="s">
        <v>23</v>
      </c>
      <c r="C1" t="s">
        <v>24</v>
      </c>
      <c r="D1" t="s">
        <v>25</v>
      </c>
      <c r="E1" t="s">
        <v>46</v>
      </c>
      <c r="F1" t="s">
        <v>26</v>
      </c>
      <c r="G1" t="s">
        <v>27</v>
      </c>
      <c r="H1" t="s">
        <v>69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37</v>
      </c>
      <c r="P1" t="s">
        <v>34</v>
      </c>
      <c r="Q1" t="s">
        <v>35</v>
      </c>
      <c r="R1" t="s">
        <v>36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</row>
    <row r="2" spans="1:26" x14ac:dyDescent="0.25">
      <c r="A2">
        <v>2.5099999999999998</v>
      </c>
      <c r="B2">
        <v>13.62</v>
      </c>
      <c r="C2">
        <v>13.35</v>
      </c>
      <c r="D2">
        <v>16.420000000000002</v>
      </c>
      <c r="E2">
        <v>15.5</v>
      </c>
      <c r="F2">
        <f>MIN(B2:E2)</f>
        <v>13.35</v>
      </c>
      <c r="G2">
        <f>MAX(B2:E2)</f>
        <v>16.420000000000002</v>
      </c>
      <c r="H2">
        <v>17.010297999999999</v>
      </c>
      <c r="I2">
        <f>AVERAGE(B2:E2)</f>
        <v>14.7225</v>
      </c>
      <c r="J2">
        <v>2.5068250000000001</v>
      </c>
      <c r="K2">
        <v>15</v>
      </c>
      <c r="L2">
        <v>14.14</v>
      </c>
      <c r="M2">
        <v>14.2</v>
      </c>
      <c r="N2">
        <v>14.1</v>
      </c>
      <c r="O2">
        <v>16.149999999999999</v>
      </c>
      <c r="P2">
        <f>MIN(K2:O2)</f>
        <v>14.1</v>
      </c>
      <c r="Q2">
        <f>MAX(K2:O2)</f>
        <v>16.149999999999999</v>
      </c>
      <c r="R2">
        <f>AVERAGE(K2:O2)</f>
        <v>14.718</v>
      </c>
      <c r="S2">
        <v>2.5099999999999998</v>
      </c>
      <c r="T2">
        <v>15.06</v>
      </c>
      <c r="U2">
        <v>15.69</v>
      </c>
      <c r="V2">
        <v>15.47</v>
      </c>
      <c r="W2">
        <v>16.239999999999998</v>
      </c>
      <c r="X2">
        <f>MIN(T2:W2)</f>
        <v>15.06</v>
      </c>
      <c r="Y2">
        <f>MAX(T2:W2)</f>
        <v>16.239999999999998</v>
      </c>
      <c r="Z2">
        <f>AVERAGE(T2:W2)</f>
        <v>15.614999999999998</v>
      </c>
    </row>
    <row r="3" spans="1:26" x14ac:dyDescent="0.25">
      <c r="A3">
        <v>3.51</v>
      </c>
      <c r="B3">
        <v>13.78</v>
      </c>
      <c r="C3">
        <v>13.58</v>
      </c>
      <c r="D3">
        <v>16.14</v>
      </c>
      <c r="E3">
        <v>15.4</v>
      </c>
      <c r="F3">
        <f t="shared" ref="F3:F19" si="0">MIN(B3:E3)</f>
        <v>13.58</v>
      </c>
      <c r="G3">
        <f t="shared" ref="G3:G19" si="1">MAX(B3:E3)</f>
        <v>16.14</v>
      </c>
      <c r="H3">
        <v>16.921959000000001</v>
      </c>
      <c r="I3">
        <f t="shared" ref="I3:I19" si="2">AVERAGE(B3:E3)</f>
        <v>14.725</v>
      </c>
      <c r="J3">
        <v>3.4067799999999999</v>
      </c>
      <c r="K3">
        <v>15.6</v>
      </c>
      <c r="L3">
        <v>14.1</v>
      </c>
      <c r="M3">
        <v>14.2</v>
      </c>
      <c r="N3">
        <v>14.09</v>
      </c>
      <c r="O3">
        <v>16.059999999999999</v>
      </c>
      <c r="P3">
        <f t="shared" ref="P3:P18" si="3">MIN(K3:O3)</f>
        <v>14.09</v>
      </c>
      <c r="Q3">
        <f t="shared" ref="Q3:Q18" si="4">MAX(K3:O3)</f>
        <v>16.059999999999999</v>
      </c>
      <c r="R3">
        <f t="shared" ref="R3:R18" si="5">AVERAGE(K3:O3)</f>
        <v>14.809999999999999</v>
      </c>
      <c r="S3">
        <v>3.51</v>
      </c>
      <c r="T3">
        <v>14.59</v>
      </c>
      <c r="U3">
        <v>15.16</v>
      </c>
      <c r="V3">
        <v>15.02</v>
      </c>
      <c r="W3">
        <v>16.07</v>
      </c>
      <c r="X3">
        <f t="shared" ref="X3:X18" si="6">MIN(T3:W3)</f>
        <v>14.59</v>
      </c>
      <c r="Y3">
        <f t="shared" ref="Y3:Y18" si="7">MAX(T3:W3)</f>
        <v>16.07</v>
      </c>
      <c r="Z3">
        <f t="shared" ref="Z3:Z18" si="8">AVERAGE(T3:W3)</f>
        <v>15.209999999999999</v>
      </c>
    </row>
    <row r="4" spans="1:26" x14ac:dyDescent="0.25">
      <c r="A4">
        <v>4.51</v>
      </c>
      <c r="B4">
        <v>13.22</v>
      </c>
      <c r="C4">
        <v>12.89</v>
      </c>
      <c r="D4">
        <v>16.52</v>
      </c>
      <c r="E4">
        <v>15.19</v>
      </c>
      <c r="F4">
        <f t="shared" si="0"/>
        <v>12.89</v>
      </c>
      <c r="G4">
        <f t="shared" si="1"/>
        <v>16.52</v>
      </c>
      <c r="H4">
        <v>16.879581000000002</v>
      </c>
      <c r="I4">
        <f t="shared" si="2"/>
        <v>14.454999999999998</v>
      </c>
      <c r="J4">
        <v>4.4054599999999997</v>
      </c>
      <c r="K4">
        <v>15</v>
      </c>
      <c r="L4">
        <v>14.18</v>
      </c>
      <c r="M4">
        <v>14.36</v>
      </c>
      <c r="N4">
        <v>14.2</v>
      </c>
      <c r="O4">
        <v>15.9</v>
      </c>
      <c r="P4">
        <f t="shared" si="3"/>
        <v>14.18</v>
      </c>
      <c r="Q4">
        <f t="shared" si="4"/>
        <v>15.9</v>
      </c>
      <c r="R4">
        <f>AVERAGE(K4:O4)</f>
        <v>14.728</v>
      </c>
      <c r="S4">
        <v>4.51</v>
      </c>
      <c r="T4">
        <v>14.4</v>
      </c>
      <c r="U4">
        <v>14.93</v>
      </c>
      <c r="V4">
        <v>14.83</v>
      </c>
      <c r="W4">
        <v>16.059999999999999</v>
      </c>
      <c r="X4">
        <f t="shared" si="6"/>
        <v>14.4</v>
      </c>
      <c r="Y4">
        <f t="shared" si="7"/>
        <v>16.059999999999999</v>
      </c>
      <c r="Z4">
        <f t="shared" si="8"/>
        <v>15.055</v>
      </c>
    </row>
    <row r="5" spans="1:26" x14ac:dyDescent="0.25">
      <c r="A5">
        <v>5.51</v>
      </c>
      <c r="B5">
        <v>13.61</v>
      </c>
      <c r="C5">
        <v>13.35</v>
      </c>
      <c r="D5">
        <v>16.420000000000002</v>
      </c>
      <c r="E5">
        <v>15.25</v>
      </c>
      <c r="F5">
        <f t="shared" si="0"/>
        <v>13.35</v>
      </c>
      <c r="G5">
        <f t="shared" si="1"/>
        <v>16.420000000000002</v>
      </c>
      <c r="H5">
        <v>17.034237000000001</v>
      </c>
      <c r="I5">
        <f t="shared" si="2"/>
        <v>14.657500000000001</v>
      </c>
      <c r="J5">
        <v>5.40008</v>
      </c>
      <c r="K5">
        <v>15</v>
      </c>
      <c r="L5">
        <v>14.44</v>
      </c>
      <c r="M5">
        <v>14.63</v>
      </c>
      <c r="N5">
        <v>14.48</v>
      </c>
      <c r="O5">
        <v>15.93</v>
      </c>
      <c r="P5">
        <f t="shared" si="3"/>
        <v>14.44</v>
      </c>
      <c r="Q5">
        <f t="shared" si="4"/>
        <v>15.93</v>
      </c>
      <c r="R5">
        <f t="shared" si="5"/>
        <v>14.895999999999997</v>
      </c>
      <c r="S5">
        <v>5.51</v>
      </c>
      <c r="T5">
        <v>14.78</v>
      </c>
      <c r="U5">
        <v>15.35</v>
      </c>
      <c r="V5">
        <v>15.18</v>
      </c>
      <c r="W5">
        <v>16.440000000000001</v>
      </c>
      <c r="X5">
        <f t="shared" si="6"/>
        <v>14.78</v>
      </c>
      <c r="Y5">
        <f t="shared" si="7"/>
        <v>16.440000000000001</v>
      </c>
      <c r="Z5">
        <f>AVERAGE(T5:W5)</f>
        <v>15.4375</v>
      </c>
    </row>
    <row r="6" spans="1:26" x14ac:dyDescent="0.25">
      <c r="A6">
        <v>6.51</v>
      </c>
      <c r="B6">
        <v>13.94</v>
      </c>
      <c r="C6">
        <v>13.72</v>
      </c>
      <c r="D6">
        <v>16.32</v>
      </c>
      <c r="E6">
        <v>15.2</v>
      </c>
      <c r="F6">
        <f t="shared" si="0"/>
        <v>13.72</v>
      </c>
      <c r="G6">
        <f t="shared" si="1"/>
        <v>16.32</v>
      </c>
      <c r="H6">
        <v>17.194357</v>
      </c>
      <c r="I6">
        <f t="shared" si="2"/>
        <v>14.795000000000002</v>
      </c>
      <c r="J6">
        <v>6.4029199999999999</v>
      </c>
      <c r="K6">
        <v>15</v>
      </c>
      <c r="L6">
        <v>14.82</v>
      </c>
      <c r="M6">
        <v>14.99</v>
      </c>
      <c r="N6">
        <v>14.85</v>
      </c>
      <c r="O6">
        <v>16.11</v>
      </c>
      <c r="P6">
        <f t="shared" si="3"/>
        <v>14.82</v>
      </c>
      <c r="Q6">
        <f t="shared" si="4"/>
        <v>16.11</v>
      </c>
      <c r="R6">
        <f t="shared" si="5"/>
        <v>15.154000000000002</v>
      </c>
      <c r="S6">
        <v>6.51</v>
      </c>
      <c r="T6">
        <v>15</v>
      </c>
      <c r="U6">
        <v>15.59</v>
      </c>
      <c r="V6">
        <v>15.38</v>
      </c>
      <c r="W6">
        <v>16.68</v>
      </c>
      <c r="X6">
        <f t="shared" si="6"/>
        <v>15</v>
      </c>
      <c r="Y6">
        <f t="shared" si="7"/>
        <v>16.68</v>
      </c>
      <c r="Z6">
        <f t="shared" si="8"/>
        <v>15.6625</v>
      </c>
    </row>
    <row r="7" spans="1:26" x14ac:dyDescent="0.25">
      <c r="A7">
        <v>7.51</v>
      </c>
      <c r="B7">
        <v>14.28</v>
      </c>
      <c r="C7">
        <v>14.09</v>
      </c>
      <c r="D7">
        <v>16.27</v>
      </c>
      <c r="E7">
        <v>15.28</v>
      </c>
      <c r="F7">
        <f t="shared" si="0"/>
        <v>14.09</v>
      </c>
      <c r="G7">
        <f t="shared" si="1"/>
        <v>16.27</v>
      </c>
      <c r="H7">
        <v>17.433278999999999</v>
      </c>
      <c r="I7">
        <f t="shared" si="2"/>
        <v>14.98</v>
      </c>
      <c r="J7">
        <v>7.4016199999999897</v>
      </c>
      <c r="K7">
        <v>15</v>
      </c>
      <c r="L7">
        <v>15.12</v>
      </c>
      <c r="M7">
        <v>15.28</v>
      </c>
      <c r="N7">
        <v>15.16</v>
      </c>
      <c r="O7">
        <v>16.21</v>
      </c>
      <c r="P7">
        <f t="shared" si="3"/>
        <v>15</v>
      </c>
      <c r="Q7">
        <f t="shared" si="4"/>
        <v>16.21</v>
      </c>
      <c r="R7">
        <f t="shared" si="5"/>
        <v>15.354000000000003</v>
      </c>
      <c r="S7">
        <v>7.51</v>
      </c>
      <c r="T7">
        <v>15.04</v>
      </c>
      <c r="U7">
        <v>15.63</v>
      </c>
      <c r="V7">
        <v>15.41</v>
      </c>
      <c r="W7">
        <v>16.78</v>
      </c>
      <c r="X7">
        <f>MIN(T7:W7)</f>
        <v>15.04</v>
      </c>
      <c r="Y7">
        <f t="shared" si="7"/>
        <v>16.78</v>
      </c>
      <c r="Z7">
        <f t="shared" si="8"/>
        <v>15.715</v>
      </c>
    </row>
    <row r="8" spans="1:26" x14ac:dyDescent="0.25">
      <c r="A8">
        <v>8.51</v>
      </c>
      <c r="B8">
        <v>14.65</v>
      </c>
      <c r="C8">
        <v>14.51</v>
      </c>
      <c r="D8">
        <v>16.18</v>
      </c>
      <c r="E8">
        <v>15.45</v>
      </c>
      <c r="F8">
        <f t="shared" si="0"/>
        <v>14.51</v>
      </c>
      <c r="G8">
        <f t="shared" si="1"/>
        <v>16.18</v>
      </c>
      <c r="H8">
        <v>16.712530000000001</v>
      </c>
      <c r="I8">
        <f t="shared" si="2"/>
        <v>15.197500000000002</v>
      </c>
      <c r="J8">
        <v>8.4016599999999997</v>
      </c>
      <c r="K8">
        <v>15</v>
      </c>
      <c r="L8">
        <v>15.42</v>
      </c>
      <c r="M8">
        <v>15.61</v>
      </c>
      <c r="N8">
        <v>15.48</v>
      </c>
      <c r="O8">
        <v>16.239999999999998</v>
      </c>
      <c r="P8">
        <f t="shared" si="3"/>
        <v>15</v>
      </c>
      <c r="Q8">
        <f t="shared" si="4"/>
        <v>16.239999999999998</v>
      </c>
      <c r="R8">
        <f t="shared" si="5"/>
        <v>15.55</v>
      </c>
      <c r="S8">
        <v>8.51</v>
      </c>
      <c r="T8">
        <v>15.17</v>
      </c>
      <c r="U8">
        <v>15.76</v>
      </c>
      <c r="V8">
        <v>15.52</v>
      </c>
      <c r="W8">
        <v>16.93</v>
      </c>
      <c r="X8">
        <f t="shared" si="6"/>
        <v>15.17</v>
      </c>
      <c r="Y8">
        <f t="shared" si="7"/>
        <v>16.93</v>
      </c>
      <c r="Z8">
        <f t="shared" si="8"/>
        <v>15.845000000000001</v>
      </c>
    </row>
    <row r="9" spans="1:26" x14ac:dyDescent="0.25">
      <c r="A9">
        <v>9.51</v>
      </c>
      <c r="B9">
        <v>14.76</v>
      </c>
      <c r="C9">
        <v>14.6</v>
      </c>
      <c r="D9">
        <v>16.350000000000001</v>
      </c>
      <c r="E9">
        <v>15.57</v>
      </c>
      <c r="F9">
        <f t="shared" si="0"/>
        <v>14.6</v>
      </c>
      <c r="G9">
        <f t="shared" si="1"/>
        <v>16.350000000000001</v>
      </c>
      <c r="H9">
        <v>17.550992999999998</v>
      </c>
      <c r="I9">
        <f t="shared" si="2"/>
        <v>15.32</v>
      </c>
      <c r="J9">
        <v>9.4003999999999994</v>
      </c>
      <c r="K9">
        <v>15.2</v>
      </c>
      <c r="L9">
        <v>15.63</v>
      </c>
      <c r="M9">
        <v>15.8</v>
      </c>
      <c r="N9">
        <v>15.68</v>
      </c>
      <c r="O9">
        <v>16.350000000000001</v>
      </c>
      <c r="P9">
        <f t="shared" si="3"/>
        <v>15.2</v>
      </c>
      <c r="Q9">
        <f t="shared" si="4"/>
        <v>16.350000000000001</v>
      </c>
      <c r="R9">
        <f t="shared" si="5"/>
        <v>15.731999999999999</v>
      </c>
      <c r="S9">
        <v>9.51</v>
      </c>
      <c r="T9">
        <v>15.27</v>
      </c>
      <c r="U9">
        <v>15.86</v>
      </c>
      <c r="V9">
        <v>15.61</v>
      </c>
      <c r="W9">
        <v>17.059999999999999</v>
      </c>
      <c r="X9">
        <f t="shared" si="6"/>
        <v>15.27</v>
      </c>
      <c r="Y9">
        <f>MAX(T9:W9)</f>
        <v>17.059999999999999</v>
      </c>
      <c r="Z9">
        <f t="shared" si="8"/>
        <v>15.95</v>
      </c>
    </row>
    <row r="10" spans="1:26" x14ac:dyDescent="0.25">
      <c r="A10">
        <v>10.505000000000001</v>
      </c>
      <c r="B10">
        <v>14.85</v>
      </c>
      <c r="C10">
        <v>14.69</v>
      </c>
      <c r="D10">
        <v>16.38</v>
      </c>
      <c r="E10">
        <v>15.51</v>
      </c>
      <c r="F10">
        <f t="shared" si="0"/>
        <v>14.69</v>
      </c>
      <c r="G10">
        <f t="shared" si="1"/>
        <v>16.38</v>
      </c>
      <c r="H10">
        <v>17.856016</v>
      </c>
      <c r="I10">
        <f t="shared" si="2"/>
        <v>15.3575</v>
      </c>
      <c r="J10">
        <v>10.4026</v>
      </c>
      <c r="K10">
        <v>15.6</v>
      </c>
      <c r="L10">
        <v>15.85</v>
      </c>
      <c r="M10">
        <v>16.010000000000002</v>
      </c>
      <c r="N10">
        <v>15.9</v>
      </c>
      <c r="O10">
        <v>16.45</v>
      </c>
      <c r="P10">
        <f t="shared" si="3"/>
        <v>15.6</v>
      </c>
      <c r="Q10">
        <f t="shared" si="4"/>
        <v>16.45</v>
      </c>
      <c r="R10">
        <f t="shared" si="5"/>
        <v>15.962</v>
      </c>
      <c r="S10">
        <v>10.505000000000001</v>
      </c>
      <c r="T10">
        <v>15.36</v>
      </c>
      <c r="U10">
        <v>15.95</v>
      </c>
      <c r="V10">
        <v>15.68</v>
      </c>
      <c r="W10">
        <v>17.170000000000002</v>
      </c>
      <c r="X10">
        <f t="shared" si="6"/>
        <v>15.36</v>
      </c>
      <c r="Y10">
        <f t="shared" si="7"/>
        <v>17.170000000000002</v>
      </c>
      <c r="Z10">
        <f t="shared" si="8"/>
        <v>16.04</v>
      </c>
    </row>
    <row r="11" spans="1:26" x14ac:dyDescent="0.25">
      <c r="A11">
        <v>11.5</v>
      </c>
      <c r="B11">
        <v>14.97</v>
      </c>
      <c r="C11">
        <v>14.8</v>
      </c>
      <c r="D11">
        <v>16.489999999999998</v>
      </c>
      <c r="E11">
        <v>15.64</v>
      </c>
      <c r="F11">
        <f t="shared" si="0"/>
        <v>14.8</v>
      </c>
      <c r="G11">
        <f t="shared" si="1"/>
        <v>16.489999999999998</v>
      </c>
      <c r="H11">
        <v>17.903283999999999</v>
      </c>
      <c r="I11">
        <f t="shared" si="2"/>
        <v>15.475000000000001</v>
      </c>
      <c r="J11">
        <v>11.3974999999999</v>
      </c>
      <c r="K11">
        <v>16</v>
      </c>
      <c r="L11">
        <v>16.04</v>
      </c>
      <c r="M11">
        <v>16.170000000000002</v>
      </c>
      <c r="N11">
        <v>16.09</v>
      </c>
      <c r="O11">
        <v>16.57</v>
      </c>
      <c r="P11">
        <f t="shared" si="3"/>
        <v>16</v>
      </c>
      <c r="Q11">
        <f>MAX(K11:O11)</f>
        <v>16.57</v>
      </c>
      <c r="R11">
        <f t="shared" si="5"/>
        <v>16.173999999999999</v>
      </c>
      <c r="S11">
        <v>11.5</v>
      </c>
      <c r="T11">
        <v>15.44</v>
      </c>
      <c r="U11">
        <v>16.03</v>
      </c>
      <c r="V11">
        <v>15.75</v>
      </c>
      <c r="W11">
        <v>17.28</v>
      </c>
      <c r="X11">
        <f t="shared" si="6"/>
        <v>15.44</v>
      </c>
      <c r="Y11">
        <f t="shared" si="7"/>
        <v>17.28</v>
      </c>
      <c r="Z11">
        <f t="shared" si="8"/>
        <v>16.125</v>
      </c>
    </row>
    <row r="12" spans="1:26" s="4" customFormat="1" x14ac:dyDescent="0.25">
      <c r="A12" s="4">
        <v>12.5</v>
      </c>
      <c r="B12" s="4">
        <v>14.95</v>
      </c>
      <c r="C12" s="4">
        <v>14.73</v>
      </c>
      <c r="D12" s="4">
        <v>16.7</v>
      </c>
      <c r="E12" s="4">
        <v>15.72</v>
      </c>
      <c r="F12" s="4">
        <f t="shared" si="0"/>
        <v>14.73</v>
      </c>
      <c r="G12" s="4">
        <f t="shared" si="1"/>
        <v>16.7</v>
      </c>
      <c r="H12">
        <v>17.737120000000001</v>
      </c>
      <c r="I12" s="4">
        <f t="shared" si="2"/>
        <v>15.524999999999999</v>
      </c>
      <c r="J12" s="4">
        <v>12.398540000000001</v>
      </c>
      <c r="K12" s="4">
        <v>16</v>
      </c>
      <c r="L12" s="4">
        <v>16.28</v>
      </c>
      <c r="M12" s="4">
        <v>16.420000000000002</v>
      </c>
      <c r="N12" s="4">
        <v>16.34</v>
      </c>
      <c r="O12" s="4">
        <v>16.600000000000001</v>
      </c>
      <c r="P12" s="4">
        <f t="shared" si="3"/>
        <v>16</v>
      </c>
      <c r="Q12" s="4">
        <f t="shared" si="4"/>
        <v>16.600000000000001</v>
      </c>
      <c r="R12" s="4">
        <f t="shared" si="5"/>
        <v>16.328000000000003</v>
      </c>
      <c r="S12" s="4">
        <v>12.5</v>
      </c>
      <c r="T12" s="4">
        <v>15.56</v>
      </c>
      <c r="U12" s="4">
        <v>16.149999999999999</v>
      </c>
      <c r="V12" s="4">
        <v>15.85</v>
      </c>
      <c r="W12" s="4">
        <v>17.399999999999999</v>
      </c>
      <c r="X12" s="4">
        <f t="shared" si="6"/>
        <v>15.56</v>
      </c>
      <c r="Y12" s="4">
        <f t="shared" si="7"/>
        <v>17.399999999999999</v>
      </c>
      <c r="Z12" s="4">
        <f t="shared" si="8"/>
        <v>16.240000000000002</v>
      </c>
    </row>
    <row r="13" spans="1:26" x14ac:dyDescent="0.25">
      <c r="A13">
        <v>13.5</v>
      </c>
      <c r="B13">
        <v>14.86</v>
      </c>
      <c r="C13">
        <v>14.59</v>
      </c>
      <c r="D13">
        <v>16.93</v>
      </c>
      <c r="E13">
        <v>15.71</v>
      </c>
      <c r="F13">
        <f t="shared" si="0"/>
        <v>14.59</v>
      </c>
      <c r="G13">
        <f t="shared" si="1"/>
        <v>16.93</v>
      </c>
      <c r="H13">
        <v>17.850020000000001</v>
      </c>
      <c r="I13">
        <f t="shared" si="2"/>
        <v>15.522499999999999</v>
      </c>
      <c r="J13">
        <v>13.39616</v>
      </c>
      <c r="K13">
        <v>16</v>
      </c>
      <c r="L13">
        <v>16.48</v>
      </c>
      <c r="M13">
        <v>16.64</v>
      </c>
      <c r="N13">
        <v>16.55</v>
      </c>
      <c r="O13">
        <v>16.600000000000001</v>
      </c>
      <c r="P13">
        <f t="shared" si="3"/>
        <v>16</v>
      </c>
      <c r="Q13">
        <f t="shared" si="4"/>
        <v>16.64</v>
      </c>
      <c r="R13">
        <f t="shared" si="5"/>
        <v>16.454000000000001</v>
      </c>
      <c r="S13">
        <v>13.5</v>
      </c>
      <c r="T13">
        <v>15.68</v>
      </c>
      <c r="U13">
        <v>16.27</v>
      </c>
      <c r="V13">
        <v>15.95</v>
      </c>
      <c r="W13">
        <v>17.53</v>
      </c>
      <c r="X13">
        <f t="shared" si="6"/>
        <v>15.68</v>
      </c>
      <c r="Y13">
        <f t="shared" si="7"/>
        <v>17.53</v>
      </c>
      <c r="Z13">
        <f t="shared" si="8"/>
        <v>16.357500000000002</v>
      </c>
    </row>
    <row r="14" spans="1:26" x14ac:dyDescent="0.25">
      <c r="A14">
        <v>14.5</v>
      </c>
      <c r="B14">
        <v>14.44</v>
      </c>
      <c r="C14">
        <v>14.02</v>
      </c>
      <c r="D14">
        <v>17.28</v>
      </c>
      <c r="E14">
        <v>15.66</v>
      </c>
      <c r="F14">
        <f t="shared" si="0"/>
        <v>14.02</v>
      </c>
      <c r="G14">
        <f t="shared" si="1"/>
        <v>17.28</v>
      </c>
      <c r="H14">
        <v>17.168016000000001</v>
      </c>
      <c r="I14">
        <f t="shared" si="2"/>
        <v>15.350000000000001</v>
      </c>
      <c r="J14">
        <v>14.394159999999999</v>
      </c>
      <c r="K14">
        <v>16</v>
      </c>
      <c r="L14">
        <v>16.66</v>
      </c>
      <c r="M14">
        <v>16.84</v>
      </c>
      <c r="N14">
        <v>16.739999999999998</v>
      </c>
      <c r="O14">
        <v>16.62</v>
      </c>
      <c r="P14">
        <f t="shared" si="3"/>
        <v>16</v>
      </c>
      <c r="Q14">
        <f t="shared" si="4"/>
        <v>16.84</v>
      </c>
      <c r="R14">
        <f t="shared" si="5"/>
        <v>16.571999999999999</v>
      </c>
      <c r="S14">
        <v>14.5</v>
      </c>
      <c r="T14">
        <v>15.86</v>
      </c>
      <c r="U14">
        <v>16.46</v>
      </c>
      <c r="V14">
        <v>16.12</v>
      </c>
      <c r="W14">
        <v>17.7</v>
      </c>
      <c r="X14">
        <f t="shared" si="6"/>
        <v>15.86</v>
      </c>
      <c r="Y14">
        <f t="shared" si="7"/>
        <v>17.7</v>
      </c>
      <c r="Z14">
        <f t="shared" si="8"/>
        <v>16.535</v>
      </c>
    </row>
    <row r="15" spans="1:26" x14ac:dyDescent="0.25">
      <c r="A15">
        <v>15.5</v>
      </c>
      <c r="B15">
        <v>15.19</v>
      </c>
      <c r="C15">
        <v>14.95</v>
      </c>
      <c r="D15">
        <v>16.93</v>
      </c>
      <c r="E15">
        <v>15.74</v>
      </c>
      <c r="F15">
        <f t="shared" si="0"/>
        <v>14.95</v>
      </c>
      <c r="G15">
        <f t="shared" si="1"/>
        <v>16.93</v>
      </c>
      <c r="H15">
        <v>17.517379999999999</v>
      </c>
      <c r="I15">
        <f t="shared" si="2"/>
        <v>15.702500000000001</v>
      </c>
      <c r="J15">
        <v>15.397</v>
      </c>
      <c r="K15">
        <v>15.8</v>
      </c>
      <c r="L15">
        <v>16.84</v>
      </c>
      <c r="M15">
        <v>17.07</v>
      </c>
      <c r="N15">
        <v>16.95</v>
      </c>
      <c r="O15">
        <v>16.5</v>
      </c>
      <c r="P15">
        <f t="shared" si="3"/>
        <v>15.8</v>
      </c>
      <c r="Q15">
        <f t="shared" si="4"/>
        <v>17.07</v>
      </c>
      <c r="R15">
        <f t="shared" si="5"/>
        <v>16.631999999999998</v>
      </c>
      <c r="S15">
        <v>15.5</v>
      </c>
      <c r="T15">
        <v>15.95</v>
      </c>
      <c r="U15">
        <v>16.54</v>
      </c>
      <c r="V15">
        <v>16.190000000000001</v>
      </c>
      <c r="W15">
        <v>17.79</v>
      </c>
      <c r="X15">
        <f t="shared" si="6"/>
        <v>15.95</v>
      </c>
      <c r="Y15">
        <f t="shared" si="7"/>
        <v>17.79</v>
      </c>
      <c r="Z15">
        <f t="shared" si="8"/>
        <v>16.6175</v>
      </c>
    </row>
    <row r="16" spans="1:26" x14ac:dyDescent="0.25">
      <c r="A16">
        <v>16.5</v>
      </c>
      <c r="B16">
        <v>15.27</v>
      </c>
      <c r="C16">
        <v>15.03</v>
      </c>
      <c r="D16">
        <v>17</v>
      </c>
      <c r="E16">
        <v>15.77</v>
      </c>
      <c r="F16">
        <f t="shared" si="0"/>
        <v>15.03</v>
      </c>
      <c r="G16">
        <f t="shared" si="1"/>
        <v>17</v>
      </c>
      <c r="H16">
        <v>18.292611999999998</v>
      </c>
      <c r="I16">
        <f t="shared" si="2"/>
        <v>15.767499999999998</v>
      </c>
      <c r="J16">
        <v>16.394220000000001</v>
      </c>
      <c r="K16">
        <v>16</v>
      </c>
      <c r="L16">
        <v>17.02</v>
      </c>
      <c r="M16">
        <v>17.239999999999998</v>
      </c>
      <c r="N16">
        <v>17.13</v>
      </c>
      <c r="O16">
        <v>16.61</v>
      </c>
      <c r="P16">
        <f t="shared" si="3"/>
        <v>16</v>
      </c>
      <c r="Q16">
        <f t="shared" si="4"/>
        <v>17.239999999999998</v>
      </c>
      <c r="R16">
        <f t="shared" si="5"/>
        <v>16.799999999999997</v>
      </c>
      <c r="S16">
        <v>16.5</v>
      </c>
      <c r="T16">
        <v>16.079999999999998</v>
      </c>
      <c r="U16">
        <v>16.68</v>
      </c>
      <c r="V16">
        <v>16.32</v>
      </c>
      <c r="W16">
        <v>17.920000000000002</v>
      </c>
      <c r="X16">
        <f t="shared" si="6"/>
        <v>16.079999999999998</v>
      </c>
      <c r="Y16">
        <f t="shared" si="7"/>
        <v>17.920000000000002</v>
      </c>
      <c r="Z16">
        <f t="shared" si="8"/>
        <v>16.75</v>
      </c>
    </row>
    <row r="17" spans="1:26" x14ac:dyDescent="0.25">
      <c r="A17">
        <v>17.5</v>
      </c>
      <c r="B17">
        <v>15.24</v>
      </c>
      <c r="C17">
        <v>14.96</v>
      </c>
      <c r="D17">
        <v>17.16</v>
      </c>
      <c r="E17">
        <v>15.82</v>
      </c>
      <c r="F17">
        <f t="shared" si="0"/>
        <v>14.96</v>
      </c>
      <c r="G17">
        <f t="shared" si="1"/>
        <v>17.16</v>
      </c>
      <c r="H17">
        <v>18.788553</v>
      </c>
      <c r="I17">
        <f t="shared" si="2"/>
        <v>15.795</v>
      </c>
      <c r="J17">
        <v>17.394359999999999</v>
      </c>
      <c r="K17">
        <v>16.2</v>
      </c>
      <c r="L17">
        <v>17.16</v>
      </c>
      <c r="M17">
        <v>17.36</v>
      </c>
      <c r="N17">
        <v>17.260000000000002</v>
      </c>
      <c r="O17">
        <v>16.7</v>
      </c>
      <c r="P17">
        <f t="shared" si="3"/>
        <v>16.2</v>
      </c>
      <c r="Q17">
        <f t="shared" si="4"/>
        <v>17.36</v>
      </c>
      <c r="R17">
        <f t="shared" si="5"/>
        <v>16.936</v>
      </c>
      <c r="S17">
        <v>17.5</v>
      </c>
      <c r="T17">
        <v>16.03</v>
      </c>
      <c r="U17">
        <v>16.61</v>
      </c>
      <c r="V17">
        <v>16.25</v>
      </c>
      <c r="W17">
        <v>17.91</v>
      </c>
      <c r="X17">
        <f t="shared" si="6"/>
        <v>16.03</v>
      </c>
      <c r="Y17">
        <f t="shared" si="7"/>
        <v>17.91</v>
      </c>
      <c r="Z17">
        <f t="shared" si="8"/>
        <v>16.7</v>
      </c>
    </row>
    <row r="18" spans="1:26" x14ac:dyDescent="0.25">
      <c r="A18">
        <v>18.5</v>
      </c>
      <c r="B18">
        <v>15.04</v>
      </c>
      <c r="C18">
        <v>14.7</v>
      </c>
      <c r="D18">
        <v>17.27</v>
      </c>
      <c r="E18">
        <v>15.62</v>
      </c>
      <c r="F18">
        <f t="shared" si="0"/>
        <v>14.7</v>
      </c>
      <c r="G18">
        <f t="shared" si="1"/>
        <v>17.27</v>
      </c>
      <c r="H18">
        <v>18.078661</v>
      </c>
      <c r="I18">
        <f>AVERAGE(B18:E18)</f>
        <v>15.657499999999999</v>
      </c>
      <c r="J18">
        <v>18.38982</v>
      </c>
      <c r="K18">
        <v>17</v>
      </c>
      <c r="L18">
        <v>17.54</v>
      </c>
      <c r="M18">
        <v>17.61</v>
      </c>
      <c r="N18">
        <v>17.600000000000001</v>
      </c>
      <c r="O18">
        <v>17.079999999999998</v>
      </c>
      <c r="P18">
        <f t="shared" si="3"/>
        <v>17</v>
      </c>
      <c r="Q18">
        <f t="shared" si="4"/>
        <v>17.61</v>
      </c>
      <c r="R18">
        <f t="shared" si="5"/>
        <v>17.366</v>
      </c>
      <c r="S18">
        <v>18.5</v>
      </c>
      <c r="T18">
        <v>15.68</v>
      </c>
      <c r="U18">
        <v>16.190000000000001</v>
      </c>
      <c r="V18">
        <v>15.89</v>
      </c>
      <c r="W18">
        <v>17.690000000000001</v>
      </c>
      <c r="X18">
        <f t="shared" si="6"/>
        <v>15.68</v>
      </c>
      <c r="Y18">
        <f t="shared" si="7"/>
        <v>17.690000000000001</v>
      </c>
      <c r="Z18">
        <f t="shared" si="8"/>
        <v>16.362500000000001</v>
      </c>
    </row>
    <row r="19" spans="1:26" x14ac:dyDescent="0.25">
      <c r="A19">
        <v>19.444999999999901</v>
      </c>
      <c r="B19">
        <v>14.89</v>
      </c>
      <c r="C19">
        <v>14.49</v>
      </c>
      <c r="D19">
        <v>17.41</v>
      </c>
      <c r="E19">
        <v>15.66</v>
      </c>
      <c r="F19">
        <f t="shared" si="0"/>
        <v>14.49</v>
      </c>
      <c r="G19">
        <f t="shared" si="1"/>
        <v>17.41</v>
      </c>
      <c r="H19">
        <v>18.945703999999999</v>
      </c>
      <c r="I19">
        <f t="shared" si="2"/>
        <v>15.612500000000001</v>
      </c>
      <c r="J19">
        <v>19.392939999999999</v>
      </c>
      <c r="K19">
        <v>17</v>
      </c>
      <c r="L19">
        <v>17.600000000000001</v>
      </c>
      <c r="M19">
        <v>17.7</v>
      </c>
      <c r="N19">
        <v>17.670000000000002</v>
      </c>
      <c r="O19">
        <v>17.05</v>
      </c>
      <c r="P19">
        <f>MIN(K19:O19)</f>
        <v>17</v>
      </c>
      <c r="Q19">
        <f>MAX(K19:O19)</f>
        <v>17.7</v>
      </c>
      <c r="R19">
        <f>AVERAGE(K19:O19)</f>
        <v>17.404</v>
      </c>
      <c r="S19">
        <v>19.445</v>
      </c>
      <c r="T19">
        <v>15.61</v>
      </c>
      <c r="U19">
        <v>16.100000000000001</v>
      </c>
      <c r="V19">
        <v>15.8</v>
      </c>
      <c r="W19">
        <v>17.670000000000002</v>
      </c>
      <c r="X19">
        <f>MIN(T19:W19)</f>
        <v>15.61</v>
      </c>
      <c r="Y19">
        <f>MAX(T19:W19)</f>
        <v>17.670000000000002</v>
      </c>
      <c r="Z19">
        <f>AVERAGE(T19:W19)</f>
        <v>16.295000000000002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BC69-EF2F-4223-9B04-6CC3AC68F91B}">
  <dimension ref="A1:Y18"/>
  <sheetViews>
    <sheetView workbookViewId="0">
      <selection activeCell="T26" sqref="T26"/>
    </sheetView>
  </sheetViews>
  <sheetFormatPr defaultRowHeight="15" x14ac:dyDescent="0.25"/>
  <cols>
    <col min="1" max="1" width="11.28515625" customWidth="1"/>
    <col min="18" max="18" width="11.140625" customWidth="1"/>
  </cols>
  <sheetData>
    <row r="1" spans="1:25" x14ac:dyDescent="0.25">
      <c r="A1" t="s">
        <v>22</v>
      </c>
      <c r="B1" t="s">
        <v>23</v>
      </c>
      <c r="C1" t="s">
        <v>24</v>
      </c>
      <c r="D1" t="s">
        <v>25</v>
      </c>
      <c r="E1" t="s">
        <v>46</v>
      </c>
      <c r="F1" t="s">
        <v>47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38</v>
      </c>
      <c r="S1" s="1" t="s">
        <v>39</v>
      </c>
      <c r="T1" s="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 x14ac:dyDescent="0.25">
      <c r="A2">
        <v>3.51</v>
      </c>
      <c r="B2">
        <v>2.62</v>
      </c>
      <c r="C2">
        <v>3.46</v>
      </c>
      <c r="D2">
        <v>3.39</v>
      </c>
      <c r="E2">
        <v>1.94</v>
      </c>
      <c r="F2">
        <v>1.35</v>
      </c>
      <c r="G2">
        <f t="shared" ref="G2:G18" si="0">MIN(B2:F2)</f>
        <v>1.35</v>
      </c>
      <c r="H2">
        <f>MAX(B2:F2)</f>
        <v>3.46</v>
      </c>
      <c r="I2">
        <f t="shared" ref="I2:I18" si="1">AVERAGE(B2:F2)</f>
        <v>2.552</v>
      </c>
      <c r="J2">
        <v>3.4067799999999999</v>
      </c>
      <c r="K2">
        <v>3.17</v>
      </c>
      <c r="L2">
        <v>1</v>
      </c>
      <c r="M2">
        <v>1.59</v>
      </c>
      <c r="N2">
        <v>1.81</v>
      </c>
      <c r="O2">
        <f t="shared" ref="O2:O18" si="2">MIN(K2:N2)</f>
        <v>1</v>
      </c>
      <c r="P2">
        <f t="shared" ref="P2:P18" si="3">MAX(K2:N2)</f>
        <v>3.17</v>
      </c>
      <c r="Q2">
        <f t="shared" ref="Q2:Q18" si="4">AVERAGE(K2:N2)</f>
        <v>1.8925000000000001</v>
      </c>
      <c r="R2">
        <v>3.51</v>
      </c>
      <c r="S2" s="1">
        <v>1.8661000000000001</v>
      </c>
      <c r="T2" s="1">
        <v>2.0409000000000002</v>
      </c>
      <c r="U2">
        <v>1.49</v>
      </c>
      <c r="V2">
        <v>1.3</v>
      </c>
      <c r="W2">
        <f t="shared" ref="W2:W17" si="5">MIN(S2:V2)</f>
        <v>1.3</v>
      </c>
      <c r="X2">
        <f t="shared" ref="X2:X17" si="6">MAX(S2:V2)</f>
        <v>2.0409000000000002</v>
      </c>
      <c r="Y2">
        <f t="shared" ref="Y2:Y17" si="7">AVERAGE(S2:V2)</f>
        <v>1.67425</v>
      </c>
    </row>
    <row r="3" spans="1:25" x14ac:dyDescent="0.25">
      <c r="A3">
        <v>4.51</v>
      </c>
      <c r="B3">
        <v>1.87</v>
      </c>
      <c r="C3">
        <v>2.2599999999999998</v>
      </c>
      <c r="D3">
        <v>2.4700000000000002</v>
      </c>
      <c r="E3">
        <v>1.67</v>
      </c>
      <c r="F3">
        <v>1.1200000000000001</v>
      </c>
      <c r="G3">
        <f t="shared" si="0"/>
        <v>1.1200000000000001</v>
      </c>
      <c r="H3">
        <f t="shared" ref="H3:H18" si="8">MAX(B3:F3)</f>
        <v>2.4700000000000002</v>
      </c>
      <c r="I3">
        <f t="shared" si="1"/>
        <v>1.8780000000000001</v>
      </c>
      <c r="J3">
        <v>4.4054599999999997</v>
      </c>
      <c r="K3">
        <v>2.37</v>
      </c>
      <c r="L3">
        <v>1</v>
      </c>
      <c r="M3">
        <v>1.24</v>
      </c>
      <c r="N3">
        <v>1.52</v>
      </c>
      <c r="O3">
        <f t="shared" si="2"/>
        <v>1</v>
      </c>
      <c r="P3">
        <f t="shared" si="3"/>
        <v>2.37</v>
      </c>
      <c r="Q3">
        <f t="shared" si="4"/>
        <v>1.5325000000000002</v>
      </c>
      <c r="R3">
        <v>4.51</v>
      </c>
      <c r="S3" s="1">
        <v>1.5104</v>
      </c>
      <c r="T3" s="1">
        <v>1.6563000000000001</v>
      </c>
      <c r="U3">
        <v>1.21</v>
      </c>
      <c r="V3">
        <v>1.06</v>
      </c>
      <c r="W3">
        <f t="shared" si="5"/>
        <v>1.06</v>
      </c>
      <c r="X3">
        <f t="shared" si="6"/>
        <v>1.6563000000000001</v>
      </c>
      <c r="Y3">
        <f t="shared" si="7"/>
        <v>1.359175</v>
      </c>
    </row>
    <row r="4" spans="1:25" x14ac:dyDescent="0.25">
      <c r="A4">
        <v>5.51</v>
      </c>
      <c r="B4">
        <v>1.65</v>
      </c>
      <c r="C4">
        <v>1.93</v>
      </c>
      <c r="D4">
        <v>2.2000000000000002</v>
      </c>
      <c r="E4">
        <v>1.62</v>
      </c>
      <c r="F4">
        <v>1.0900000000000001</v>
      </c>
      <c r="G4">
        <f t="shared" si="0"/>
        <v>1.0900000000000001</v>
      </c>
      <c r="H4">
        <f t="shared" si="8"/>
        <v>2.2000000000000002</v>
      </c>
      <c r="I4">
        <f t="shared" si="1"/>
        <v>1.698</v>
      </c>
      <c r="J4">
        <v>5.40008</v>
      </c>
      <c r="K4">
        <v>2.12</v>
      </c>
      <c r="L4">
        <v>1</v>
      </c>
      <c r="M4">
        <v>1.1299999999999999</v>
      </c>
      <c r="N4">
        <v>1.43</v>
      </c>
      <c r="O4">
        <f t="shared" si="2"/>
        <v>1</v>
      </c>
      <c r="P4">
        <f t="shared" si="3"/>
        <v>2.12</v>
      </c>
      <c r="Q4">
        <f t="shared" si="4"/>
        <v>1.42</v>
      </c>
      <c r="R4">
        <v>5.51</v>
      </c>
      <c r="S4" s="1">
        <v>1.7011000000000001</v>
      </c>
      <c r="T4" s="1">
        <v>1.7266999999999999</v>
      </c>
      <c r="U4">
        <v>1.36</v>
      </c>
      <c r="V4">
        <v>1.0900000000000001</v>
      </c>
      <c r="W4">
        <f t="shared" si="5"/>
        <v>1.0900000000000001</v>
      </c>
      <c r="X4">
        <f t="shared" si="6"/>
        <v>1.7266999999999999</v>
      </c>
      <c r="Y4">
        <f>AVERAGE(S4:V4)</f>
        <v>1.4694499999999999</v>
      </c>
    </row>
    <row r="5" spans="1:25" x14ac:dyDescent="0.25">
      <c r="A5">
        <v>6.51</v>
      </c>
      <c r="B5">
        <v>1.52</v>
      </c>
      <c r="C5">
        <v>1.73</v>
      </c>
      <c r="D5">
        <v>2.0299999999999998</v>
      </c>
      <c r="E5">
        <v>1.45</v>
      </c>
      <c r="F5">
        <v>0.95</v>
      </c>
      <c r="G5">
        <f t="shared" si="0"/>
        <v>0.95</v>
      </c>
      <c r="H5">
        <f t="shared" si="8"/>
        <v>2.0299999999999998</v>
      </c>
      <c r="I5">
        <f t="shared" si="1"/>
        <v>1.536</v>
      </c>
      <c r="J5">
        <v>6.4029199999999999</v>
      </c>
      <c r="K5">
        <v>2.15</v>
      </c>
      <c r="L5">
        <v>1</v>
      </c>
      <c r="M5">
        <v>1.1399999999999999</v>
      </c>
      <c r="N5">
        <v>1.44</v>
      </c>
      <c r="O5">
        <f t="shared" si="2"/>
        <v>1</v>
      </c>
      <c r="P5">
        <f t="shared" si="3"/>
        <v>2.15</v>
      </c>
      <c r="Q5">
        <f t="shared" si="4"/>
        <v>1.4325000000000001</v>
      </c>
      <c r="R5">
        <v>6.51</v>
      </c>
      <c r="S5" s="1">
        <v>1.7732000000000001</v>
      </c>
      <c r="T5" s="1">
        <v>1.714</v>
      </c>
      <c r="U5">
        <v>1.42</v>
      </c>
      <c r="V5">
        <v>1.07</v>
      </c>
      <c r="W5">
        <f t="shared" si="5"/>
        <v>1.07</v>
      </c>
      <c r="X5">
        <f t="shared" si="6"/>
        <v>1.7732000000000001</v>
      </c>
      <c r="Y5">
        <f t="shared" si="7"/>
        <v>1.4943</v>
      </c>
    </row>
    <row r="6" spans="1:25" x14ac:dyDescent="0.25">
      <c r="A6">
        <v>7.51</v>
      </c>
      <c r="B6">
        <v>1.47</v>
      </c>
      <c r="C6">
        <v>1.66</v>
      </c>
      <c r="D6">
        <v>1.97</v>
      </c>
      <c r="E6">
        <v>1.42</v>
      </c>
      <c r="F6">
        <v>0.93</v>
      </c>
      <c r="G6">
        <f t="shared" si="0"/>
        <v>0.93</v>
      </c>
      <c r="H6">
        <f t="shared" si="8"/>
        <v>1.97</v>
      </c>
      <c r="I6">
        <f t="shared" si="1"/>
        <v>1.4899999999999998</v>
      </c>
      <c r="J6">
        <v>7.4016199999999897</v>
      </c>
      <c r="K6">
        <v>2.12</v>
      </c>
      <c r="L6">
        <v>1</v>
      </c>
      <c r="M6">
        <v>1.1299999999999999</v>
      </c>
      <c r="N6">
        <v>1.43</v>
      </c>
      <c r="O6">
        <f t="shared" si="2"/>
        <v>1</v>
      </c>
      <c r="P6">
        <f t="shared" si="3"/>
        <v>2.12</v>
      </c>
      <c r="Q6">
        <f t="shared" si="4"/>
        <v>1.42</v>
      </c>
      <c r="R6">
        <v>7.51</v>
      </c>
      <c r="S6" s="1">
        <v>1.6943999999999999</v>
      </c>
      <c r="T6" s="1">
        <v>1.6032999999999999</v>
      </c>
      <c r="U6">
        <v>1.36</v>
      </c>
      <c r="V6">
        <v>0.99</v>
      </c>
      <c r="W6">
        <f t="shared" si="5"/>
        <v>0.99</v>
      </c>
      <c r="X6">
        <f t="shared" si="6"/>
        <v>1.6943999999999999</v>
      </c>
      <c r="Y6">
        <f t="shared" si="7"/>
        <v>1.4119250000000001</v>
      </c>
    </row>
    <row r="7" spans="1:25" x14ac:dyDescent="0.25">
      <c r="A7">
        <v>8.51</v>
      </c>
      <c r="B7">
        <v>1.48</v>
      </c>
      <c r="C7">
        <v>1.66</v>
      </c>
      <c r="D7">
        <v>1.98</v>
      </c>
      <c r="E7">
        <v>1.46</v>
      </c>
      <c r="F7">
        <v>0.96</v>
      </c>
      <c r="G7">
        <f t="shared" si="0"/>
        <v>0.96</v>
      </c>
      <c r="H7">
        <f t="shared" si="8"/>
        <v>1.98</v>
      </c>
      <c r="I7">
        <f t="shared" si="1"/>
        <v>1.5079999999999998</v>
      </c>
      <c r="J7">
        <v>8.4016599999999997</v>
      </c>
      <c r="K7">
        <v>2.2200000000000002</v>
      </c>
      <c r="L7">
        <v>1</v>
      </c>
      <c r="M7">
        <v>1.18</v>
      </c>
      <c r="N7">
        <v>1.47</v>
      </c>
      <c r="O7">
        <f t="shared" si="2"/>
        <v>1</v>
      </c>
      <c r="P7">
        <f t="shared" si="3"/>
        <v>2.2200000000000002</v>
      </c>
      <c r="Q7">
        <f t="shared" si="4"/>
        <v>1.4675</v>
      </c>
      <c r="R7">
        <v>8.51</v>
      </c>
      <c r="S7" s="1">
        <v>1.7128000000000001</v>
      </c>
      <c r="T7" s="1">
        <v>1.5701000000000001</v>
      </c>
      <c r="U7">
        <v>1.37</v>
      </c>
      <c r="V7">
        <v>0.97</v>
      </c>
      <c r="W7">
        <f t="shared" si="5"/>
        <v>0.97</v>
      </c>
      <c r="X7">
        <f t="shared" si="6"/>
        <v>1.7128000000000001</v>
      </c>
      <c r="Y7">
        <f t="shared" si="7"/>
        <v>1.4057250000000001</v>
      </c>
    </row>
    <row r="8" spans="1:25" x14ac:dyDescent="0.25">
      <c r="A8">
        <v>9.51</v>
      </c>
      <c r="B8">
        <v>1.49</v>
      </c>
      <c r="C8">
        <v>1.67</v>
      </c>
      <c r="D8">
        <v>1.98</v>
      </c>
      <c r="E8">
        <v>1.47</v>
      </c>
      <c r="F8">
        <v>0.97</v>
      </c>
      <c r="G8">
        <f t="shared" si="0"/>
        <v>0.97</v>
      </c>
      <c r="H8">
        <f t="shared" si="8"/>
        <v>1.98</v>
      </c>
      <c r="I8">
        <f t="shared" si="1"/>
        <v>1.516</v>
      </c>
      <c r="J8">
        <v>9.4003999999999994</v>
      </c>
      <c r="K8">
        <v>2.08</v>
      </c>
      <c r="L8">
        <v>1</v>
      </c>
      <c r="M8">
        <v>1.1100000000000001</v>
      </c>
      <c r="N8">
        <v>1.41</v>
      </c>
      <c r="O8">
        <f t="shared" si="2"/>
        <v>1</v>
      </c>
      <c r="P8">
        <f t="shared" si="3"/>
        <v>2.08</v>
      </c>
      <c r="Q8">
        <f t="shared" si="4"/>
        <v>1.4000000000000001</v>
      </c>
      <c r="R8">
        <v>9.51</v>
      </c>
      <c r="S8" s="1">
        <v>1.7111000000000001</v>
      </c>
      <c r="T8" s="1">
        <v>1.5283</v>
      </c>
      <c r="U8">
        <v>1.37</v>
      </c>
      <c r="V8">
        <v>0.94</v>
      </c>
      <c r="W8">
        <f t="shared" si="5"/>
        <v>0.94</v>
      </c>
      <c r="X8">
        <f t="shared" si="6"/>
        <v>1.7111000000000001</v>
      </c>
      <c r="Y8">
        <f t="shared" si="7"/>
        <v>1.3873500000000001</v>
      </c>
    </row>
    <row r="9" spans="1:25" x14ac:dyDescent="0.25">
      <c r="A9">
        <v>10.505000000000001</v>
      </c>
      <c r="B9">
        <v>1.38</v>
      </c>
      <c r="C9">
        <v>1.52</v>
      </c>
      <c r="D9">
        <v>1.85</v>
      </c>
      <c r="E9">
        <v>1.37</v>
      </c>
      <c r="F9">
        <v>0.89</v>
      </c>
      <c r="G9">
        <f t="shared" si="0"/>
        <v>0.89</v>
      </c>
      <c r="H9">
        <f t="shared" si="8"/>
        <v>1.85</v>
      </c>
      <c r="I9">
        <f t="shared" si="1"/>
        <v>1.4019999999999999</v>
      </c>
      <c r="J9">
        <v>10.4026</v>
      </c>
      <c r="K9">
        <v>2.02</v>
      </c>
      <c r="L9">
        <v>1</v>
      </c>
      <c r="M9">
        <v>1.0900000000000001</v>
      </c>
      <c r="N9">
        <v>1.39</v>
      </c>
      <c r="O9">
        <f t="shared" si="2"/>
        <v>1</v>
      </c>
      <c r="P9">
        <f t="shared" si="3"/>
        <v>2.02</v>
      </c>
      <c r="Q9">
        <f t="shared" si="4"/>
        <v>1.375</v>
      </c>
      <c r="R9">
        <v>10.505000000000001</v>
      </c>
      <c r="S9" s="1">
        <v>1.7036</v>
      </c>
      <c r="T9" s="1">
        <v>1.4869000000000001</v>
      </c>
      <c r="U9">
        <v>1.37</v>
      </c>
      <c r="V9">
        <v>0.91</v>
      </c>
      <c r="W9">
        <f t="shared" si="5"/>
        <v>0.91</v>
      </c>
      <c r="X9">
        <f t="shared" si="6"/>
        <v>1.7036</v>
      </c>
      <c r="Y9">
        <f t="shared" si="7"/>
        <v>1.3676250000000001</v>
      </c>
    </row>
    <row r="10" spans="1:25" x14ac:dyDescent="0.25">
      <c r="A10">
        <v>11.5</v>
      </c>
      <c r="B10">
        <v>1.38</v>
      </c>
      <c r="C10">
        <v>1.52</v>
      </c>
      <c r="D10">
        <v>1.85</v>
      </c>
      <c r="E10">
        <v>1.4</v>
      </c>
      <c r="F10">
        <v>0.91</v>
      </c>
      <c r="G10">
        <f t="shared" si="0"/>
        <v>0.91</v>
      </c>
      <c r="H10">
        <f t="shared" si="8"/>
        <v>1.85</v>
      </c>
      <c r="I10">
        <f t="shared" si="1"/>
        <v>1.4120000000000001</v>
      </c>
      <c r="J10">
        <v>11.3974999999999</v>
      </c>
      <c r="K10">
        <v>1.88</v>
      </c>
      <c r="L10">
        <v>1</v>
      </c>
      <c r="M10">
        <v>1.02</v>
      </c>
      <c r="N10">
        <v>1.33</v>
      </c>
      <c r="O10">
        <f t="shared" si="2"/>
        <v>1</v>
      </c>
      <c r="P10">
        <f t="shared" si="3"/>
        <v>1.88</v>
      </c>
      <c r="Q10">
        <f t="shared" si="4"/>
        <v>1.3075000000000001</v>
      </c>
      <c r="R10">
        <v>11.5</v>
      </c>
      <c r="S10" s="1">
        <v>1.6982999999999999</v>
      </c>
      <c r="T10" s="1">
        <v>1.4505999999999999</v>
      </c>
      <c r="U10">
        <v>1.36</v>
      </c>
      <c r="V10">
        <v>0.88</v>
      </c>
      <c r="W10">
        <f t="shared" si="5"/>
        <v>0.88</v>
      </c>
      <c r="X10">
        <f t="shared" si="6"/>
        <v>1.6982999999999999</v>
      </c>
      <c r="Y10">
        <f t="shared" si="7"/>
        <v>1.3472249999999999</v>
      </c>
    </row>
    <row r="11" spans="1:25" x14ac:dyDescent="0.25">
      <c r="A11">
        <v>12.5</v>
      </c>
      <c r="B11">
        <v>1.37</v>
      </c>
      <c r="C11">
        <v>1.51</v>
      </c>
      <c r="D11">
        <v>1.84</v>
      </c>
      <c r="E11">
        <v>1.4</v>
      </c>
      <c r="F11">
        <v>0.91</v>
      </c>
      <c r="G11">
        <f t="shared" si="0"/>
        <v>0.91</v>
      </c>
      <c r="H11">
        <f t="shared" si="8"/>
        <v>1.84</v>
      </c>
      <c r="I11">
        <f t="shared" si="1"/>
        <v>1.4059999999999999</v>
      </c>
      <c r="J11">
        <v>12.398540000000001</v>
      </c>
      <c r="K11">
        <v>1.94</v>
      </c>
      <c r="L11">
        <v>1</v>
      </c>
      <c r="M11">
        <v>1.05</v>
      </c>
      <c r="N11">
        <v>1.35</v>
      </c>
      <c r="O11">
        <f t="shared" si="2"/>
        <v>1</v>
      </c>
      <c r="P11">
        <f t="shared" si="3"/>
        <v>1.94</v>
      </c>
      <c r="Q11">
        <f t="shared" si="4"/>
        <v>1.335</v>
      </c>
      <c r="R11">
        <v>12.5</v>
      </c>
      <c r="S11" s="1">
        <v>1.7255</v>
      </c>
      <c r="T11" s="1">
        <v>1.4368000000000001</v>
      </c>
      <c r="U11">
        <v>1.39</v>
      </c>
      <c r="V11">
        <v>0.87</v>
      </c>
      <c r="W11">
        <f t="shared" si="5"/>
        <v>0.87</v>
      </c>
      <c r="X11">
        <f t="shared" si="6"/>
        <v>1.7255</v>
      </c>
      <c r="Y11">
        <f t="shared" si="7"/>
        <v>1.355575</v>
      </c>
    </row>
    <row r="12" spans="1:25" x14ac:dyDescent="0.25">
      <c r="A12">
        <v>13.5</v>
      </c>
      <c r="B12">
        <v>1.34</v>
      </c>
      <c r="C12">
        <v>1.48</v>
      </c>
      <c r="D12">
        <v>1.82</v>
      </c>
      <c r="E12">
        <v>1.33</v>
      </c>
      <c r="F12">
        <v>0.86</v>
      </c>
      <c r="G12">
        <f t="shared" si="0"/>
        <v>0.86</v>
      </c>
      <c r="H12">
        <f t="shared" si="8"/>
        <v>1.82</v>
      </c>
      <c r="I12">
        <f t="shared" si="1"/>
        <v>1.3660000000000001</v>
      </c>
      <c r="J12">
        <v>13.39616</v>
      </c>
      <c r="K12">
        <v>1.96</v>
      </c>
      <c r="L12">
        <v>1</v>
      </c>
      <c r="M12">
        <v>1.06</v>
      </c>
      <c r="N12">
        <v>1.36</v>
      </c>
      <c r="O12">
        <f t="shared" si="2"/>
        <v>1</v>
      </c>
      <c r="P12">
        <f t="shared" si="3"/>
        <v>1.96</v>
      </c>
      <c r="Q12">
        <f t="shared" si="4"/>
        <v>1.345</v>
      </c>
      <c r="R12">
        <v>13.5</v>
      </c>
      <c r="S12" s="1">
        <v>1.7594000000000001</v>
      </c>
      <c r="T12" s="1">
        <v>1.4282999999999999</v>
      </c>
      <c r="U12">
        <v>1.41</v>
      </c>
      <c r="V12">
        <v>0.86</v>
      </c>
      <c r="W12">
        <f t="shared" si="5"/>
        <v>0.86</v>
      </c>
      <c r="X12">
        <f t="shared" si="6"/>
        <v>1.7594000000000001</v>
      </c>
      <c r="Y12">
        <f t="shared" si="7"/>
        <v>1.364425</v>
      </c>
    </row>
    <row r="13" spans="1:25" x14ac:dyDescent="0.25">
      <c r="A13">
        <v>14.5</v>
      </c>
      <c r="B13">
        <v>1.26</v>
      </c>
      <c r="C13">
        <v>1.39</v>
      </c>
      <c r="D13">
        <v>1.74</v>
      </c>
      <c r="E13">
        <v>1.24</v>
      </c>
      <c r="F13">
        <v>0.79</v>
      </c>
      <c r="G13">
        <f t="shared" si="0"/>
        <v>0.79</v>
      </c>
      <c r="H13">
        <f t="shared" si="8"/>
        <v>1.74</v>
      </c>
      <c r="I13">
        <f t="shared" si="1"/>
        <v>1.284</v>
      </c>
      <c r="J13">
        <v>14.394159999999999</v>
      </c>
      <c r="K13">
        <v>1.96</v>
      </c>
      <c r="L13">
        <v>1</v>
      </c>
      <c r="M13">
        <v>1.06</v>
      </c>
      <c r="N13">
        <v>1.36</v>
      </c>
      <c r="O13">
        <f t="shared" si="2"/>
        <v>1</v>
      </c>
      <c r="P13">
        <f t="shared" si="3"/>
        <v>1.96</v>
      </c>
      <c r="Q13">
        <f t="shared" si="4"/>
        <v>1.345</v>
      </c>
      <c r="R13">
        <v>14.5</v>
      </c>
      <c r="S13" s="1">
        <v>1.8601000000000001</v>
      </c>
      <c r="T13" s="1">
        <v>1.4590000000000001</v>
      </c>
      <c r="U13">
        <v>1.5</v>
      </c>
      <c r="V13">
        <v>0.87</v>
      </c>
      <c r="W13">
        <f t="shared" si="5"/>
        <v>0.87</v>
      </c>
      <c r="X13">
        <f t="shared" si="6"/>
        <v>1.8601000000000001</v>
      </c>
      <c r="Y13">
        <f t="shared" si="7"/>
        <v>1.4222750000000002</v>
      </c>
    </row>
    <row r="14" spans="1:25" x14ac:dyDescent="0.25">
      <c r="A14">
        <v>15.5</v>
      </c>
      <c r="B14">
        <v>1.31</v>
      </c>
      <c r="C14">
        <v>1.42</v>
      </c>
      <c r="D14">
        <v>1.77</v>
      </c>
      <c r="E14">
        <v>1.25</v>
      </c>
      <c r="F14">
        <v>0.8</v>
      </c>
      <c r="G14">
        <f t="shared" si="0"/>
        <v>0.8</v>
      </c>
      <c r="H14">
        <f t="shared" si="8"/>
        <v>1.77</v>
      </c>
      <c r="I14">
        <f t="shared" si="1"/>
        <v>1.31</v>
      </c>
      <c r="J14">
        <v>15.397</v>
      </c>
      <c r="K14">
        <v>2.0499999999999998</v>
      </c>
      <c r="L14">
        <v>1</v>
      </c>
      <c r="M14">
        <v>1.1000000000000001</v>
      </c>
      <c r="N14">
        <v>1.4</v>
      </c>
      <c r="O14">
        <f t="shared" si="2"/>
        <v>1</v>
      </c>
      <c r="P14">
        <f t="shared" si="3"/>
        <v>2.0499999999999998</v>
      </c>
      <c r="Q14">
        <f t="shared" si="4"/>
        <v>1.3875000000000002</v>
      </c>
      <c r="R14">
        <v>15.5</v>
      </c>
      <c r="S14" s="1">
        <v>1.8665</v>
      </c>
      <c r="T14" s="1">
        <v>1.4360999999999999</v>
      </c>
      <c r="U14">
        <v>1.5</v>
      </c>
      <c r="V14">
        <v>0.85</v>
      </c>
      <c r="W14">
        <f t="shared" si="5"/>
        <v>0.85</v>
      </c>
      <c r="X14">
        <f t="shared" si="6"/>
        <v>1.8665</v>
      </c>
      <c r="Y14">
        <f t="shared" si="7"/>
        <v>1.4131499999999999</v>
      </c>
    </row>
    <row r="15" spans="1:25" x14ac:dyDescent="0.25">
      <c r="A15">
        <v>16.5</v>
      </c>
      <c r="B15">
        <v>1.3</v>
      </c>
      <c r="C15">
        <v>1.41</v>
      </c>
      <c r="D15">
        <v>1.76</v>
      </c>
      <c r="E15">
        <v>1.23</v>
      </c>
      <c r="F15">
        <v>0.78</v>
      </c>
      <c r="G15">
        <f t="shared" si="0"/>
        <v>0.78</v>
      </c>
      <c r="H15">
        <f t="shared" si="8"/>
        <v>1.76</v>
      </c>
      <c r="I15">
        <f t="shared" si="1"/>
        <v>1.2959999999999998</v>
      </c>
      <c r="J15">
        <v>16.394220000000001</v>
      </c>
      <c r="K15">
        <v>2.04</v>
      </c>
      <c r="L15">
        <v>1</v>
      </c>
      <c r="M15">
        <v>1.0900000000000001</v>
      </c>
      <c r="N15">
        <v>1.39</v>
      </c>
      <c r="O15">
        <f t="shared" si="2"/>
        <v>1</v>
      </c>
      <c r="P15">
        <f t="shared" si="3"/>
        <v>2.04</v>
      </c>
      <c r="Q15">
        <f t="shared" si="4"/>
        <v>1.38</v>
      </c>
      <c r="R15">
        <v>16.5</v>
      </c>
      <c r="S15" s="1">
        <v>1.9374</v>
      </c>
      <c r="T15" s="1">
        <v>1.4514</v>
      </c>
      <c r="U15">
        <v>1.56</v>
      </c>
      <c r="V15">
        <v>0.86</v>
      </c>
      <c r="W15">
        <f t="shared" si="5"/>
        <v>0.86</v>
      </c>
      <c r="X15">
        <f t="shared" si="6"/>
        <v>1.9374</v>
      </c>
      <c r="Y15">
        <f t="shared" si="7"/>
        <v>1.4522000000000002</v>
      </c>
    </row>
    <row r="16" spans="1:25" x14ac:dyDescent="0.25">
      <c r="A16">
        <v>17.5</v>
      </c>
      <c r="B16">
        <v>1.3</v>
      </c>
      <c r="C16">
        <v>1.41</v>
      </c>
      <c r="D16">
        <v>1.76</v>
      </c>
      <c r="E16">
        <v>1.21</v>
      </c>
      <c r="F16">
        <v>0.77</v>
      </c>
      <c r="G16">
        <f t="shared" si="0"/>
        <v>0.77</v>
      </c>
      <c r="H16">
        <f t="shared" si="8"/>
        <v>1.76</v>
      </c>
      <c r="I16">
        <f t="shared" si="1"/>
        <v>1.2899999999999998</v>
      </c>
      <c r="J16">
        <v>17.394359999999999</v>
      </c>
      <c r="K16">
        <v>1.95</v>
      </c>
      <c r="L16">
        <v>1</v>
      </c>
      <c r="M16">
        <v>1.05</v>
      </c>
      <c r="N16">
        <v>1.36</v>
      </c>
      <c r="O16">
        <f t="shared" si="2"/>
        <v>1</v>
      </c>
      <c r="P16">
        <f t="shared" si="3"/>
        <v>1.95</v>
      </c>
      <c r="Q16">
        <f t="shared" si="4"/>
        <v>1.34</v>
      </c>
      <c r="R16">
        <v>17.5</v>
      </c>
      <c r="S16" s="1">
        <v>1.8106</v>
      </c>
      <c r="T16" s="1">
        <v>1.359</v>
      </c>
      <c r="U16">
        <v>1.46</v>
      </c>
      <c r="V16">
        <v>0.8</v>
      </c>
      <c r="W16">
        <f t="shared" si="5"/>
        <v>0.8</v>
      </c>
      <c r="X16">
        <f t="shared" si="6"/>
        <v>1.8106</v>
      </c>
      <c r="Y16">
        <f t="shared" si="7"/>
        <v>1.3573999999999999</v>
      </c>
    </row>
    <row r="17" spans="1:25" x14ac:dyDescent="0.25">
      <c r="A17">
        <v>18.5</v>
      </c>
      <c r="B17">
        <v>1.17</v>
      </c>
      <c r="C17">
        <v>1.24</v>
      </c>
      <c r="D17">
        <v>1.6</v>
      </c>
      <c r="E17">
        <v>1.1100000000000001</v>
      </c>
      <c r="F17">
        <v>0.69</v>
      </c>
      <c r="G17">
        <f t="shared" si="0"/>
        <v>0.69</v>
      </c>
      <c r="H17">
        <f t="shared" si="8"/>
        <v>1.6</v>
      </c>
      <c r="I17">
        <f t="shared" si="1"/>
        <v>1.1620000000000001</v>
      </c>
      <c r="J17">
        <v>18.38982</v>
      </c>
      <c r="K17">
        <v>2.1</v>
      </c>
      <c r="L17">
        <v>1</v>
      </c>
      <c r="M17">
        <v>1.1200000000000001</v>
      </c>
      <c r="N17">
        <v>1.42</v>
      </c>
      <c r="O17">
        <f t="shared" si="2"/>
        <v>1</v>
      </c>
      <c r="P17">
        <f t="shared" si="3"/>
        <v>2.1</v>
      </c>
      <c r="Q17">
        <f t="shared" si="4"/>
        <v>1.4100000000000001</v>
      </c>
      <c r="R17">
        <v>18.5</v>
      </c>
      <c r="S17" s="1">
        <v>1.4411</v>
      </c>
      <c r="T17" s="1">
        <v>1.1315999999999999</v>
      </c>
      <c r="U17">
        <v>1.1599999999999999</v>
      </c>
      <c r="V17">
        <v>0.67</v>
      </c>
      <c r="W17">
        <f t="shared" si="5"/>
        <v>0.67</v>
      </c>
      <c r="X17">
        <f t="shared" si="6"/>
        <v>1.4411</v>
      </c>
      <c r="Y17">
        <f t="shared" si="7"/>
        <v>1.1006750000000001</v>
      </c>
    </row>
    <row r="18" spans="1:25" x14ac:dyDescent="0.25">
      <c r="A18">
        <v>19.444999999999901</v>
      </c>
      <c r="B18">
        <v>1.1299999999999999</v>
      </c>
      <c r="C18">
        <v>1.19</v>
      </c>
      <c r="D18">
        <v>1.56</v>
      </c>
      <c r="E18">
        <v>1.1000000000000001</v>
      </c>
      <c r="F18">
        <v>0.69</v>
      </c>
      <c r="G18">
        <f t="shared" si="0"/>
        <v>0.69</v>
      </c>
      <c r="H18">
        <f t="shared" si="8"/>
        <v>1.56</v>
      </c>
      <c r="I18">
        <f t="shared" si="1"/>
        <v>1.1339999999999999</v>
      </c>
      <c r="J18">
        <v>19.392939999999999</v>
      </c>
      <c r="K18">
        <v>1.97</v>
      </c>
      <c r="L18">
        <v>1</v>
      </c>
      <c r="M18">
        <v>1.06</v>
      </c>
      <c r="N18">
        <v>1.37</v>
      </c>
      <c r="O18">
        <f t="shared" si="2"/>
        <v>1</v>
      </c>
      <c r="P18">
        <f t="shared" si="3"/>
        <v>1.97</v>
      </c>
      <c r="Q18">
        <f t="shared" si="4"/>
        <v>1.3499999999999999</v>
      </c>
      <c r="R18">
        <v>19.445</v>
      </c>
      <c r="S18" s="1">
        <v>1.3402000000000001</v>
      </c>
      <c r="T18" s="1">
        <v>1.0579000000000001</v>
      </c>
      <c r="U18">
        <v>1.08</v>
      </c>
      <c r="V18">
        <v>0.63</v>
      </c>
      <c r="W18">
        <f>MIN(S18:V18)</f>
        <v>0.63</v>
      </c>
      <c r="X18">
        <f>MAX(S18:V18)</f>
        <v>1.3402000000000001</v>
      </c>
      <c r="Y18">
        <f>AVERAGE(S18:V18)</f>
        <v>1.0270250000000001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F20-CE08-4BF0-A5A1-0B3DB8B6BFDC}">
  <dimension ref="A1:F19"/>
  <sheetViews>
    <sheetView workbookViewId="0">
      <selection activeCell="G1" sqref="G1:G1048576"/>
    </sheetView>
  </sheetViews>
  <sheetFormatPr defaultRowHeight="15" x14ac:dyDescent="0.25"/>
  <cols>
    <col min="1" max="1" width="10.7109375" bestFit="1" customWidth="1"/>
    <col min="2" max="2" width="9.140625" customWidth="1"/>
    <col min="3" max="3" width="11.42578125" bestFit="1" customWidth="1"/>
    <col min="4" max="4" width="12.42578125" customWidth="1"/>
    <col min="5" max="5" width="9.5703125" bestFit="1" customWidth="1"/>
    <col min="6" max="6" width="7.42578125" customWidth="1"/>
  </cols>
  <sheetData>
    <row r="1" spans="1:6" x14ac:dyDescent="0.25">
      <c r="A1" t="s">
        <v>22</v>
      </c>
      <c r="B1" t="s">
        <v>51</v>
      </c>
      <c r="C1" t="s">
        <v>29</v>
      </c>
      <c r="D1" t="s">
        <v>52</v>
      </c>
      <c r="E1" t="s">
        <v>38</v>
      </c>
      <c r="F1" t="s">
        <v>53</v>
      </c>
    </row>
    <row r="2" spans="1:6" x14ac:dyDescent="0.25">
      <c r="A2">
        <v>2.5099999999999998</v>
      </c>
      <c r="B2">
        <v>1.38574</v>
      </c>
      <c r="C2">
        <v>2.5068250000000001</v>
      </c>
      <c r="D2">
        <v>1.5138</v>
      </c>
      <c r="E2">
        <v>2.5099999999999998</v>
      </c>
      <c r="F2">
        <v>1.51</v>
      </c>
    </row>
    <row r="3" spans="1:6" x14ac:dyDescent="0.25">
      <c r="A3">
        <v>3.51</v>
      </c>
      <c r="B3">
        <v>1.0580799999999999</v>
      </c>
      <c r="C3">
        <v>3.4067799999999999</v>
      </c>
      <c r="D3">
        <v>1.14686</v>
      </c>
      <c r="E3">
        <v>3.51</v>
      </c>
      <c r="F3">
        <v>1.31</v>
      </c>
    </row>
    <row r="4" spans="1:6" x14ac:dyDescent="0.25">
      <c r="A4">
        <v>4.51</v>
      </c>
      <c r="B4">
        <v>0.80601</v>
      </c>
      <c r="C4">
        <v>4.4054599999999997</v>
      </c>
      <c r="D4">
        <v>0.81023000000000001</v>
      </c>
      <c r="E4">
        <v>4.51</v>
      </c>
      <c r="F4">
        <v>1.29</v>
      </c>
    </row>
    <row r="5" spans="1:6" x14ac:dyDescent="0.25">
      <c r="A5">
        <v>5.51</v>
      </c>
      <c r="B5">
        <v>0.88769000000000009</v>
      </c>
      <c r="C5">
        <v>5.40008</v>
      </c>
      <c r="D5">
        <v>0.80652000000000001</v>
      </c>
      <c r="E5">
        <v>5.51</v>
      </c>
      <c r="F5">
        <v>1.79</v>
      </c>
    </row>
    <row r="6" spans="1:6" x14ac:dyDescent="0.25">
      <c r="A6">
        <v>6.51</v>
      </c>
      <c r="B6">
        <v>0.98900999999999994</v>
      </c>
      <c r="C6">
        <v>6.4029199999999999</v>
      </c>
      <c r="D6">
        <v>1.0387899999999999</v>
      </c>
      <c r="E6">
        <v>6.51</v>
      </c>
      <c r="F6">
        <v>2.19</v>
      </c>
    </row>
    <row r="7" spans="1:6" x14ac:dyDescent="0.25">
      <c r="A7">
        <v>7.51</v>
      </c>
      <c r="B7">
        <v>1.1105699999999998</v>
      </c>
      <c r="C7">
        <v>7.4016199999999897</v>
      </c>
      <c r="D7">
        <v>1.18791</v>
      </c>
      <c r="E7">
        <v>7.51</v>
      </c>
      <c r="F7">
        <v>2.4</v>
      </c>
    </row>
    <row r="8" spans="1:6" x14ac:dyDescent="0.25">
      <c r="A8">
        <v>8.51</v>
      </c>
      <c r="B8">
        <v>1.2417400000000001</v>
      </c>
      <c r="C8">
        <v>8.4016599999999997</v>
      </c>
      <c r="D8">
        <v>1.2592300000000001</v>
      </c>
      <c r="E8">
        <v>8.51</v>
      </c>
      <c r="F8">
        <v>2.73</v>
      </c>
    </row>
    <row r="9" spans="1:6" x14ac:dyDescent="0.25">
      <c r="A9">
        <v>9.51</v>
      </c>
      <c r="B9">
        <v>1.3869100000000001</v>
      </c>
      <c r="C9">
        <v>9.4003999999999994</v>
      </c>
      <c r="D9">
        <v>1.4207000000000001</v>
      </c>
      <c r="E9">
        <v>9.51</v>
      </c>
      <c r="F9">
        <v>3.05</v>
      </c>
    </row>
    <row r="10" spans="1:6" x14ac:dyDescent="0.25">
      <c r="A10">
        <v>10.505000000000001</v>
      </c>
      <c r="B10">
        <v>1.2989600000000001</v>
      </c>
      <c r="C10">
        <v>10.4026</v>
      </c>
      <c r="D10">
        <v>1.5904500000000001</v>
      </c>
      <c r="E10">
        <v>10.505000000000001</v>
      </c>
      <c r="F10">
        <v>3.36</v>
      </c>
    </row>
    <row r="11" spans="1:6" x14ac:dyDescent="0.25">
      <c r="A11">
        <v>11.5</v>
      </c>
      <c r="B11">
        <v>1.4207700000000001</v>
      </c>
      <c r="C11">
        <v>11.3974999999999</v>
      </c>
      <c r="D11">
        <v>1.81006</v>
      </c>
      <c r="E11">
        <v>11.5</v>
      </c>
      <c r="F11">
        <v>3.67</v>
      </c>
    </row>
    <row r="12" spans="1:6" x14ac:dyDescent="0.25">
      <c r="A12">
        <v>12.5</v>
      </c>
      <c r="B12">
        <v>1.51986</v>
      </c>
      <c r="C12">
        <v>12.398540000000001</v>
      </c>
      <c r="D12">
        <v>1.9089500000000001</v>
      </c>
      <c r="E12">
        <v>12.5</v>
      </c>
      <c r="F12">
        <v>4.08</v>
      </c>
    </row>
    <row r="13" spans="1:6" x14ac:dyDescent="0.25">
      <c r="A13">
        <v>13.5</v>
      </c>
      <c r="B13">
        <v>1.5866500000000001</v>
      </c>
      <c r="C13">
        <v>13.39616</v>
      </c>
      <c r="D13">
        <v>1.9343800000000002</v>
      </c>
      <c r="E13">
        <v>13.5</v>
      </c>
      <c r="F13">
        <v>4.54</v>
      </c>
    </row>
    <row r="14" spans="1:6" x14ac:dyDescent="0.25">
      <c r="A14">
        <v>14.5</v>
      </c>
      <c r="B14">
        <v>1.5541400000000001</v>
      </c>
      <c r="C14">
        <v>14.394159999999999</v>
      </c>
      <c r="D14">
        <v>1.96506</v>
      </c>
      <c r="E14">
        <v>14.5</v>
      </c>
      <c r="F14">
        <v>5.24</v>
      </c>
    </row>
    <row r="15" spans="1:6" x14ac:dyDescent="0.25">
      <c r="A15">
        <v>15.5</v>
      </c>
      <c r="B15">
        <v>1.7201199999999999</v>
      </c>
      <c r="C15">
        <v>15.397</v>
      </c>
      <c r="D15">
        <v>1.7263299999999999</v>
      </c>
      <c r="E15">
        <v>15.5</v>
      </c>
      <c r="F15">
        <v>5.68</v>
      </c>
    </row>
    <row r="16" spans="1:6" x14ac:dyDescent="0.25">
      <c r="A16">
        <v>16.5</v>
      </c>
      <c r="B16">
        <v>1.8057300000000001</v>
      </c>
      <c r="C16">
        <v>16.394220000000001</v>
      </c>
      <c r="D16">
        <v>1.9803599999999999</v>
      </c>
      <c r="E16">
        <v>16.5</v>
      </c>
      <c r="F16">
        <v>6.35</v>
      </c>
    </row>
    <row r="17" spans="1:6" x14ac:dyDescent="0.25">
      <c r="A17">
        <v>17.5</v>
      </c>
      <c r="B17">
        <v>1.9274899999999999</v>
      </c>
      <c r="C17">
        <v>17.394359999999999</v>
      </c>
      <c r="D17">
        <v>2.1951900000000002</v>
      </c>
      <c r="E17">
        <v>17.5</v>
      </c>
      <c r="F17">
        <v>6.3</v>
      </c>
    </row>
    <row r="18" spans="1:6" x14ac:dyDescent="0.25">
      <c r="A18">
        <v>18.5</v>
      </c>
      <c r="B18">
        <v>1.6576199999999999</v>
      </c>
      <c r="C18">
        <v>18.38982</v>
      </c>
      <c r="D18">
        <v>3.7673299999999998</v>
      </c>
      <c r="E18">
        <v>18.5</v>
      </c>
      <c r="F18">
        <v>5.22</v>
      </c>
    </row>
    <row r="19" spans="1:6" x14ac:dyDescent="0.25">
      <c r="A19">
        <v>19.444999999999901</v>
      </c>
      <c r="B19">
        <v>1.6353599999999999</v>
      </c>
      <c r="C19">
        <v>19.392939999999999</v>
      </c>
      <c r="D19">
        <v>3.4724299999999997</v>
      </c>
      <c r="E19">
        <v>19.445</v>
      </c>
      <c r="F19">
        <v>5.0999999999999996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5DD-B4FE-4E6F-A490-15062922B58F}">
  <dimension ref="A1:AC22"/>
  <sheetViews>
    <sheetView topLeftCell="E1" workbookViewId="0">
      <selection activeCell="AC1" sqref="AC1"/>
    </sheetView>
  </sheetViews>
  <sheetFormatPr defaultRowHeight="15" x14ac:dyDescent="0.25"/>
  <cols>
    <col min="1" max="1" width="10.7109375" bestFit="1" customWidth="1"/>
    <col min="2" max="16" width="10.7109375" customWidth="1"/>
    <col min="17" max="17" width="11.42578125" bestFit="1" customWidth="1"/>
    <col min="18" max="22" width="11.42578125" customWidth="1"/>
    <col min="23" max="23" width="9.5703125" bestFit="1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54</v>
      </c>
      <c r="K1" t="s">
        <v>55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34</v>
      </c>
      <c r="S1" t="s">
        <v>35</v>
      </c>
      <c r="T1" t="s">
        <v>36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68</v>
      </c>
    </row>
    <row r="2" spans="1:29" x14ac:dyDescent="0.25">
      <c r="A2">
        <v>2.5099999999999998</v>
      </c>
      <c r="B2">
        <v>8.9898500000000006</v>
      </c>
      <c r="C2">
        <v>9.4155300000000004</v>
      </c>
      <c r="D2">
        <v>5.9656400000000005</v>
      </c>
      <c r="E2">
        <v>8.5778799999999986</v>
      </c>
      <c r="F2">
        <v>11.233549999999999</v>
      </c>
      <c r="G2">
        <v>15.819394332191793</v>
      </c>
      <c r="H2">
        <v>15.525521901412622</v>
      </c>
      <c r="I2">
        <v>10.506808770238516</v>
      </c>
      <c r="J2">
        <v>11.964454576679923</v>
      </c>
      <c r="K2">
        <v>12.313434590656819</v>
      </c>
      <c r="L2">
        <f t="shared" ref="L2:L18" si="0">MIN(B2:K2)</f>
        <v>5.9656400000000005</v>
      </c>
      <c r="M2">
        <f t="shared" ref="M2:M18" si="1">MAX(B2:K2)</f>
        <v>15.819394332191793</v>
      </c>
      <c r="N2">
        <f t="shared" ref="N2:N18" si="2">AVERAGE(B2:K2)</f>
        <v>11.031206417117968</v>
      </c>
      <c r="O2">
        <v>2.5068250000000001</v>
      </c>
      <c r="P2">
        <v>6.0527600000000001</v>
      </c>
      <c r="Q2">
        <v>7.2051800000000004</v>
      </c>
      <c r="R2">
        <f t="shared" ref="R2:R19" si="3">MIN(P2:Q2)</f>
        <v>6.0527600000000001</v>
      </c>
      <c r="S2">
        <f t="shared" ref="S2:S19" si="4">MAX(P2:Q2)</f>
        <v>7.2051800000000004</v>
      </c>
      <c r="T2">
        <f t="shared" ref="T2:T18" si="5">AVERAGE(P2:Q2)</f>
        <v>6.6289700000000007</v>
      </c>
      <c r="U2">
        <v>2.5099999999999998</v>
      </c>
      <c r="V2">
        <v>9.2345300000000012</v>
      </c>
      <c r="W2">
        <v>9.6213300000000004</v>
      </c>
      <c r="X2">
        <v>9.4827300000000001</v>
      </c>
      <c r="Y2">
        <v>9.9574999999999996</v>
      </c>
      <c r="Z2">
        <f>MIN(V2:Y2)</f>
        <v>9.2345300000000012</v>
      </c>
      <c r="AA2">
        <f>MAX(V2:Y2)</f>
        <v>9.9574999999999996</v>
      </c>
      <c r="AB2">
        <f>AVERAGE(V2:Y2)</f>
        <v>9.5740224999999999</v>
      </c>
      <c r="AC2">
        <v>10.067512456467831</v>
      </c>
    </row>
    <row r="3" spans="1:29" x14ac:dyDescent="0.25">
      <c r="A3">
        <v>3.51</v>
      </c>
      <c r="B3">
        <v>9.3931200000000015</v>
      </c>
      <c r="C3">
        <v>9.2368400000000008</v>
      </c>
      <c r="D3">
        <v>5.4413999999999998</v>
      </c>
      <c r="E3">
        <v>7.9579700000000004</v>
      </c>
      <c r="F3">
        <v>9.6676699999999993</v>
      </c>
      <c r="G3">
        <v>14.486714533899367</v>
      </c>
      <c r="H3">
        <v>15.227031963166223</v>
      </c>
      <c r="I3">
        <v>9.8589601136609541</v>
      </c>
      <c r="J3">
        <v>11.17622146622293</v>
      </c>
      <c r="K3">
        <v>13.655896048894135</v>
      </c>
      <c r="L3">
        <f t="shared" si="0"/>
        <v>5.4413999999999998</v>
      </c>
      <c r="M3">
        <f t="shared" si="1"/>
        <v>15.227031963166223</v>
      </c>
      <c r="N3">
        <f t="shared" si="2"/>
        <v>10.610182412584361</v>
      </c>
      <c r="O3">
        <v>3.4067799999999999</v>
      </c>
      <c r="P3">
        <v>5.3450100000000003</v>
      </c>
      <c r="Q3">
        <v>7.0918400000000004</v>
      </c>
      <c r="R3">
        <f t="shared" si="3"/>
        <v>5.3450100000000003</v>
      </c>
      <c r="S3">
        <f t="shared" si="4"/>
        <v>7.0918400000000004</v>
      </c>
      <c r="T3">
        <f t="shared" si="5"/>
        <v>6.2184249999999999</v>
      </c>
      <c r="U3">
        <v>3.51</v>
      </c>
      <c r="V3">
        <v>7.8497599999999998</v>
      </c>
      <c r="W3">
        <v>8.1548499999999997</v>
      </c>
      <c r="X3">
        <v>8.0816999999999997</v>
      </c>
      <c r="Y3">
        <v>8.6464599999999994</v>
      </c>
      <c r="Z3">
        <f t="shared" ref="Z3:Z19" si="6">MIN(V3:Y3)</f>
        <v>7.8497599999999998</v>
      </c>
      <c r="AA3">
        <f t="shared" ref="AA3:AA18" si="7">MAX(V3:Y3)</f>
        <v>8.6464599999999994</v>
      </c>
      <c r="AB3">
        <f>AVERAGE(V3:Y3)</f>
        <v>8.1831924999999988</v>
      </c>
      <c r="AC3">
        <v>8.683506043658614</v>
      </c>
    </row>
    <row r="4" spans="1:29" x14ac:dyDescent="0.25">
      <c r="A4">
        <v>4.51</v>
      </c>
      <c r="B4">
        <v>7.0516699999999997</v>
      </c>
      <c r="C4">
        <v>8.210049999999999</v>
      </c>
      <c r="D4">
        <v>5.1858900000000006</v>
      </c>
      <c r="E4">
        <v>7.4756499999999999</v>
      </c>
      <c r="F4">
        <v>8.5410000000000004</v>
      </c>
      <c r="G4">
        <v>13.999604094688763</v>
      </c>
      <c r="H4">
        <v>15.32234201524386</v>
      </c>
      <c r="I4">
        <v>9.7164193683729643</v>
      </c>
      <c r="J4">
        <v>11.323596489858264</v>
      </c>
      <c r="K4">
        <v>15.200702692453447</v>
      </c>
      <c r="L4">
        <f t="shared" si="0"/>
        <v>5.1858900000000006</v>
      </c>
      <c r="M4">
        <f t="shared" si="1"/>
        <v>15.32234201524386</v>
      </c>
      <c r="N4">
        <f t="shared" si="2"/>
        <v>10.20269246606173</v>
      </c>
      <c r="O4">
        <v>4.4054599999999997</v>
      </c>
      <c r="P4">
        <v>4.2891300000000001</v>
      </c>
      <c r="Q4">
        <v>6.05274</v>
      </c>
      <c r="R4">
        <f t="shared" si="3"/>
        <v>4.2891300000000001</v>
      </c>
      <c r="S4">
        <f t="shared" si="4"/>
        <v>6.05274</v>
      </c>
      <c r="T4">
        <f t="shared" si="5"/>
        <v>5.1709350000000001</v>
      </c>
      <c r="U4">
        <v>4.51</v>
      </c>
      <c r="V4">
        <v>7.6694700000000005</v>
      </c>
      <c r="W4">
        <v>7.9517499999999997</v>
      </c>
      <c r="X4">
        <v>7.9019599999999999</v>
      </c>
      <c r="Y4">
        <v>8.5546200000000017</v>
      </c>
      <c r="Z4">
        <f t="shared" si="6"/>
        <v>7.6694700000000005</v>
      </c>
      <c r="AA4">
        <f t="shared" si="7"/>
        <v>8.5546200000000017</v>
      </c>
      <c r="AB4">
        <f t="shared" ref="AB4:AB19" si="8">AVERAGE(V4:Y4)</f>
        <v>8.0194500000000009</v>
      </c>
      <c r="AC4">
        <v>8.8005569050678076</v>
      </c>
    </row>
    <row r="5" spans="1:29" x14ac:dyDescent="0.25">
      <c r="A5">
        <v>5.51</v>
      </c>
      <c r="B5">
        <v>8.8577600000000007</v>
      </c>
      <c r="C5">
        <v>8.8064699999999991</v>
      </c>
      <c r="D5">
        <v>5.7783199999999999</v>
      </c>
      <c r="E5">
        <v>8.3402499999999993</v>
      </c>
      <c r="F5">
        <v>8.8016900000000007</v>
      </c>
      <c r="G5">
        <v>15.59857222241868</v>
      </c>
      <c r="H5">
        <v>16.378480907634355</v>
      </c>
      <c r="I5">
        <v>10.410142445630637</v>
      </c>
      <c r="J5">
        <v>12.405791262057242</v>
      </c>
      <c r="K5">
        <v>17.455120630400256</v>
      </c>
      <c r="L5">
        <f t="shared" si="0"/>
        <v>5.7783199999999999</v>
      </c>
      <c r="M5">
        <f t="shared" si="1"/>
        <v>17.455120630400256</v>
      </c>
      <c r="N5">
        <f t="shared" si="2"/>
        <v>11.283259746814117</v>
      </c>
      <c r="O5">
        <v>5.40008</v>
      </c>
      <c r="P5">
        <v>4.4962600000000004</v>
      </c>
      <c r="Q5">
        <v>6.4630299999999998</v>
      </c>
      <c r="R5">
        <f t="shared" si="3"/>
        <v>4.4962600000000004</v>
      </c>
      <c r="S5">
        <f t="shared" si="4"/>
        <v>6.4630299999999998</v>
      </c>
      <c r="T5">
        <f t="shared" si="5"/>
        <v>5.4796449999999997</v>
      </c>
      <c r="U5">
        <v>5.51</v>
      </c>
      <c r="V5">
        <v>10.54086</v>
      </c>
      <c r="W5">
        <v>10.948709999999998</v>
      </c>
      <c r="X5">
        <v>10.825749999999999</v>
      </c>
      <c r="Y5">
        <v>11.72007</v>
      </c>
      <c r="Z5">
        <f t="shared" si="6"/>
        <v>10.54086</v>
      </c>
      <c r="AA5">
        <f t="shared" si="7"/>
        <v>11.72007</v>
      </c>
      <c r="AB5">
        <f t="shared" si="8"/>
        <v>11.0088475</v>
      </c>
      <c r="AC5">
        <v>11.70843508044458</v>
      </c>
    </row>
    <row r="6" spans="1:29" x14ac:dyDescent="0.25">
      <c r="A6">
        <v>6.51</v>
      </c>
      <c r="B6">
        <v>10.66812</v>
      </c>
      <c r="C6">
        <v>9.4792699999999996</v>
      </c>
      <c r="D6">
        <v>6.3722399999999997</v>
      </c>
      <c r="E6">
        <v>9.19421</v>
      </c>
      <c r="F6">
        <v>9.0591000000000008</v>
      </c>
      <c r="G6">
        <v>17.317872914994439</v>
      </c>
      <c r="H6">
        <v>17.4214075533759</v>
      </c>
      <c r="I6">
        <v>11.12744454293812</v>
      </c>
      <c r="J6">
        <v>13.850002684653605</v>
      </c>
      <c r="K6">
        <v>19.674078607887047</v>
      </c>
      <c r="L6">
        <f t="shared" si="0"/>
        <v>6.3722399999999997</v>
      </c>
      <c r="M6">
        <f t="shared" si="1"/>
        <v>19.674078607887047</v>
      </c>
      <c r="N6">
        <f t="shared" si="2"/>
        <v>12.416374630384912</v>
      </c>
      <c r="O6">
        <v>6.4029199999999999</v>
      </c>
      <c r="P6">
        <v>5.7581899999999999</v>
      </c>
      <c r="Q6">
        <v>8.2616200000000006</v>
      </c>
      <c r="R6">
        <f t="shared" si="3"/>
        <v>5.7581899999999999</v>
      </c>
      <c r="S6">
        <f t="shared" si="4"/>
        <v>8.2616200000000006</v>
      </c>
      <c r="T6">
        <f t="shared" si="5"/>
        <v>7.0099049999999998</v>
      </c>
      <c r="U6">
        <v>6.51</v>
      </c>
      <c r="V6">
        <v>12.85839</v>
      </c>
      <c r="W6">
        <v>13.365600000000001</v>
      </c>
      <c r="X6">
        <v>13.183350000000001</v>
      </c>
      <c r="Y6">
        <v>14.296049999999999</v>
      </c>
      <c r="Z6">
        <f t="shared" si="6"/>
        <v>12.85839</v>
      </c>
      <c r="AA6">
        <f t="shared" si="7"/>
        <v>14.296049999999999</v>
      </c>
      <c r="AB6">
        <f t="shared" si="8"/>
        <v>13.425847500000001</v>
      </c>
      <c r="AC6">
        <v>13.991549593098808</v>
      </c>
    </row>
    <row r="7" spans="1:29" x14ac:dyDescent="0.25">
      <c r="A7">
        <v>7.51</v>
      </c>
      <c r="B7">
        <v>13.04603</v>
      </c>
      <c r="C7">
        <v>10.671530000000001</v>
      </c>
      <c r="D7">
        <v>7.2913399999999999</v>
      </c>
      <c r="E7">
        <v>10.47479</v>
      </c>
      <c r="F7">
        <v>9.8027499999999996</v>
      </c>
      <c r="G7">
        <v>19.80043716526723</v>
      </c>
      <c r="H7">
        <v>18.903656431774248</v>
      </c>
      <c r="I7">
        <v>12.140241828957608</v>
      </c>
      <c r="J7">
        <v>15.492776978058004</v>
      </c>
      <c r="K7">
        <v>22.373352706444503</v>
      </c>
      <c r="L7">
        <f t="shared" si="0"/>
        <v>7.2913399999999999</v>
      </c>
      <c r="M7">
        <f t="shared" si="1"/>
        <v>22.373352706444503</v>
      </c>
      <c r="N7">
        <f t="shared" si="2"/>
        <v>13.999690511050158</v>
      </c>
      <c r="O7">
        <v>7.4016199999999897</v>
      </c>
      <c r="P7">
        <v>6.6293500000000005</v>
      </c>
      <c r="Q7">
        <v>9.5323399999999996</v>
      </c>
      <c r="R7">
        <f t="shared" si="3"/>
        <v>6.6293500000000005</v>
      </c>
      <c r="S7">
        <f t="shared" si="4"/>
        <v>9.5323399999999996</v>
      </c>
      <c r="T7">
        <f t="shared" si="5"/>
        <v>8.0808450000000001</v>
      </c>
      <c r="U7">
        <v>7.51</v>
      </c>
      <c r="V7">
        <v>13.977979999999999</v>
      </c>
      <c r="W7">
        <v>14.519680000000001</v>
      </c>
      <c r="X7">
        <v>14.31621</v>
      </c>
      <c r="Y7">
        <v>15.591100000000001</v>
      </c>
      <c r="Z7">
        <f t="shared" si="6"/>
        <v>13.977979999999999</v>
      </c>
      <c r="AA7">
        <f t="shared" si="7"/>
        <v>15.591100000000001</v>
      </c>
      <c r="AB7">
        <f t="shared" si="8"/>
        <v>14.601242500000001</v>
      </c>
      <c r="AC7">
        <v>15.117679665531766</v>
      </c>
    </row>
    <row r="8" spans="1:29" x14ac:dyDescent="0.25">
      <c r="A8">
        <v>8.51</v>
      </c>
      <c r="B8">
        <v>16.19605</v>
      </c>
      <c r="C8">
        <v>12.429170000000001</v>
      </c>
      <c r="D8">
        <v>8.4011899999999997</v>
      </c>
      <c r="E8">
        <v>12.021040000000001</v>
      </c>
      <c r="F8">
        <v>10.80476</v>
      </c>
      <c r="G8">
        <v>22.69168437227826</v>
      </c>
      <c r="H8">
        <v>20.529055923338095</v>
      </c>
      <c r="I8">
        <v>13.252925647304613</v>
      </c>
      <c r="J8">
        <v>17.101793101521451</v>
      </c>
      <c r="K8">
        <v>25.238801401135639</v>
      </c>
      <c r="L8">
        <f t="shared" si="0"/>
        <v>8.4011899999999997</v>
      </c>
      <c r="M8">
        <f t="shared" si="1"/>
        <v>25.238801401135639</v>
      </c>
      <c r="N8">
        <f t="shared" si="2"/>
        <v>15.866647044557805</v>
      </c>
      <c r="O8">
        <v>8.4016599999999997</v>
      </c>
      <c r="P8">
        <v>6.8741899999999996</v>
      </c>
      <c r="Q8">
        <v>9.8118199999999991</v>
      </c>
      <c r="R8">
        <f t="shared" si="3"/>
        <v>6.8741899999999996</v>
      </c>
      <c r="S8">
        <f t="shared" si="4"/>
        <v>9.8118199999999991</v>
      </c>
      <c r="T8">
        <f t="shared" si="5"/>
        <v>8.3430049999999998</v>
      </c>
      <c r="U8">
        <v>8.51</v>
      </c>
      <c r="V8">
        <v>15.88974</v>
      </c>
      <c r="W8">
        <v>16.508240000000001</v>
      </c>
      <c r="X8">
        <v>16.25592</v>
      </c>
      <c r="Y8">
        <v>17.735919999999997</v>
      </c>
      <c r="Z8">
        <f t="shared" si="6"/>
        <v>15.88974</v>
      </c>
      <c r="AA8">
        <f t="shared" si="7"/>
        <v>17.735919999999997</v>
      </c>
      <c r="AB8">
        <f t="shared" si="8"/>
        <v>16.597455</v>
      </c>
      <c r="AC8">
        <v>16.945545994175585</v>
      </c>
    </row>
    <row r="9" spans="1:29" x14ac:dyDescent="0.25">
      <c r="A9">
        <v>9.51</v>
      </c>
      <c r="B9">
        <v>17.688330000000001</v>
      </c>
      <c r="C9">
        <v>13.759679999999999</v>
      </c>
      <c r="D9">
        <v>9.7260400000000011</v>
      </c>
      <c r="E9">
        <v>13.72362</v>
      </c>
      <c r="F9">
        <v>12.032920000000001</v>
      </c>
      <c r="G9">
        <v>26.183590241632103</v>
      </c>
      <c r="H9">
        <v>22.543269892653662</v>
      </c>
      <c r="I9">
        <v>14.61328338329626</v>
      </c>
      <c r="J9">
        <v>19.168320364070787</v>
      </c>
      <c r="K9">
        <v>28.67807211810894</v>
      </c>
      <c r="L9">
        <f t="shared" si="0"/>
        <v>9.7260400000000011</v>
      </c>
      <c r="M9">
        <f t="shared" si="1"/>
        <v>28.67807211810894</v>
      </c>
      <c r="N9">
        <f t="shared" si="2"/>
        <v>17.811712599976172</v>
      </c>
      <c r="O9">
        <v>9.4003999999999994</v>
      </c>
      <c r="P9">
        <v>8.0060400000000005</v>
      </c>
      <c r="Q9">
        <v>11.547090000000001</v>
      </c>
      <c r="R9">
        <f t="shared" si="3"/>
        <v>8.0060400000000005</v>
      </c>
      <c r="S9">
        <f t="shared" si="4"/>
        <v>11.547090000000001</v>
      </c>
      <c r="T9">
        <f t="shared" si="5"/>
        <v>9.7765650000000015</v>
      </c>
      <c r="U9">
        <v>9.51</v>
      </c>
      <c r="V9">
        <v>17.643889999999999</v>
      </c>
      <c r="W9">
        <v>18.328400000000002</v>
      </c>
      <c r="X9">
        <v>18.03173</v>
      </c>
      <c r="Y9">
        <v>19.71274</v>
      </c>
      <c r="Z9">
        <f t="shared" si="6"/>
        <v>17.643889999999999</v>
      </c>
      <c r="AA9">
        <f t="shared" si="7"/>
        <v>19.71274</v>
      </c>
      <c r="AB9">
        <f t="shared" si="8"/>
        <v>18.429189999999998</v>
      </c>
      <c r="AC9">
        <v>18.890184265176661</v>
      </c>
    </row>
    <row r="10" spans="1:29" x14ac:dyDescent="0.25">
      <c r="A10">
        <v>10.505000000000001</v>
      </c>
      <c r="B10">
        <v>18.62763</v>
      </c>
      <c r="C10">
        <v>14.65892</v>
      </c>
      <c r="D10">
        <v>10.223240000000001</v>
      </c>
      <c r="E10">
        <v>14.381860000000001</v>
      </c>
      <c r="F10">
        <v>12.047540000000001</v>
      </c>
      <c r="G10">
        <v>27.650729578284757</v>
      </c>
      <c r="H10">
        <v>23.304301747635119</v>
      </c>
      <c r="I10">
        <v>15.155238666743031</v>
      </c>
      <c r="J10">
        <v>20.416981056226287</v>
      </c>
      <c r="K10">
        <v>30.829142553006861</v>
      </c>
      <c r="L10">
        <f t="shared" si="0"/>
        <v>10.223240000000001</v>
      </c>
      <c r="M10">
        <f t="shared" si="1"/>
        <v>30.829142553006861</v>
      </c>
      <c r="N10">
        <f t="shared" si="2"/>
        <v>18.729558360189607</v>
      </c>
      <c r="O10">
        <v>10.4026</v>
      </c>
      <c r="P10">
        <v>9.081059999999999</v>
      </c>
      <c r="Q10">
        <v>13.14903</v>
      </c>
      <c r="R10">
        <f t="shared" si="3"/>
        <v>9.081059999999999</v>
      </c>
      <c r="S10">
        <f t="shared" si="4"/>
        <v>13.14903</v>
      </c>
      <c r="T10">
        <f t="shared" si="5"/>
        <v>11.115044999999999</v>
      </c>
      <c r="U10">
        <v>10.505000000000001</v>
      </c>
      <c r="V10">
        <v>19.358689999999999</v>
      </c>
      <c r="W10">
        <v>20.10389</v>
      </c>
      <c r="X10">
        <v>19.763660000000002</v>
      </c>
      <c r="Y10">
        <v>21.647740000000002</v>
      </c>
      <c r="Z10">
        <f t="shared" si="6"/>
        <v>19.358689999999999</v>
      </c>
      <c r="AA10">
        <f t="shared" si="7"/>
        <v>21.647740000000002</v>
      </c>
      <c r="AB10">
        <f t="shared" si="8"/>
        <v>20.218495000000001</v>
      </c>
      <c r="AC10">
        <v>20.645954587997853</v>
      </c>
    </row>
    <row r="11" spans="1:29" x14ac:dyDescent="0.25">
      <c r="A11">
        <v>11.5</v>
      </c>
      <c r="B11">
        <v>20.2758</v>
      </c>
      <c r="C11">
        <v>16.06531</v>
      </c>
      <c r="D11">
        <v>11.52877</v>
      </c>
      <c r="E11">
        <v>16.05247</v>
      </c>
      <c r="F11">
        <v>13.1648</v>
      </c>
      <c r="G11">
        <v>31.05181853912865</v>
      </c>
      <c r="H11">
        <v>25.14105945755648</v>
      </c>
      <c r="I11">
        <v>16.392175101696818</v>
      </c>
      <c r="J11">
        <v>22.299275335380369</v>
      </c>
      <c r="K11">
        <v>34.247715309990824</v>
      </c>
      <c r="L11">
        <f t="shared" si="0"/>
        <v>11.52877</v>
      </c>
      <c r="M11">
        <f t="shared" si="1"/>
        <v>34.247715309990824</v>
      </c>
      <c r="N11">
        <f t="shared" si="2"/>
        <v>20.621919374375313</v>
      </c>
      <c r="O11">
        <v>11.3974999999999</v>
      </c>
      <c r="P11">
        <v>10.715719999999999</v>
      </c>
      <c r="Q11">
        <v>15.66653</v>
      </c>
      <c r="R11">
        <f t="shared" si="3"/>
        <v>10.715719999999999</v>
      </c>
      <c r="S11">
        <f t="shared" si="4"/>
        <v>15.66653</v>
      </c>
      <c r="T11">
        <f t="shared" si="5"/>
        <v>13.191125</v>
      </c>
      <c r="U11">
        <v>11.5</v>
      </c>
      <c r="V11">
        <v>21.11224</v>
      </c>
      <c r="W11">
        <v>21.917950000000001</v>
      </c>
      <c r="X11">
        <v>21.532349999999997</v>
      </c>
      <c r="Y11">
        <v>23.62527</v>
      </c>
      <c r="Z11">
        <f t="shared" si="6"/>
        <v>21.11224</v>
      </c>
      <c r="AA11">
        <f t="shared" si="7"/>
        <v>23.62527</v>
      </c>
      <c r="AB11">
        <f t="shared" si="8"/>
        <v>22.0469525</v>
      </c>
      <c r="AC11">
        <v>22.54494043234526</v>
      </c>
    </row>
    <row r="12" spans="1:29" x14ac:dyDescent="0.25">
      <c r="A12">
        <v>12.5</v>
      </c>
      <c r="B12">
        <v>20.50526</v>
      </c>
      <c r="C12">
        <v>17.058990000000001</v>
      </c>
      <c r="D12">
        <v>12.88707</v>
      </c>
      <c r="E12">
        <v>17.684480000000001</v>
      </c>
      <c r="F12">
        <v>14.27007</v>
      </c>
      <c r="G12">
        <v>34.63752311055697</v>
      </c>
      <c r="H12">
        <v>27.0788998927571</v>
      </c>
      <c r="I12">
        <v>17.690528705313483</v>
      </c>
      <c r="J12">
        <v>24.384581159475818</v>
      </c>
      <c r="K12">
        <v>37.958976869914196</v>
      </c>
      <c r="L12">
        <f t="shared" si="0"/>
        <v>12.88707</v>
      </c>
      <c r="M12">
        <f t="shared" si="1"/>
        <v>37.958976869914196</v>
      </c>
      <c r="N12">
        <f t="shared" si="2"/>
        <v>22.415637973801758</v>
      </c>
      <c r="O12">
        <v>12.398540000000001</v>
      </c>
      <c r="P12">
        <v>11.13927</v>
      </c>
      <c r="Q12">
        <v>16.226379999999999</v>
      </c>
      <c r="R12">
        <f t="shared" si="3"/>
        <v>11.13927</v>
      </c>
      <c r="S12">
        <f t="shared" si="4"/>
        <v>16.226379999999999</v>
      </c>
      <c r="T12">
        <f t="shared" si="5"/>
        <v>13.682824999999999</v>
      </c>
      <c r="U12">
        <v>12.5</v>
      </c>
      <c r="V12">
        <v>23.41742</v>
      </c>
      <c r="W12">
        <v>24.306909999999998</v>
      </c>
      <c r="X12">
        <v>23.857290000000003</v>
      </c>
      <c r="Y12">
        <v>26.198450000000001</v>
      </c>
      <c r="Z12">
        <f t="shared" si="6"/>
        <v>23.41742</v>
      </c>
      <c r="AA12">
        <f t="shared" si="7"/>
        <v>26.198450000000001</v>
      </c>
      <c r="AB12">
        <f t="shared" si="8"/>
        <v>24.445017499999999</v>
      </c>
      <c r="AC12">
        <v>25.13743362357372</v>
      </c>
    </row>
    <row r="13" spans="1:29" x14ac:dyDescent="0.25">
      <c r="A13">
        <v>13.5</v>
      </c>
      <c r="B13">
        <v>19.988060000000001</v>
      </c>
      <c r="C13">
        <v>17.665759999999999</v>
      </c>
      <c r="D13">
        <v>14.13857</v>
      </c>
      <c r="E13">
        <v>19.117889999999999</v>
      </c>
      <c r="F13">
        <v>15.17127</v>
      </c>
      <c r="G13">
        <v>38.096355457607679</v>
      </c>
      <c r="H13">
        <v>28.915002318352908</v>
      </c>
      <c r="I13">
        <v>18.920221512995319</v>
      </c>
      <c r="J13">
        <v>26.721081413607116</v>
      </c>
      <c r="K13">
        <v>41.692372356363578</v>
      </c>
      <c r="L13">
        <f t="shared" si="0"/>
        <v>14.13857</v>
      </c>
      <c r="M13">
        <f t="shared" si="1"/>
        <v>41.692372356363578</v>
      </c>
      <c r="N13">
        <f t="shared" si="2"/>
        <v>24.042658305892662</v>
      </c>
      <c r="O13">
        <v>13.39616</v>
      </c>
      <c r="P13">
        <v>11.225620000000001</v>
      </c>
      <c r="Q13">
        <v>16.328229999999998</v>
      </c>
      <c r="R13">
        <f t="shared" si="3"/>
        <v>11.225620000000001</v>
      </c>
      <c r="S13">
        <f t="shared" si="4"/>
        <v>16.328229999999998</v>
      </c>
      <c r="T13">
        <f t="shared" si="5"/>
        <v>13.776924999999999</v>
      </c>
      <c r="U13">
        <v>13.5</v>
      </c>
      <c r="V13">
        <v>25.963609999999999</v>
      </c>
      <c r="W13">
        <v>26.944470000000003</v>
      </c>
      <c r="X13">
        <v>26.422529999999998</v>
      </c>
      <c r="Y13">
        <v>29.032400000000003</v>
      </c>
      <c r="Z13">
        <f t="shared" si="6"/>
        <v>25.963609999999999</v>
      </c>
      <c r="AA13">
        <f t="shared" si="7"/>
        <v>29.032400000000003</v>
      </c>
      <c r="AB13">
        <f t="shared" si="8"/>
        <v>27.090752500000001</v>
      </c>
      <c r="AC13">
        <v>28.040569641961863</v>
      </c>
    </row>
    <row r="14" spans="1:29" x14ac:dyDescent="0.25">
      <c r="A14">
        <v>14.5</v>
      </c>
      <c r="B14">
        <v>16.368379999999998</v>
      </c>
      <c r="C14">
        <v>17.384049999999998</v>
      </c>
      <c r="D14">
        <v>15.19055</v>
      </c>
      <c r="E14">
        <v>20.018060000000002</v>
      </c>
      <c r="F14">
        <v>15.72622</v>
      </c>
      <c r="G14">
        <v>41.094639288115914</v>
      </c>
      <c r="H14">
        <v>30.557139264003968</v>
      </c>
      <c r="I14">
        <v>20.026225484348313</v>
      </c>
      <c r="J14">
        <v>29.081307813989071</v>
      </c>
      <c r="K14">
        <v>45.412033477134308</v>
      </c>
      <c r="L14">
        <f t="shared" si="0"/>
        <v>15.19055</v>
      </c>
      <c r="M14">
        <f t="shared" si="1"/>
        <v>45.412033477134308</v>
      </c>
      <c r="N14">
        <f t="shared" si="2"/>
        <v>25.08586053275916</v>
      </c>
      <c r="O14">
        <v>14.394159999999999</v>
      </c>
      <c r="P14">
        <v>11.407069999999999</v>
      </c>
      <c r="Q14">
        <v>16.593499999999999</v>
      </c>
      <c r="R14">
        <f t="shared" si="3"/>
        <v>11.407069999999999</v>
      </c>
      <c r="S14">
        <f t="shared" si="4"/>
        <v>16.593499999999999</v>
      </c>
      <c r="T14">
        <f t="shared" si="5"/>
        <v>14.000284999999998</v>
      </c>
      <c r="U14">
        <v>14.5</v>
      </c>
      <c r="V14">
        <v>29.914159999999999</v>
      </c>
      <c r="W14">
        <v>31.048159999999999</v>
      </c>
      <c r="X14">
        <v>30.406890000000001</v>
      </c>
      <c r="Y14">
        <v>33.378550000000004</v>
      </c>
      <c r="Z14">
        <f t="shared" si="6"/>
        <v>29.914159999999999</v>
      </c>
      <c r="AA14">
        <f t="shared" si="7"/>
        <v>33.378550000000004</v>
      </c>
      <c r="AB14">
        <f t="shared" si="8"/>
        <v>31.18694</v>
      </c>
      <c r="AC14">
        <v>32.591514289336182</v>
      </c>
    </row>
    <row r="15" spans="1:29" x14ac:dyDescent="0.25">
      <c r="A15">
        <v>15.5</v>
      </c>
      <c r="B15">
        <v>24.002419999999997</v>
      </c>
      <c r="C15">
        <v>20.862080000000002</v>
      </c>
      <c r="D15">
        <v>16.451450000000001</v>
      </c>
      <c r="E15">
        <v>22.101490000000002</v>
      </c>
      <c r="F15">
        <v>16.685179999999999</v>
      </c>
      <c r="G15">
        <v>44.405369633707636</v>
      </c>
      <c r="H15">
        <v>31.929864236843017</v>
      </c>
      <c r="I15">
        <v>20.928775870779333</v>
      </c>
      <c r="J15">
        <v>30.690496033538356</v>
      </c>
      <c r="K15">
        <v>48.549943657485528</v>
      </c>
      <c r="L15">
        <f t="shared" si="0"/>
        <v>16.451450000000001</v>
      </c>
      <c r="M15">
        <f t="shared" si="1"/>
        <v>48.549943657485528</v>
      </c>
      <c r="N15">
        <f t="shared" si="2"/>
        <v>27.66070694323539</v>
      </c>
      <c r="O15">
        <v>15.397</v>
      </c>
      <c r="P15">
        <v>9.8046600000000002</v>
      </c>
      <c r="Q15">
        <v>14.17464</v>
      </c>
      <c r="R15">
        <f t="shared" si="3"/>
        <v>9.8046600000000002</v>
      </c>
      <c r="S15">
        <f t="shared" si="4"/>
        <v>14.17464</v>
      </c>
      <c r="T15">
        <f t="shared" si="5"/>
        <v>11.989650000000001</v>
      </c>
      <c r="U15">
        <v>15.5</v>
      </c>
      <c r="V15">
        <v>32.343069999999997</v>
      </c>
      <c r="W15">
        <v>33.552070000000001</v>
      </c>
      <c r="X15">
        <v>32.84243</v>
      </c>
      <c r="Y15">
        <v>36.088550000000005</v>
      </c>
      <c r="Z15">
        <f t="shared" si="6"/>
        <v>32.343069999999997</v>
      </c>
      <c r="AA15">
        <f t="shared" si="7"/>
        <v>36.088550000000005</v>
      </c>
      <c r="AB15">
        <f t="shared" si="8"/>
        <v>33.706530000000001</v>
      </c>
      <c r="AC15">
        <v>34.340889478875297</v>
      </c>
    </row>
    <row r="16" spans="1:29" x14ac:dyDescent="0.25">
      <c r="A16">
        <v>16.5</v>
      </c>
      <c r="B16">
        <v>25.24709</v>
      </c>
      <c r="C16">
        <v>22.224919999999997</v>
      </c>
      <c r="D16">
        <v>17.764220000000002</v>
      </c>
      <c r="E16">
        <v>23.71096</v>
      </c>
      <c r="F16">
        <v>17.589919999999999</v>
      </c>
      <c r="G16">
        <v>47.953661723678017</v>
      </c>
      <c r="H16">
        <v>33.600834203509933</v>
      </c>
      <c r="I16">
        <v>22.043059555329911</v>
      </c>
      <c r="J16">
        <v>32.84153572596238</v>
      </c>
      <c r="K16">
        <v>52.271064896979787</v>
      </c>
      <c r="L16">
        <f t="shared" si="0"/>
        <v>17.589919999999999</v>
      </c>
      <c r="M16">
        <f t="shared" si="1"/>
        <v>52.271064896979787</v>
      </c>
      <c r="N16">
        <f t="shared" si="2"/>
        <v>29.524726610546004</v>
      </c>
      <c r="O16">
        <v>16.394220000000001</v>
      </c>
      <c r="P16">
        <v>11.272080000000001</v>
      </c>
      <c r="Q16">
        <v>16.306650000000001</v>
      </c>
      <c r="R16">
        <f t="shared" si="3"/>
        <v>11.272080000000001</v>
      </c>
      <c r="S16">
        <f t="shared" si="4"/>
        <v>16.306650000000001</v>
      </c>
      <c r="T16">
        <f t="shared" si="5"/>
        <v>13.789365</v>
      </c>
      <c r="U16">
        <v>16.5</v>
      </c>
      <c r="V16">
        <v>36.078489999999995</v>
      </c>
      <c r="W16">
        <v>37.428779999999996</v>
      </c>
      <c r="X16">
        <v>36.606250000000003</v>
      </c>
      <c r="Y16">
        <v>40.204080000000005</v>
      </c>
      <c r="Z16">
        <f t="shared" si="6"/>
        <v>36.078489999999995</v>
      </c>
      <c r="AA16">
        <f t="shared" si="7"/>
        <v>40.204080000000005</v>
      </c>
      <c r="AB16">
        <f t="shared" si="8"/>
        <v>37.5794</v>
      </c>
      <c r="AC16">
        <v>38.135526623126339</v>
      </c>
    </row>
    <row r="17" spans="1:29" x14ac:dyDescent="0.25">
      <c r="A17">
        <v>17.5</v>
      </c>
      <c r="B17">
        <v>25.228009999999998</v>
      </c>
      <c r="C17">
        <v>23.212060000000001</v>
      </c>
      <c r="D17">
        <v>19.37942</v>
      </c>
      <c r="E17">
        <v>25.5625</v>
      </c>
      <c r="F17">
        <v>18.803560000000001</v>
      </c>
      <c r="G17">
        <v>52.268247648357004</v>
      </c>
      <c r="H17">
        <v>35.65576580809465</v>
      </c>
      <c r="I17">
        <v>23.400796415258743</v>
      </c>
      <c r="J17">
        <v>35.350930592705673</v>
      </c>
      <c r="K17">
        <v>56.637130860176633</v>
      </c>
      <c r="L17">
        <f t="shared" si="0"/>
        <v>18.803560000000001</v>
      </c>
      <c r="M17">
        <f t="shared" si="1"/>
        <v>56.637130860176633</v>
      </c>
      <c r="N17">
        <f t="shared" si="2"/>
        <v>31.549842132459268</v>
      </c>
      <c r="O17">
        <v>17.394359999999999</v>
      </c>
      <c r="P17">
        <v>12.777209999999998</v>
      </c>
      <c r="Q17">
        <v>18.599910000000001</v>
      </c>
      <c r="R17">
        <f t="shared" si="3"/>
        <v>12.777209999999998</v>
      </c>
      <c r="S17">
        <f t="shared" si="4"/>
        <v>18.599910000000001</v>
      </c>
      <c r="T17">
        <f t="shared" si="5"/>
        <v>15.688559999999999</v>
      </c>
      <c r="U17">
        <v>17.5</v>
      </c>
      <c r="V17">
        <v>35.695550000000004</v>
      </c>
      <c r="W17">
        <v>36.98292</v>
      </c>
      <c r="X17">
        <v>36.185580000000002</v>
      </c>
      <c r="Y17">
        <v>39.891100000000002</v>
      </c>
      <c r="Z17">
        <f t="shared" si="6"/>
        <v>35.695550000000004</v>
      </c>
      <c r="AA17">
        <f t="shared" si="7"/>
        <v>39.891100000000002</v>
      </c>
      <c r="AB17">
        <f t="shared" si="8"/>
        <v>37.188787500000004</v>
      </c>
      <c r="AC17">
        <v>38.21492432831753</v>
      </c>
    </row>
    <row r="18" spans="1:29" x14ac:dyDescent="0.25">
      <c r="A18">
        <v>18.5</v>
      </c>
      <c r="B18">
        <v>22.735409999999998</v>
      </c>
      <c r="C18">
        <v>22.77562</v>
      </c>
      <c r="D18">
        <v>19.202189999999998</v>
      </c>
      <c r="E18">
        <v>25.152480000000001</v>
      </c>
      <c r="F18">
        <v>17.805150000000001</v>
      </c>
      <c r="G18">
        <v>52.21106438740842</v>
      </c>
      <c r="H18">
        <v>35.576944265266981</v>
      </c>
      <c r="I18">
        <v>23.438254248198191</v>
      </c>
      <c r="J18">
        <v>36.361457204599411</v>
      </c>
      <c r="K18">
        <v>58.217089163351496</v>
      </c>
      <c r="L18">
        <f t="shared" si="0"/>
        <v>17.805150000000001</v>
      </c>
      <c r="M18">
        <f t="shared" si="1"/>
        <v>58.217089163351496</v>
      </c>
      <c r="N18">
        <f t="shared" si="2"/>
        <v>31.347565926882453</v>
      </c>
      <c r="O18">
        <v>18.38982</v>
      </c>
      <c r="P18">
        <v>21.130299999999998</v>
      </c>
      <c r="Q18">
        <v>30.431709999999999</v>
      </c>
      <c r="R18">
        <f t="shared" si="3"/>
        <v>21.130299999999998</v>
      </c>
      <c r="S18">
        <f t="shared" si="4"/>
        <v>30.431709999999999</v>
      </c>
      <c r="T18">
        <f t="shared" si="5"/>
        <v>25.781005</v>
      </c>
      <c r="U18">
        <v>18.5</v>
      </c>
      <c r="V18">
        <v>29.457229999999999</v>
      </c>
      <c r="W18">
        <v>30.412880000000001</v>
      </c>
      <c r="X18">
        <v>29.837779999999999</v>
      </c>
      <c r="Y18">
        <v>33.231480000000005</v>
      </c>
      <c r="Z18">
        <f t="shared" si="6"/>
        <v>29.457229999999999</v>
      </c>
      <c r="AA18">
        <f t="shared" si="7"/>
        <v>33.231480000000005</v>
      </c>
      <c r="AB18">
        <f t="shared" si="8"/>
        <v>30.734842499999999</v>
      </c>
      <c r="AC18">
        <v>32.438910795386711</v>
      </c>
    </row>
    <row r="19" spans="1:29" x14ac:dyDescent="0.25">
      <c r="A19">
        <v>19.444999999999901</v>
      </c>
      <c r="B19">
        <v>21.260990000000003</v>
      </c>
      <c r="C19">
        <v>22.952509999999997</v>
      </c>
      <c r="D19">
        <v>20.178919999999998</v>
      </c>
      <c r="E19">
        <v>26.11382</v>
      </c>
      <c r="F19">
        <v>18.233529999999998</v>
      </c>
      <c r="G19">
        <v>54.807768592906264</v>
      </c>
      <c r="H19">
        <v>36.774599068774243</v>
      </c>
      <c r="I19">
        <v>24.266256135180132</v>
      </c>
      <c r="J19">
        <v>37.868296864151731</v>
      </c>
      <c r="K19">
        <v>61.485778208945064</v>
      </c>
      <c r="L19">
        <f>MIN(B19:K19)</f>
        <v>18.233529999999998</v>
      </c>
      <c r="M19">
        <f>MAX(B19:K19)</f>
        <v>61.485778208945064</v>
      </c>
      <c r="N19">
        <f>AVERAGE(B19:K19)</f>
        <v>32.394246886995745</v>
      </c>
      <c r="O19">
        <v>19.392939999999999</v>
      </c>
      <c r="P19">
        <v>20.121959999999998</v>
      </c>
      <c r="Q19">
        <v>29.256910000000001</v>
      </c>
      <c r="R19">
        <f t="shared" si="3"/>
        <v>20.121959999999998</v>
      </c>
      <c r="S19">
        <f t="shared" si="4"/>
        <v>29.256910000000001</v>
      </c>
      <c r="T19">
        <f>AVERAGE(P19:Q19)</f>
        <v>24.689435</v>
      </c>
      <c r="U19">
        <v>19.445</v>
      </c>
      <c r="V19">
        <v>28.75347</v>
      </c>
      <c r="W19">
        <v>29.643249999999998</v>
      </c>
      <c r="X19">
        <v>29.103330000000003</v>
      </c>
      <c r="Y19">
        <v>32.537129999999998</v>
      </c>
      <c r="Z19">
        <f t="shared" si="6"/>
        <v>28.75347</v>
      </c>
      <c r="AA19">
        <f>MAX(V19:Y19)</f>
        <v>32.537129999999998</v>
      </c>
      <c r="AB19">
        <f t="shared" si="8"/>
        <v>30.009295000000002</v>
      </c>
      <c r="AC19">
        <v>32.064820943739171</v>
      </c>
    </row>
    <row r="21" spans="1:2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29" x14ac:dyDescent="0.25">
      <c r="I22" s="1"/>
      <c r="J22" s="1"/>
      <c r="K22" s="1"/>
      <c r="L2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EC64-20C0-498E-B5AB-E780D7DEEBF1}">
  <dimension ref="A1:Z19"/>
  <sheetViews>
    <sheetView workbookViewId="0">
      <selection activeCell="H7" sqref="H7"/>
    </sheetView>
  </sheetViews>
  <sheetFormatPr defaultRowHeight="15" x14ac:dyDescent="0.25"/>
  <cols>
    <col min="1" max="1" width="10.7109375" bestFit="1" customWidth="1"/>
    <col min="2" max="10" width="10.7109375" customWidth="1"/>
    <col min="11" max="11" width="11.42578125" bestFit="1" customWidth="1"/>
    <col min="12" max="19" width="11.42578125" customWidth="1"/>
    <col min="20" max="20" width="9.5703125" bestFit="1" customWidth="1"/>
  </cols>
  <sheetData>
    <row r="1" spans="1:26" x14ac:dyDescent="0.25">
      <c r="A1" t="s">
        <v>22</v>
      </c>
      <c r="B1" t="s">
        <v>23</v>
      </c>
      <c r="C1" t="s">
        <v>24</v>
      </c>
      <c r="D1" t="s">
        <v>25</v>
      </c>
      <c r="E1" t="s">
        <v>46</v>
      </c>
      <c r="F1" t="s">
        <v>47</v>
      </c>
      <c r="G1" t="s">
        <v>48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37</v>
      </c>
      <c r="Q1" t="s">
        <v>34</v>
      </c>
      <c r="R1" t="s">
        <v>35</v>
      </c>
      <c r="S1" t="s">
        <v>36</v>
      </c>
      <c r="T1" t="s">
        <v>38</v>
      </c>
      <c r="U1" t="s">
        <v>39</v>
      </c>
      <c r="V1" t="s">
        <v>40</v>
      </c>
      <c r="W1" t="s">
        <v>41</v>
      </c>
      <c r="X1" t="s">
        <v>43</v>
      </c>
      <c r="Y1" t="s">
        <v>44</v>
      </c>
      <c r="Z1" t="s">
        <v>45</v>
      </c>
    </row>
    <row r="2" spans="1:26" x14ac:dyDescent="0.25">
      <c r="A2">
        <v>2.5099999999999998</v>
      </c>
      <c r="B2">
        <v>21.94</v>
      </c>
      <c r="C2">
        <v>20.98</v>
      </c>
      <c r="D2">
        <v>23.66</v>
      </c>
      <c r="E2">
        <v>20.95</v>
      </c>
      <c r="F2">
        <v>17.91</v>
      </c>
      <c r="G2">
        <v>18.62</v>
      </c>
      <c r="H2">
        <f>MIN(B2:G2)</f>
        <v>17.91</v>
      </c>
      <c r="I2">
        <f>MAX(B2:G2)</f>
        <v>23.66</v>
      </c>
      <c r="J2">
        <f>AVERAGE(B2:G2)</f>
        <v>20.676666666666666</v>
      </c>
      <c r="K2">
        <v>2.5068250000000001</v>
      </c>
      <c r="L2">
        <v>11.94</v>
      </c>
      <c r="M2">
        <v>11.05</v>
      </c>
      <c r="N2">
        <v>17.489999999999998</v>
      </c>
      <c r="O2">
        <v>14.53</v>
      </c>
      <c r="P2">
        <v>22.99</v>
      </c>
      <c r="Q2">
        <f>MIN(L2:P2)</f>
        <v>11.05</v>
      </c>
      <c r="R2">
        <f>MAX(L2:P2)</f>
        <v>22.99</v>
      </c>
      <c r="S2">
        <f>AVERAGE(L2:P2)</f>
        <v>15.6</v>
      </c>
      <c r="T2">
        <v>2.5099999999999998</v>
      </c>
      <c r="U2">
        <v>15.64</v>
      </c>
      <c r="V2">
        <v>10.93</v>
      </c>
      <c r="W2">
        <v>21.86</v>
      </c>
      <c r="X2">
        <f>MIN(U2:W2)</f>
        <v>10.93</v>
      </c>
      <c r="Y2">
        <f>MAX(U2:W2)</f>
        <v>21.86</v>
      </c>
      <c r="Z2">
        <f>AVERAGE(U2:W2)</f>
        <v>16.143333333333334</v>
      </c>
    </row>
    <row r="3" spans="1:26" x14ac:dyDescent="0.25">
      <c r="A3">
        <v>3.51</v>
      </c>
      <c r="B3">
        <v>19.170000000000002</v>
      </c>
      <c r="C3">
        <v>18.46</v>
      </c>
      <c r="D3">
        <v>21.11</v>
      </c>
      <c r="E3">
        <v>18.440000000000001</v>
      </c>
      <c r="F3">
        <v>16.45</v>
      </c>
      <c r="G3">
        <v>17.5</v>
      </c>
      <c r="H3">
        <f t="shared" ref="H3:H19" si="0">MIN(B3:G3)</f>
        <v>16.45</v>
      </c>
      <c r="I3">
        <f t="shared" ref="I3:I19" si="1">MAX(B3:G3)</f>
        <v>21.11</v>
      </c>
      <c r="J3">
        <f t="shared" ref="J3:J19" si="2">AVERAGE(B3:G3)</f>
        <v>18.521666666666668</v>
      </c>
      <c r="K3">
        <v>3.4067799999999999</v>
      </c>
      <c r="L3">
        <v>10.35</v>
      </c>
      <c r="M3">
        <v>9.61</v>
      </c>
      <c r="N3">
        <v>15.18</v>
      </c>
      <c r="O3">
        <v>12.83</v>
      </c>
      <c r="P3">
        <v>20.6</v>
      </c>
      <c r="Q3">
        <f t="shared" ref="Q3:Q19" si="3">MIN(L3:P3)</f>
        <v>9.61</v>
      </c>
      <c r="R3">
        <f t="shared" ref="R3:R19" si="4">MAX(L3:P3)</f>
        <v>20.6</v>
      </c>
      <c r="S3">
        <f t="shared" ref="S3:S19" si="5">AVERAGE(L3:P3)</f>
        <v>13.713999999999999</v>
      </c>
      <c r="T3">
        <v>3.51</v>
      </c>
      <c r="U3">
        <v>14.16</v>
      </c>
      <c r="V3">
        <v>9.91</v>
      </c>
      <c r="W3">
        <v>20.29</v>
      </c>
      <c r="X3">
        <f t="shared" ref="X3:X19" si="6">MIN(U3:W3)</f>
        <v>9.91</v>
      </c>
      <c r="Y3">
        <f t="shared" ref="Y3:Y19" si="7">MAX(U3:W3)</f>
        <v>20.29</v>
      </c>
      <c r="Z3">
        <f t="shared" ref="Z3:Z19" si="8">AVERAGE(U3:W3)</f>
        <v>14.786666666666667</v>
      </c>
    </row>
    <row r="4" spans="1:26" x14ac:dyDescent="0.25">
      <c r="A4">
        <v>4.51</v>
      </c>
      <c r="B4">
        <v>16.73</v>
      </c>
      <c r="C4">
        <v>16.87</v>
      </c>
      <c r="D4">
        <v>21.28</v>
      </c>
      <c r="E4">
        <v>17.07</v>
      </c>
      <c r="F4">
        <v>13.45</v>
      </c>
      <c r="G4">
        <v>16.84</v>
      </c>
      <c r="H4">
        <f t="shared" si="0"/>
        <v>13.45</v>
      </c>
      <c r="I4">
        <f t="shared" si="1"/>
        <v>21.28</v>
      </c>
      <c r="J4">
        <f t="shared" si="2"/>
        <v>17.040000000000003</v>
      </c>
      <c r="K4">
        <v>4.4054599999999997</v>
      </c>
      <c r="L4">
        <v>9.66</v>
      </c>
      <c r="M4">
        <v>8.73</v>
      </c>
      <c r="N4">
        <v>14.4</v>
      </c>
      <c r="O4">
        <v>10.29</v>
      </c>
      <c r="P4">
        <v>19.98</v>
      </c>
      <c r="Q4">
        <f t="shared" si="3"/>
        <v>8.73</v>
      </c>
      <c r="R4">
        <f t="shared" si="4"/>
        <v>19.98</v>
      </c>
      <c r="S4">
        <f t="shared" si="5"/>
        <v>12.612</v>
      </c>
      <c r="T4">
        <v>4.51</v>
      </c>
      <c r="U4">
        <v>14.06</v>
      </c>
      <c r="V4">
        <v>9.83</v>
      </c>
      <c r="W4">
        <v>20.18</v>
      </c>
      <c r="X4">
        <f t="shared" si="6"/>
        <v>9.83</v>
      </c>
      <c r="Y4">
        <f t="shared" si="7"/>
        <v>20.18</v>
      </c>
      <c r="Z4">
        <f t="shared" si="8"/>
        <v>14.69</v>
      </c>
    </row>
    <row r="5" spans="1:26" x14ac:dyDescent="0.25">
      <c r="A5">
        <v>5.51</v>
      </c>
      <c r="B5">
        <v>17.559999999999999</v>
      </c>
      <c r="C5">
        <v>17.850000000000001</v>
      </c>
      <c r="D5">
        <v>22.94</v>
      </c>
      <c r="E5">
        <v>18.14</v>
      </c>
      <c r="F5">
        <v>14.27</v>
      </c>
      <c r="G5">
        <v>18.440000000000001</v>
      </c>
      <c r="H5">
        <f t="shared" si="0"/>
        <v>14.27</v>
      </c>
      <c r="I5">
        <f t="shared" si="1"/>
        <v>22.94</v>
      </c>
      <c r="J5">
        <f t="shared" si="2"/>
        <v>18.2</v>
      </c>
      <c r="K5">
        <v>5.40008</v>
      </c>
      <c r="L5">
        <v>10.119999999999999</v>
      </c>
      <c r="M5">
        <v>9.15</v>
      </c>
      <c r="N5">
        <v>15.2</v>
      </c>
      <c r="O5">
        <v>10.79</v>
      </c>
      <c r="P5">
        <v>21.26</v>
      </c>
      <c r="Q5">
        <f t="shared" si="3"/>
        <v>9.15</v>
      </c>
      <c r="R5">
        <f t="shared" si="4"/>
        <v>21.26</v>
      </c>
      <c r="S5">
        <f t="shared" si="5"/>
        <v>13.303999999999998</v>
      </c>
      <c r="T5">
        <v>5.51</v>
      </c>
      <c r="U5">
        <v>17.55</v>
      </c>
      <c r="V5">
        <v>12.24</v>
      </c>
      <c r="W5">
        <v>23.83</v>
      </c>
      <c r="X5">
        <f t="shared" si="6"/>
        <v>12.24</v>
      </c>
      <c r="Y5">
        <f t="shared" si="7"/>
        <v>23.83</v>
      </c>
      <c r="Z5">
        <f t="shared" si="8"/>
        <v>17.873333333333331</v>
      </c>
    </row>
    <row r="6" spans="1:26" x14ac:dyDescent="0.25">
      <c r="A6">
        <v>6.51</v>
      </c>
      <c r="B6">
        <v>18.54</v>
      </c>
      <c r="C6">
        <v>19.53</v>
      </c>
      <c r="D6">
        <v>26.77</v>
      </c>
      <c r="E6">
        <v>19.940000000000001</v>
      </c>
      <c r="F6">
        <v>13.65</v>
      </c>
      <c r="G6">
        <v>20.46</v>
      </c>
      <c r="H6">
        <f t="shared" si="0"/>
        <v>13.65</v>
      </c>
      <c r="I6">
        <f t="shared" si="1"/>
        <v>26.77</v>
      </c>
      <c r="J6">
        <f t="shared" si="2"/>
        <v>19.815000000000001</v>
      </c>
      <c r="K6">
        <v>6.4029199999999999</v>
      </c>
      <c r="L6">
        <v>11.58</v>
      </c>
      <c r="M6">
        <v>10.68</v>
      </c>
      <c r="N6">
        <v>17.39</v>
      </c>
      <c r="O6">
        <v>13.82</v>
      </c>
      <c r="P6">
        <v>24.31</v>
      </c>
      <c r="Q6">
        <f t="shared" si="3"/>
        <v>10.68</v>
      </c>
      <c r="R6">
        <f t="shared" si="4"/>
        <v>24.31</v>
      </c>
      <c r="S6">
        <f t="shared" si="5"/>
        <v>15.556000000000001</v>
      </c>
      <c r="T6">
        <v>6.51</v>
      </c>
      <c r="U6">
        <v>20.18</v>
      </c>
      <c r="V6">
        <v>14.05</v>
      </c>
      <c r="W6">
        <v>26.48</v>
      </c>
      <c r="X6">
        <f t="shared" si="6"/>
        <v>14.05</v>
      </c>
      <c r="Y6">
        <f t="shared" si="7"/>
        <v>26.48</v>
      </c>
      <c r="Z6">
        <f t="shared" si="8"/>
        <v>20.236666666666668</v>
      </c>
    </row>
    <row r="7" spans="1:26" x14ac:dyDescent="0.25">
      <c r="A7">
        <v>7.51</v>
      </c>
      <c r="B7">
        <v>20.37</v>
      </c>
      <c r="C7">
        <v>21.63</v>
      </c>
      <c r="D7">
        <v>30.09</v>
      </c>
      <c r="E7">
        <v>22.13</v>
      </c>
      <c r="F7">
        <v>14.7</v>
      </c>
      <c r="G7">
        <v>22.82</v>
      </c>
      <c r="H7">
        <f>MIN(B7:G7)</f>
        <v>14.7</v>
      </c>
      <c r="I7">
        <f t="shared" si="1"/>
        <v>30.09</v>
      </c>
      <c r="J7">
        <f t="shared" si="2"/>
        <v>21.956666666666667</v>
      </c>
      <c r="K7">
        <v>7.4016199999999897</v>
      </c>
      <c r="L7">
        <v>12.78</v>
      </c>
      <c r="M7">
        <v>11.88</v>
      </c>
      <c r="N7">
        <v>19.21</v>
      </c>
      <c r="O7">
        <v>15.91</v>
      </c>
      <c r="P7">
        <v>26.88</v>
      </c>
      <c r="Q7">
        <f t="shared" si="3"/>
        <v>11.88</v>
      </c>
      <c r="R7">
        <f t="shared" si="4"/>
        <v>26.88</v>
      </c>
      <c r="S7">
        <f t="shared" si="5"/>
        <v>17.332000000000001</v>
      </c>
      <c r="T7">
        <v>7.51</v>
      </c>
      <c r="U7">
        <v>21.46</v>
      </c>
      <c r="V7">
        <v>14.92</v>
      </c>
      <c r="W7">
        <v>27.72</v>
      </c>
      <c r="X7">
        <f t="shared" si="6"/>
        <v>14.92</v>
      </c>
      <c r="Y7">
        <f t="shared" si="7"/>
        <v>27.72</v>
      </c>
      <c r="Z7">
        <f t="shared" si="8"/>
        <v>21.366666666666664</v>
      </c>
    </row>
    <row r="8" spans="1:26" x14ac:dyDescent="0.25">
      <c r="A8">
        <v>8.51</v>
      </c>
      <c r="B8">
        <v>22.73</v>
      </c>
      <c r="C8">
        <v>23.89</v>
      </c>
      <c r="D8">
        <v>32.69</v>
      </c>
      <c r="E8">
        <v>24.45</v>
      </c>
      <c r="F8">
        <v>17.079999999999998</v>
      </c>
      <c r="G8">
        <v>25.31</v>
      </c>
      <c r="H8">
        <f t="shared" si="0"/>
        <v>17.079999999999998</v>
      </c>
      <c r="I8">
        <f t="shared" si="1"/>
        <v>32.69</v>
      </c>
      <c r="J8">
        <f t="shared" si="2"/>
        <v>24.358333333333334</v>
      </c>
      <c r="K8">
        <v>8.4016599999999997</v>
      </c>
      <c r="L8">
        <v>14.74</v>
      </c>
      <c r="M8">
        <v>13.43</v>
      </c>
      <c r="N8">
        <v>22.02</v>
      </c>
      <c r="O8">
        <v>16.5</v>
      </c>
      <c r="P8">
        <v>30.71</v>
      </c>
      <c r="Q8">
        <f t="shared" si="3"/>
        <v>13.43</v>
      </c>
      <c r="R8">
        <f t="shared" si="4"/>
        <v>30.71</v>
      </c>
      <c r="S8">
        <f t="shared" si="5"/>
        <v>19.48</v>
      </c>
      <c r="T8">
        <v>8.51</v>
      </c>
      <c r="U8">
        <v>23.5</v>
      </c>
      <c r="V8">
        <v>16.32</v>
      </c>
      <c r="W8">
        <v>29.68</v>
      </c>
      <c r="X8">
        <f t="shared" si="6"/>
        <v>16.32</v>
      </c>
      <c r="Y8">
        <f t="shared" si="7"/>
        <v>29.68</v>
      </c>
      <c r="Z8">
        <f t="shared" si="8"/>
        <v>23.166666666666668</v>
      </c>
    </row>
    <row r="9" spans="1:26" x14ac:dyDescent="0.25">
      <c r="A9">
        <v>9.51</v>
      </c>
      <c r="B9">
        <v>25.26</v>
      </c>
      <c r="C9">
        <v>26.49</v>
      </c>
      <c r="D9">
        <v>36.08</v>
      </c>
      <c r="E9">
        <v>27.08</v>
      </c>
      <c r="F9">
        <v>19.11</v>
      </c>
      <c r="G9">
        <v>28.04</v>
      </c>
      <c r="H9">
        <f t="shared" si="0"/>
        <v>19.11</v>
      </c>
      <c r="I9">
        <f t="shared" si="1"/>
        <v>36.08</v>
      </c>
      <c r="J9">
        <f t="shared" si="2"/>
        <v>27.009999999999994</v>
      </c>
      <c r="K9">
        <v>9.4003999999999994</v>
      </c>
      <c r="L9">
        <v>15.22</v>
      </c>
      <c r="M9">
        <v>14.19</v>
      </c>
      <c r="N9">
        <v>22.95</v>
      </c>
      <c r="O9">
        <v>19.21</v>
      </c>
      <c r="P9">
        <v>32.17</v>
      </c>
      <c r="Q9">
        <f t="shared" si="3"/>
        <v>14.19</v>
      </c>
      <c r="R9">
        <f t="shared" si="4"/>
        <v>32.17</v>
      </c>
      <c r="S9">
        <f t="shared" si="5"/>
        <v>20.747999999999998</v>
      </c>
      <c r="T9">
        <v>9.51</v>
      </c>
      <c r="U9">
        <v>25.32</v>
      </c>
      <c r="V9">
        <v>17.57</v>
      </c>
      <c r="W9">
        <v>31.39</v>
      </c>
      <c r="X9">
        <f t="shared" si="6"/>
        <v>17.57</v>
      </c>
      <c r="Y9">
        <f t="shared" si="7"/>
        <v>31.39</v>
      </c>
      <c r="Z9">
        <f t="shared" si="8"/>
        <v>24.76</v>
      </c>
    </row>
    <row r="10" spans="1:26" x14ac:dyDescent="0.25">
      <c r="A10">
        <v>10.505000000000001</v>
      </c>
      <c r="B10">
        <v>25.57</v>
      </c>
      <c r="C10">
        <v>27.47</v>
      </c>
      <c r="D10">
        <v>39.04</v>
      </c>
      <c r="E10">
        <v>28.2</v>
      </c>
      <c r="F10">
        <v>18.14</v>
      </c>
      <c r="G10">
        <v>29.73</v>
      </c>
      <c r="H10">
        <f t="shared" si="0"/>
        <v>18.14</v>
      </c>
      <c r="I10">
        <f t="shared" si="1"/>
        <v>39.04</v>
      </c>
      <c r="J10">
        <f t="shared" si="2"/>
        <v>28.025000000000002</v>
      </c>
      <c r="K10">
        <v>10.4026</v>
      </c>
      <c r="L10">
        <v>16.21</v>
      </c>
      <c r="M10">
        <v>15.29</v>
      </c>
      <c r="N10">
        <v>24.51</v>
      </c>
      <c r="O10">
        <v>21.79</v>
      </c>
      <c r="P10">
        <v>34.42</v>
      </c>
      <c r="Q10">
        <f t="shared" si="3"/>
        <v>15.29</v>
      </c>
      <c r="R10">
        <f t="shared" si="4"/>
        <v>34.42</v>
      </c>
      <c r="S10">
        <f t="shared" si="5"/>
        <v>22.444000000000003</v>
      </c>
      <c r="T10">
        <v>10.505000000000001</v>
      </c>
      <c r="U10">
        <v>27.05</v>
      </c>
      <c r="V10">
        <v>18.760000000000002</v>
      </c>
      <c r="W10">
        <v>32.99</v>
      </c>
      <c r="X10">
        <f t="shared" si="6"/>
        <v>18.760000000000002</v>
      </c>
      <c r="Y10">
        <f t="shared" si="7"/>
        <v>32.99</v>
      </c>
      <c r="Z10">
        <f t="shared" si="8"/>
        <v>26.266666666666669</v>
      </c>
    </row>
    <row r="11" spans="1:26" x14ac:dyDescent="0.25">
      <c r="A11">
        <v>11.5</v>
      </c>
      <c r="B11">
        <v>27.91</v>
      </c>
      <c r="C11">
        <v>29.79</v>
      </c>
      <c r="D11">
        <v>41.77</v>
      </c>
      <c r="E11">
        <v>30.48</v>
      </c>
      <c r="F11">
        <v>20.399999999999999</v>
      </c>
      <c r="G11">
        <v>32.409999999999997</v>
      </c>
      <c r="H11">
        <f t="shared" si="0"/>
        <v>20.399999999999999</v>
      </c>
      <c r="I11">
        <f t="shared" si="1"/>
        <v>41.77</v>
      </c>
      <c r="J11">
        <f t="shared" si="2"/>
        <v>30.459999999999997</v>
      </c>
      <c r="K11">
        <v>11.3974999999999</v>
      </c>
      <c r="L11">
        <v>16.57</v>
      </c>
      <c r="M11">
        <v>16.13</v>
      </c>
      <c r="N11">
        <v>25.32</v>
      </c>
      <c r="O11">
        <v>25.72</v>
      </c>
      <c r="P11">
        <v>35.75</v>
      </c>
      <c r="Q11">
        <f t="shared" si="3"/>
        <v>16.13</v>
      </c>
      <c r="R11">
        <f t="shared" si="4"/>
        <v>35.75</v>
      </c>
      <c r="S11">
        <f t="shared" si="5"/>
        <v>23.898000000000003</v>
      </c>
      <c r="T11">
        <v>11.5</v>
      </c>
      <c r="U11">
        <v>28.78</v>
      </c>
      <c r="V11">
        <v>19.940000000000001</v>
      </c>
      <c r="W11">
        <v>34.56</v>
      </c>
      <c r="X11">
        <f t="shared" si="6"/>
        <v>19.940000000000001</v>
      </c>
      <c r="Y11">
        <f t="shared" si="7"/>
        <v>34.56</v>
      </c>
      <c r="Z11">
        <f t="shared" si="8"/>
        <v>27.76</v>
      </c>
    </row>
    <row r="12" spans="1:26" x14ac:dyDescent="0.25">
      <c r="A12">
        <v>12.5</v>
      </c>
      <c r="B12">
        <v>30.06</v>
      </c>
      <c r="C12">
        <v>32.090000000000003</v>
      </c>
      <c r="D12">
        <v>45</v>
      </c>
      <c r="E12">
        <v>32.840000000000003</v>
      </c>
      <c r="F12">
        <v>22.04</v>
      </c>
      <c r="G12">
        <v>34.99</v>
      </c>
      <c r="H12">
        <f t="shared" si="0"/>
        <v>22.04</v>
      </c>
      <c r="I12">
        <f t="shared" si="1"/>
        <v>45</v>
      </c>
      <c r="J12">
        <f t="shared" si="2"/>
        <v>32.836666666666666</v>
      </c>
      <c r="K12">
        <v>12.398540000000001</v>
      </c>
      <c r="L12">
        <v>18.510000000000002</v>
      </c>
      <c r="M12">
        <v>17.739999999999998</v>
      </c>
      <c r="N12">
        <v>28.15</v>
      </c>
      <c r="O12">
        <v>26.73</v>
      </c>
      <c r="P12">
        <v>39.67</v>
      </c>
      <c r="Q12">
        <f t="shared" si="3"/>
        <v>17.739999999999998</v>
      </c>
      <c r="R12">
        <f t="shared" si="4"/>
        <v>39.67</v>
      </c>
      <c r="S12">
        <f t="shared" si="5"/>
        <v>26.160000000000004</v>
      </c>
      <c r="T12">
        <v>12.5</v>
      </c>
      <c r="U12">
        <v>30.96</v>
      </c>
      <c r="V12">
        <v>21.43</v>
      </c>
      <c r="W12">
        <v>36.51</v>
      </c>
      <c r="X12">
        <f t="shared" si="6"/>
        <v>21.43</v>
      </c>
      <c r="Y12">
        <f t="shared" si="7"/>
        <v>36.51</v>
      </c>
      <c r="Z12">
        <f t="shared" si="8"/>
        <v>29.633333333333336</v>
      </c>
    </row>
    <row r="13" spans="1:26" x14ac:dyDescent="0.25">
      <c r="A13">
        <v>13.5</v>
      </c>
      <c r="B13">
        <v>31.89</v>
      </c>
      <c r="C13">
        <v>34.590000000000003</v>
      </c>
      <c r="D13">
        <v>50.02</v>
      </c>
      <c r="E13">
        <v>35.590000000000003</v>
      </c>
      <c r="F13">
        <v>21.86</v>
      </c>
      <c r="G13">
        <v>37.53</v>
      </c>
      <c r="H13">
        <f t="shared" si="0"/>
        <v>21.86</v>
      </c>
      <c r="I13">
        <f t="shared" si="1"/>
        <v>50.02</v>
      </c>
      <c r="J13">
        <f t="shared" si="2"/>
        <v>35.246666666666663</v>
      </c>
      <c r="K13">
        <v>13.39616</v>
      </c>
      <c r="L13">
        <v>20.190000000000001</v>
      </c>
      <c r="M13">
        <v>19.03</v>
      </c>
      <c r="N13">
        <v>30.67</v>
      </c>
      <c r="O13">
        <v>26.94</v>
      </c>
      <c r="P13">
        <v>43.17</v>
      </c>
      <c r="Q13">
        <f t="shared" si="3"/>
        <v>19.03</v>
      </c>
      <c r="R13">
        <f t="shared" si="4"/>
        <v>43.17</v>
      </c>
      <c r="S13">
        <f t="shared" si="5"/>
        <v>28</v>
      </c>
      <c r="T13">
        <v>13.5</v>
      </c>
      <c r="U13">
        <v>33.29</v>
      </c>
      <c r="V13">
        <v>23.02</v>
      </c>
      <c r="W13">
        <v>38.56</v>
      </c>
      <c r="X13">
        <f t="shared" si="6"/>
        <v>23.02</v>
      </c>
      <c r="Y13">
        <f t="shared" si="7"/>
        <v>38.56</v>
      </c>
      <c r="Z13">
        <f t="shared" si="8"/>
        <v>31.623333333333335</v>
      </c>
    </row>
    <row r="14" spans="1:26" x14ac:dyDescent="0.25">
      <c r="A14">
        <v>14.5</v>
      </c>
      <c r="B14">
        <v>32.770000000000003</v>
      </c>
      <c r="C14">
        <v>36.46</v>
      </c>
      <c r="D14">
        <v>54.46</v>
      </c>
      <c r="E14">
        <v>37.340000000000003</v>
      </c>
      <c r="F14">
        <v>20.74</v>
      </c>
      <c r="G14">
        <v>40.61</v>
      </c>
      <c r="H14">
        <f t="shared" si="0"/>
        <v>20.74</v>
      </c>
      <c r="I14">
        <f t="shared" si="1"/>
        <v>54.46</v>
      </c>
      <c r="J14">
        <f t="shared" si="2"/>
        <v>37.063333333333333</v>
      </c>
      <c r="K14">
        <v>14.394159999999999</v>
      </c>
      <c r="L14">
        <v>21.69</v>
      </c>
      <c r="M14">
        <v>20.21</v>
      </c>
      <c r="N14">
        <v>32.92</v>
      </c>
      <c r="O14">
        <v>27.38</v>
      </c>
      <c r="P14">
        <v>46.35</v>
      </c>
      <c r="Q14">
        <f t="shared" si="3"/>
        <v>20.21</v>
      </c>
      <c r="R14">
        <f t="shared" si="4"/>
        <v>46.35</v>
      </c>
      <c r="S14">
        <f t="shared" si="5"/>
        <v>29.71</v>
      </c>
      <c r="T14">
        <v>14.5</v>
      </c>
      <c r="U14">
        <v>36.75</v>
      </c>
      <c r="V14">
        <v>25.38</v>
      </c>
      <c r="W14">
        <v>41.53</v>
      </c>
      <c r="X14">
        <f t="shared" si="6"/>
        <v>25.38</v>
      </c>
      <c r="Y14">
        <f t="shared" si="7"/>
        <v>41.53</v>
      </c>
      <c r="Z14">
        <f t="shared" si="8"/>
        <v>34.553333333333335</v>
      </c>
    </row>
    <row r="15" spans="1:26" x14ac:dyDescent="0.25">
      <c r="A15">
        <v>15.5</v>
      </c>
      <c r="B15">
        <v>35.67</v>
      </c>
      <c r="C15">
        <v>39.51</v>
      </c>
      <c r="D15">
        <v>59.14</v>
      </c>
      <c r="E15">
        <v>40.82</v>
      </c>
      <c r="F15">
        <v>22.47</v>
      </c>
      <c r="G15">
        <v>42.94</v>
      </c>
      <c r="H15">
        <f t="shared" si="0"/>
        <v>22.47</v>
      </c>
      <c r="I15">
        <f t="shared" si="1"/>
        <v>59.14</v>
      </c>
      <c r="J15">
        <f t="shared" si="2"/>
        <v>40.091666666666661</v>
      </c>
      <c r="K15">
        <v>15.397</v>
      </c>
      <c r="L15">
        <v>24.14</v>
      </c>
      <c r="M15">
        <v>21.5</v>
      </c>
      <c r="N15">
        <v>36.44</v>
      </c>
      <c r="O15">
        <v>23.53</v>
      </c>
      <c r="P15">
        <v>51.13</v>
      </c>
      <c r="Q15">
        <f t="shared" si="3"/>
        <v>21.5</v>
      </c>
      <c r="R15">
        <f t="shared" si="4"/>
        <v>51.13</v>
      </c>
      <c r="S15">
        <f t="shared" si="5"/>
        <v>31.348000000000003</v>
      </c>
      <c r="T15">
        <v>15.5</v>
      </c>
      <c r="U15">
        <v>38.840000000000003</v>
      </c>
      <c r="V15">
        <v>26.8</v>
      </c>
      <c r="W15">
        <v>43.29</v>
      </c>
      <c r="X15">
        <f t="shared" si="6"/>
        <v>26.8</v>
      </c>
      <c r="Y15">
        <f t="shared" si="7"/>
        <v>43.29</v>
      </c>
      <c r="Z15">
        <f t="shared" si="8"/>
        <v>36.31</v>
      </c>
    </row>
    <row r="16" spans="1:26" x14ac:dyDescent="0.25">
      <c r="A16">
        <v>16.5</v>
      </c>
      <c r="B16">
        <v>37.729999999999997</v>
      </c>
      <c r="C16">
        <v>42.09</v>
      </c>
      <c r="D16">
        <v>63.68</v>
      </c>
      <c r="E16">
        <v>43.49</v>
      </c>
      <c r="F16">
        <v>23.03</v>
      </c>
      <c r="G16">
        <v>45.8</v>
      </c>
      <c r="H16">
        <f t="shared" si="0"/>
        <v>23.03</v>
      </c>
      <c r="I16">
        <f t="shared" si="1"/>
        <v>63.68</v>
      </c>
      <c r="J16">
        <f t="shared" si="2"/>
        <v>42.636666666666663</v>
      </c>
      <c r="K16">
        <v>16.394220000000001</v>
      </c>
      <c r="L16">
        <v>25.53</v>
      </c>
      <c r="M16">
        <v>23.05</v>
      </c>
      <c r="N16">
        <v>38.590000000000003</v>
      </c>
      <c r="O16">
        <v>27.05</v>
      </c>
      <c r="P16">
        <v>54.16</v>
      </c>
      <c r="Q16">
        <f t="shared" si="3"/>
        <v>23.05</v>
      </c>
      <c r="R16">
        <f t="shared" si="4"/>
        <v>54.16</v>
      </c>
      <c r="S16">
        <f t="shared" si="5"/>
        <v>33.676000000000002</v>
      </c>
      <c r="T16">
        <v>16.5</v>
      </c>
      <c r="U16">
        <v>41.92</v>
      </c>
      <c r="V16">
        <v>28.9</v>
      </c>
      <c r="W16">
        <v>45.85</v>
      </c>
      <c r="X16">
        <f t="shared" si="6"/>
        <v>28.9</v>
      </c>
      <c r="Y16">
        <f t="shared" si="7"/>
        <v>45.85</v>
      </c>
      <c r="Z16">
        <f t="shared" si="8"/>
        <v>38.889999999999993</v>
      </c>
    </row>
    <row r="17" spans="1:26" x14ac:dyDescent="0.25">
      <c r="A17">
        <v>17.5</v>
      </c>
      <c r="B17">
        <v>40.200000000000003</v>
      </c>
      <c r="C17">
        <v>45.04</v>
      </c>
      <c r="D17">
        <v>68.400000000000006</v>
      </c>
      <c r="E17">
        <v>46.45</v>
      </c>
      <c r="F17">
        <v>24.08</v>
      </c>
      <c r="G17">
        <v>49.02</v>
      </c>
      <c r="H17">
        <f t="shared" si="0"/>
        <v>24.08</v>
      </c>
      <c r="I17">
        <f t="shared" si="1"/>
        <v>68.400000000000006</v>
      </c>
      <c r="J17">
        <f t="shared" si="2"/>
        <v>45.531666666666666</v>
      </c>
      <c r="K17">
        <v>17.394359999999999</v>
      </c>
      <c r="L17">
        <v>26</v>
      </c>
      <c r="M17">
        <v>23.92</v>
      </c>
      <c r="N17">
        <v>39.54</v>
      </c>
      <c r="O17">
        <v>30.67</v>
      </c>
      <c r="P17">
        <v>55.68</v>
      </c>
      <c r="Q17">
        <f t="shared" si="3"/>
        <v>23.92</v>
      </c>
      <c r="R17">
        <f t="shared" si="4"/>
        <v>55.68</v>
      </c>
      <c r="S17">
        <f t="shared" si="5"/>
        <v>35.161999999999999</v>
      </c>
      <c r="T17">
        <v>17.5</v>
      </c>
      <c r="U17">
        <v>41.69</v>
      </c>
      <c r="V17">
        <v>28.74</v>
      </c>
      <c r="W17">
        <v>45.66</v>
      </c>
      <c r="X17">
        <f t="shared" si="6"/>
        <v>28.74</v>
      </c>
      <c r="Y17">
        <f t="shared" si="7"/>
        <v>45.66</v>
      </c>
      <c r="Z17">
        <f t="shared" si="8"/>
        <v>38.696666666666665</v>
      </c>
    </row>
    <row r="18" spans="1:26" x14ac:dyDescent="0.25">
      <c r="A18">
        <v>18.5</v>
      </c>
      <c r="B18">
        <v>38.36</v>
      </c>
      <c r="C18">
        <v>44.47</v>
      </c>
      <c r="D18">
        <v>71.28</v>
      </c>
      <c r="E18">
        <v>46.19</v>
      </c>
      <c r="F18">
        <v>20.059999999999999</v>
      </c>
      <c r="G18">
        <v>50.59</v>
      </c>
      <c r="H18">
        <f t="shared" si="0"/>
        <v>20.059999999999999</v>
      </c>
      <c r="I18">
        <f t="shared" si="1"/>
        <v>71.28</v>
      </c>
      <c r="J18">
        <f t="shared" si="2"/>
        <v>45.158333333333339</v>
      </c>
      <c r="K18">
        <v>18.38982</v>
      </c>
      <c r="L18">
        <v>29.65</v>
      </c>
      <c r="M18">
        <v>29.55</v>
      </c>
      <c r="N18">
        <v>44.63</v>
      </c>
      <c r="O18">
        <v>50.71</v>
      </c>
      <c r="P18">
        <v>62.5</v>
      </c>
      <c r="Q18">
        <f t="shared" si="3"/>
        <v>29.55</v>
      </c>
      <c r="R18">
        <f t="shared" si="4"/>
        <v>62.5</v>
      </c>
      <c r="S18">
        <f t="shared" si="5"/>
        <v>43.408000000000001</v>
      </c>
      <c r="T18">
        <v>18.5</v>
      </c>
      <c r="U18">
        <v>36.630000000000003</v>
      </c>
      <c r="V18">
        <v>25.3</v>
      </c>
      <c r="W18">
        <v>41.43</v>
      </c>
      <c r="X18">
        <f t="shared" si="6"/>
        <v>25.3</v>
      </c>
      <c r="Y18">
        <f t="shared" si="7"/>
        <v>41.43</v>
      </c>
      <c r="Z18">
        <f t="shared" si="8"/>
        <v>34.45333333333334</v>
      </c>
    </row>
    <row r="19" spans="1:26" x14ac:dyDescent="0.25">
      <c r="A19">
        <v>19.444999999999901</v>
      </c>
      <c r="B19" s="1">
        <v>39.119999999999997</v>
      </c>
      <c r="C19" s="1">
        <v>45.37</v>
      </c>
      <c r="D19" s="1">
        <v>72.959999999999994</v>
      </c>
      <c r="E19" s="1">
        <v>47.25</v>
      </c>
      <c r="F19" s="1">
        <v>20.81</v>
      </c>
      <c r="G19" s="1">
        <v>52.64</v>
      </c>
      <c r="H19">
        <f t="shared" si="0"/>
        <v>20.81</v>
      </c>
      <c r="I19">
        <f t="shared" si="1"/>
        <v>72.959999999999994</v>
      </c>
      <c r="J19">
        <f t="shared" si="2"/>
        <v>46.358333333333327</v>
      </c>
      <c r="K19">
        <v>19.392939999999999</v>
      </c>
      <c r="L19" s="2">
        <v>29.64</v>
      </c>
      <c r="M19" s="2">
        <v>29.19</v>
      </c>
      <c r="N19" s="2">
        <v>45</v>
      </c>
      <c r="O19" s="2">
        <v>48.29</v>
      </c>
      <c r="P19" s="2">
        <v>63.34</v>
      </c>
      <c r="Q19">
        <f t="shared" si="3"/>
        <v>29.19</v>
      </c>
      <c r="R19">
        <f t="shared" si="4"/>
        <v>63.34</v>
      </c>
      <c r="S19">
        <f t="shared" si="5"/>
        <v>43.091999999999999</v>
      </c>
      <c r="T19">
        <v>19.445</v>
      </c>
      <c r="U19">
        <v>36.090000000000003</v>
      </c>
      <c r="V19">
        <v>24.93</v>
      </c>
      <c r="W19">
        <v>40.97</v>
      </c>
      <c r="X19">
        <f t="shared" si="6"/>
        <v>24.93</v>
      </c>
      <c r="Y19">
        <f t="shared" si="7"/>
        <v>40.97</v>
      </c>
      <c r="Z19">
        <f t="shared" si="8"/>
        <v>33.99666666666667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9D8B-3752-4E84-8F0E-AEA902A824FB}">
  <dimension ref="A1:I37"/>
  <sheetViews>
    <sheetView workbookViewId="0">
      <selection activeCell="N38" sqref="N38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11" bestFit="1" customWidth="1"/>
    <col min="4" max="5" width="12" bestFit="1" customWidth="1"/>
    <col min="6" max="6" width="8.140625" bestFit="1" customWidth="1"/>
    <col min="7" max="7" width="12.140625" bestFit="1" customWidth="1"/>
  </cols>
  <sheetData>
    <row r="1" spans="1:9" x14ac:dyDescent="0.25">
      <c r="A1" t="s">
        <v>12</v>
      </c>
      <c r="B1" t="s">
        <v>56</v>
      </c>
      <c r="C1" t="s">
        <v>57</v>
      </c>
      <c r="D1" t="s">
        <v>13</v>
      </c>
      <c r="E1" t="s">
        <v>59</v>
      </c>
      <c r="F1" t="s">
        <v>60</v>
      </c>
      <c r="G1" t="s">
        <v>61</v>
      </c>
      <c r="H1" t="s">
        <v>62</v>
      </c>
      <c r="I1" t="s">
        <v>58</v>
      </c>
    </row>
    <row r="2" spans="1:9" x14ac:dyDescent="0.25">
      <c r="A2">
        <v>1.9724999999999999</v>
      </c>
      <c r="B2">
        <f>5.01*(A2-1)+17.5</f>
        <v>22.372225</v>
      </c>
      <c r="C2">
        <f>B2*0.6</f>
        <v>13.423335</v>
      </c>
      <c r="D2">
        <v>9.6844162036096666</v>
      </c>
      <c r="E2">
        <f>D2*1000</f>
        <v>9684.4162036096659</v>
      </c>
      <c r="F2">
        <f>(5/COS(RADIANS(30)))*COS(RADIANS(30))</f>
        <v>5</v>
      </c>
      <c r="G2">
        <f>C2*SIN(RADIANS(30))</f>
        <v>6.711667499999999</v>
      </c>
    </row>
    <row r="3" spans="1:9" x14ac:dyDescent="0.25">
      <c r="A3">
        <v>2.4683999999999999</v>
      </c>
      <c r="B3">
        <f t="shared" ref="B3:B16" si="0">5.01*(A3-1)+17.5</f>
        <v>24.856684000000001</v>
      </c>
      <c r="C3">
        <f t="shared" ref="C3:C37" si="1">B3*0.6</f>
        <v>14.9140104</v>
      </c>
      <c r="D3">
        <v>10.371863950260018</v>
      </c>
      <c r="E3">
        <f t="shared" ref="E3:E37" si="2">D3*1000</f>
        <v>10371.863950260018</v>
      </c>
      <c r="F3">
        <f t="shared" ref="F3:F37" si="3">(5/COS(RADIANS(30)))*COS(RADIANS(30))</f>
        <v>5</v>
      </c>
      <c r="G3">
        <f t="shared" ref="G3:G37" si="4">C3*SIN(RADIANS(30))</f>
        <v>7.4570051999999993</v>
      </c>
      <c r="H3">
        <f>D2/D3</f>
        <v>0.93371994176291551</v>
      </c>
      <c r="I3">
        <f>LOG(H3)/LOG((F3+G2)/(F3+G3))</f>
        <v>1.1115306546506669</v>
      </c>
    </row>
    <row r="4" spans="1:9" x14ac:dyDescent="0.25">
      <c r="A4">
        <v>2.9965000000000002</v>
      </c>
      <c r="B4">
        <f t="shared" si="0"/>
        <v>27.502465000000001</v>
      </c>
      <c r="C4">
        <f t="shared" si="1"/>
        <v>16.501479</v>
      </c>
      <c r="D4">
        <v>9.5028889594983159</v>
      </c>
      <c r="E4">
        <f t="shared" si="2"/>
        <v>9502.8889594983157</v>
      </c>
      <c r="F4">
        <f t="shared" si="3"/>
        <v>5</v>
      </c>
      <c r="G4">
        <f t="shared" si="4"/>
        <v>8.2507394999999981</v>
      </c>
      <c r="H4">
        <f t="shared" ref="H4:H37" si="5">D3/D4</f>
        <v>1.0914432436772972</v>
      </c>
      <c r="I4">
        <f t="shared" ref="I4:I37" si="6">LOG(H4)/LOG((F4+G3)/(F4+G4))</f>
        <v>-1.416554479081217</v>
      </c>
    </row>
    <row r="5" spans="1:9" x14ac:dyDescent="0.25">
      <c r="A5">
        <v>3.4653999999999998</v>
      </c>
      <c r="B5">
        <f t="shared" si="0"/>
        <v>29.851653999999996</v>
      </c>
      <c r="C5">
        <f t="shared" si="1"/>
        <v>17.910992399999998</v>
      </c>
      <c r="D5">
        <v>9.0829009365555216</v>
      </c>
      <c r="E5">
        <f t="shared" si="2"/>
        <v>9082.9009365555212</v>
      </c>
      <c r="F5">
        <f t="shared" si="3"/>
        <v>5</v>
      </c>
      <c r="G5">
        <f t="shared" si="4"/>
        <v>8.9554961999999971</v>
      </c>
      <c r="H5">
        <f t="shared" si="5"/>
        <v>1.0462394146844087</v>
      </c>
      <c r="I5">
        <f t="shared" si="6"/>
        <v>-0.87229200897260217</v>
      </c>
    </row>
    <row r="6" spans="1:9" x14ac:dyDescent="0.25">
      <c r="A6">
        <v>3.9935</v>
      </c>
      <c r="B6">
        <f t="shared" si="0"/>
        <v>32.497434999999996</v>
      </c>
      <c r="C6">
        <f t="shared" si="1"/>
        <v>19.498460999999995</v>
      </c>
      <c r="D6">
        <v>8.3562454054450903</v>
      </c>
      <c r="E6">
        <f t="shared" si="2"/>
        <v>8356.24540544509</v>
      </c>
      <c r="F6">
        <f t="shared" si="3"/>
        <v>5</v>
      </c>
      <c r="G6">
        <f t="shared" si="4"/>
        <v>9.7492304999999959</v>
      </c>
      <c r="H6">
        <f t="shared" si="5"/>
        <v>1.0869595728527706</v>
      </c>
      <c r="I6">
        <f t="shared" si="6"/>
        <v>-1.5073789198911465</v>
      </c>
    </row>
    <row r="7" spans="1:9" x14ac:dyDescent="0.25">
      <c r="A7">
        <v>4.4755000000000003</v>
      </c>
      <c r="B7">
        <f t="shared" si="0"/>
        <v>34.912255000000002</v>
      </c>
      <c r="C7">
        <f t="shared" si="1"/>
        <v>20.947353</v>
      </c>
      <c r="D7">
        <v>7.7965946666870574</v>
      </c>
      <c r="E7">
        <f t="shared" si="2"/>
        <v>7796.5946666870577</v>
      </c>
      <c r="F7">
        <f t="shared" si="3"/>
        <v>5</v>
      </c>
      <c r="G7">
        <f t="shared" si="4"/>
        <v>10.473676499999998</v>
      </c>
      <c r="H7">
        <f t="shared" si="5"/>
        <v>1.0717814331363518</v>
      </c>
      <c r="I7">
        <f t="shared" si="6"/>
        <v>-1.4457362710484907</v>
      </c>
    </row>
    <row r="8" spans="1:9" x14ac:dyDescent="0.25">
      <c r="A8">
        <v>4.9720000000000004</v>
      </c>
      <c r="B8">
        <f t="shared" si="0"/>
        <v>37.399720000000002</v>
      </c>
      <c r="C8">
        <f t="shared" si="1"/>
        <v>22.439831999999999</v>
      </c>
      <c r="D8">
        <v>9.5058961631691634</v>
      </c>
      <c r="E8">
        <f t="shared" si="2"/>
        <v>9505.8961631691636</v>
      </c>
      <c r="F8">
        <f t="shared" si="3"/>
        <v>5</v>
      </c>
      <c r="G8">
        <f t="shared" si="4"/>
        <v>11.219915999999998</v>
      </c>
      <c r="H8">
        <f t="shared" si="5"/>
        <v>0.82018512856211934</v>
      </c>
      <c r="I8">
        <f t="shared" si="6"/>
        <v>4.208640451281104</v>
      </c>
    </row>
    <row r="9" spans="1:9" x14ac:dyDescent="0.25">
      <c r="A9">
        <v>5.5077999999999996</v>
      </c>
      <c r="B9">
        <f t="shared" si="0"/>
        <v>40.084077999999998</v>
      </c>
      <c r="C9">
        <f t="shared" si="1"/>
        <v>24.0504468</v>
      </c>
      <c r="D9">
        <v>10.696626754359132</v>
      </c>
      <c r="E9">
        <f t="shared" si="2"/>
        <v>10696.626754359131</v>
      </c>
      <c r="F9">
        <f t="shared" si="3"/>
        <v>5</v>
      </c>
      <c r="G9">
        <f t="shared" si="4"/>
        <v>12.025223399999998</v>
      </c>
      <c r="H9">
        <f t="shared" si="5"/>
        <v>0.88868167334111037</v>
      </c>
      <c r="I9">
        <f t="shared" si="6"/>
        <v>2.4355276365848915</v>
      </c>
    </row>
    <row r="10" spans="1:9" x14ac:dyDescent="0.25">
      <c r="A10">
        <v>5.9843999999999999</v>
      </c>
      <c r="B10">
        <f t="shared" si="0"/>
        <v>42.471843999999997</v>
      </c>
      <c r="C10">
        <f t="shared" si="1"/>
        <v>25.483106399999997</v>
      </c>
      <c r="D10">
        <v>12.439362169960233</v>
      </c>
      <c r="E10">
        <f t="shared" si="2"/>
        <v>12439.362169960234</v>
      </c>
      <c r="F10">
        <f t="shared" si="3"/>
        <v>5</v>
      </c>
      <c r="G10">
        <f t="shared" si="4"/>
        <v>12.741553199999997</v>
      </c>
      <c r="H10">
        <f t="shared" si="5"/>
        <v>0.85990154544984421</v>
      </c>
      <c r="I10">
        <f t="shared" si="6"/>
        <v>3.6623238758774579</v>
      </c>
    </row>
    <row r="11" spans="1:9" x14ac:dyDescent="0.25">
      <c r="A11">
        <v>6.4736000000000002</v>
      </c>
      <c r="B11">
        <f t="shared" si="0"/>
        <v>44.922736</v>
      </c>
      <c r="C11">
        <f t="shared" si="1"/>
        <v>26.953641600000001</v>
      </c>
      <c r="D11">
        <v>13.181173005078007</v>
      </c>
      <c r="E11">
        <f t="shared" si="2"/>
        <v>13181.173005078006</v>
      </c>
      <c r="F11">
        <f t="shared" si="3"/>
        <v>5</v>
      </c>
      <c r="G11">
        <f t="shared" si="4"/>
        <v>13.476820799999999</v>
      </c>
      <c r="H11">
        <f t="shared" si="5"/>
        <v>0.94372194076870153</v>
      </c>
      <c r="I11">
        <f t="shared" si="6"/>
        <v>1.4264292187849263</v>
      </c>
    </row>
    <row r="12" spans="1:9" x14ac:dyDescent="0.25">
      <c r="A12">
        <v>6.9433999999999996</v>
      </c>
      <c r="B12">
        <f t="shared" si="0"/>
        <v>47.276433999999995</v>
      </c>
      <c r="C12">
        <f t="shared" si="1"/>
        <v>28.365860399999995</v>
      </c>
      <c r="D12">
        <v>14.614662416641174</v>
      </c>
      <c r="E12">
        <f t="shared" si="2"/>
        <v>14614.662416641175</v>
      </c>
      <c r="F12">
        <f t="shared" si="3"/>
        <v>5</v>
      </c>
      <c r="G12">
        <f t="shared" si="4"/>
        <v>14.182930199999996</v>
      </c>
      <c r="H12">
        <f t="shared" si="5"/>
        <v>0.90191429875719153</v>
      </c>
      <c r="I12">
        <f t="shared" si="6"/>
        <v>2.7526740052525178</v>
      </c>
    </row>
    <row r="13" spans="1:9" x14ac:dyDescent="0.25">
      <c r="A13">
        <v>7.4520999999999997</v>
      </c>
      <c r="B13">
        <f t="shared" si="0"/>
        <v>49.825021</v>
      </c>
      <c r="C13">
        <f t="shared" si="1"/>
        <v>29.895012599999998</v>
      </c>
      <c r="D13">
        <v>14.540177106148665</v>
      </c>
      <c r="E13">
        <f t="shared" si="2"/>
        <v>14540.177106148665</v>
      </c>
      <c r="F13">
        <f t="shared" si="3"/>
        <v>5</v>
      </c>
      <c r="G13">
        <f t="shared" si="4"/>
        <v>14.947506299999997</v>
      </c>
      <c r="H13">
        <f t="shared" si="5"/>
        <v>1.005122723743235</v>
      </c>
      <c r="I13">
        <f t="shared" si="6"/>
        <v>-0.13073733233273666</v>
      </c>
    </row>
    <row r="14" spans="1:9" x14ac:dyDescent="0.25">
      <c r="A14">
        <v>7.9612999999999996</v>
      </c>
      <c r="B14">
        <f t="shared" si="0"/>
        <v>52.376112999999997</v>
      </c>
      <c r="C14">
        <f t="shared" si="1"/>
        <v>31.425667799999996</v>
      </c>
      <c r="D14">
        <v>15.573972671030894</v>
      </c>
      <c r="E14">
        <f t="shared" si="2"/>
        <v>15573.972671030895</v>
      </c>
      <c r="F14">
        <f t="shared" si="3"/>
        <v>5</v>
      </c>
      <c r="G14">
        <f t="shared" si="4"/>
        <v>15.712833899999996</v>
      </c>
      <c r="H14">
        <f t="shared" si="5"/>
        <v>0.93362030441948896</v>
      </c>
      <c r="I14">
        <f t="shared" si="6"/>
        <v>1.8243454886830064</v>
      </c>
    </row>
    <row r="15" spans="1:9" x14ac:dyDescent="0.25">
      <c r="A15">
        <v>8.4307999999999996</v>
      </c>
      <c r="B15">
        <f t="shared" si="0"/>
        <v>54.728307999999998</v>
      </c>
      <c r="C15">
        <f t="shared" si="1"/>
        <v>32.836984799999996</v>
      </c>
      <c r="D15">
        <v>16.442254710798409</v>
      </c>
      <c r="E15">
        <f t="shared" si="2"/>
        <v>16442.25471079841</v>
      </c>
      <c r="F15">
        <f t="shared" si="3"/>
        <v>5</v>
      </c>
      <c r="G15">
        <f t="shared" si="4"/>
        <v>16.418492399999995</v>
      </c>
      <c r="H15">
        <f t="shared" si="5"/>
        <v>0.94719203326796342</v>
      </c>
      <c r="I15">
        <f t="shared" si="6"/>
        <v>1.619448375886239</v>
      </c>
    </row>
    <row r="16" spans="1:9" x14ac:dyDescent="0.25">
      <c r="A16">
        <v>8.9928000000000008</v>
      </c>
      <c r="B16">
        <f t="shared" si="0"/>
        <v>57.543928000000001</v>
      </c>
      <c r="C16">
        <f t="shared" si="1"/>
        <v>34.526356800000002</v>
      </c>
      <c r="D16">
        <v>17.49895649752218</v>
      </c>
      <c r="E16">
        <f t="shared" si="2"/>
        <v>17498.95649752218</v>
      </c>
      <c r="F16">
        <f t="shared" si="3"/>
        <v>5</v>
      </c>
      <c r="G16">
        <f t="shared" si="4"/>
        <v>17.263178399999997</v>
      </c>
      <c r="H16">
        <f t="shared" si="5"/>
        <v>0.93961343998578439</v>
      </c>
      <c r="I16">
        <f t="shared" si="6"/>
        <v>1.6103314946768315</v>
      </c>
    </row>
    <row r="17" spans="1:9" x14ac:dyDescent="0.25">
      <c r="A17">
        <v>9.4885999999999999</v>
      </c>
      <c r="B17">
        <f>6.15*(A17-9)+57.56</f>
        <v>60.564890000000005</v>
      </c>
      <c r="C17">
        <f t="shared" si="1"/>
        <v>36.338934000000002</v>
      </c>
      <c r="D17">
        <v>18.123986658427651</v>
      </c>
      <c r="E17">
        <f t="shared" si="2"/>
        <v>18123.98665842765</v>
      </c>
      <c r="F17">
        <f t="shared" si="3"/>
        <v>5</v>
      </c>
      <c r="G17">
        <f t="shared" si="4"/>
        <v>18.169466999999997</v>
      </c>
      <c r="H17">
        <f t="shared" si="5"/>
        <v>0.96551364924919358</v>
      </c>
      <c r="I17">
        <f t="shared" si="6"/>
        <v>0.87954819589503952</v>
      </c>
    </row>
    <row r="18" spans="1:9" x14ac:dyDescent="0.25">
      <c r="A18">
        <v>9.9712999999999994</v>
      </c>
      <c r="B18">
        <f t="shared" ref="B18:B26" si="7">6.15*(A18-9)+57.56</f>
        <v>63.533495000000002</v>
      </c>
      <c r="C18">
        <f t="shared" si="1"/>
        <v>38.120097000000001</v>
      </c>
      <c r="D18">
        <v>19.319315244723153</v>
      </c>
      <c r="E18">
        <f t="shared" si="2"/>
        <v>19319.315244723155</v>
      </c>
      <c r="F18">
        <f t="shared" si="3"/>
        <v>5</v>
      </c>
      <c r="G18">
        <f t="shared" si="4"/>
        <v>19.060048499999997</v>
      </c>
      <c r="H18">
        <f t="shared" si="5"/>
        <v>0.93812779743205477</v>
      </c>
      <c r="I18">
        <f t="shared" si="6"/>
        <v>1.6933592488709455</v>
      </c>
    </row>
    <row r="19" spans="1:9" x14ac:dyDescent="0.25">
      <c r="A19">
        <v>10.4671</v>
      </c>
      <c r="B19">
        <f t="shared" si="7"/>
        <v>66.582665000000006</v>
      </c>
      <c r="C19">
        <f t="shared" si="1"/>
        <v>39.949598999999999</v>
      </c>
      <c r="D19">
        <v>19.931474375955951</v>
      </c>
      <c r="E19">
        <f t="shared" si="2"/>
        <v>19931.47437595595</v>
      </c>
      <c r="F19">
        <f t="shared" si="3"/>
        <v>5</v>
      </c>
      <c r="G19">
        <f t="shared" si="4"/>
        <v>19.974799499999996</v>
      </c>
      <c r="H19">
        <f t="shared" si="5"/>
        <v>0.96928681141766082</v>
      </c>
      <c r="I19">
        <f t="shared" si="6"/>
        <v>0.83599311898940798</v>
      </c>
    </row>
    <row r="20" spans="1:9" x14ac:dyDescent="0.25">
      <c r="A20">
        <v>10.996</v>
      </c>
      <c r="B20">
        <f t="shared" si="7"/>
        <v>69.835400000000007</v>
      </c>
      <c r="C20">
        <f t="shared" si="1"/>
        <v>41.901240000000001</v>
      </c>
      <c r="D20">
        <v>22.978009029958194</v>
      </c>
      <c r="E20">
        <f t="shared" si="2"/>
        <v>22978.009029958193</v>
      </c>
      <c r="F20">
        <f t="shared" si="3"/>
        <v>5</v>
      </c>
      <c r="G20">
        <f t="shared" si="4"/>
        <v>20.950619999999997</v>
      </c>
      <c r="H20">
        <f t="shared" si="5"/>
        <v>0.86741520337857636</v>
      </c>
      <c r="I20">
        <f t="shared" si="6"/>
        <v>3.7110404826558008</v>
      </c>
    </row>
    <row r="21" spans="1:9" x14ac:dyDescent="0.25">
      <c r="A21">
        <v>11.5052</v>
      </c>
      <c r="B21">
        <f t="shared" si="7"/>
        <v>72.966980000000007</v>
      </c>
      <c r="C21">
        <f t="shared" si="1"/>
        <v>43.780188000000003</v>
      </c>
      <c r="D21">
        <v>24.335957531579485</v>
      </c>
      <c r="E21">
        <f t="shared" si="2"/>
        <v>24335.957531579486</v>
      </c>
      <c r="F21">
        <f t="shared" si="3"/>
        <v>5</v>
      </c>
      <c r="G21">
        <f t="shared" si="4"/>
        <v>21.890093999999998</v>
      </c>
      <c r="H21">
        <f t="shared" si="5"/>
        <v>0.94419991488483024</v>
      </c>
      <c r="I21">
        <f t="shared" si="6"/>
        <v>1.6145495456342907</v>
      </c>
    </row>
    <row r="22" spans="1:9" x14ac:dyDescent="0.25">
      <c r="A22">
        <v>12.0144</v>
      </c>
      <c r="B22">
        <f t="shared" si="7"/>
        <v>76.098560000000006</v>
      </c>
      <c r="C22">
        <f t="shared" si="1"/>
        <v>45.659136000000004</v>
      </c>
      <c r="D22">
        <v>25.680614856510651</v>
      </c>
      <c r="E22">
        <f t="shared" si="2"/>
        <v>25680.614856510652</v>
      </c>
      <c r="F22">
        <f t="shared" si="3"/>
        <v>5</v>
      </c>
      <c r="G22">
        <f t="shared" si="4"/>
        <v>22.829567999999998</v>
      </c>
      <c r="H22">
        <f t="shared" si="5"/>
        <v>0.94763920831162407</v>
      </c>
      <c r="I22">
        <f t="shared" si="6"/>
        <v>1.5660957889745157</v>
      </c>
    </row>
    <row r="23" spans="1:9" x14ac:dyDescent="0.25">
      <c r="A23">
        <v>12.490399999999999</v>
      </c>
      <c r="B23">
        <f t="shared" si="7"/>
        <v>79.025959999999998</v>
      </c>
      <c r="C23">
        <f t="shared" si="1"/>
        <v>47.415575999999994</v>
      </c>
      <c r="D23">
        <v>26.739705832181091</v>
      </c>
      <c r="E23">
        <f t="shared" si="2"/>
        <v>26739.705832181091</v>
      </c>
      <c r="F23">
        <f t="shared" si="3"/>
        <v>5</v>
      </c>
      <c r="G23">
        <f t="shared" si="4"/>
        <v>23.707787999999994</v>
      </c>
      <c r="H23">
        <f t="shared" si="5"/>
        <v>0.96039257191843042</v>
      </c>
      <c r="I23">
        <f t="shared" si="6"/>
        <v>1.300738318796566</v>
      </c>
    </row>
    <row r="24" spans="1:9" x14ac:dyDescent="0.25">
      <c r="A24">
        <v>12.9665</v>
      </c>
      <c r="B24">
        <f t="shared" si="7"/>
        <v>81.953975</v>
      </c>
      <c r="C24">
        <f t="shared" si="1"/>
        <v>49.172384999999998</v>
      </c>
      <c r="D24">
        <v>27.984025898419496</v>
      </c>
      <c r="E24">
        <f t="shared" si="2"/>
        <v>27984.025898419495</v>
      </c>
      <c r="F24">
        <f t="shared" si="3"/>
        <v>5</v>
      </c>
      <c r="G24">
        <f t="shared" si="4"/>
        <v>24.586192499999996</v>
      </c>
      <c r="H24">
        <f t="shared" si="5"/>
        <v>0.95553462997943117</v>
      </c>
      <c r="I24">
        <f t="shared" si="6"/>
        <v>1.5091331162242156</v>
      </c>
    </row>
    <row r="25" spans="1:9" x14ac:dyDescent="0.25">
      <c r="A25">
        <v>13.443</v>
      </c>
      <c r="B25">
        <f t="shared" si="7"/>
        <v>84.884450000000001</v>
      </c>
      <c r="C25">
        <f t="shared" si="1"/>
        <v>50.930669999999999</v>
      </c>
      <c r="D25">
        <v>30.499180382359533</v>
      </c>
      <c r="E25">
        <f t="shared" si="2"/>
        <v>30499.180382359533</v>
      </c>
      <c r="F25">
        <f t="shared" si="3"/>
        <v>5</v>
      </c>
      <c r="G25">
        <f t="shared" si="4"/>
        <v>25.465334999999996</v>
      </c>
      <c r="H25">
        <f t="shared" si="5"/>
        <v>0.91753370246648391</v>
      </c>
      <c r="I25">
        <f t="shared" si="6"/>
        <v>2.9392410866940573</v>
      </c>
    </row>
    <row r="26" spans="1:9" x14ac:dyDescent="0.25">
      <c r="A26">
        <v>13.977600000000001</v>
      </c>
      <c r="B26">
        <f t="shared" si="7"/>
        <v>88.172240000000016</v>
      </c>
      <c r="C26">
        <f t="shared" si="1"/>
        <v>52.903344000000011</v>
      </c>
      <c r="D26">
        <v>28.481127658223716</v>
      </c>
      <c r="E26">
        <f t="shared" si="2"/>
        <v>28481.127658223715</v>
      </c>
      <c r="F26">
        <f t="shared" si="3"/>
        <v>5</v>
      </c>
      <c r="G26">
        <f t="shared" si="4"/>
        <v>26.451672000000002</v>
      </c>
      <c r="H26">
        <f t="shared" si="5"/>
        <v>1.0708557873253</v>
      </c>
      <c r="I26">
        <f t="shared" si="6"/>
        <v>-2.1485374405904616</v>
      </c>
    </row>
    <row r="27" spans="1:9" x14ac:dyDescent="0.25">
      <c r="A27">
        <v>14.4617</v>
      </c>
      <c r="B27">
        <f>6.1*(A27-14)+87.29</f>
        <v>90.106370000000013</v>
      </c>
      <c r="C27">
        <f t="shared" si="1"/>
        <v>54.063822000000009</v>
      </c>
      <c r="D27">
        <v>34.993054305883554</v>
      </c>
      <c r="E27">
        <f t="shared" si="2"/>
        <v>34993.054305883554</v>
      </c>
      <c r="F27">
        <f t="shared" si="3"/>
        <v>5</v>
      </c>
      <c r="G27">
        <f t="shared" si="4"/>
        <v>27.031911000000001</v>
      </c>
      <c r="H27">
        <f t="shared" si="5"/>
        <v>0.81390802326835032</v>
      </c>
      <c r="I27">
        <f t="shared" si="6"/>
        <v>11.263813762914266</v>
      </c>
    </row>
    <row r="28" spans="1:9" x14ac:dyDescent="0.25">
      <c r="A28">
        <v>14.9895</v>
      </c>
      <c r="B28">
        <f t="shared" ref="B28:B37" si="8">6.1*(A28-14)+87.29</f>
        <v>93.325950000000006</v>
      </c>
      <c r="C28">
        <f t="shared" si="1"/>
        <v>55.995570000000001</v>
      </c>
      <c r="D28">
        <v>32.180944391251145</v>
      </c>
      <c r="E28">
        <f t="shared" si="2"/>
        <v>32180.944391251145</v>
      </c>
      <c r="F28">
        <f t="shared" si="3"/>
        <v>5</v>
      </c>
      <c r="G28">
        <f t="shared" si="4"/>
        <v>27.997784999999997</v>
      </c>
      <c r="H28">
        <f t="shared" si="5"/>
        <v>1.0873843191313217</v>
      </c>
      <c r="I28">
        <f t="shared" si="6"/>
        <v>-2.8199687449034974</v>
      </c>
    </row>
    <row r="29" spans="1:9" x14ac:dyDescent="0.25">
      <c r="A29">
        <v>15.4796</v>
      </c>
      <c r="B29">
        <f t="shared" si="8"/>
        <v>96.315560000000005</v>
      </c>
      <c r="C29">
        <f t="shared" si="1"/>
        <v>57.789335999999999</v>
      </c>
      <c r="D29">
        <v>36.416018132436008</v>
      </c>
      <c r="E29">
        <f t="shared" si="2"/>
        <v>36416.018132436009</v>
      </c>
      <c r="F29">
        <f t="shared" si="3"/>
        <v>5</v>
      </c>
      <c r="G29">
        <f t="shared" si="4"/>
        <v>28.894667999999996</v>
      </c>
      <c r="H29">
        <f t="shared" si="5"/>
        <v>0.88370299779116568</v>
      </c>
      <c r="I29">
        <f t="shared" si="6"/>
        <v>4.6102460028638745</v>
      </c>
    </row>
    <row r="30" spans="1:9" x14ac:dyDescent="0.25">
      <c r="A30">
        <v>15.9816</v>
      </c>
      <c r="B30">
        <f t="shared" si="8"/>
        <v>99.377760000000009</v>
      </c>
      <c r="C30">
        <f t="shared" si="1"/>
        <v>59.626656000000004</v>
      </c>
      <c r="D30">
        <v>35.796513481064544</v>
      </c>
      <c r="E30">
        <f t="shared" si="2"/>
        <v>35796.513481064547</v>
      </c>
      <c r="F30">
        <f t="shared" si="3"/>
        <v>5</v>
      </c>
      <c r="G30">
        <f t="shared" si="4"/>
        <v>29.813327999999998</v>
      </c>
      <c r="H30">
        <f t="shared" si="5"/>
        <v>1.0173062846385632</v>
      </c>
      <c r="I30">
        <f t="shared" si="6"/>
        <v>-0.6416072292822681</v>
      </c>
    </row>
    <row r="31" spans="1:9" x14ac:dyDescent="0.25">
      <c r="A31">
        <v>16.497499999999999</v>
      </c>
      <c r="B31">
        <f t="shared" si="8"/>
        <v>102.52475</v>
      </c>
      <c r="C31">
        <f t="shared" si="1"/>
        <v>61.514849999999996</v>
      </c>
      <c r="D31">
        <v>38.058436509126132</v>
      </c>
      <c r="E31">
        <f t="shared" si="2"/>
        <v>38058.436509126135</v>
      </c>
      <c r="F31">
        <f t="shared" si="3"/>
        <v>5</v>
      </c>
      <c r="G31">
        <f t="shared" si="4"/>
        <v>30.757424999999994</v>
      </c>
      <c r="H31">
        <f t="shared" si="5"/>
        <v>0.94056710586313241</v>
      </c>
      <c r="I31">
        <f t="shared" si="6"/>
        <v>2.2898987463411578</v>
      </c>
    </row>
    <row r="32" spans="1:9" x14ac:dyDescent="0.25">
      <c r="A32">
        <v>16.994</v>
      </c>
      <c r="B32">
        <f t="shared" si="8"/>
        <v>105.55340000000001</v>
      </c>
      <c r="C32">
        <f t="shared" si="1"/>
        <v>63.332040000000006</v>
      </c>
      <c r="D32">
        <v>41.846769572937703</v>
      </c>
      <c r="E32">
        <f t="shared" si="2"/>
        <v>41846.769572937701</v>
      </c>
      <c r="F32">
        <f t="shared" si="3"/>
        <v>5</v>
      </c>
      <c r="G32">
        <f t="shared" si="4"/>
        <v>31.66602</v>
      </c>
      <c r="H32">
        <f t="shared" si="5"/>
        <v>0.90947131397541647</v>
      </c>
      <c r="I32">
        <f t="shared" si="6"/>
        <v>3.7816805508797966</v>
      </c>
    </row>
    <row r="33" spans="1:9" x14ac:dyDescent="0.25">
      <c r="A33">
        <v>17.4954</v>
      </c>
      <c r="B33">
        <f t="shared" si="8"/>
        <v>108.61194</v>
      </c>
      <c r="C33">
        <f t="shared" si="1"/>
        <v>65.167164</v>
      </c>
      <c r="D33">
        <v>38.766067731722245</v>
      </c>
      <c r="E33">
        <f t="shared" si="2"/>
        <v>38766.067731722243</v>
      </c>
      <c r="F33">
        <f t="shared" si="3"/>
        <v>5</v>
      </c>
      <c r="G33">
        <f t="shared" si="4"/>
        <v>32.583581999999993</v>
      </c>
      <c r="H33">
        <f t="shared" si="5"/>
        <v>1.079469031074682</v>
      </c>
      <c r="I33">
        <f t="shared" si="6"/>
        <v>-3.0938098668829612</v>
      </c>
    </row>
    <row r="34" spans="1:9" x14ac:dyDescent="0.25">
      <c r="A34">
        <v>17.958300000000001</v>
      </c>
      <c r="B34">
        <f t="shared" si="8"/>
        <v>111.43563000000002</v>
      </c>
      <c r="C34">
        <f t="shared" si="1"/>
        <v>66.861378000000002</v>
      </c>
      <c r="D34">
        <v>40.524056969022126</v>
      </c>
      <c r="E34">
        <f t="shared" si="2"/>
        <v>40524.056969022124</v>
      </c>
      <c r="F34">
        <f t="shared" si="3"/>
        <v>5</v>
      </c>
      <c r="G34">
        <f t="shared" si="4"/>
        <v>33.430688999999994</v>
      </c>
      <c r="H34">
        <f t="shared" si="5"/>
        <v>0.95661862684074939</v>
      </c>
      <c r="I34">
        <f t="shared" si="6"/>
        <v>1.9897896830542872</v>
      </c>
    </row>
    <row r="35" spans="1:9" x14ac:dyDescent="0.25">
      <c r="A35">
        <v>18.465199999999999</v>
      </c>
      <c r="B35">
        <f t="shared" si="8"/>
        <v>114.52772</v>
      </c>
      <c r="C35">
        <f t="shared" si="1"/>
        <v>68.716632000000004</v>
      </c>
      <c r="D35">
        <v>33.195168941388793</v>
      </c>
      <c r="E35">
        <f t="shared" si="2"/>
        <v>33195.168941388794</v>
      </c>
      <c r="F35">
        <f t="shared" si="3"/>
        <v>5</v>
      </c>
      <c r="G35">
        <f t="shared" si="4"/>
        <v>34.358315999999995</v>
      </c>
      <c r="H35">
        <f t="shared" si="5"/>
        <v>1.2207817661833147</v>
      </c>
      <c r="I35">
        <f t="shared" si="6"/>
        <v>-8.3640867714819684</v>
      </c>
    </row>
    <row r="36" spans="1:9" x14ac:dyDescent="0.25">
      <c r="A36">
        <v>18.9542</v>
      </c>
      <c r="B36">
        <f t="shared" si="8"/>
        <v>117.51062</v>
      </c>
      <c r="C36">
        <f t="shared" si="1"/>
        <v>70.506371999999999</v>
      </c>
      <c r="D36">
        <v>33.674550930967676</v>
      </c>
      <c r="E36">
        <f t="shared" si="2"/>
        <v>33674.550930967678</v>
      </c>
      <c r="F36">
        <f t="shared" si="3"/>
        <v>5</v>
      </c>
      <c r="G36">
        <f t="shared" si="4"/>
        <v>35.253185999999992</v>
      </c>
      <c r="H36">
        <f t="shared" si="5"/>
        <v>0.9857642648134608</v>
      </c>
      <c r="I36">
        <f t="shared" si="6"/>
        <v>0.637759926234168</v>
      </c>
    </row>
    <row r="37" spans="1:9" x14ac:dyDescent="0.25">
      <c r="A37">
        <v>19.4694</v>
      </c>
      <c r="B37">
        <f t="shared" si="8"/>
        <v>120.65334000000001</v>
      </c>
      <c r="C37">
        <f t="shared" si="1"/>
        <v>72.392004</v>
      </c>
      <c r="D37">
        <v>32.783102400836142</v>
      </c>
      <c r="E37">
        <f t="shared" si="2"/>
        <v>32783.102400836142</v>
      </c>
      <c r="F37">
        <f t="shared" si="3"/>
        <v>5</v>
      </c>
      <c r="G37">
        <f t="shared" si="4"/>
        <v>36.196001999999993</v>
      </c>
      <c r="H37">
        <f t="shared" si="5"/>
        <v>1.0271923175308997</v>
      </c>
      <c r="I37">
        <f t="shared" si="6"/>
        <v>-1.1588246831609552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0367-1AF0-4CE9-83DF-0D2BE312A661}">
  <dimension ref="A1:Q38"/>
  <sheetViews>
    <sheetView workbookViewId="0">
      <selection activeCell="L21" sqref="L21:L38"/>
    </sheetView>
  </sheetViews>
  <sheetFormatPr defaultRowHeight="15" x14ac:dyDescent="0.25"/>
  <sheetData>
    <row r="1" spans="1:1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51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5">
      <c r="A2">
        <v>2.5099999999999998</v>
      </c>
      <c r="B2">
        <v>15.06</v>
      </c>
      <c r="C2">
        <v>15.69</v>
      </c>
      <c r="D2">
        <v>15.47</v>
      </c>
      <c r="E2">
        <v>16.239999999999998</v>
      </c>
      <c r="F2">
        <v>16.420000000000002</v>
      </c>
      <c r="G2">
        <v>77.543000000000006</v>
      </c>
      <c r="H2">
        <f>(B2/9.807)*G2^2</f>
        <v>9233.6624600734176</v>
      </c>
      <c r="I2">
        <f>(C2/9.807)*G2^2</f>
        <v>9619.9312084031826</v>
      </c>
      <c r="J2">
        <f>(D2/9.807)*G2^2</f>
        <v>9485.0437089864408</v>
      </c>
      <c r="K2">
        <f>(E2/9.807)*G2^2</f>
        <v>9957.1499569450389</v>
      </c>
      <c r="L2">
        <f>(F2/9.807)*G2^2</f>
        <v>10067.512456467832</v>
      </c>
    </row>
    <row r="3" spans="1:12" x14ac:dyDescent="0.25">
      <c r="A3">
        <v>3.51</v>
      </c>
      <c r="B3">
        <v>14.59</v>
      </c>
      <c r="C3">
        <v>15.16</v>
      </c>
      <c r="D3">
        <v>15.02</v>
      </c>
      <c r="E3">
        <v>16.07</v>
      </c>
      <c r="F3">
        <v>16.14</v>
      </c>
      <c r="G3">
        <v>72.638000000000005</v>
      </c>
      <c r="H3">
        <f t="shared" ref="H3:H19" si="0">(C3/9.807)*G3^2</f>
        <v>8156.2547473274199</v>
      </c>
      <c r="I3">
        <f t="shared" ref="I3:I19" si="1">(C3/9.807)*G3^2</f>
        <v>8156.2547473274199</v>
      </c>
      <c r="J3">
        <f t="shared" ref="J3:J19" si="2">(D3/9.807)*G3^2</f>
        <v>8080.9331335658208</v>
      </c>
      <c r="K3">
        <f t="shared" ref="K3:K19" si="3">(E3/9.807)*G3^2</f>
        <v>8645.8452367778136</v>
      </c>
      <c r="L3">
        <f t="shared" ref="L3:L19" si="4">(F3/9.807)*G3^2</f>
        <v>8683.5060436586136</v>
      </c>
    </row>
    <row r="4" spans="1:12" x14ac:dyDescent="0.25">
      <c r="A4">
        <v>4.51</v>
      </c>
      <c r="B4">
        <v>14.4</v>
      </c>
      <c r="C4">
        <v>14.93</v>
      </c>
      <c r="D4">
        <v>14.83</v>
      </c>
      <c r="E4">
        <v>16.059999999999999</v>
      </c>
      <c r="F4">
        <v>16.52</v>
      </c>
      <c r="G4">
        <v>72.28</v>
      </c>
      <c r="H4">
        <f t="shared" si="0"/>
        <v>7953.5299390231457</v>
      </c>
      <c r="I4">
        <f t="shared" si="1"/>
        <v>7953.5299390231457</v>
      </c>
      <c r="J4">
        <f t="shared" si="2"/>
        <v>7900.2578027939226</v>
      </c>
      <c r="K4">
        <f t="shared" si="3"/>
        <v>8555.5050784133764</v>
      </c>
      <c r="L4">
        <f t="shared" si="4"/>
        <v>8800.5569050678077</v>
      </c>
    </row>
    <row r="5" spans="1:12" x14ac:dyDescent="0.25">
      <c r="A5">
        <v>5.51</v>
      </c>
      <c r="B5">
        <v>14.78</v>
      </c>
      <c r="C5">
        <v>15.35</v>
      </c>
      <c r="D5">
        <v>15.18</v>
      </c>
      <c r="E5">
        <v>16.440000000000001</v>
      </c>
      <c r="F5">
        <v>16.420000000000002</v>
      </c>
      <c r="G5">
        <v>83.623999999999995</v>
      </c>
      <c r="H5">
        <f t="shared" si="0"/>
        <v>10945.461539879676</v>
      </c>
      <c r="I5">
        <f t="shared" si="1"/>
        <v>10945.461539879676</v>
      </c>
      <c r="J5">
        <f t="shared" si="2"/>
        <v>10824.241444649739</v>
      </c>
      <c r="K5">
        <f t="shared" si="3"/>
        <v>11722.696268118691</v>
      </c>
      <c r="L5">
        <f t="shared" si="4"/>
        <v>11708.43508044458</v>
      </c>
    </row>
    <row r="6" spans="1:12" x14ac:dyDescent="0.25">
      <c r="A6">
        <v>6.51</v>
      </c>
      <c r="B6">
        <v>15</v>
      </c>
      <c r="C6">
        <v>15.59</v>
      </c>
      <c r="D6">
        <v>15.38</v>
      </c>
      <c r="E6">
        <v>16.68</v>
      </c>
      <c r="F6">
        <v>16.32</v>
      </c>
      <c r="G6">
        <v>91.694000000000003</v>
      </c>
      <c r="H6">
        <f t="shared" si="0"/>
        <v>13365.702092917305</v>
      </c>
      <c r="I6">
        <f t="shared" si="1"/>
        <v>13365.702092917305</v>
      </c>
      <c r="J6">
        <f t="shared" si="2"/>
        <v>13185.663770947285</v>
      </c>
      <c r="K6">
        <f t="shared" si="3"/>
        <v>14300.18671647599</v>
      </c>
      <c r="L6">
        <f t="shared" si="4"/>
        <v>13991.549593098809</v>
      </c>
    </row>
    <row r="7" spans="1:12" x14ac:dyDescent="0.25">
      <c r="A7">
        <v>7.51</v>
      </c>
      <c r="B7">
        <v>15.04</v>
      </c>
      <c r="C7">
        <v>15.63</v>
      </c>
      <c r="D7">
        <v>15.41</v>
      </c>
      <c r="E7">
        <v>16.78</v>
      </c>
      <c r="F7">
        <v>16.27</v>
      </c>
      <c r="G7">
        <v>95.459000000000003</v>
      </c>
      <c r="H7">
        <f t="shared" si="0"/>
        <v>14523.007570513922</v>
      </c>
      <c r="I7">
        <f t="shared" si="1"/>
        <v>14523.007570513922</v>
      </c>
      <c r="J7">
        <f t="shared" si="2"/>
        <v>14318.589037851536</v>
      </c>
      <c r="K7">
        <f t="shared" si="3"/>
        <v>15591.558991249112</v>
      </c>
      <c r="L7">
        <f t="shared" si="4"/>
        <v>15117.679665531765</v>
      </c>
    </row>
    <row r="8" spans="1:12" x14ac:dyDescent="0.25">
      <c r="A8">
        <v>8.51</v>
      </c>
      <c r="B8">
        <v>15.17</v>
      </c>
      <c r="C8">
        <v>15.76</v>
      </c>
      <c r="D8">
        <v>15.52</v>
      </c>
      <c r="E8">
        <v>16.93</v>
      </c>
      <c r="F8">
        <v>16.18</v>
      </c>
      <c r="G8">
        <v>101.346</v>
      </c>
      <c r="H8">
        <f t="shared" si="0"/>
        <v>16505.673972077089</v>
      </c>
      <c r="I8">
        <f t="shared" si="1"/>
        <v>16505.673972077089</v>
      </c>
      <c r="J8">
        <f t="shared" si="2"/>
        <v>16254.318530877945</v>
      </c>
      <c r="K8">
        <f t="shared" si="3"/>
        <v>17731.031747922912</v>
      </c>
      <c r="L8">
        <f t="shared" si="4"/>
        <v>16945.545994175587</v>
      </c>
    </row>
    <row r="9" spans="1:12" x14ac:dyDescent="0.25">
      <c r="A9">
        <v>9.51</v>
      </c>
      <c r="B9">
        <v>15.27</v>
      </c>
      <c r="C9">
        <v>15.86</v>
      </c>
      <c r="D9">
        <v>15.61</v>
      </c>
      <c r="E9">
        <v>17.059999999999999</v>
      </c>
      <c r="F9">
        <v>16.350000000000001</v>
      </c>
      <c r="G9">
        <v>106.4455</v>
      </c>
      <c r="H9">
        <f t="shared" si="0"/>
        <v>18324.056418697357</v>
      </c>
      <c r="I9">
        <f t="shared" si="1"/>
        <v>18324.056418697357</v>
      </c>
      <c r="J9">
        <f t="shared" si="2"/>
        <v>18035.215680697715</v>
      </c>
      <c r="K9">
        <f t="shared" si="3"/>
        <v>19710.491961095642</v>
      </c>
      <c r="L9">
        <f t="shared" si="4"/>
        <v>18890.18426517666</v>
      </c>
    </row>
    <row r="10" spans="1:12" x14ac:dyDescent="0.25">
      <c r="A10">
        <v>10.505000000000001</v>
      </c>
      <c r="B10">
        <v>15.36</v>
      </c>
      <c r="C10">
        <v>15.95</v>
      </c>
      <c r="D10">
        <v>15.68</v>
      </c>
      <c r="E10">
        <v>17.170000000000002</v>
      </c>
      <c r="F10">
        <v>16.38</v>
      </c>
      <c r="G10">
        <v>111.18049999999999</v>
      </c>
      <c r="H10">
        <f t="shared" si="0"/>
        <v>20103.966769143211</v>
      </c>
      <c r="I10">
        <f t="shared" si="1"/>
        <v>20103.966769143211</v>
      </c>
      <c r="J10">
        <f t="shared" si="2"/>
        <v>19763.648836374017</v>
      </c>
      <c r="K10">
        <f t="shared" si="3"/>
        <v>21641.699650544764</v>
      </c>
      <c r="L10">
        <f t="shared" si="4"/>
        <v>20645.954587997854</v>
      </c>
    </row>
    <row r="11" spans="1:12" x14ac:dyDescent="0.25">
      <c r="A11">
        <v>11.5</v>
      </c>
      <c r="B11">
        <v>15.44</v>
      </c>
      <c r="C11">
        <v>16.03</v>
      </c>
      <c r="D11">
        <v>15.75</v>
      </c>
      <c r="E11">
        <v>17.28</v>
      </c>
      <c r="F11">
        <v>16.489999999999998</v>
      </c>
      <c r="G11">
        <v>115.79300000000001</v>
      </c>
      <c r="H11">
        <f t="shared" si="0"/>
        <v>21916.033664675237</v>
      </c>
      <c r="I11">
        <f t="shared" si="1"/>
        <v>21916.033664675237</v>
      </c>
      <c r="J11">
        <f t="shared" si="2"/>
        <v>21533.220849571735</v>
      </c>
      <c r="K11">
        <f t="shared" si="3"/>
        <v>23625.019446387279</v>
      </c>
      <c r="L11">
        <f t="shared" si="4"/>
        <v>22544.940432345262</v>
      </c>
    </row>
    <row r="12" spans="1:12" x14ac:dyDescent="0.25">
      <c r="A12" s="4">
        <v>12.5</v>
      </c>
      <c r="B12" s="4">
        <v>15.56</v>
      </c>
      <c r="C12" s="4">
        <v>16.149999999999999</v>
      </c>
      <c r="D12" s="4">
        <v>15.85</v>
      </c>
      <c r="E12" s="4">
        <v>17.399999999999999</v>
      </c>
      <c r="F12" s="4">
        <v>16.7</v>
      </c>
      <c r="G12">
        <v>121.49833333333299</v>
      </c>
      <c r="H12">
        <f t="shared" si="0"/>
        <v>24309.55407309674</v>
      </c>
      <c r="I12">
        <f t="shared" si="1"/>
        <v>24309.55407309674</v>
      </c>
      <c r="J12">
        <f t="shared" si="2"/>
        <v>23857.983409200209</v>
      </c>
      <c r="K12">
        <f t="shared" si="3"/>
        <v>26191.098505998965</v>
      </c>
      <c r="L12">
        <f t="shared" si="4"/>
        <v>25137.433623573721</v>
      </c>
    </row>
    <row r="13" spans="1:12" x14ac:dyDescent="0.25">
      <c r="A13">
        <v>13.5</v>
      </c>
      <c r="B13">
        <v>15.68</v>
      </c>
      <c r="C13">
        <v>16.27</v>
      </c>
      <c r="D13">
        <v>15.95</v>
      </c>
      <c r="E13">
        <v>17.53</v>
      </c>
      <c r="F13">
        <v>16.93</v>
      </c>
      <c r="G13">
        <v>127.44799999999999</v>
      </c>
      <c r="H13">
        <f t="shared" si="0"/>
        <v>26947.434617526254</v>
      </c>
      <c r="I13">
        <f t="shared" si="1"/>
        <v>26947.434617526254</v>
      </c>
      <c r="J13">
        <f t="shared" si="2"/>
        <v>26417.429757193837</v>
      </c>
      <c r="K13">
        <f t="shared" si="3"/>
        <v>29034.328755085142</v>
      </c>
      <c r="L13">
        <f t="shared" si="4"/>
        <v>28040.569641961862</v>
      </c>
    </row>
    <row r="14" spans="1:12" x14ac:dyDescent="0.25">
      <c r="A14">
        <v>14.5</v>
      </c>
      <c r="B14">
        <v>15.86</v>
      </c>
      <c r="C14">
        <v>16.46</v>
      </c>
      <c r="D14">
        <v>16.12</v>
      </c>
      <c r="E14">
        <v>17.7</v>
      </c>
      <c r="F14">
        <v>17.28</v>
      </c>
      <c r="G14">
        <v>136.00299999999999</v>
      </c>
      <c r="H14">
        <f t="shared" si="0"/>
        <v>31044.926226994994</v>
      </c>
      <c r="I14">
        <f t="shared" si="1"/>
        <v>31044.926226994994</v>
      </c>
      <c r="J14">
        <f t="shared" si="2"/>
        <v>30403.65800602426</v>
      </c>
      <c r="K14">
        <f t="shared" si="3"/>
        <v>33383.669150535323</v>
      </c>
      <c r="L14">
        <f t="shared" si="4"/>
        <v>32591.514289336181</v>
      </c>
    </row>
    <row r="15" spans="1:12" x14ac:dyDescent="0.25">
      <c r="A15">
        <v>15.5</v>
      </c>
      <c r="B15">
        <v>15.95</v>
      </c>
      <c r="C15">
        <v>16.54</v>
      </c>
      <c r="D15">
        <v>16.190000000000001</v>
      </c>
      <c r="E15">
        <v>17.79</v>
      </c>
      <c r="F15">
        <v>16.93</v>
      </c>
      <c r="G15">
        <v>141.041</v>
      </c>
      <c r="H15">
        <f t="shared" si="0"/>
        <v>33549.81169406954</v>
      </c>
      <c r="I15">
        <f t="shared" si="1"/>
        <v>33549.81169406954</v>
      </c>
      <c r="J15">
        <f t="shared" si="2"/>
        <v>32839.870092320794</v>
      </c>
      <c r="K15">
        <f t="shared" si="3"/>
        <v>36085.317414600788</v>
      </c>
      <c r="L15">
        <f t="shared" si="4"/>
        <v>34340.889478875295</v>
      </c>
    </row>
    <row r="16" spans="1:12" x14ac:dyDescent="0.25">
      <c r="A16">
        <v>16.5</v>
      </c>
      <c r="B16">
        <v>16.079999999999998</v>
      </c>
      <c r="C16">
        <v>16.68</v>
      </c>
      <c r="D16">
        <v>16.32</v>
      </c>
      <c r="E16">
        <v>17.920000000000002</v>
      </c>
      <c r="F16">
        <v>17</v>
      </c>
      <c r="G16">
        <v>148.32300000000001</v>
      </c>
      <c r="H16">
        <f t="shared" si="0"/>
        <v>37417.681416102787</v>
      </c>
      <c r="I16">
        <f t="shared" si="1"/>
        <v>37417.681416102787</v>
      </c>
      <c r="J16">
        <f t="shared" si="2"/>
        <v>36610.105558201285</v>
      </c>
      <c r="K16">
        <f t="shared" si="3"/>
        <v>40199.331593319068</v>
      </c>
      <c r="L16">
        <f t="shared" si="4"/>
        <v>38135.526623126338</v>
      </c>
    </row>
    <row r="17" spans="1:17" x14ac:dyDescent="0.25">
      <c r="A17">
        <v>17.5</v>
      </c>
      <c r="B17">
        <v>16.03</v>
      </c>
      <c r="C17">
        <v>16.61</v>
      </c>
      <c r="D17">
        <v>16.25</v>
      </c>
      <c r="E17">
        <v>17.91</v>
      </c>
      <c r="F17">
        <v>17.16</v>
      </c>
      <c r="G17">
        <v>147.7835</v>
      </c>
      <c r="H17">
        <f t="shared" si="0"/>
        <v>36990.087010102223</v>
      </c>
      <c r="I17">
        <f t="shared" si="1"/>
        <v>36990.087010102223</v>
      </c>
      <c r="J17">
        <f t="shared" si="2"/>
        <v>36188.375310906747</v>
      </c>
      <c r="K17">
        <f t="shared" si="3"/>
        <v>39885.157034974764</v>
      </c>
      <c r="L17">
        <f t="shared" si="4"/>
        <v>38214.924328317531</v>
      </c>
    </row>
    <row r="18" spans="1:17" x14ac:dyDescent="0.25">
      <c r="A18">
        <v>18.5</v>
      </c>
      <c r="B18">
        <v>15.68</v>
      </c>
      <c r="C18">
        <v>16.190000000000001</v>
      </c>
      <c r="D18">
        <v>15.89</v>
      </c>
      <c r="E18">
        <v>17.690000000000001</v>
      </c>
      <c r="F18">
        <v>17.27</v>
      </c>
      <c r="G18">
        <v>135.7235</v>
      </c>
      <c r="H18">
        <f t="shared" si="0"/>
        <v>30410.304908935203</v>
      </c>
      <c r="I18">
        <f t="shared" si="1"/>
        <v>30410.304908935203</v>
      </c>
      <c r="J18">
        <f t="shared" si="2"/>
        <v>29846.803273809783</v>
      </c>
      <c r="K18">
        <f t="shared" si="3"/>
        <v>33227.813084562309</v>
      </c>
      <c r="L18">
        <f t="shared" si="4"/>
        <v>32438.91079538671</v>
      </c>
    </row>
    <row r="19" spans="1:17" x14ac:dyDescent="0.25">
      <c r="A19">
        <v>19.445</v>
      </c>
      <c r="B19">
        <v>15.61</v>
      </c>
      <c r="C19">
        <v>16.100000000000001</v>
      </c>
      <c r="D19">
        <v>15.8</v>
      </c>
      <c r="E19">
        <v>17.670000000000002</v>
      </c>
      <c r="F19">
        <v>17.41</v>
      </c>
      <c r="G19">
        <v>134.39500000000001</v>
      </c>
      <c r="H19">
        <f t="shared" si="0"/>
        <v>29652.131946823705</v>
      </c>
      <c r="I19">
        <f t="shared" si="1"/>
        <v>29652.131946823705</v>
      </c>
      <c r="J19">
        <f t="shared" si="2"/>
        <v>29099.607749056802</v>
      </c>
      <c r="K19">
        <f t="shared" si="3"/>
        <v>32543.675248470488</v>
      </c>
      <c r="L19">
        <f t="shared" si="4"/>
        <v>32064.820943739174</v>
      </c>
    </row>
    <row r="20" spans="1:17" x14ac:dyDescent="0.25">
      <c r="F20" t="s">
        <v>38</v>
      </c>
    </row>
    <row r="21" spans="1:17" x14ac:dyDescent="0.25">
      <c r="F21">
        <v>2.5099999999999998</v>
      </c>
      <c r="H21">
        <f>H2/1000</f>
        <v>9.2336624600734183</v>
      </c>
      <c r="I21">
        <f t="shared" ref="I21:L21" si="5">I2/1000</f>
        <v>9.6199312084031821</v>
      </c>
      <c r="J21">
        <f t="shared" si="5"/>
        <v>9.4850437089864403</v>
      </c>
      <c r="K21">
        <f t="shared" si="5"/>
        <v>9.9571499569450381</v>
      </c>
      <c r="L21">
        <f t="shared" si="5"/>
        <v>10.067512456467831</v>
      </c>
      <c r="N21">
        <v>9.2345300000000012</v>
      </c>
      <c r="O21">
        <v>9.6213300000000004</v>
      </c>
      <c r="P21">
        <v>9.4827300000000001</v>
      </c>
      <c r="Q21">
        <v>9.9574999999999996</v>
      </c>
    </row>
    <row r="22" spans="1:17" x14ac:dyDescent="0.25">
      <c r="F22">
        <v>3.51</v>
      </c>
      <c r="H22">
        <f t="shared" ref="H22:L22" si="6">H3/1000</f>
        <v>8.1562547473274201</v>
      </c>
      <c r="I22">
        <f t="shared" si="6"/>
        <v>8.1562547473274201</v>
      </c>
      <c r="J22">
        <f t="shared" si="6"/>
        <v>8.0809331335658214</v>
      </c>
      <c r="K22">
        <f t="shared" si="6"/>
        <v>8.6458452367778129</v>
      </c>
      <c r="L22">
        <f t="shared" si="6"/>
        <v>8.683506043658614</v>
      </c>
      <c r="N22">
        <v>7.8497599999999998</v>
      </c>
      <c r="O22">
        <v>8.1548499999999997</v>
      </c>
      <c r="P22">
        <v>8.0816999999999997</v>
      </c>
      <c r="Q22">
        <v>8.6464599999999994</v>
      </c>
    </row>
    <row r="23" spans="1:17" x14ac:dyDescent="0.25">
      <c r="F23">
        <v>4.51</v>
      </c>
      <c r="H23">
        <f t="shared" ref="H23:L23" si="7">H4/1000</f>
        <v>7.953529939023146</v>
      </c>
      <c r="I23">
        <f t="shared" si="7"/>
        <v>7.953529939023146</v>
      </c>
      <c r="J23">
        <f t="shared" si="7"/>
        <v>7.9002578027939228</v>
      </c>
      <c r="K23">
        <f t="shared" si="7"/>
        <v>8.5555050784133773</v>
      </c>
      <c r="L23">
        <f t="shared" si="7"/>
        <v>8.8005569050678076</v>
      </c>
      <c r="N23">
        <v>7.6694700000000005</v>
      </c>
      <c r="O23">
        <v>7.9517499999999997</v>
      </c>
      <c r="P23">
        <v>7.9019599999999999</v>
      </c>
      <c r="Q23">
        <v>8.5546200000000017</v>
      </c>
    </row>
    <row r="24" spans="1:17" x14ac:dyDescent="0.25">
      <c r="F24">
        <v>5.51</v>
      </c>
      <c r="H24">
        <f t="shared" ref="H24:L24" si="8">H5/1000</f>
        <v>10.945461539879675</v>
      </c>
      <c r="I24">
        <f t="shared" si="8"/>
        <v>10.945461539879675</v>
      </c>
      <c r="J24">
        <f t="shared" si="8"/>
        <v>10.824241444649738</v>
      </c>
      <c r="K24">
        <f t="shared" si="8"/>
        <v>11.722696268118691</v>
      </c>
      <c r="L24">
        <f t="shared" si="8"/>
        <v>11.70843508044458</v>
      </c>
      <c r="N24">
        <v>10.54086</v>
      </c>
      <c r="O24">
        <v>10.948709999999998</v>
      </c>
      <c r="P24">
        <v>10.825749999999999</v>
      </c>
      <c r="Q24">
        <v>11.72007</v>
      </c>
    </row>
    <row r="25" spans="1:17" x14ac:dyDescent="0.25">
      <c r="F25">
        <v>6.51</v>
      </c>
      <c r="H25">
        <f t="shared" ref="H25:L25" si="9">H6/1000</f>
        <v>13.365702092917305</v>
      </c>
      <c r="I25">
        <f t="shared" si="9"/>
        <v>13.365702092917305</v>
      </c>
      <c r="J25">
        <f t="shared" si="9"/>
        <v>13.185663770947285</v>
      </c>
      <c r="K25">
        <f t="shared" si="9"/>
        <v>14.30018671647599</v>
      </c>
      <c r="L25">
        <f t="shared" si="9"/>
        <v>13.991549593098808</v>
      </c>
      <c r="N25">
        <v>12.85839</v>
      </c>
      <c r="O25">
        <v>13.365600000000001</v>
      </c>
      <c r="P25">
        <v>13.183350000000001</v>
      </c>
      <c r="Q25">
        <v>14.296049999999999</v>
      </c>
    </row>
    <row r="26" spans="1:17" x14ac:dyDescent="0.25">
      <c r="F26">
        <v>7.51</v>
      </c>
      <c r="H26">
        <f t="shared" ref="H26:L26" si="10">H7/1000</f>
        <v>14.523007570513922</v>
      </c>
      <c r="I26">
        <f t="shared" si="10"/>
        <v>14.523007570513922</v>
      </c>
      <c r="J26">
        <f t="shared" si="10"/>
        <v>14.318589037851536</v>
      </c>
      <c r="K26">
        <f t="shared" si="10"/>
        <v>15.591558991249112</v>
      </c>
      <c r="L26">
        <f t="shared" si="10"/>
        <v>15.117679665531766</v>
      </c>
      <c r="N26">
        <v>13.977979999999999</v>
      </c>
      <c r="O26">
        <v>14.519680000000001</v>
      </c>
      <c r="P26">
        <v>14.31621</v>
      </c>
      <c r="Q26">
        <v>15.591100000000001</v>
      </c>
    </row>
    <row r="27" spans="1:17" x14ac:dyDescent="0.25">
      <c r="F27">
        <v>8.51</v>
      </c>
      <c r="H27">
        <f t="shared" ref="H27:L27" si="11">H8/1000</f>
        <v>16.505673972077091</v>
      </c>
      <c r="I27">
        <f t="shared" si="11"/>
        <v>16.505673972077091</v>
      </c>
      <c r="J27">
        <f t="shared" si="11"/>
        <v>16.254318530877946</v>
      </c>
      <c r="K27">
        <f t="shared" si="11"/>
        <v>17.731031747922913</v>
      </c>
      <c r="L27">
        <f t="shared" si="11"/>
        <v>16.945545994175585</v>
      </c>
      <c r="N27">
        <v>15.88974</v>
      </c>
      <c r="O27">
        <v>16.508240000000001</v>
      </c>
      <c r="P27">
        <v>16.25592</v>
      </c>
      <c r="Q27">
        <v>17.735919999999997</v>
      </c>
    </row>
    <row r="28" spans="1:17" x14ac:dyDescent="0.25">
      <c r="F28">
        <v>9.51</v>
      </c>
      <c r="H28">
        <f t="shared" ref="H28:L28" si="12">H9/1000</f>
        <v>18.324056418697356</v>
      </c>
      <c r="I28">
        <f t="shared" si="12"/>
        <v>18.324056418697356</v>
      </c>
      <c r="J28">
        <f t="shared" si="12"/>
        <v>18.035215680697714</v>
      </c>
      <c r="K28">
        <f t="shared" si="12"/>
        <v>19.710491961095641</v>
      </c>
      <c r="L28">
        <f t="shared" si="12"/>
        <v>18.890184265176661</v>
      </c>
      <c r="N28">
        <v>17.643889999999999</v>
      </c>
      <c r="O28">
        <v>18.328400000000002</v>
      </c>
      <c r="P28">
        <v>18.03173</v>
      </c>
      <c r="Q28">
        <v>19.71274</v>
      </c>
    </row>
    <row r="29" spans="1:17" x14ac:dyDescent="0.25">
      <c r="F29">
        <v>10.505000000000001</v>
      </c>
      <c r="H29">
        <f t="shared" ref="H29:L29" si="13">H10/1000</f>
        <v>20.103966769143213</v>
      </c>
      <c r="I29">
        <f t="shared" si="13"/>
        <v>20.103966769143213</v>
      </c>
      <c r="J29">
        <f t="shared" si="13"/>
        <v>19.763648836374017</v>
      </c>
      <c r="K29">
        <f t="shared" si="13"/>
        <v>21.641699650544766</v>
      </c>
      <c r="L29">
        <f t="shared" si="13"/>
        <v>20.645954587997853</v>
      </c>
      <c r="N29">
        <v>19.358689999999999</v>
      </c>
      <c r="O29">
        <v>20.10389</v>
      </c>
      <c r="P29">
        <v>19.763660000000002</v>
      </c>
      <c r="Q29">
        <v>21.647740000000002</v>
      </c>
    </row>
    <row r="30" spans="1:17" x14ac:dyDescent="0.25">
      <c r="F30">
        <v>11.5</v>
      </c>
      <c r="H30">
        <f t="shared" ref="H30:L30" si="14">H11/1000</f>
        <v>21.916033664675236</v>
      </c>
      <c r="I30">
        <f t="shared" si="14"/>
        <v>21.916033664675236</v>
      </c>
      <c r="J30">
        <f t="shared" si="14"/>
        <v>21.533220849571734</v>
      </c>
      <c r="K30">
        <f t="shared" si="14"/>
        <v>23.625019446387281</v>
      </c>
      <c r="L30">
        <f t="shared" si="14"/>
        <v>22.54494043234526</v>
      </c>
      <c r="N30">
        <v>21.11224</v>
      </c>
      <c r="O30">
        <v>21.917950000000001</v>
      </c>
      <c r="P30">
        <v>21.532349999999997</v>
      </c>
      <c r="Q30">
        <v>23.62527</v>
      </c>
    </row>
    <row r="31" spans="1:17" x14ac:dyDescent="0.25">
      <c r="F31" s="4">
        <v>12.5</v>
      </c>
      <c r="H31">
        <f t="shared" ref="H31:L31" si="15">H12/1000</f>
        <v>24.309554073096741</v>
      </c>
      <c r="I31">
        <f t="shared" si="15"/>
        <v>24.309554073096741</v>
      </c>
      <c r="J31">
        <f t="shared" si="15"/>
        <v>23.857983409200209</v>
      </c>
      <c r="K31">
        <f t="shared" si="15"/>
        <v>26.191098505998966</v>
      </c>
      <c r="L31">
        <f t="shared" si="15"/>
        <v>25.13743362357372</v>
      </c>
      <c r="N31">
        <v>23.41742</v>
      </c>
      <c r="O31">
        <v>24.306909999999998</v>
      </c>
      <c r="P31">
        <v>23.857290000000003</v>
      </c>
      <c r="Q31">
        <v>26.198450000000001</v>
      </c>
    </row>
    <row r="32" spans="1:17" x14ac:dyDescent="0.25">
      <c r="F32">
        <v>13.5</v>
      </c>
      <c r="H32">
        <f t="shared" ref="H32:L32" si="16">H13/1000</f>
        <v>26.947434617526255</v>
      </c>
      <c r="I32">
        <f t="shared" si="16"/>
        <v>26.947434617526255</v>
      </c>
      <c r="J32">
        <f t="shared" si="16"/>
        <v>26.417429757193837</v>
      </c>
      <c r="K32">
        <f t="shared" si="16"/>
        <v>29.034328755085141</v>
      </c>
      <c r="L32">
        <f t="shared" si="16"/>
        <v>28.040569641961863</v>
      </c>
      <c r="N32">
        <v>25.963609999999999</v>
      </c>
      <c r="O32">
        <v>26.944470000000003</v>
      </c>
      <c r="P32">
        <v>26.422529999999998</v>
      </c>
      <c r="Q32">
        <v>29.032400000000003</v>
      </c>
    </row>
    <row r="33" spans="6:17" x14ac:dyDescent="0.25">
      <c r="F33">
        <v>14.5</v>
      </c>
      <c r="H33">
        <f t="shared" ref="H33:L33" si="17">H14/1000</f>
        <v>31.044926226994995</v>
      </c>
      <c r="I33">
        <f t="shared" si="17"/>
        <v>31.044926226994995</v>
      </c>
      <c r="J33">
        <f t="shared" si="17"/>
        <v>30.403658006024258</v>
      </c>
      <c r="K33">
        <f t="shared" si="17"/>
        <v>33.383669150535326</v>
      </c>
      <c r="L33">
        <f t="shared" si="17"/>
        <v>32.591514289336182</v>
      </c>
      <c r="N33">
        <v>29.914159999999999</v>
      </c>
      <c r="O33">
        <v>31.048159999999999</v>
      </c>
      <c r="P33">
        <v>30.406890000000001</v>
      </c>
      <c r="Q33">
        <v>33.378550000000004</v>
      </c>
    </row>
    <row r="34" spans="6:17" x14ac:dyDescent="0.25">
      <c r="F34">
        <v>15.5</v>
      </c>
      <c r="H34">
        <f t="shared" ref="H34:L34" si="18">H15/1000</f>
        <v>33.54981169406954</v>
      </c>
      <c r="I34">
        <f t="shared" si="18"/>
        <v>33.54981169406954</v>
      </c>
      <c r="J34">
        <f t="shared" si="18"/>
        <v>32.839870092320794</v>
      </c>
      <c r="K34">
        <f t="shared" si="18"/>
        <v>36.085317414600787</v>
      </c>
      <c r="L34">
        <f t="shared" si="18"/>
        <v>34.340889478875297</v>
      </c>
      <c r="N34">
        <v>32.343069999999997</v>
      </c>
      <c r="O34">
        <v>33.552070000000001</v>
      </c>
      <c r="P34">
        <v>32.84243</v>
      </c>
      <c r="Q34">
        <v>36.088550000000005</v>
      </c>
    </row>
    <row r="35" spans="6:17" x14ac:dyDescent="0.25">
      <c r="F35">
        <v>16.5</v>
      </c>
      <c r="H35">
        <f t="shared" ref="H35:L35" si="19">H16/1000</f>
        <v>37.417681416102788</v>
      </c>
      <c r="I35">
        <f t="shared" si="19"/>
        <v>37.417681416102788</v>
      </c>
      <c r="J35">
        <f t="shared" si="19"/>
        <v>36.610105558201283</v>
      </c>
      <c r="K35">
        <f t="shared" si="19"/>
        <v>40.199331593319066</v>
      </c>
      <c r="L35">
        <f t="shared" si="19"/>
        <v>38.135526623126339</v>
      </c>
      <c r="N35">
        <v>36.078489999999995</v>
      </c>
      <c r="O35">
        <v>37.428779999999996</v>
      </c>
      <c r="P35">
        <v>36.606250000000003</v>
      </c>
      <c r="Q35">
        <v>40.204080000000005</v>
      </c>
    </row>
    <row r="36" spans="6:17" x14ac:dyDescent="0.25">
      <c r="F36">
        <v>17.5</v>
      </c>
      <c r="H36">
        <f t="shared" ref="H36:L36" si="20">H17/1000</f>
        <v>36.990087010102222</v>
      </c>
      <c r="I36">
        <f t="shared" si="20"/>
        <v>36.990087010102222</v>
      </c>
      <c r="J36">
        <f t="shared" si="20"/>
        <v>36.18837531090675</v>
      </c>
      <c r="K36">
        <f t="shared" si="20"/>
        <v>39.88515703497476</v>
      </c>
      <c r="L36">
        <f t="shared" si="20"/>
        <v>38.21492432831753</v>
      </c>
      <c r="N36">
        <v>35.695550000000004</v>
      </c>
      <c r="O36">
        <v>36.98292</v>
      </c>
      <c r="P36">
        <v>36.185580000000002</v>
      </c>
      <c r="Q36">
        <v>39.891100000000002</v>
      </c>
    </row>
    <row r="37" spans="6:17" x14ac:dyDescent="0.25">
      <c r="F37">
        <v>18.5</v>
      </c>
      <c r="H37">
        <f t="shared" ref="H37:L37" si="21">H18/1000</f>
        <v>30.410304908935203</v>
      </c>
      <c r="I37">
        <f t="shared" si="21"/>
        <v>30.410304908935203</v>
      </c>
      <c r="J37">
        <f t="shared" si="21"/>
        <v>29.846803273809783</v>
      </c>
      <c r="K37">
        <f t="shared" si="21"/>
        <v>33.227813084562307</v>
      </c>
      <c r="L37">
        <f t="shared" si="21"/>
        <v>32.438910795386711</v>
      </c>
      <c r="N37">
        <v>29.457229999999999</v>
      </c>
      <c r="O37">
        <v>30.412880000000001</v>
      </c>
      <c r="P37">
        <v>29.837779999999999</v>
      </c>
      <c r="Q37">
        <v>33.231480000000005</v>
      </c>
    </row>
    <row r="38" spans="6:17" x14ac:dyDescent="0.25">
      <c r="F38">
        <v>19.445</v>
      </c>
      <c r="H38">
        <f t="shared" ref="H38:L38" si="22">H19/1000</f>
        <v>29.652131946823705</v>
      </c>
      <c r="I38">
        <f t="shared" si="22"/>
        <v>29.652131946823705</v>
      </c>
      <c r="J38">
        <f t="shared" si="22"/>
        <v>29.099607749056801</v>
      </c>
      <c r="K38">
        <f t="shared" si="22"/>
        <v>32.543675248470485</v>
      </c>
      <c r="L38">
        <f t="shared" si="22"/>
        <v>32.064820943739171</v>
      </c>
      <c r="N38">
        <v>28.75347</v>
      </c>
      <c r="O38">
        <v>29.643249999999998</v>
      </c>
      <c r="P38">
        <v>29.103330000000003</v>
      </c>
      <c r="Q38">
        <v>32.537129999999998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</vt:lpstr>
      <vt:lpstr>Unitweight</vt:lpstr>
      <vt:lpstr>OCR</vt:lpstr>
      <vt:lpstr>M</vt:lpstr>
      <vt:lpstr>G0</vt:lpstr>
      <vt:lpstr>su</vt:lpstr>
      <vt:lpstr>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Marzouk, Islam</dc:creator>
  <cp:lastModifiedBy>Felic, Haris</cp:lastModifiedBy>
  <dcterms:created xsi:type="dcterms:W3CDTF">2015-06-05T18:17:20Z</dcterms:created>
  <dcterms:modified xsi:type="dcterms:W3CDTF">2024-11-07T13:25:47Z</dcterms:modified>
</cp:coreProperties>
</file>